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5（R4決算）\01_3月公表分\08_HP公表\"/>
    </mc:Choice>
  </mc:AlternateContent>
  <bookViews>
    <workbookView xWindow="0" yWindow="0" windowWidth="15360" windowHeight="763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U34" i="10"/>
  <c r="U35" i="10" s="1"/>
  <c r="U36" i="10" s="1"/>
  <c r="C34" i="10"/>
  <c r="AM34" i="10" l="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<sst xmlns="http://schemas.openxmlformats.org/spreadsheetml/2006/main" count="1068" uniqueCount="595">
  <si>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</si>
  <si>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</si>
  <si>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</si>
  <si>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</si>
  <si>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</si>
  <si>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</si>
  <si>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</si>
  <si>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</si>
  <si>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</si>
  <si>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</si>
  <si>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</si>
  <si>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</si>
  <si>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</si>
  <si>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</si>
  <si>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</si>
  <si>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</si>
  <si>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</si>
  <si>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</si>
  <si>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</si>
  <si>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</si>
  <si>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</si>
  <si>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</si>
  <si>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</si>
  <si>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</si>
  <si>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</si>
  <si>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</si>
  <si>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</si>
  <si>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</si>
  <si>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</si>
  <si>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</si>
  <si>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</si>
  <si>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</si>
  <si>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</si>
  <si>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</si>
  <si>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</si>
  <si>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</si>
  <si>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</si>
  <si>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</si>
  <si>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</si>
  <si>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</si>
  <si>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</si>
  <si>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</si>
  <si>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</si>
  <si>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</si>
  <si>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</si>
  <si>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</si>
  <si>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</si>
  <si>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</si>
  <si>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</si>
  <si>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</si>
  <si>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</si>
  <si>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</si>
  <si>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</si>
  <si>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</si>
  <si>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</si>
  <si>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</si>
  <si>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</si>
  <si>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</si>
  <si>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</si>
  <si>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</si>
  <si>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</si>
  <si>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</si>
  <si>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</si>
  <si>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</si>
  <si>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</si>
  <si>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</si>
  <si>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</si>
  <si>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</si>
  <si>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</si>
  <si>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</si>
  <si>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</si>
  <si>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</si>
  <si>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</si>
  <si>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</si>
  <si>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</si>
  <si>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</si>
  <si>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</si>
  <si>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</si>
  <si>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</si>
  <si>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</si>
  <si>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</si>
  <si>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</si>
  <si>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</si>
  <si>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</si>
  <si>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</si>
  <si>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</si>
  <si>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</si>
  <si>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</si>
  <si>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</si>
  <si>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</si>
  <si>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</si>
  <si>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</si>
  <si>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</si>
  <si>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</si>
  <si>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</si>
  <si>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</si>
  <si>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</si>
  <si>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</si>
  <si>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</si>
  <si>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</si>
  <si>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</si>
  <si>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</si>
  <si>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</si>
  <si>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</si>
  <si>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</si>
  <si>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</si>
  <si>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</si>
  <si>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</si>
  <si>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</si>
  <si>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</si>
  <si>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</si>
  <si>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</si>
  <si>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</si>
  <si>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</si>
  <si>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</si>
  <si>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</si>
  <si>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</si>
  <si>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</si>
  <si>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</si>
  <si>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</si>
  <si>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</si>
  <si>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</si>
  <si>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</si>
  <si>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</si>
  <si>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</si>
  <si>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</si>
  <si>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</si>
  <si>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</si>
  <si>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</si>
  <si>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</si>
  <si>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</si>
  <si>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</si>
  <si>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</si>
  <si>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</si>
  <si>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</si>
  <si>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</si>
  <si>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</si>
  <si>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</si>
  <si>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</si>
  <si>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</si>
  <si>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</si>
  <si>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</si>
  <si>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</si>
  <si>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</si>
  <si>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</si>
  <si>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</si>
  <si>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</si>
  <si>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</si>
  <si>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</si>
  <si>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</si>
  <si>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</si>
  <si>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</si>
  <si>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</si>
  <si>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</si>
  <si>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</si>
  <si>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</si>
  <si>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</si>
  <si>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</si>
  <si>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</si>
  <si>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</si>
  <si>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</si>
  <si>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</si>
  <si>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</si>
  <si>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</si>
  <si>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</si>
  <si>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</si>
  <si>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</si>
  <si>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</si>
  <si>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</si>
  <si>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</si>
  <si>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</si>
  <si>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</si>
  <si>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</si>
  <si>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</si>
  <si>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</si>
  <si>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</si>
  <si>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</si>
  <si>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</si>
  <si>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</si>
  <si>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</si>
  <si>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</si>
  <si>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</si>
  <si>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</si>
  <si>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</si>
  <si>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</si>
  <si>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</si>
  <si>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</si>
  <si>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</si>
  <si>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</si>
  <si>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</si>
  <si>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</si>
  <si>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</si>
  <si>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</si>
  <si>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</si>
  <si>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</si>
  <si>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</si>
  <si>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</si>
  <si>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</si>
  <si>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</si>
  <si>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</si>
  <si>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</si>
  <si>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</si>
  <si>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</si>
  <si>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</si>
  <si>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</si>
  <si>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</si>
  <si>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</si>
  <si>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</si>
  <si>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</si>
  <si>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</si>
  <si>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</si>
  <si>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</si>
  <si>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</si>
  <si>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</si>
  <si>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</si>
  <si>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</si>
  <si>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</si>
  <si>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</si>
  <si>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</si>
  <si>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島根県美郷町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</si>
  <si>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</si>
  <si>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</si>
  <si>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</si>
  <si>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</si>
  <si>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</si>
  <si>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</si>
  <si>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</si>
  <si>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</si>
  <si>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</si>
  <si>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</si>
  <si>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</si>
  <si>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</si>
  <si>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</si>
  <si>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</si>
  <si>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</si>
  <si>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</si>
  <si>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</si>
  <si>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</si>
  <si>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</si>
  <si>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</si>
  <si>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</si>
  <si>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</si>
  <si>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</si>
  <si>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</si>
  <si>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</si>
  <si>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</si>
  <si>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</si>
  <si>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</si>
  <si>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</si>
  <si>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</si>
  <si>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</si>
  <si>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</si>
  <si>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</si>
  <si>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</si>
  <si>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</si>
  <si>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</si>
  <si>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</si>
  <si>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</si>
  <si>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</si>
  <si>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</si>
  <si>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</si>
  <si>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</si>
  <si>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</si>
  <si>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</si>
  <si>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</si>
  <si>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</si>
  <si>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</si>
  <si>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</si>
  <si>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</si>
  <si>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</si>
  <si>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</si>
  <si>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</si>
  <si>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</si>
  <si>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</si>
  <si>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</si>
  <si>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</si>
  <si>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</si>
  <si>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</si>
  <si>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</si>
  <si>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</si>
  <si>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</si>
  <si>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</si>
  <si>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</si>
  <si>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</si>
  <si>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</si>
  <si>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</si>
  <si>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</si>
  <si>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</si>
  <si>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</si>
  <si>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</si>
  <si>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</si>
  <si>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</si>
  <si>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</si>
  <si>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</si>
  <si>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</si>
  <si>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</si>
  <si>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</si>
  <si>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</si>
  <si>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</si>
  <si>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</si>
  <si>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</si>
  <si>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</si>
  <si>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</si>
  <si>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</si>
  <si>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</si>
  <si>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</si>
  <si>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</si>
  <si>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</si>
  <si>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</si>
  <si>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</si>
  <si>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</si>
  <si>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</si>
  <si>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</si>
  <si>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</si>
  <si>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</si>
  <si>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</si>
  <si>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</si>
  <si>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</si>
  <si>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</si>
  <si>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</si>
  <si>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</si>
  <si>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</si>
  <si>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</si>
  <si>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</si>
  <si>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</si>
  <si>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</si>
  <si>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</si>
  <si>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</si>
  <si>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</si>
  <si>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</si>
  <si>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</si>
  <si>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</si>
  <si>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</si>
  <si>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</si>
  <si>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</si>
  <si>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</si>
  <si>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</si>
  <si>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</si>
  <si>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</si>
  <si>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</si>
  <si>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</si>
  <si>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</si>
  <si>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</si>
  <si>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</si>
  <si>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</si>
  <si>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</si>
  <si>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</si>
  <si>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</si>
  <si>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</si>
  <si>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</si>
  <si>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</si>
  <si>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</si>
  <si>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</si>
  <si>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</si>
  <si>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</si>
  <si>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</si>
  <si>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</si>
  <si>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</si>
  <si>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</si>
  <si>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</si>
  <si>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</si>
  <si>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</si>
  <si>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</si>
  <si>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</si>
  <si>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</si>
  <si>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</si>
  <si>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</si>
  <si>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</si>
  <si>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</si>
  <si>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</si>
  <si>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</si>
  <si>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島根県美郷町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</si>
  <si>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</si>
  <si>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</si>
  <si>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</si>
  <si>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</si>
  <si>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</si>
  <si>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</si>
  <si>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</si>
  <si>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</si>
  <si>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</si>
  <si>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</si>
  <si>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</si>
  <si>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</si>
  <si>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</si>
  <si>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</si>
  <si>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</si>
  <si>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</si>
  <si>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</si>
  <si>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</si>
  <si>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</si>
  <si>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</si>
  <si>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</si>
  <si>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君谷診療所特別会計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</si>
  <si>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</si>
  <si>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</si>
  <si>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</si>
  <si>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</si>
  <si>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</si>
  <si>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</si>
  <si>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</si>
  <si>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</si>
  <si>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</si>
  <si>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</si>
  <si>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</si>
  <si>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</si>
  <si>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</si>
  <si>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</si>
  <si>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</si>
  <si>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</si>
  <si>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</si>
  <si>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簡易水道事業会計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</si>
  <si>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</si>
  <si>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</si>
  <si>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</si>
  <si>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</si>
  <si>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</si>
  <si>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</si>
  <si>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</si>
  <si>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</si>
  <si>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</si>
  <si>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</si>
  <si>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</si>
  <si>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</si>
  <si>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</si>
  <si>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</si>
  <si>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</si>
  <si>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</si>
  <si>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</si>
  <si>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</si>
  <si>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</si>
  <si>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</si>
  <si>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</si>
  <si>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</si>
  <si>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</si>
  <si>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</si>
  <si>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</si>
  <si>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</si>
  <si>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</si>
  <si>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</si>
  <si>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</si>
  <si>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</si>
  <si>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</si>
  <si>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</si>
  <si>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</si>
  <si>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</si>
  <si>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</si>
  <si>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</si>
  <si>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</si>
  <si>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</si>
  <si>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</si>
  <si>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</si>
  <si>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</si>
  <si>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</si>
  <si>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</si>
  <si>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</si>
  <si>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</si>
  <si>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</si>
  <si>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</si>
  <si>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</si>
  <si>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</si>
  <si>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</si>
  <si>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</si>
  <si>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</si>
  <si>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</si>
  <si>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</si>
  <si>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</si>
  <si>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</si>
  <si>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</si>
  <si>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</si>
  <si>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</si>
  <si>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</si>
  <si>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</si>
  <si>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</si>
  <si>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</si>
  <si>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</si>
  <si>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</si>
  <si>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</si>
  <si>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</si>
  <si>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</si>
  <si>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</si>
  <si>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</si>
  <si>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</si>
  <si>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</si>
  <si>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</si>
  <si>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</si>
  <si>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</si>
  <si>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</si>
  <si>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</si>
  <si>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</si>
  <si>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</si>
  <si>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</si>
  <si>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</si>
  <si>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</si>
  <si>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</si>
  <si>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</si>
  <si>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</si>
  <si>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</si>
  <si>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</si>
  <si>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</si>
  <si>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</si>
  <si>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</si>
  <si>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</si>
  <si>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</si>
  <si>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</si>
  <si>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</si>
  <si>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</si>
  <si>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</si>
  <si>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</si>
  <si>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</si>
  <si>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</si>
  <si>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</si>
  <si>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</si>
  <si>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</si>
  <si>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</si>
  <si>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</si>
  <si>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</si>
  <si>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</si>
  <si>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</si>
  <si>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</si>
  <si>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</si>
  <si>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</si>
  <si>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</si>
  <si>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</si>
  <si>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</si>
  <si>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</si>
  <si>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</si>
  <si>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</si>
  <si>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</si>
  <si>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</si>
  <si>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</si>
  <si>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</si>
  <si>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</si>
  <si>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</si>
  <si>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</si>
  <si>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</si>
  <si>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</si>
  <si>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</si>
  <si>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</si>
  <si>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</si>
  <si>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</si>
  <si>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</si>
  <si>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</si>
  <si>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</si>
  <si>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</si>
  <si>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</si>
  <si>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</si>
  <si>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</si>
  <si>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</si>
  <si>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</si>
  <si>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</si>
  <si>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</si>
  <si>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</si>
  <si>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</si>
  <si>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</si>
  <si>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</si>
  <si>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</si>
  <si>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</si>
  <si>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</si>
  <si>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</si>
  <si>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</si>
  <si>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3.30</t>
  </si>
  <si>
    <t>▲ 1.78</t>
  </si>
  <si>
    <t>▲ 0.13</t>
  </si>
  <si>
    <t>一般会計</t>
  </si>
  <si>
    <t>簡易水道事業会計</t>
  </si>
  <si>
    <t>後期高齢者医療特別会計</t>
  </si>
  <si>
    <t>住宅新築資金等貸付事業特別会計</t>
  </si>
  <si>
    <t>国民健康保険特別会計</t>
  </si>
  <si>
    <t>▲ 0.08</t>
  </si>
  <si>
    <t>下水道事業特別会計</t>
  </si>
  <si>
    <t>君谷診療所特別会計</t>
  </si>
  <si>
    <t>国民健康保険診療所特別会計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</si>
  <si>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</si>
  <si>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</si>
  <si>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</si>
  <si>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</si>
  <si>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</si>
  <si>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</si>
  <si>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</si>
  <si>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</si>
  <si>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</si>
  <si>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</si>
  <si>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公立邑智病院</t>
  </si>
  <si>
    <t>島根県市町村総合事務組合</t>
  </si>
  <si>
    <t>江津邑智消防組合</t>
  </si>
  <si>
    <t>邑智郡総合事務組合（介護）</t>
    <rPh sb="10" eb="12">
      <t>カイゴ</t>
    </rPh>
    <phoneticPr fontId="2"/>
  </si>
  <si>
    <t>邑智郡総合事務組合（普通）</t>
    <rPh sb="10" eb="12">
      <t>フツウ</t>
    </rPh>
    <phoneticPr fontId="2"/>
  </si>
  <si>
    <t>島根県後期高齢者医療広域連合（普通）</t>
    <rPh sb="15" eb="17">
      <t>フツウ</t>
    </rPh>
    <phoneticPr fontId="2"/>
  </si>
  <si>
    <t>島根県後期高齢者医療広域連合（後期高齢）</t>
    <rPh sb="15" eb="19">
      <t>コウキコウレイ</t>
    </rPh>
    <phoneticPr fontId="2"/>
  </si>
  <si>
    <t>地域振興基金</t>
    <rPh sb="0" eb="6">
      <t>チイキシンコウキキン</t>
    </rPh>
    <phoneticPr fontId="5"/>
  </si>
  <si>
    <t>公共施設維持管理基金</t>
    <rPh sb="0" eb="4">
      <t>コウキョウシセツ</t>
    </rPh>
    <rPh sb="4" eb="10">
      <t>イジカンリキキン</t>
    </rPh>
    <phoneticPr fontId="5"/>
  </si>
  <si>
    <t>がんばれ美郷町寄付基金</t>
    <rPh sb="4" eb="7">
      <t>ミサトチョウ</t>
    </rPh>
    <rPh sb="7" eb="11">
      <t>キフキキン</t>
    </rPh>
    <phoneticPr fontId="5"/>
  </si>
  <si>
    <t>電算機器管理基金</t>
    <rPh sb="0" eb="4">
      <t>デンサンキキ</t>
    </rPh>
    <rPh sb="4" eb="6">
      <t>カンリ</t>
    </rPh>
    <rPh sb="6" eb="8">
      <t>キキン</t>
    </rPh>
    <phoneticPr fontId="5"/>
  </si>
  <si>
    <t>地域福祉振興基金</t>
    <rPh sb="0" eb="2">
      <t>チイキ</t>
    </rPh>
    <rPh sb="2" eb="4">
      <t>フクシ</t>
    </rPh>
    <rPh sb="4" eb="8">
      <t>シンコウキキン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</si>
</sst>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9267-49EF-9182-9C17C442C5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233796</c:v>
                </c:pt>
                <c:pt idx="1">
                  <c:v>263330</c:v>
                </c:pt>
                <c:pt idx="2">
                  <c:v>350008</c:v>
                </c:pt>
                <c:pt idx="3">
                  <c:v>455848</c:v>
                </c:pt>
                <c:pt idx="4">
                  <c:v>185567</c:v>
                </c:pt>
              </c:numCache>
            </c:numRef>
          </c:val>
          <c:smooth val="0"/>
          <c:extLst>
            <c:ext xmlns:c16="http://schemas.microsoft.com/office/drawing/2014/chart" uri="{C3380CC4-5D6E-409C-BE32-E72D297353CC}">
              <c16:uniqueId val="{00000001-9267-49EF-9182-9C17C442C5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0.9</c:v>
                </c:pt>
                <c:pt idx="1">
                  <c:v>1.21</c:v>
                </c:pt>
                <c:pt idx="2">
                  <c:v>2.4300000000000002</c:v>
                </c:pt>
                <c:pt idx="3">
                  <c:v>4.68</c:v>
                </c:pt>
                <c:pt idx="4">
                  <c:v>4.68</c:v>
                </c:pt>
              </c:numCache>
            </c:numRef>
          </c:val>
          <c:extLst>
            <c:ext xmlns:c16="http://schemas.microsoft.com/office/drawing/2014/chart" uri="{C3380CC4-5D6E-409C-BE32-E72D297353CC}">
              <c16:uniqueId val="{00000000-8C6D-4073-A801-AF26215198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31.28</c:v>
                </c:pt>
                <c:pt idx="1">
                  <c:v>29.19</c:v>
                </c:pt>
                <c:pt idx="2">
                  <c:v>28.38</c:v>
                </c:pt>
                <c:pt idx="3">
                  <c:v>26.69</c:v>
                </c:pt>
                <c:pt idx="4">
                  <c:v>27.5</c:v>
                </c:pt>
              </c:numCache>
            </c:numRef>
          </c:val>
          <c:extLst>
            <c:ext xmlns:c16="http://schemas.microsoft.com/office/drawing/2014/chart" uri="{C3380CC4-5D6E-409C-BE32-E72D297353CC}">
              <c16:uniqueId val="{00000001-8C6D-4073-A801-AF26215198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c:v>
                </c:pt>
                <c:pt idx="1">
                  <c:v>-1.78</c:v>
                </c:pt>
                <c:pt idx="2">
                  <c:v>1.26</c:v>
                </c:pt>
                <c:pt idx="3">
                  <c:v>2.39</c:v>
                </c:pt>
                <c:pt idx="4">
                  <c:v>-0.13</c:v>
                </c:pt>
              </c:numCache>
            </c:numRef>
          </c:val>
          <c:smooth val="0"/>
          <c:extLst>
            <c:ext xmlns:c16="http://schemas.microsoft.com/office/drawing/2014/chart" uri="{C3380CC4-5D6E-409C-BE32-E72D297353CC}">
              <c16:uniqueId val="{00000002-8C6D-4073-A801-AF26215198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0.18</c:v>
                </c:pt>
                <c:pt idx="8">
                  <c:v>0</c:v>
                </c:pt>
                <c:pt idx="9">
                  <c:v>0</c:v>
                </c:pt>
              </c:numCache>
            </c:numRef>
          </c:val>
          <c:extLst>
            <c:ext xmlns:c16="http://schemas.microsoft.com/office/drawing/2014/chart" uri="{C3380CC4-5D6E-409C-BE32-E72D297353CC}">
              <c16:uniqueId val="{00000000-881C-4598-9AE2-4CBB89B6B2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1C-4598-9AE2-4CBB89B6B259}"/>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81C-4598-9AE2-4CBB89B6B259}"/>
            </c:ext>
          </c:extLst>
        </c:ser>
        <c:ser>
          <c:idx val="3"/>
          <c:order val="3"/>
          <c:tx>
            <c:strRef>
              <c:f>データシート!$A$30</c:f>
              <c:strCache>
                <c:ptCount val="1"/>
                <c:pt idx="0">
                  <c:v>君谷診療所特別会計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81C-4598-9AE2-4CBB89B6B25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881C-4598-9AE2-4CBB89B6B25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0.08</c:v>
                </c:pt>
                <c:pt idx="1">
                  <c:v>#N/A</c:v>
                </c:pt>
                <c:pt idx="2">
                  <c:v>#N/A</c:v>
                </c:pt>
                <c:pt idx="3">
                  <c:v>0</c:v>
                </c:pt>
                <c:pt idx="4">
                  <c:v>#N/A</c:v>
                </c:pt>
                <c:pt idx="5">
                  <c:v>0</c:v>
                </c:pt>
                <c:pt idx="6">
                  <c:v>#N/A</c:v>
                </c:pt>
                <c:pt idx="7">
                  <c:v>0.05</c:v>
                </c:pt>
                <c:pt idx="8">
                  <c:v>#N/A</c:v>
                </c:pt>
                <c:pt idx="9">
                  <c:v>0.12</c:v>
                </c:pt>
              </c:numCache>
            </c:numRef>
          </c:val>
          <c:extLst>
            <c:ext xmlns:c16="http://schemas.microsoft.com/office/drawing/2014/chart" uri="{C3380CC4-5D6E-409C-BE32-E72D297353CC}">
              <c16:uniqueId val="{00000005-881C-4598-9AE2-4CBB89B6B259}"/>
            </c:ext>
          </c:extLst>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0.05</c:v>
                </c:pt>
                <c:pt idx="2">
                  <c:v>#N/A</c:v>
                </c:pt>
                <c:pt idx="3">
                  <c:v>0.11</c:v>
                </c:pt>
                <c:pt idx="4">
                  <c:v>#N/A</c:v>
                </c:pt>
                <c:pt idx="5">
                  <c:v>0.17</c:v>
                </c:pt>
                <c:pt idx="6">
                  <c:v>#N/A</c:v>
                </c:pt>
                <c:pt idx="7">
                  <c:v>0.2</c:v>
                </c:pt>
                <c:pt idx="8">
                  <c:v>#N/A</c:v>
                </c:pt>
                <c:pt idx="9">
                  <c:v>0.25</c:v>
                </c:pt>
              </c:numCache>
            </c:numRef>
          </c:val>
          <c:extLst>
            <c:ext xmlns:c16="http://schemas.microsoft.com/office/drawing/2014/chart" uri="{C3380CC4-5D6E-409C-BE32-E72D297353CC}">
              <c16:uniqueId val="{00000006-881C-4598-9AE2-4CBB89B6B259}"/>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0.27</c:v>
                </c:pt>
                <c:pt idx="4">
                  <c:v>#N/A</c:v>
                </c:pt>
                <c:pt idx="5">
                  <c:v>0.11</c:v>
                </c:pt>
                <c:pt idx="6">
                  <c:v>#N/A</c:v>
                </c:pt>
                <c:pt idx="7">
                  <c:v>0.22</c:v>
                </c:pt>
                <c:pt idx="8">
                  <c:v>#N/A</c:v>
                </c:pt>
                <c:pt idx="9">
                  <c:v>0.34</c:v>
                </c:pt>
              </c:numCache>
            </c:numRef>
          </c:val>
          <c:extLst>
            <c:ext xmlns:c16="http://schemas.microsoft.com/office/drawing/2014/chart" uri="{C3380CC4-5D6E-409C-BE32-E72D297353CC}">
              <c16:uniqueId val="{00000007-881C-4598-9AE2-4CBB89B6B259}"/>
            </c:ext>
          </c:extLst>
        </c:ser>
        <c:ser>
          <c:idx val="8"/>
          <c:order val="8"/>
          <c:tx>
            <c:strRef>
              <c:f>データシート!$A$35</c:f>
              <c:strCache>
                <c:ptCount val="1"/>
                <c:pt idx="0">
                  <c:v>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0.35</c:v>
                </c:pt>
              </c:numCache>
            </c:numRef>
          </c:val>
          <c:extLst>
            <c:ext xmlns:c16="http://schemas.microsoft.com/office/drawing/2014/chart" uri="{C3380CC4-5D6E-409C-BE32-E72D297353CC}">
              <c16:uniqueId val="{00000008-881C-4598-9AE2-4CBB89B6B25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0.85</c:v>
                </c:pt>
                <c:pt idx="2">
                  <c:v>#N/A</c:v>
                </c:pt>
                <c:pt idx="3">
                  <c:v>1.0900000000000001</c:v>
                </c:pt>
                <c:pt idx="4">
                  <c:v>#N/A</c:v>
                </c:pt>
                <c:pt idx="5">
                  <c:v>2.25</c:v>
                </c:pt>
                <c:pt idx="6">
                  <c:v>#N/A</c:v>
                </c:pt>
                <c:pt idx="7">
                  <c:v>4.47</c:v>
                </c:pt>
                <c:pt idx="8">
                  <c:v>#N/A</c:v>
                </c:pt>
                <c:pt idx="9">
                  <c:v>4.42</c:v>
                </c:pt>
              </c:numCache>
            </c:numRef>
          </c:val>
          <c:extLst>
            <c:ext xmlns:c16="http://schemas.microsoft.com/office/drawing/2014/chart" uri="{C3380CC4-5D6E-409C-BE32-E72D297353CC}">
              <c16:uniqueId val="{00000009-881C-4598-9AE2-4CBB89B6B25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1057</c:v>
                </c:pt>
                <c:pt idx="5">
                  <c:v>1075</c:v>
                </c:pt>
                <c:pt idx="8">
                  <c:v>1049</c:v>
                </c:pt>
                <c:pt idx="11">
                  <c:v>1018</c:v>
                </c:pt>
                <c:pt idx="14">
                  <c:v>1002</c:v>
                </c:pt>
              </c:numCache>
            </c:numRef>
          </c:val>
          <c:extLst>
            <c:ext xmlns:c16="http://schemas.microsoft.com/office/drawing/2014/chart" uri="{C3380CC4-5D6E-409C-BE32-E72D297353CC}">
              <c16:uniqueId val="{00000000-544E-4AF4-AAEF-218CB94320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4E-4AF4-AAEF-218CB94320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20</c:v>
                </c:pt>
                <c:pt idx="3">
                  <c:v>19</c:v>
                </c:pt>
                <c:pt idx="6">
                  <c:v>20</c:v>
                </c:pt>
                <c:pt idx="9">
                  <c:v>20</c:v>
                </c:pt>
                <c:pt idx="12">
                  <c:v>9</c:v>
                </c:pt>
              </c:numCache>
            </c:numRef>
          </c:val>
          <c:extLst>
            <c:ext xmlns:c16="http://schemas.microsoft.com/office/drawing/2014/chart" uri="{C3380CC4-5D6E-409C-BE32-E72D297353CC}">
              <c16:uniqueId val="{00000002-544E-4AF4-AAEF-218CB94320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31</c:v>
                </c:pt>
                <c:pt idx="3">
                  <c:v>33</c:v>
                </c:pt>
                <c:pt idx="6">
                  <c:v>36</c:v>
                </c:pt>
                <c:pt idx="9">
                  <c:v>19</c:v>
                </c:pt>
                <c:pt idx="12">
                  <c:v>13</c:v>
                </c:pt>
              </c:numCache>
            </c:numRef>
          </c:val>
          <c:extLst>
            <c:ext xmlns:c16="http://schemas.microsoft.com/office/drawing/2014/chart" uri="{C3380CC4-5D6E-409C-BE32-E72D297353CC}">
              <c16:uniqueId val="{00000003-544E-4AF4-AAEF-218CB94320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188</c:v>
                </c:pt>
                <c:pt idx="3">
                  <c:v>186</c:v>
                </c:pt>
                <c:pt idx="6">
                  <c:v>189</c:v>
                </c:pt>
                <c:pt idx="9">
                  <c:v>191</c:v>
                </c:pt>
                <c:pt idx="12">
                  <c:v>196</c:v>
                </c:pt>
              </c:numCache>
            </c:numRef>
          </c:val>
          <c:extLst>
            <c:ext xmlns:c16="http://schemas.microsoft.com/office/drawing/2014/chart" uri="{C3380CC4-5D6E-409C-BE32-E72D297353CC}">
              <c16:uniqueId val="{00000004-544E-4AF4-AAEF-218CB94320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4E-4AF4-AAEF-218CB94320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4E-4AF4-AAEF-218CB94320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1137</c:v>
                </c:pt>
                <c:pt idx="3">
                  <c:v>1177</c:v>
                </c:pt>
                <c:pt idx="6">
                  <c:v>1156</c:v>
                </c:pt>
                <c:pt idx="9">
                  <c:v>1149</c:v>
                </c:pt>
                <c:pt idx="12">
                  <c:v>1167</c:v>
                </c:pt>
              </c:numCache>
            </c:numRef>
          </c:val>
          <c:extLst>
            <c:ext xmlns:c16="http://schemas.microsoft.com/office/drawing/2014/chart" uri="{C3380CC4-5D6E-409C-BE32-E72D297353CC}">
              <c16:uniqueId val="{00000007-544E-4AF4-AAEF-218CB94320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319</c:v>
                </c:pt>
                <c:pt idx="2">
                  <c:v>#N/A</c:v>
                </c:pt>
                <c:pt idx="3">
                  <c:v>#N/A</c:v>
                </c:pt>
                <c:pt idx="4">
                  <c:v>340</c:v>
                </c:pt>
                <c:pt idx="5">
                  <c:v>#N/A</c:v>
                </c:pt>
                <c:pt idx="6">
                  <c:v>#N/A</c:v>
                </c:pt>
                <c:pt idx="7">
                  <c:v>352</c:v>
                </c:pt>
                <c:pt idx="8">
                  <c:v>#N/A</c:v>
                </c:pt>
                <c:pt idx="9">
                  <c:v>#N/A</c:v>
                </c:pt>
                <c:pt idx="10">
                  <c:v>361</c:v>
                </c:pt>
                <c:pt idx="11">
                  <c:v>#N/A</c:v>
                </c:pt>
                <c:pt idx="12">
                  <c:v>#N/A</c:v>
                </c:pt>
                <c:pt idx="13">
                  <c:v>383</c:v>
                </c:pt>
                <c:pt idx="14">
                  <c:v>#N/A</c:v>
                </c:pt>
              </c:numCache>
            </c:numRef>
          </c:val>
          <c:smooth val="0"/>
          <c:extLst>
            <c:ext xmlns:c16="http://schemas.microsoft.com/office/drawing/2014/chart" uri="{C3380CC4-5D6E-409C-BE32-E72D297353CC}">
              <c16:uniqueId val="{00000008-544E-4AF4-AAEF-218CB94320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7937</c:v>
                </c:pt>
                <c:pt idx="5">
                  <c:v>8011</c:v>
                </c:pt>
                <c:pt idx="8">
                  <c:v>8551</c:v>
                </c:pt>
                <c:pt idx="11">
                  <c:v>8075</c:v>
                </c:pt>
                <c:pt idx="14">
                  <c:v>8028</c:v>
                </c:pt>
              </c:numCache>
            </c:numRef>
          </c:val>
          <c:extLst>
            <c:ext xmlns:c16="http://schemas.microsoft.com/office/drawing/2014/chart" uri="{C3380CC4-5D6E-409C-BE32-E72D297353CC}">
              <c16:uniqueId val="{00000000-0198-4985-924A-46393B1B33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308</c:v>
                </c:pt>
                <c:pt idx="5">
                  <c:v>254</c:v>
                </c:pt>
                <c:pt idx="8">
                  <c:v>195</c:v>
                </c:pt>
                <c:pt idx="11">
                  <c:v>156</c:v>
                </c:pt>
                <c:pt idx="14">
                  <c:v>104</c:v>
                </c:pt>
              </c:numCache>
            </c:numRef>
          </c:val>
          <c:extLst>
            <c:ext xmlns:c16="http://schemas.microsoft.com/office/drawing/2014/chart" uri="{C3380CC4-5D6E-409C-BE32-E72D297353CC}">
              <c16:uniqueId val="{00000001-0198-4985-924A-46393B1B33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2692</c:v>
                </c:pt>
                <c:pt idx="5">
                  <c:v>2685</c:v>
                </c:pt>
                <c:pt idx="8">
                  <c:v>2377</c:v>
                </c:pt>
                <c:pt idx="11">
                  <c:v>2693</c:v>
                </c:pt>
                <c:pt idx="14">
                  <c:v>2848</c:v>
                </c:pt>
              </c:numCache>
            </c:numRef>
          </c:val>
          <c:extLst>
            <c:ext xmlns:c16="http://schemas.microsoft.com/office/drawing/2014/chart" uri="{C3380CC4-5D6E-409C-BE32-E72D297353CC}">
              <c16:uniqueId val="{00000002-0198-4985-924A-46393B1B33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98-4985-924A-46393B1B33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98-4985-924A-46393B1B33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98-4985-924A-46393B1B33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1350</c:v>
                </c:pt>
                <c:pt idx="3">
                  <c:v>1337</c:v>
                </c:pt>
                <c:pt idx="6">
                  <c:v>1332</c:v>
                </c:pt>
                <c:pt idx="9">
                  <c:v>1294</c:v>
                </c:pt>
                <c:pt idx="12">
                  <c:v>1272</c:v>
                </c:pt>
              </c:numCache>
            </c:numRef>
          </c:val>
          <c:extLst>
            <c:ext xmlns:c16="http://schemas.microsoft.com/office/drawing/2014/chart" uri="{C3380CC4-5D6E-409C-BE32-E72D297353CC}">
              <c16:uniqueId val="{00000006-0198-4985-924A-46393B1B33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152</c:v>
                </c:pt>
                <c:pt idx="3">
                  <c:v>130</c:v>
                </c:pt>
                <c:pt idx="6">
                  <c:v>70</c:v>
                </c:pt>
                <c:pt idx="9">
                  <c:v>58</c:v>
                </c:pt>
                <c:pt idx="12">
                  <c:v>119</c:v>
                </c:pt>
              </c:numCache>
            </c:numRef>
          </c:val>
          <c:extLst>
            <c:ext xmlns:c16="http://schemas.microsoft.com/office/drawing/2014/chart" uri="{C3380CC4-5D6E-409C-BE32-E72D297353CC}">
              <c16:uniqueId val="{00000007-0198-4985-924A-46393B1B33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2093</c:v>
                </c:pt>
                <c:pt idx="3">
                  <c:v>1956</c:v>
                </c:pt>
                <c:pt idx="6">
                  <c:v>1875</c:v>
                </c:pt>
                <c:pt idx="9">
                  <c:v>1789</c:v>
                </c:pt>
                <c:pt idx="12">
                  <c:v>1643</c:v>
                </c:pt>
              </c:numCache>
            </c:numRef>
          </c:val>
          <c:extLst>
            <c:ext xmlns:c16="http://schemas.microsoft.com/office/drawing/2014/chart" uri="{C3380CC4-5D6E-409C-BE32-E72D297353CC}">
              <c16:uniqueId val="{00000008-0198-4985-924A-46393B1B33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83</c:v>
                </c:pt>
                <c:pt idx="3">
                  <c:v>66</c:v>
                </c:pt>
                <c:pt idx="6">
                  <c:v>46</c:v>
                </c:pt>
                <c:pt idx="9">
                  <c:v>25</c:v>
                </c:pt>
                <c:pt idx="12">
                  <c:v>17</c:v>
                </c:pt>
              </c:numCache>
            </c:numRef>
          </c:val>
          <c:extLst>
            <c:ext xmlns:c16="http://schemas.microsoft.com/office/drawing/2014/chart" uri="{C3380CC4-5D6E-409C-BE32-E72D297353CC}">
              <c16:uniqueId val="{00000009-0198-4985-924A-46393B1B33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9499</c:v>
                </c:pt>
                <c:pt idx="3">
                  <c:v>9632</c:v>
                </c:pt>
                <c:pt idx="6">
                  <c:v>10166</c:v>
                </c:pt>
                <c:pt idx="9">
                  <c:v>10504</c:v>
                </c:pt>
                <c:pt idx="12">
                  <c:v>9984</c:v>
                </c:pt>
              </c:numCache>
            </c:numRef>
          </c:val>
          <c:extLst>
            <c:ext xmlns:c16="http://schemas.microsoft.com/office/drawing/2014/chart" uri="{C3380CC4-5D6E-409C-BE32-E72D297353CC}">
              <c16:uniqueId val="{0000000A-0198-4985-924A-46393B1B33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2240</c:v>
                </c:pt>
                <c:pt idx="2">
                  <c:v>#N/A</c:v>
                </c:pt>
                <c:pt idx="3">
                  <c:v>#N/A</c:v>
                </c:pt>
                <c:pt idx="4">
                  <c:v>2172</c:v>
                </c:pt>
                <c:pt idx="5">
                  <c:v>#N/A</c:v>
                </c:pt>
                <c:pt idx="6">
                  <c:v>#N/A</c:v>
                </c:pt>
                <c:pt idx="7">
                  <c:v>2367</c:v>
                </c:pt>
                <c:pt idx="8">
                  <c:v>#N/A</c:v>
                </c:pt>
                <c:pt idx="9">
                  <c:v>#N/A</c:v>
                </c:pt>
                <c:pt idx="10">
                  <c:v>2747</c:v>
                </c:pt>
                <c:pt idx="11">
                  <c:v>#N/A</c:v>
                </c:pt>
                <c:pt idx="12">
                  <c:v>#N/A</c:v>
                </c:pt>
                <c:pt idx="13">
                  <c:v>2054</c:v>
                </c:pt>
                <c:pt idx="14">
                  <c:v>#N/A</c:v>
                </c:pt>
              </c:numCache>
            </c:numRef>
          </c:val>
          <c:smooth val="0"/>
          <c:extLst>
            <c:ext xmlns:c16="http://schemas.microsoft.com/office/drawing/2014/chart" uri="{C3380CC4-5D6E-409C-BE32-E72D297353CC}">
              <c16:uniqueId val="{0000000B-0198-4985-924A-46393B1B33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1074</c:v>
                </c:pt>
                <c:pt idx="1">
                  <c:v>1074</c:v>
                </c:pt>
                <c:pt idx="2">
                  <c:v>1075</c:v>
                </c:pt>
              </c:numCache>
            </c:numRef>
          </c:val>
          <c:extLst>
            <c:ext xmlns:c16="http://schemas.microsoft.com/office/drawing/2014/chart" uri="{C3380CC4-5D6E-409C-BE32-E72D297353CC}">
              <c16:uniqueId val="{00000000-C5DF-4CFF-B130-D23D8ED533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480</c:v>
                </c:pt>
                <c:pt idx="1">
                  <c:v>689</c:v>
                </c:pt>
                <c:pt idx="2">
                  <c:v>695</c:v>
                </c:pt>
              </c:numCache>
            </c:numRef>
          </c:val>
          <c:extLst>
            <c:ext xmlns:c16="http://schemas.microsoft.com/office/drawing/2014/chart" uri="{C3380CC4-5D6E-409C-BE32-E72D297353CC}">
              <c16:uniqueId val="{00000001-C5DF-4CFF-B130-D23D8ED533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2192</c:v>
                </c:pt>
                <c:pt idx="1">
                  <c:v>2312</c:v>
                </c:pt>
                <c:pt idx="2">
                  <c:v>2459</c:v>
                </c:pt>
              </c:numCache>
            </c:numRef>
          </c:val>
          <c:extLst>
            <c:ext xmlns:c16="http://schemas.microsoft.com/office/drawing/2014/chart" uri="{C3380CC4-5D6E-409C-BE32-E72D297353CC}">
              <c16:uniqueId val="{00000002-C5DF-4CFF-B130-D23D8ED5330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年度については元利償還金は微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があったものの、</a:t>
          </a:r>
          <a:r>
            <a:rPr kumimoji="1" lang="ja-JP" altLang="en-US" sz="1200">
              <a:solidFill>
                <a:schemeClr val="dk1"/>
              </a:solidFill>
              <a:effectLst/>
              <a:latin typeface="+mn-lt"/>
              <a:ea typeface="+mn-ea"/>
              <a:cs typeface="+mn-cs"/>
            </a:rPr>
            <a:t>債務負担行為の終了による充当事業</a:t>
          </a:r>
          <a:r>
            <a:rPr kumimoji="1" lang="ja-JP" altLang="ja-JP" sz="1200">
              <a:solidFill>
                <a:schemeClr val="dk1"/>
              </a:solidFill>
              <a:effectLst/>
              <a:latin typeface="+mn-lt"/>
              <a:ea typeface="+mn-ea"/>
              <a:cs typeface="+mn-cs"/>
            </a:rPr>
            <a:t>交付税措置率が高かった起債の償還終了と交付税措置の無い公共事業等債の発行により実質公債費比率の分子は増加傾向にある。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交付税算入率の高い地方債</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辺地・過疎）の活用や充当可能な特定財源を確保した上で</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普通建設事業実施を基本とし、今後も地方債の発行</a:t>
          </a:r>
          <a:r>
            <a:rPr kumimoji="1" lang="ja-JP" altLang="en-US" sz="1200">
              <a:solidFill>
                <a:schemeClr val="dk1"/>
              </a:solidFill>
              <a:effectLst/>
              <a:latin typeface="+mn-lt"/>
              <a:ea typeface="+mn-ea"/>
              <a:cs typeface="+mn-cs"/>
            </a:rPr>
            <a:t>については平準化を図り</a:t>
          </a:r>
          <a:r>
            <a:rPr kumimoji="1" lang="ja-JP" altLang="ja-JP" sz="1200">
              <a:solidFill>
                <a:schemeClr val="dk1"/>
              </a:solidFill>
              <a:effectLst/>
              <a:latin typeface="+mn-lt"/>
              <a:ea typeface="+mn-ea"/>
              <a:cs typeface="+mn-cs"/>
            </a:rPr>
            <a:t>、比率の低下に努める。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地方債については、原則として交付税措置されないものについては可能な限り発行しないこととしている。</a:t>
          </a:r>
          <a:r>
            <a:rPr kumimoji="1" lang="ja-JP" altLang="en-US"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4</a:t>
          </a:r>
          <a:r>
            <a:rPr kumimoji="1" lang="ja-JP" altLang="en-US" sz="1200">
              <a:solidFill>
                <a:schemeClr val="dk1"/>
              </a:solidFill>
              <a:effectLst/>
              <a:latin typeface="+mn-lt"/>
              <a:ea typeface="+mn-ea"/>
              <a:cs typeface="+mn-cs"/>
            </a:rPr>
            <a:t>年度は地方債の発行額が抑えられたため、</a:t>
          </a:r>
          <a:r>
            <a:rPr kumimoji="1" lang="ja-JP" altLang="ja-JP" sz="1200">
              <a:solidFill>
                <a:schemeClr val="dk1"/>
              </a:solidFill>
              <a:effectLst/>
              <a:latin typeface="+mn-lt"/>
              <a:ea typeface="+mn-ea"/>
              <a:cs typeface="+mn-cs"/>
            </a:rPr>
            <a:t>残高</a:t>
          </a:r>
          <a:r>
            <a:rPr kumimoji="1" lang="ja-JP" altLang="en-US" sz="1200">
              <a:solidFill>
                <a:schemeClr val="dk1"/>
              </a:solidFill>
              <a:effectLst/>
              <a:latin typeface="+mn-lt"/>
              <a:ea typeface="+mn-ea"/>
              <a:cs typeface="+mn-cs"/>
            </a:rPr>
            <a:t>が一時的に減少したが、令和</a:t>
          </a:r>
          <a:r>
            <a:rPr kumimoji="1" lang="en-US" altLang="ja-JP" sz="1200">
              <a:solidFill>
                <a:schemeClr val="dk1"/>
              </a:solidFill>
              <a:effectLst/>
              <a:latin typeface="+mn-lt"/>
              <a:ea typeface="+mn-ea"/>
              <a:cs typeface="+mn-cs"/>
            </a:rPr>
            <a:t>5</a:t>
          </a:r>
          <a:r>
            <a:rPr kumimoji="1" lang="ja-JP" altLang="en-US" sz="1200">
              <a:solidFill>
                <a:schemeClr val="dk1"/>
              </a:solidFill>
              <a:effectLst/>
              <a:latin typeface="+mn-lt"/>
              <a:ea typeface="+mn-ea"/>
              <a:cs typeface="+mn-cs"/>
            </a:rPr>
            <a:t>年度は国体カヌー競技場整備事業があるため</a:t>
          </a:r>
          <a:r>
            <a:rPr kumimoji="1" lang="ja-JP" altLang="ja-JP" sz="1200">
              <a:solidFill>
                <a:schemeClr val="dk1"/>
              </a:solidFill>
              <a:effectLst/>
              <a:latin typeface="+mn-lt"/>
              <a:ea typeface="+mn-ea"/>
              <a:cs typeface="+mn-cs"/>
            </a:rPr>
            <a:t>地方債現在高は増加する見込み。</a:t>
          </a:r>
          <a:endParaRPr lang="ja-JP" altLang="ja-JP" sz="1200">
            <a:effectLst/>
          </a:endParaRPr>
        </a:p>
        <a:p>
          <a:r>
            <a:rPr kumimoji="1" lang="ja-JP" altLang="ja-JP" sz="1200">
              <a:solidFill>
                <a:schemeClr val="dk1"/>
              </a:solidFill>
              <a:effectLst/>
              <a:latin typeface="+mn-lt"/>
              <a:ea typeface="+mn-ea"/>
              <a:cs typeface="+mn-cs"/>
            </a:rPr>
            <a:t>　充当可能基金は決算剰余金や歳出削減等で発生した留保財源を積み立てたことにより増加している。　</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国体カヌー競技場以外にも</a:t>
          </a:r>
          <a:r>
            <a:rPr kumimoji="1" lang="ja-JP" altLang="ja-JP"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年度に以降に大きな普通建設事業による地方債発行が控えており</a:t>
          </a:r>
          <a:r>
            <a:rPr kumimoji="1" lang="ja-JP" altLang="en-US" sz="1200">
              <a:solidFill>
                <a:schemeClr val="dk1"/>
              </a:solidFill>
              <a:effectLst/>
              <a:latin typeface="+mn-lt"/>
              <a:ea typeface="+mn-ea"/>
              <a:cs typeface="+mn-cs"/>
            </a:rPr>
            <a:t>、基金を取り崩しての財政運営が見込まれるため充当可能基金も減少することにより、</a:t>
          </a:r>
          <a:r>
            <a:rPr kumimoji="1" lang="ja-JP" altLang="ja-JP" sz="1200">
              <a:solidFill>
                <a:schemeClr val="dk1"/>
              </a:solidFill>
              <a:effectLst/>
              <a:latin typeface="+mn-lt"/>
              <a:ea typeface="+mn-ea"/>
              <a:cs typeface="+mn-cs"/>
            </a:rPr>
            <a:t>将来負担比率の上昇が</a:t>
          </a:r>
          <a:r>
            <a:rPr kumimoji="1" lang="ja-JP" altLang="en-US" sz="1200">
              <a:solidFill>
                <a:schemeClr val="dk1"/>
              </a:solidFill>
              <a:effectLst/>
              <a:latin typeface="+mn-lt"/>
              <a:ea typeface="+mn-ea"/>
              <a:cs typeface="+mn-cs"/>
            </a:rPr>
            <a:t>想定される。</a:t>
          </a:r>
          <a:endParaRPr kumimoji="1" lang="en-US" altLang="ja-JP" sz="1200">
            <a:solidFill>
              <a:schemeClr val="dk1"/>
            </a:solidFill>
            <a:effectLst/>
            <a:latin typeface="+mn-lt"/>
            <a:ea typeface="+mn-ea"/>
            <a:cs typeface="+mn-cs"/>
          </a:endParaRPr>
        </a:p>
        <a:p>
          <a:pPr eaLnBrk="1" fontAlgn="auto" latinLnBrk="0" hangingPunct="1"/>
          <a:r>
            <a:rPr kumimoji="1" lang="ja-JP" altLang="ja-JP" sz="1200">
              <a:solidFill>
                <a:schemeClr val="dk1"/>
              </a:solidFill>
              <a:effectLst/>
              <a:latin typeface="+mn-lt"/>
              <a:ea typeface="+mn-ea"/>
              <a:cs typeface="+mn-cs"/>
            </a:rPr>
            <a:t>今後も引き続き</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％以下を保てるよう努力する。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島根県美郷町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地方交付税の追加交付や新型コロナウィルス感染症対応地方創生臨時交付金などの歳入増とコロナの影響による事業の縮小に伴う歳出減により、すべての基金の取り崩しを行わず、必要な基金への</a:t>
          </a:r>
          <a:r>
            <a:rPr kumimoji="1" lang="ja-JP" altLang="en-US" sz="1200">
              <a:solidFill>
                <a:schemeClr val="dk1"/>
              </a:solidFill>
              <a:effectLst/>
              <a:latin typeface="+mn-lt"/>
              <a:ea typeface="+mn-ea"/>
              <a:cs typeface="+mn-cs"/>
            </a:rPr>
            <a:t>積立</a:t>
          </a:r>
          <a:r>
            <a:rPr kumimoji="1" lang="ja-JP" altLang="ja-JP" sz="1200">
              <a:solidFill>
                <a:schemeClr val="dk1"/>
              </a:solidFill>
              <a:effectLst/>
              <a:latin typeface="+mn-lt"/>
              <a:ea typeface="+mn-ea"/>
              <a:cs typeface="+mn-cs"/>
            </a:rPr>
            <a:t>を行うことができた。</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剰余金が出た場合には、従来は財調・減債・特定目的基金の取り崩しをできる限り少なくするという財政運営を行ってきたが、施設の保守管理経費や一部事務組合への負担金といった特定目的基金では対応できない歳出が増加しているため、今後は特定目的基金は基金の目的に沿った使途に取崩しを行い、財政調整基金の取り崩しを少なく、可能ならば積立を行うようにしていく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地域振興基金：町民の連帯強化及び地域振興に資する事業</a:t>
          </a:r>
          <a:endParaRPr lang="ja-JP" altLang="ja-JP" sz="1200">
            <a:effectLst/>
          </a:endParaRPr>
        </a:p>
        <a:p>
          <a:r>
            <a:rPr kumimoji="1" lang="ja-JP" altLang="ja-JP" sz="1200">
              <a:solidFill>
                <a:schemeClr val="dk1"/>
              </a:solidFill>
              <a:effectLst/>
              <a:latin typeface="+mn-lt"/>
              <a:ea typeface="+mn-ea"/>
              <a:cs typeface="+mn-cs"/>
            </a:rPr>
            <a:t>公共施設維持管理基金：公共施設の維持管理費</a:t>
          </a:r>
          <a:endParaRPr lang="ja-JP" altLang="ja-JP" sz="1200">
            <a:effectLst/>
          </a:endParaRPr>
        </a:p>
        <a:p>
          <a:r>
            <a:rPr kumimoji="1" lang="ja-JP" altLang="ja-JP" sz="1200">
              <a:solidFill>
                <a:schemeClr val="dk1"/>
              </a:solidFill>
              <a:effectLst/>
              <a:latin typeface="+mn-lt"/>
              <a:ea typeface="+mn-ea"/>
              <a:cs typeface="+mn-cs"/>
            </a:rPr>
            <a:t>がんばれ美郷町寄付基金：</a:t>
          </a:r>
          <a:r>
            <a:rPr lang="ja-JP" altLang="ja-JP" sz="1200">
              <a:solidFill>
                <a:schemeClr val="dk1"/>
              </a:solidFill>
              <a:effectLst/>
              <a:latin typeface="+mn-lt"/>
              <a:ea typeface="+mn-ea"/>
              <a:cs typeface="+mn-cs"/>
            </a:rPr>
            <a:t>美郷町への寄付金を財源として寄付者の社会的投資を具体化するための事業</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電算機器管理基金：電算機気の維持、管理、更新</a:t>
          </a:r>
          <a:endParaRPr lang="ja-JP" altLang="ja-JP" sz="1200">
            <a:effectLst/>
          </a:endParaRPr>
        </a:p>
        <a:p>
          <a:r>
            <a:rPr kumimoji="1" lang="ja-JP" altLang="ja-JP" sz="1200">
              <a:solidFill>
                <a:schemeClr val="dk1"/>
              </a:solidFill>
              <a:effectLst/>
              <a:latin typeface="+mn-lt"/>
              <a:ea typeface="+mn-ea"/>
              <a:cs typeface="+mn-cs"/>
            </a:rPr>
            <a:t>地域福祉振興基金：地域福祉の振興及び高齢者保健福祉の振興のための事業</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lt"/>
              <a:ea typeface="+mn-ea"/>
              <a:cs typeface="+mn-cs"/>
            </a:rPr>
            <a:t>公共施設維持管理基金：公共施設の維持管理及び除却を視野に入れた積立による増</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観光・交流活性化基金</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次年度以降の活用見込みに基づいた積立による増</a:t>
          </a:r>
          <a:endParaRPr lang="ja-JP" altLang="ja-JP" sz="1200">
            <a:effectLst/>
          </a:endParaRPr>
        </a:p>
        <a:p>
          <a:r>
            <a:rPr kumimoji="1" lang="ja-JP" altLang="ja-JP" sz="1200">
              <a:solidFill>
                <a:schemeClr val="dk1"/>
              </a:solidFill>
              <a:effectLst/>
              <a:latin typeface="+mn-lt"/>
              <a:ea typeface="+mn-ea"/>
              <a:cs typeface="+mn-cs"/>
            </a:rPr>
            <a:t>がんばれ美郷町寄基金：寄付金の積立の増</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町の施策としての事業需要の増と令和</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年度以降もほぼすべての特定目的基金の継続した取り崩しを行う見込み。</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特定目的基金（ふるさと・水と土保全対策基金、過疎対策基金、若者・子育て応援基金）を廃止し、残高を統合したため</a:t>
          </a:r>
          <a:r>
            <a:rPr kumimoji="1" lang="en-US" altLang="ja-JP" sz="1200">
              <a:solidFill>
                <a:schemeClr val="dk1"/>
              </a:solidFill>
              <a:effectLst/>
              <a:latin typeface="+mn-lt"/>
              <a:ea typeface="+mn-ea"/>
              <a:cs typeface="+mn-cs"/>
            </a:rPr>
            <a:t>980</a:t>
          </a:r>
          <a:r>
            <a:rPr kumimoji="1" lang="ja-JP" altLang="en-US" sz="1200">
              <a:solidFill>
                <a:schemeClr val="dk1"/>
              </a:solidFill>
              <a:effectLst/>
              <a:latin typeface="+mn-lt"/>
              <a:ea typeface="+mn-ea"/>
              <a:cs typeface="+mn-cs"/>
            </a:rPr>
            <a:t>千円増加した。</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令和４年度も同様に取崩を行わ</a:t>
          </a:r>
          <a:r>
            <a:rPr kumimoji="1" lang="ja-JP" altLang="en-US" sz="1200">
              <a:solidFill>
                <a:schemeClr val="dk1"/>
              </a:solidFill>
              <a:effectLst/>
              <a:latin typeface="+mn-lt"/>
              <a:ea typeface="+mn-ea"/>
              <a:cs typeface="+mn-cs"/>
            </a:rPr>
            <a:t>ず、剰余金が出た場合は一定割合を積み立てる。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ea"/>
              <a:ea typeface="+mn-ea"/>
              <a:cs typeface="+mn-cs"/>
            </a:rPr>
            <a:t>国体カヌー競技場整備事業に対する県補助金の内、後年の起債償還に備える基金積立分</a:t>
          </a:r>
          <a:r>
            <a:rPr kumimoji="1" lang="en-US" altLang="ja-JP" sz="1200">
              <a:solidFill>
                <a:schemeClr val="dk1"/>
              </a:solidFill>
              <a:effectLst/>
              <a:latin typeface="+mn-ea"/>
              <a:ea typeface="+mn-ea"/>
              <a:cs typeface="+mn-cs"/>
            </a:rPr>
            <a:t>6,120</a:t>
          </a:r>
          <a:r>
            <a:rPr kumimoji="1" lang="ja-JP" altLang="en-US" sz="1200">
              <a:solidFill>
                <a:schemeClr val="dk1"/>
              </a:solidFill>
              <a:effectLst/>
              <a:latin typeface="+mn-ea"/>
              <a:ea typeface="+mn-ea"/>
              <a:cs typeface="+mn-cs"/>
            </a:rPr>
            <a:t>千円を積み立てたため増加した。</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ea"/>
              <a:ea typeface="+mn-ea"/>
              <a:cs typeface="+mn-cs"/>
            </a:rPr>
            <a:t>一定の金額を毎年取り崩す見込み。</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4,222
4,199
282.92
6,823,074
6,626,011
183,027
3,907,455
9,984,136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口減少や少子高齢化率が顕著な中山間地域の典型的な過疎の町であり、町内に中心となる産業がないこと等により、財政基盤が弱く、全国・県平均をかなり下回っている。全国的な賃上げの波は地方にまで届いておらず、税収増は見込めないため、事業の見直しや</a:t>
          </a:r>
          <a:r>
            <a:rPr lang="en-US" altLang="ja-JP" sz="1100" b="0" i="0" baseline="0">
              <a:solidFill>
                <a:schemeClr val="dk1"/>
              </a:solidFill>
              <a:effectLst/>
              <a:latin typeface="+mn-lt"/>
              <a:ea typeface="+mn-ea"/>
              <a:cs typeface="+mn-cs"/>
            </a:rPr>
            <a:t>DX</a:t>
          </a:r>
          <a:r>
            <a:rPr lang="ja-JP" altLang="ja-JP" sz="1100" b="0" i="0" baseline="0">
              <a:solidFill>
                <a:schemeClr val="dk1"/>
              </a:solidFill>
              <a:effectLst/>
              <a:latin typeface="+mn-lt"/>
              <a:ea typeface="+mn-ea"/>
              <a:cs typeface="+mn-cs"/>
            </a:rPr>
            <a:t>化による歳出の削減と長期総合計画・戦略にそった施策の重点化を徹底し、活気ある町づくりを展開しつつ、行政の効率化に努めることにより、財政の健全化を図る。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xdr:cNvCxnSpPr/>
      </xdr:nvCxnSpPr>
      <xdr:spPr>
        <a:xfrm flipV="1">
          <a:off x="4514850" y="5912455"/>
          <a:ext cx="0" cy="1579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4584700" y="746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425950" y="74920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xdr:cNvSpPr txBox="1"/>
      </xdr:nvSpPr>
      <xdr:spPr>
        <a:xfrm>
          <a:off x="4584700" y="566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xdr:cNvCxnSpPr/>
      </xdr:nvCxnSpPr>
      <xdr:spPr>
        <a:xfrm>
          <a:off x="4425950" y="5912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142119</xdr:rowOff>
    </xdr:from>
    <xdr:to>
      <xdr:col>23</xdr:col>
      <xdr:colOff>133350</xdr:colOff>
      <xdr:row>44</xdr:row>
      <xdr:rowOff>153609</xdr:rowOff>
    </xdr:to>
    <xdr:cxnSp macro="">
      <xdr:nvCxnSpPr>
        <xdr:cNvPr id="70" name="直線コネクタ 69"/>
        <xdr:cNvCxnSpPr/>
      </xdr:nvCxnSpPr>
      <xdr:spPr>
        <a:xfrm>
          <a:off x="3752850" y="7406519"/>
          <a:ext cx="762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xdr:cNvSpPr txBox="1"/>
      </xdr:nvSpPr>
      <xdr:spPr>
        <a:xfrm>
          <a:off x="4584700" y="711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xdr:cNvSpPr/>
      </xdr:nvSpPr>
      <xdr:spPr>
        <a:xfrm>
          <a:off x="4464050" y="726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142119</xdr:rowOff>
    </xdr:from>
    <xdr:to>
      <xdr:col>19</xdr:col>
      <xdr:colOff>133350</xdr:colOff>
      <xdr:row>44</xdr:row>
      <xdr:rowOff>142119</xdr:rowOff>
    </xdr:to>
    <xdr:cxnSp macro="">
      <xdr:nvCxnSpPr>
        <xdr:cNvPr id="73" name="直線コネクタ 72"/>
        <xdr:cNvCxnSpPr/>
      </xdr:nvCxnSpPr>
      <xdr:spPr>
        <a:xfrm>
          <a:off x="2940050" y="7406519"/>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xdr:cNvSpPr/>
      </xdr:nvSpPr>
      <xdr:spPr>
        <a:xfrm>
          <a:off x="3702050" y="7258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xdr:cNvSpPr txBox="1"/>
      </xdr:nvSpPr>
      <xdr:spPr>
        <a:xfrm>
          <a:off x="3409950" y="703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142119</xdr:rowOff>
    </xdr:from>
    <xdr:to>
      <xdr:col>15</xdr:col>
      <xdr:colOff>82550</xdr:colOff>
      <xdr:row>44</xdr:row>
      <xdr:rowOff>142119</xdr:rowOff>
    </xdr:to>
    <xdr:cxnSp macro="">
      <xdr:nvCxnSpPr>
        <xdr:cNvPr id="76" name="直線コネクタ 75"/>
        <xdr:cNvCxnSpPr/>
      </xdr:nvCxnSpPr>
      <xdr:spPr>
        <a:xfrm>
          <a:off x="2127250" y="7406519"/>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xdr:cNvSpPr/>
      </xdr:nvSpPr>
      <xdr:spPr>
        <a:xfrm>
          <a:off x="2889250" y="72471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xdr:cNvSpPr txBox="1"/>
      </xdr:nvSpPr>
      <xdr:spPr>
        <a:xfrm>
          <a:off x="259715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142119</xdr:rowOff>
    </xdr:from>
    <xdr:to>
      <xdr:col>11</xdr:col>
      <xdr:colOff>31750</xdr:colOff>
      <xdr:row>44</xdr:row>
      <xdr:rowOff>153609</xdr:rowOff>
    </xdr:to>
    <xdr:cxnSp macro="">
      <xdr:nvCxnSpPr>
        <xdr:cNvPr id="79" name="直線コネクタ 78"/>
        <xdr:cNvCxnSpPr/>
      </xdr:nvCxnSpPr>
      <xdr:spPr>
        <a:xfrm flipV="1">
          <a:off x="1333500" y="7406519"/>
          <a:ext cx="79375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xdr:cNvSpPr/>
      </xdr:nvSpPr>
      <xdr:spPr>
        <a:xfrm>
          <a:off x="2095500" y="72471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xdr:cNvSpPr txBox="1"/>
      </xdr:nvSpPr>
      <xdr:spPr>
        <a:xfrm>
          <a:off x="178435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xdr:cNvSpPr/>
      </xdr:nvSpPr>
      <xdr:spPr>
        <a:xfrm>
          <a:off x="1282700" y="72752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xdr:cNvSpPr txBox="1"/>
      </xdr:nvSpPr>
      <xdr:spPr>
        <a:xfrm>
          <a:off x="971550" y="705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xdr:cNvSpPr/>
      </xdr:nvSpPr>
      <xdr:spPr>
        <a:xfrm>
          <a:off x="4464050" y="73672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xdr:cNvSpPr txBox="1"/>
      </xdr:nvSpPr>
      <xdr:spPr>
        <a:xfrm>
          <a:off x="4584700" y="726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91319</xdr:rowOff>
    </xdr:from>
    <xdr:to>
      <xdr:col>19</xdr:col>
      <xdr:colOff>184150</xdr:colOff>
      <xdr:row>45</xdr:row>
      <xdr:rowOff>21469</xdr:rowOff>
    </xdr:to>
    <xdr:sp macro="" textlink="">
      <xdr:nvSpPr>
        <xdr:cNvPr id="91" name="楕円 90"/>
        <xdr:cNvSpPr/>
      </xdr:nvSpPr>
      <xdr:spPr>
        <a:xfrm>
          <a:off x="3702050" y="73557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6246</xdr:rowOff>
    </xdr:from>
    <xdr:ext cx="736600" cy="259045"/>
    <xdr:sp macro="" textlink="">
      <xdr:nvSpPr>
        <xdr:cNvPr id="92" name="テキスト ボックス 91"/>
        <xdr:cNvSpPr txBox="1"/>
      </xdr:nvSpPr>
      <xdr:spPr>
        <a:xfrm>
          <a:off x="3409950" y="7435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91319</xdr:rowOff>
    </xdr:from>
    <xdr:to>
      <xdr:col>15</xdr:col>
      <xdr:colOff>133350</xdr:colOff>
      <xdr:row>45</xdr:row>
      <xdr:rowOff>21469</xdr:rowOff>
    </xdr:to>
    <xdr:sp macro="" textlink="">
      <xdr:nvSpPr>
        <xdr:cNvPr id="93" name="楕円 92"/>
        <xdr:cNvSpPr/>
      </xdr:nvSpPr>
      <xdr:spPr>
        <a:xfrm>
          <a:off x="2889250" y="73557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6246</xdr:rowOff>
    </xdr:from>
    <xdr:ext cx="762000" cy="259045"/>
    <xdr:sp macro="" textlink="">
      <xdr:nvSpPr>
        <xdr:cNvPr id="94" name="テキスト ボックス 93"/>
        <xdr:cNvSpPr txBox="1"/>
      </xdr:nvSpPr>
      <xdr:spPr>
        <a:xfrm>
          <a:off x="2597150" y="743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91319</xdr:rowOff>
    </xdr:from>
    <xdr:to>
      <xdr:col>11</xdr:col>
      <xdr:colOff>82550</xdr:colOff>
      <xdr:row>45</xdr:row>
      <xdr:rowOff>21469</xdr:rowOff>
    </xdr:to>
    <xdr:sp macro="" textlink="">
      <xdr:nvSpPr>
        <xdr:cNvPr id="95" name="楕円 94"/>
        <xdr:cNvSpPr/>
      </xdr:nvSpPr>
      <xdr:spPr>
        <a:xfrm>
          <a:off x="2095500" y="73557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6246</xdr:rowOff>
    </xdr:from>
    <xdr:ext cx="762000" cy="259045"/>
    <xdr:sp macro="" textlink="">
      <xdr:nvSpPr>
        <xdr:cNvPr id="96" name="テキスト ボックス 95"/>
        <xdr:cNvSpPr txBox="1"/>
      </xdr:nvSpPr>
      <xdr:spPr>
        <a:xfrm>
          <a:off x="1784350" y="743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102809</xdr:rowOff>
    </xdr:from>
    <xdr:to>
      <xdr:col>7</xdr:col>
      <xdr:colOff>31750</xdr:colOff>
      <xdr:row>45</xdr:row>
      <xdr:rowOff>32959</xdr:rowOff>
    </xdr:to>
    <xdr:sp macro="" textlink="">
      <xdr:nvSpPr>
        <xdr:cNvPr id="97" name="楕円 96"/>
        <xdr:cNvSpPr/>
      </xdr:nvSpPr>
      <xdr:spPr>
        <a:xfrm>
          <a:off x="1282700" y="73672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17736</xdr:rowOff>
    </xdr:from>
    <xdr:ext cx="762000" cy="259045"/>
    <xdr:sp macro="" textlink="">
      <xdr:nvSpPr>
        <xdr:cNvPr id="98" name="テキスト ボックス 97"/>
        <xdr:cNvSpPr txBox="1"/>
      </xdr:nvSpPr>
      <xdr:spPr>
        <a:xfrm>
          <a:off x="971550" y="744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過疎地域であるが故に自主財源に乏しく、財政基盤が弱いため投資的経費への地方債活用は欠かせず、公債費に係るものが</a:t>
          </a:r>
          <a:r>
            <a:rPr kumimoji="1" lang="en-US" altLang="ja-JP" sz="1100">
              <a:solidFill>
                <a:schemeClr val="dk1"/>
              </a:solidFill>
              <a:effectLst/>
              <a:latin typeface="+mn-lt"/>
              <a:ea typeface="+mn-ea"/>
              <a:cs typeface="+mn-cs"/>
            </a:rPr>
            <a:t>28.3</a:t>
          </a:r>
          <a:r>
            <a:rPr kumimoji="1" lang="ja-JP" altLang="ja-JP" sz="1100">
              <a:solidFill>
                <a:schemeClr val="dk1"/>
              </a:solidFill>
              <a:effectLst/>
              <a:latin typeface="+mn-lt"/>
              <a:ea typeface="+mn-ea"/>
              <a:cs typeface="+mn-cs"/>
            </a:rPr>
            <a:t>％と最も高い。令和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年度は新型コロナウイルス感染症対策により経常経費の歳出が削減され、一時的に減少したものの、令和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年度は通常の状態に戻っている。今後も人件費の増や近年発行額の大きい地方債の償還の増、維持管理経費といった物件費の増も想定され、近い将来に</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を超えないために経費削減を心掛ける必要が有る。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xdr:cNvCxnSpPr/>
      </xdr:nvCxnSpPr>
      <xdr:spPr>
        <a:xfrm flipV="1">
          <a:off x="4514850" y="9805035"/>
          <a:ext cx="0" cy="1224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xdr:cNvSpPr txBox="1"/>
      </xdr:nvSpPr>
      <xdr:spPr>
        <a:xfrm>
          <a:off x="4584700" y="1100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xdr:cNvCxnSpPr/>
      </xdr:nvCxnSpPr>
      <xdr:spPr>
        <a:xfrm>
          <a:off x="4425950" y="110298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xdr:cNvSpPr txBox="1"/>
      </xdr:nvSpPr>
      <xdr:spPr>
        <a:xfrm>
          <a:off x="4584700" y="956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xdr:cNvCxnSpPr/>
      </xdr:nvCxnSpPr>
      <xdr:spPr>
        <a:xfrm>
          <a:off x="4425950" y="98050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162433</xdr:rowOff>
    </xdr:from>
    <xdr:to>
      <xdr:col>23</xdr:col>
      <xdr:colOff>133350</xdr:colOff>
      <xdr:row>65</xdr:row>
      <xdr:rowOff>164719</xdr:rowOff>
    </xdr:to>
    <xdr:cxnSp macro="">
      <xdr:nvCxnSpPr>
        <xdr:cNvPr id="131" name="直線コネクタ 130"/>
        <xdr:cNvCxnSpPr/>
      </xdr:nvCxnSpPr>
      <xdr:spPr>
        <a:xfrm>
          <a:off x="3752850" y="10728833"/>
          <a:ext cx="762000" cy="16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xdr:cNvSpPr txBox="1"/>
      </xdr:nvSpPr>
      <xdr:spPr>
        <a:xfrm>
          <a:off x="4584700" y="105005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xdr:cNvSpPr/>
      </xdr:nvSpPr>
      <xdr:spPr>
        <a:xfrm>
          <a:off x="4464050" y="10649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162433</xdr:rowOff>
    </xdr:from>
    <xdr:to>
      <xdr:col>19</xdr:col>
      <xdr:colOff>133350</xdr:colOff>
      <xdr:row>66</xdr:row>
      <xdr:rowOff>10160</xdr:rowOff>
    </xdr:to>
    <xdr:cxnSp macro="">
      <xdr:nvCxnSpPr>
        <xdr:cNvPr id="134" name="直線コネクタ 133"/>
        <xdr:cNvCxnSpPr/>
      </xdr:nvCxnSpPr>
      <xdr:spPr>
        <a:xfrm flipV="1">
          <a:off x="2940050" y="10728833"/>
          <a:ext cx="8128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xdr:cNvSpPr/>
      </xdr:nvSpPr>
      <xdr:spPr>
        <a:xfrm>
          <a:off x="3702050" y="105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xdr:cNvSpPr txBox="1"/>
      </xdr:nvSpPr>
      <xdr:spPr>
        <a:xfrm>
          <a:off x="3409950" y="10353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2921</xdr:rowOff>
    </xdr:from>
    <xdr:to>
      <xdr:col>15</xdr:col>
      <xdr:colOff>82550</xdr:colOff>
      <xdr:row>66</xdr:row>
      <xdr:rowOff>10160</xdr:rowOff>
    </xdr:to>
    <xdr:cxnSp macro="">
      <xdr:nvCxnSpPr>
        <xdr:cNvPr id="137" name="直線コネクタ 136"/>
        <xdr:cNvCxnSpPr/>
      </xdr:nvCxnSpPr>
      <xdr:spPr>
        <a:xfrm>
          <a:off x="2127250" y="10899521"/>
          <a:ext cx="8128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xdr:cNvSpPr/>
      </xdr:nvSpPr>
      <xdr:spPr>
        <a:xfrm>
          <a:off x="2889250" y="107045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xdr:cNvSpPr txBox="1"/>
      </xdr:nvSpPr>
      <xdr:spPr>
        <a:xfrm>
          <a:off x="2597150" y="1047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2921</xdr:rowOff>
    </xdr:from>
    <xdr:to>
      <xdr:col>11</xdr:col>
      <xdr:colOff>31750</xdr:colOff>
      <xdr:row>66</xdr:row>
      <xdr:rowOff>17399</xdr:rowOff>
    </xdr:to>
    <xdr:cxnSp macro="">
      <xdr:nvCxnSpPr>
        <xdr:cNvPr id="140" name="直線コネクタ 139"/>
        <xdr:cNvCxnSpPr/>
      </xdr:nvCxnSpPr>
      <xdr:spPr>
        <a:xfrm flipV="1">
          <a:off x="1333500" y="10899521"/>
          <a:ext cx="79375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xdr:cNvSpPr/>
      </xdr:nvSpPr>
      <xdr:spPr>
        <a:xfrm>
          <a:off x="2095500" y="107368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xdr:cNvSpPr txBox="1"/>
      </xdr:nvSpPr>
      <xdr:spPr>
        <a:xfrm>
          <a:off x="1784350" y="1051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xdr:cNvSpPr/>
      </xdr:nvSpPr>
      <xdr:spPr>
        <a:xfrm>
          <a:off x="1282700" y="107706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xdr:cNvSpPr txBox="1"/>
      </xdr:nvSpPr>
      <xdr:spPr>
        <a:xfrm>
          <a:off x="971550" y="1055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113919</xdr:rowOff>
    </xdr:from>
    <xdr:to>
      <xdr:col>23</xdr:col>
      <xdr:colOff>184150</xdr:colOff>
      <xdr:row>66</xdr:row>
      <xdr:rowOff>44069</xdr:rowOff>
    </xdr:to>
    <xdr:sp macro="" textlink="">
      <xdr:nvSpPr>
        <xdr:cNvPr id="150" name="楕円 149"/>
        <xdr:cNvSpPr/>
      </xdr:nvSpPr>
      <xdr:spPr>
        <a:xfrm>
          <a:off x="4464050" y="108454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85996</xdr:rowOff>
    </xdr:from>
    <xdr:ext cx="762000" cy="259045"/>
    <xdr:sp macro="" textlink="">
      <xdr:nvSpPr>
        <xdr:cNvPr id="151" name="財政構造の弾力性該当値テキスト"/>
        <xdr:cNvSpPr txBox="1"/>
      </xdr:nvSpPr>
      <xdr:spPr>
        <a:xfrm>
          <a:off x="4584700" y="1081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111633</xdr:rowOff>
    </xdr:from>
    <xdr:to>
      <xdr:col>19</xdr:col>
      <xdr:colOff>184150</xdr:colOff>
      <xdr:row>65</xdr:row>
      <xdr:rowOff>41783</xdr:rowOff>
    </xdr:to>
    <xdr:sp macro="" textlink="">
      <xdr:nvSpPr>
        <xdr:cNvPr id="152" name="楕円 151"/>
        <xdr:cNvSpPr/>
      </xdr:nvSpPr>
      <xdr:spPr>
        <a:xfrm>
          <a:off x="3702050" y="106780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26560</xdr:rowOff>
    </xdr:from>
    <xdr:ext cx="736600" cy="259045"/>
    <xdr:sp macro="" textlink="">
      <xdr:nvSpPr>
        <xdr:cNvPr id="153" name="テキスト ボックス 152"/>
        <xdr:cNvSpPr txBox="1"/>
      </xdr:nvSpPr>
      <xdr:spPr>
        <a:xfrm>
          <a:off x="3409950" y="10758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4" name="楕円 153"/>
        <xdr:cNvSpPr/>
      </xdr:nvSpPr>
      <xdr:spPr>
        <a:xfrm>
          <a:off x="2889250" y="10862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5" name="テキスト ボックス 154"/>
        <xdr:cNvSpPr txBox="1"/>
      </xdr:nvSpPr>
      <xdr:spPr>
        <a:xfrm>
          <a:off x="2597150" y="1094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123571</xdr:rowOff>
    </xdr:from>
    <xdr:to>
      <xdr:col>11</xdr:col>
      <xdr:colOff>82550</xdr:colOff>
      <xdr:row>66</xdr:row>
      <xdr:rowOff>53721</xdr:rowOff>
    </xdr:to>
    <xdr:sp macro="" textlink="">
      <xdr:nvSpPr>
        <xdr:cNvPr id="156" name="楕円 155"/>
        <xdr:cNvSpPr/>
      </xdr:nvSpPr>
      <xdr:spPr>
        <a:xfrm>
          <a:off x="2095500" y="108550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38498</xdr:rowOff>
    </xdr:from>
    <xdr:ext cx="762000" cy="259045"/>
    <xdr:sp macro="" textlink="">
      <xdr:nvSpPr>
        <xdr:cNvPr id="157" name="テキスト ボックス 156"/>
        <xdr:cNvSpPr txBox="1"/>
      </xdr:nvSpPr>
      <xdr:spPr>
        <a:xfrm>
          <a:off x="1784350" y="1093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138049</xdr:rowOff>
    </xdr:from>
    <xdr:to>
      <xdr:col>7</xdr:col>
      <xdr:colOff>31750</xdr:colOff>
      <xdr:row>66</xdr:row>
      <xdr:rowOff>68199</xdr:rowOff>
    </xdr:to>
    <xdr:sp macro="" textlink="">
      <xdr:nvSpPr>
        <xdr:cNvPr id="158" name="楕円 157"/>
        <xdr:cNvSpPr/>
      </xdr:nvSpPr>
      <xdr:spPr>
        <a:xfrm>
          <a:off x="1282700" y="108695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52976</xdr:rowOff>
    </xdr:from>
    <xdr:ext cx="762000" cy="259045"/>
    <xdr:sp macro="" textlink="">
      <xdr:nvSpPr>
        <xdr:cNvPr id="159" name="テキスト ボックス 158"/>
        <xdr:cNvSpPr txBox="1"/>
      </xdr:nvSpPr>
      <xdr:spPr>
        <a:xfrm>
          <a:off x="971550" y="1094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[500,596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平均に比べ高くなっているのは、主に物件費を要因としており、保有する公共施設数は合併前からの古いものも多く、維持管理に費用がかかっていることや、新たに整備した施設や導入したシステムの保守管理経費が年々増加していることが要因となっている。人件費は会計年度任用職員への期末・勤勉手当支給や賃上げによって今後上昇の見込みであることから、物件費の抑制に努めて歳出を削減す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xdr:cNvCxnSpPr/>
      </xdr:nvCxnSpPr>
      <xdr:spPr>
        <a:xfrm flipV="1">
          <a:off x="4514850" y="13486913"/>
          <a:ext cx="0" cy="130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xdr:cNvSpPr txBox="1"/>
      </xdr:nvSpPr>
      <xdr:spPr>
        <a:xfrm>
          <a:off x="4584700" y="1476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xdr:cNvCxnSpPr/>
      </xdr:nvCxnSpPr>
      <xdr:spPr>
        <a:xfrm>
          <a:off x="4425950" y="147930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xdr:cNvSpPr txBox="1"/>
      </xdr:nvSpPr>
      <xdr:spPr>
        <a:xfrm>
          <a:off x="4584700" y="1323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xdr:cNvCxnSpPr/>
      </xdr:nvCxnSpPr>
      <xdr:spPr>
        <a:xfrm>
          <a:off x="4425950" y="134869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35465</xdr:rowOff>
    </xdr:from>
    <xdr:to>
      <xdr:col>23</xdr:col>
      <xdr:colOff>133350</xdr:colOff>
      <xdr:row>82</xdr:row>
      <xdr:rowOff>63788</xdr:rowOff>
    </xdr:to>
    <xdr:cxnSp macro="">
      <xdr:nvCxnSpPr>
        <xdr:cNvPr id="191" name="直線コネクタ 190"/>
        <xdr:cNvCxnSpPr/>
      </xdr:nvCxnSpPr>
      <xdr:spPr>
        <a:xfrm>
          <a:off x="3752850" y="13573665"/>
          <a:ext cx="762000" cy="2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48564</xdr:rowOff>
    </xdr:from>
    <xdr:ext cx="762000" cy="259045"/>
    <xdr:sp macro="" textlink="">
      <xdr:nvSpPr>
        <xdr:cNvPr id="192" name="人件費・物件費等の状況平均値テキスト"/>
        <xdr:cNvSpPr txBox="1"/>
      </xdr:nvSpPr>
      <xdr:spPr>
        <a:xfrm>
          <a:off x="4584700" y="1358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xdr:cNvSpPr/>
      </xdr:nvSpPr>
      <xdr:spPr>
        <a:xfrm>
          <a:off x="4464050" y="1357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35465</xdr:rowOff>
    </xdr:from>
    <xdr:to>
      <xdr:col>19</xdr:col>
      <xdr:colOff>133350</xdr:colOff>
      <xdr:row>82</xdr:row>
      <xdr:rowOff>45022</xdr:rowOff>
    </xdr:to>
    <xdr:cxnSp macro="">
      <xdr:nvCxnSpPr>
        <xdr:cNvPr id="194" name="直線コネクタ 193"/>
        <xdr:cNvCxnSpPr/>
      </xdr:nvCxnSpPr>
      <xdr:spPr>
        <a:xfrm flipV="1">
          <a:off x="2940050" y="13573665"/>
          <a:ext cx="812800" cy="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xdr:cNvSpPr/>
      </xdr:nvSpPr>
      <xdr:spPr>
        <a:xfrm>
          <a:off x="3702050" y="1355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xdr:cNvSpPr txBox="1"/>
      </xdr:nvSpPr>
      <xdr:spPr>
        <a:xfrm>
          <a:off x="3409950" y="13639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25236</xdr:rowOff>
    </xdr:from>
    <xdr:to>
      <xdr:col>15</xdr:col>
      <xdr:colOff>82550</xdr:colOff>
      <xdr:row>82</xdr:row>
      <xdr:rowOff>45022</xdr:rowOff>
    </xdr:to>
    <xdr:cxnSp macro="">
      <xdr:nvCxnSpPr>
        <xdr:cNvPr id="197" name="直線コネクタ 196"/>
        <xdr:cNvCxnSpPr/>
      </xdr:nvCxnSpPr>
      <xdr:spPr>
        <a:xfrm>
          <a:off x="2127250" y="13563436"/>
          <a:ext cx="8128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xdr:cNvSpPr/>
      </xdr:nvSpPr>
      <xdr:spPr>
        <a:xfrm>
          <a:off x="2889250" y="135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106508</xdr:rowOff>
    </xdr:from>
    <xdr:ext cx="762000" cy="259045"/>
    <xdr:sp macro="" textlink="">
      <xdr:nvSpPr>
        <xdr:cNvPr id="199" name="テキスト ボックス 198"/>
        <xdr:cNvSpPr txBox="1"/>
      </xdr:nvSpPr>
      <xdr:spPr>
        <a:xfrm>
          <a:off x="2597150" y="136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25236</xdr:rowOff>
    </xdr:from>
    <xdr:to>
      <xdr:col>11</xdr:col>
      <xdr:colOff>31750</xdr:colOff>
      <xdr:row>82</xdr:row>
      <xdr:rowOff>25253</xdr:rowOff>
    </xdr:to>
    <xdr:cxnSp macro="">
      <xdr:nvCxnSpPr>
        <xdr:cNvPr id="200" name="直線コネクタ 199"/>
        <xdr:cNvCxnSpPr/>
      </xdr:nvCxnSpPr>
      <xdr:spPr>
        <a:xfrm flipV="1">
          <a:off x="1333500" y="13563436"/>
          <a:ext cx="79375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xdr:cNvSpPr/>
      </xdr:nvSpPr>
      <xdr:spPr>
        <a:xfrm>
          <a:off x="2095500" y="135508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99046</xdr:rowOff>
    </xdr:from>
    <xdr:ext cx="762000" cy="259045"/>
    <xdr:sp macro="" textlink="">
      <xdr:nvSpPr>
        <xdr:cNvPr id="202" name="テキスト ボックス 201"/>
        <xdr:cNvSpPr txBox="1"/>
      </xdr:nvSpPr>
      <xdr:spPr>
        <a:xfrm>
          <a:off x="1784350" y="1363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xdr:cNvSpPr/>
      </xdr:nvSpPr>
      <xdr:spPr>
        <a:xfrm>
          <a:off x="1282700" y="135504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98651</xdr:rowOff>
    </xdr:from>
    <xdr:ext cx="762000" cy="259045"/>
    <xdr:sp macro="" textlink="">
      <xdr:nvSpPr>
        <xdr:cNvPr id="204" name="テキスト ボックス 203"/>
        <xdr:cNvSpPr txBox="1"/>
      </xdr:nvSpPr>
      <xdr:spPr>
        <a:xfrm>
          <a:off x="971550" y="1363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12988</xdr:rowOff>
    </xdr:from>
    <xdr:to>
      <xdr:col>23</xdr:col>
      <xdr:colOff>184150</xdr:colOff>
      <xdr:row>82</xdr:row>
      <xdr:rowOff>114588</xdr:rowOff>
    </xdr:to>
    <xdr:sp macro="" textlink="">
      <xdr:nvSpPr>
        <xdr:cNvPr id="210" name="楕円 209"/>
        <xdr:cNvSpPr/>
      </xdr:nvSpPr>
      <xdr:spPr>
        <a:xfrm>
          <a:off x="4464050" y="135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105715</xdr:rowOff>
    </xdr:from>
    <xdr:ext cx="762000" cy="259045"/>
    <xdr:sp macro="" textlink="">
      <xdr:nvSpPr>
        <xdr:cNvPr id="211" name="人件費・物件費等の状況該当値テキスト"/>
        <xdr:cNvSpPr txBox="1"/>
      </xdr:nvSpPr>
      <xdr:spPr>
        <a:xfrm>
          <a:off x="4584700" y="1347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156115</xdr:rowOff>
    </xdr:from>
    <xdr:to>
      <xdr:col>19</xdr:col>
      <xdr:colOff>184150</xdr:colOff>
      <xdr:row>82</xdr:row>
      <xdr:rowOff>86265</xdr:rowOff>
    </xdr:to>
    <xdr:sp macro="" textlink="">
      <xdr:nvSpPr>
        <xdr:cNvPr id="212" name="楕円 211"/>
        <xdr:cNvSpPr/>
      </xdr:nvSpPr>
      <xdr:spPr>
        <a:xfrm>
          <a:off x="3702050" y="13529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96442</xdr:rowOff>
    </xdr:from>
    <xdr:ext cx="736600" cy="259045"/>
    <xdr:sp macro="" textlink="">
      <xdr:nvSpPr>
        <xdr:cNvPr id="213" name="テキスト ボックス 212"/>
        <xdr:cNvSpPr txBox="1"/>
      </xdr:nvSpPr>
      <xdr:spPr>
        <a:xfrm>
          <a:off x="3409950" y="13304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165672</xdr:rowOff>
    </xdr:from>
    <xdr:to>
      <xdr:col>15</xdr:col>
      <xdr:colOff>133350</xdr:colOff>
      <xdr:row>82</xdr:row>
      <xdr:rowOff>95822</xdr:rowOff>
    </xdr:to>
    <xdr:sp macro="" textlink="">
      <xdr:nvSpPr>
        <xdr:cNvPr id="214" name="楕円 213"/>
        <xdr:cNvSpPr/>
      </xdr:nvSpPr>
      <xdr:spPr>
        <a:xfrm>
          <a:off x="2889250" y="135387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105999</xdr:rowOff>
    </xdr:from>
    <xdr:ext cx="762000" cy="259045"/>
    <xdr:sp macro="" textlink="">
      <xdr:nvSpPr>
        <xdr:cNvPr id="215" name="テキスト ボックス 214"/>
        <xdr:cNvSpPr txBox="1"/>
      </xdr:nvSpPr>
      <xdr:spPr>
        <a:xfrm>
          <a:off x="2597150" y="1331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145886</xdr:rowOff>
    </xdr:from>
    <xdr:to>
      <xdr:col>11</xdr:col>
      <xdr:colOff>82550</xdr:colOff>
      <xdr:row>82</xdr:row>
      <xdr:rowOff>76036</xdr:rowOff>
    </xdr:to>
    <xdr:sp macro="" textlink="">
      <xdr:nvSpPr>
        <xdr:cNvPr id="216" name="楕円 215"/>
        <xdr:cNvSpPr/>
      </xdr:nvSpPr>
      <xdr:spPr>
        <a:xfrm>
          <a:off x="2095500" y="135189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86213</xdr:rowOff>
    </xdr:from>
    <xdr:ext cx="762000" cy="259045"/>
    <xdr:sp macro="" textlink="">
      <xdr:nvSpPr>
        <xdr:cNvPr id="217" name="テキスト ボックス 216"/>
        <xdr:cNvSpPr txBox="1"/>
      </xdr:nvSpPr>
      <xdr:spPr>
        <a:xfrm>
          <a:off x="1784350" y="132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145903</xdr:rowOff>
    </xdr:from>
    <xdr:to>
      <xdr:col>7</xdr:col>
      <xdr:colOff>31750</xdr:colOff>
      <xdr:row>82</xdr:row>
      <xdr:rowOff>76053</xdr:rowOff>
    </xdr:to>
    <xdr:sp macro="" textlink="">
      <xdr:nvSpPr>
        <xdr:cNvPr id="218" name="楕円 217"/>
        <xdr:cNvSpPr/>
      </xdr:nvSpPr>
      <xdr:spPr>
        <a:xfrm>
          <a:off x="1282700" y="135190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86230</xdr:rowOff>
    </xdr:from>
    <xdr:ext cx="762000" cy="259045"/>
    <xdr:sp macro="" textlink="">
      <xdr:nvSpPr>
        <xdr:cNvPr id="219" name="テキスト ボックス 218"/>
        <xdr:cNvSpPr txBox="1"/>
      </xdr:nvSpPr>
      <xdr:spPr>
        <a:xfrm>
          <a:off x="971550" y="13294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国人勧と同水準の給与表を維持しているため、近年の変化は特にない。国、類似団体及び地域民間企業の平均給与の状況を踏まえ、給与の適正化に努める。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xdr:cNvCxnSpPr/>
      </xdr:nvCxnSpPr>
      <xdr:spPr>
        <a:xfrm flipV="1">
          <a:off x="15474950" y="13487400"/>
          <a:ext cx="0" cy="14469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xdr:cNvSpPr txBox="1"/>
      </xdr:nvSpPr>
      <xdr:spPr>
        <a:xfrm>
          <a:off x="15563850" y="1490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xdr:cNvCxnSpPr/>
      </xdr:nvCxnSpPr>
      <xdr:spPr>
        <a:xfrm>
          <a:off x="15405100" y="149343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xdr:cNvSpPr txBox="1"/>
      </xdr:nvSpPr>
      <xdr:spPr>
        <a:xfrm>
          <a:off x="1556385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xdr:cNvCxnSpPr/>
      </xdr:nvCxnSpPr>
      <xdr:spPr>
        <a:xfrm>
          <a:off x="15405100" y="13487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72389</xdr:rowOff>
    </xdr:from>
    <xdr:to>
      <xdr:col>81</xdr:col>
      <xdr:colOff>44450</xdr:colOff>
      <xdr:row>88</xdr:row>
      <xdr:rowOff>136737</xdr:rowOff>
    </xdr:to>
    <xdr:cxnSp macro="">
      <xdr:nvCxnSpPr>
        <xdr:cNvPr id="253" name="直線コネクタ 252"/>
        <xdr:cNvCxnSpPr/>
      </xdr:nvCxnSpPr>
      <xdr:spPr>
        <a:xfrm flipV="1">
          <a:off x="14712950" y="14601189"/>
          <a:ext cx="762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xdr:cNvSpPr txBox="1"/>
      </xdr:nvSpPr>
      <xdr:spPr>
        <a:xfrm>
          <a:off x="15563850" y="14215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xdr:cNvSpPr/>
      </xdr:nvSpPr>
      <xdr:spPr>
        <a:xfrm>
          <a:off x="15430500" y="14363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104563</xdr:rowOff>
    </xdr:from>
    <xdr:to>
      <xdr:col>77</xdr:col>
      <xdr:colOff>44450</xdr:colOff>
      <xdr:row>88</xdr:row>
      <xdr:rowOff>136737</xdr:rowOff>
    </xdr:to>
    <xdr:cxnSp macro="">
      <xdr:nvCxnSpPr>
        <xdr:cNvPr id="256" name="直線コネクタ 255"/>
        <xdr:cNvCxnSpPr/>
      </xdr:nvCxnSpPr>
      <xdr:spPr>
        <a:xfrm>
          <a:off x="13906500" y="14633363"/>
          <a:ext cx="80645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xdr:cNvSpPr/>
      </xdr:nvSpPr>
      <xdr:spPr>
        <a:xfrm>
          <a:off x="14668500" y="1437174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xdr:cNvSpPr txBox="1"/>
      </xdr:nvSpPr>
      <xdr:spPr>
        <a:xfrm>
          <a:off x="14370050" y="1415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96520</xdr:rowOff>
    </xdr:from>
    <xdr:to>
      <xdr:col>72</xdr:col>
      <xdr:colOff>203200</xdr:colOff>
      <xdr:row>88</xdr:row>
      <xdr:rowOff>104563</xdr:rowOff>
    </xdr:to>
    <xdr:cxnSp macro="">
      <xdr:nvCxnSpPr>
        <xdr:cNvPr id="259" name="直線コネクタ 258"/>
        <xdr:cNvCxnSpPr/>
      </xdr:nvCxnSpPr>
      <xdr:spPr>
        <a:xfrm>
          <a:off x="13106400" y="14625320"/>
          <a:ext cx="8001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xdr:cNvSpPr/>
      </xdr:nvSpPr>
      <xdr:spPr>
        <a:xfrm>
          <a:off x="13868400" y="143057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xdr:cNvSpPr txBox="1"/>
      </xdr:nvSpPr>
      <xdr:spPr>
        <a:xfrm>
          <a:off x="13557250" y="1408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xdr:rowOff>
    </xdr:from>
    <xdr:to>
      <xdr:col>68</xdr:col>
      <xdr:colOff>152400</xdr:colOff>
      <xdr:row>88</xdr:row>
      <xdr:rowOff>96520</xdr:rowOff>
    </xdr:to>
    <xdr:cxnSp macro="">
      <xdr:nvCxnSpPr>
        <xdr:cNvPr id="262" name="直線コネクタ 261"/>
        <xdr:cNvCxnSpPr/>
      </xdr:nvCxnSpPr>
      <xdr:spPr>
        <a:xfrm>
          <a:off x="12293600" y="14536843"/>
          <a:ext cx="8128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xdr:cNvSpPr/>
      </xdr:nvSpPr>
      <xdr:spPr>
        <a:xfrm>
          <a:off x="13055600" y="1430570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xdr:cNvSpPr txBox="1"/>
      </xdr:nvSpPr>
      <xdr:spPr>
        <a:xfrm>
          <a:off x="12763500" y="1408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xdr:cNvSpPr/>
      </xdr:nvSpPr>
      <xdr:spPr>
        <a:xfrm>
          <a:off x="12242800" y="14329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xdr:cNvSpPr txBox="1"/>
      </xdr:nvSpPr>
      <xdr:spPr>
        <a:xfrm>
          <a:off x="11950700" y="1410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21589</xdr:rowOff>
    </xdr:from>
    <xdr:to>
      <xdr:col>81</xdr:col>
      <xdr:colOff>95250</xdr:colOff>
      <xdr:row>88</xdr:row>
      <xdr:rowOff>123189</xdr:rowOff>
    </xdr:to>
    <xdr:sp macro="" textlink="">
      <xdr:nvSpPr>
        <xdr:cNvPr id="272" name="楕円 271"/>
        <xdr:cNvSpPr/>
      </xdr:nvSpPr>
      <xdr:spPr>
        <a:xfrm>
          <a:off x="15430500" y="1455038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165116</xdr:rowOff>
    </xdr:from>
    <xdr:ext cx="762000" cy="259045"/>
    <xdr:sp macro="" textlink="">
      <xdr:nvSpPr>
        <xdr:cNvPr id="273" name="給与水準   （国との比較）該当値テキスト"/>
        <xdr:cNvSpPr txBox="1"/>
      </xdr:nvSpPr>
      <xdr:spPr>
        <a:xfrm>
          <a:off x="15563850" y="145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85937</xdr:rowOff>
    </xdr:from>
    <xdr:to>
      <xdr:col>77</xdr:col>
      <xdr:colOff>95250</xdr:colOff>
      <xdr:row>89</xdr:row>
      <xdr:rowOff>16087</xdr:rowOff>
    </xdr:to>
    <xdr:sp macro="" textlink="">
      <xdr:nvSpPr>
        <xdr:cNvPr id="274" name="楕円 273"/>
        <xdr:cNvSpPr/>
      </xdr:nvSpPr>
      <xdr:spPr>
        <a:xfrm>
          <a:off x="14668500" y="146147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864</xdr:rowOff>
    </xdr:from>
    <xdr:ext cx="736600" cy="259045"/>
    <xdr:sp macro="" textlink="">
      <xdr:nvSpPr>
        <xdr:cNvPr id="275" name="テキスト ボックス 274"/>
        <xdr:cNvSpPr txBox="1"/>
      </xdr:nvSpPr>
      <xdr:spPr>
        <a:xfrm>
          <a:off x="14370050" y="14694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53763</xdr:rowOff>
    </xdr:from>
    <xdr:to>
      <xdr:col>73</xdr:col>
      <xdr:colOff>44450</xdr:colOff>
      <xdr:row>88</xdr:row>
      <xdr:rowOff>155363</xdr:rowOff>
    </xdr:to>
    <xdr:sp macro="" textlink="">
      <xdr:nvSpPr>
        <xdr:cNvPr id="276" name="楕円 275"/>
        <xdr:cNvSpPr/>
      </xdr:nvSpPr>
      <xdr:spPr>
        <a:xfrm>
          <a:off x="13868400" y="145825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140140</xdr:rowOff>
    </xdr:from>
    <xdr:ext cx="762000" cy="259045"/>
    <xdr:sp macro="" textlink="">
      <xdr:nvSpPr>
        <xdr:cNvPr id="277" name="テキスト ボックス 276"/>
        <xdr:cNvSpPr txBox="1"/>
      </xdr:nvSpPr>
      <xdr:spPr>
        <a:xfrm>
          <a:off x="1355725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45720</xdr:rowOff>
    </xdr:from>
    <xdr:to>
      <xdr:col>68</xdr:col>
      <xdr:colOff>203200</xdr:colOff>
      <xdr:row>88</xdr:row>
      <xdr:rowOff>147320</xdr:rowOff>
    </xdr:to>
    <xdr:sp macro="" textlink="">
      <xdr:nvSpPr>
        <xdr:cNvPr id="278" name="楕円 277"/>
        <xdr:cNvSpPr/>
      </xdr:nvSpPr>
      <xdr:spPr>
        <a:xfrm>
          <a:off x="13055600" y="1457452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132097</xdr:rowOff>
    </xdr:from>
    <xdr:ext cx="762000" cy="259045"/>
    <xdr:sp macro="" textlink="">
      <xdr:nvSpPr>
        <xdr:cNvPr id="279" name="テキスト ボックス 278"/>
        <xdr:cNvSpPr txBox="1"/>
      </xdr:nvSpPr>
      <xdr:spPr>
        <a:xfrm>
          <a:off x="127635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128693</xdr:rowOff>
    </xdr:from>
    <xdr:to>
      <xdr:col>64</xdr:col>
      <xdr:colOff>152400</xdr:colOff>
      <xdr:row>88</xdr:row>
      <xdr:rowOff>58843</xdr:rowOff>
    </xdr:to>
    <xdr:sp macro="" textlink="">
      <xdr:nvSpPr>
        <xdr:cNvPr id="280" name="楕円 279"/>
        <xdr:cNvSpPr/>
      </xdr:nvSpPr>
      <xdr:spPr>
        <a:xfrm>
          <a:off x="12242800" y="144923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43620</xdr:rowOff>
    </xdr:from>
    <xdr:ext cx="762000" cy="259045"/>
    <xdr:sp macro="" textlink="">
      <xdr:nvSpPr>
        <xdr:cNvPr id="281" name="テキスト ボックス 280"/>
        <xdr:cNvSpPr txBox="1"/>
      </xdr:nvSpPr>
      <xdr:spPr>
        <a:xfrm>
          <a:off x="119507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第２次定員適正化計画を策定し、Ｈ</a:t>
          </a:r>
          <a:r>
            <a:rPr kumimoji="1" lang="en-US" altLang="ja-JP" sz="1100">
              <a:solidFill>
                <a:schemeClr val="dk1"/>
              </a:solidFill>
              <a:effectLst/>
              <a:latin typeface="+mn-lt"/>
              <a:ea typeface="+mn-ea"/>
              <a:cs typeface="+mn-cs"/>
            </a:rPr>
            <a:t>27.4.1</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名にするという目標を掲げて努力した結果、達成することができた。それ以降に職員数の変動は無いが、人口減少によって職員比率が増加する傾向にある。事業量と町の全体的な規模を鑑みながら、適正な人員配置に務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xdr:cNvCxnSpPr/>
      </xdr:nvCxnSpPr>
      <xdr:spPr>
        <a:xfrm flipV="1">
          <a:off x="15474950" y="9737118"/>
          <a:ext cx="0" cy="14240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xdr:cNvSpPr txBox="1"/>
      </xdr:nvSpPr>
      <xdr:spPr>
        <a:xfrm>
          <a:off x="15563850" y="1113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xdr:cNvCxnSpPr/>
      </xdr:nvCxnSpPr>
      <xdr:spPr>
        <a:xfrm>
          <a:off x="15405100" y="111611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xdr:cNvSpPr txBox="1"/>
      </xdr:nvSpPr>
      <xdr:spPr>
        <a:xfrm>
          <a:off x="15563850" y="94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xdr:cNvCxnSpPr/>
      </xdr:nvCxnSpPr>
      <xdr:spPr>
        <a:xfrm>
          <a:off x="15405100" y="9737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146177</xdr:rowOff>
    </xdr:from>
    <xdr:to>
      <xdr:col>81</xdr:col>
      <xdr:colOff>44450</xdr:colOff>
      <xdr:row>59</xdr:row>
      <xdr:rowOff>154488</xdr:rowOff>
    </xdr:to>
    <xdr:cxnSp macro="">
      <xdr:nvCxnSpPr>
        <xdr:cNvPr id="315" name="直線コネクタ 314"/>
        <xdr:cNvCxnSpPr/>
      </xdr:nvCxnSpPr>
      <xdr:spPr>
        <a:xfrm>
          <a:off x="14712950" y="9887077"/>
          <a:ext cx="762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xdr:cNvSpPr txBox="1"/>
      </xdr:nvSpPr>
      <xdr:spPr>
        <a:xfrm>
          <a:off x="15563850" y="9873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xdr:cNvSpPr/>
      </xdr:nvSpPr>
      <xdr:spPr>
        <a:xfrm>
          <a:off x="15430500" y="99012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137330</xdr:rowOff>
    </xdr:from>
    <xdr:to>
      <xdr:col>77</xdr:col>
      <xdr:colOff>44450</xdr:colOff>
      <xdr:row>59</xdr:row>
      <xdr:rowOff>146177</xdr:rowOff>
    </xdr:to>
    <xdr:cxnSp macro="">
      <xdr:nvCxnSpPr>
        <xdr:cNvPr id="318" name="直線コネクタ 317"/>
        <xdr:cNvCxnSpPr/>
      </xdr:nvCxnSpPr>
      <xdr:spPr>
        <a:xfrm>
          <a:off x="13906500" y="9878230"/>
          <a:ext cx="80645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xdr:cNvSpPr/>
      </xdr:nvSpPr>
      <xdr:spPr>
        <a:xfrm>
          <a:off x="14668500" y="98878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xdr:cNvSpPr txBox="1"/>
      </xdr:nvSpPr>
      <xdr:spPr>
        <a:xfrm>
          <a:off x="14370050" y="996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132638</xdr:rowOff>
    </xdr:from>
    <xdr:to>
      <xdr:col>72</xdr:col>
      <xdr:colOff>203200</xdr:colOff>
      <xdr:row>59</xdr:row>
      <xdr:rowOff>137330</xdr:rowOff>
    </xdr:to>
    <xdr:cxnSp macro="">
      <xdr:nvCxnSpPr>
        <xdr:cNvPr id="321" name="直線コネクタ 320"/>
        <xdr:cNvCxnSpPr/>
      </xdr:nvCxnSpPr>
      <xdr:spPr>
        <a:xfrm>
          <a:off x="13106400" y="9873538"/>
          <a:ext cx="8001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xdr:cNvSpPr/>
      </xdr:nvSpPr>
      <xdr:spPr>
        <a:xfrm>
          <a:off x="13868400" y="98944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xdr:cNvSpPr txBox="1"/>
      </xdr:nvSpPr>
      <xdr:spPr>
        <a:xfrm>
          <a:off x="13557250" y="997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122717</xdr:rowOff>
    </xdr:from>
    <xdr:to>
      <xdr:col>68</xdr:col>
      <xdr:colOff>152400</xdr:colOff>
      <xdr:row>59</xdr:row>
      <xdr:rowOff>132638</xdr:rowOff>
    </xdr:to>
    <xdr:cxnSp macro="">
      <xdr:nvCxnSpPr>
        <xdr:cNvPr id="324" name="直線コネクタ 323"/>
        <xdr:cNvCxnSpPr/>
      </xdr:nvCxnSpPr>
      <xdr:spPr>
        <a:xfrm>
          <a:off x="12293600" y="9863617"/>
          <a:ext cx="8128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xdr:cNvSpPr/>
      </xdr:nvSpPr>
      <xdr:spPr>
        <a:xfrm>
          <a:off x="13055600" y="990652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80549</xdr:rowOff>
    </xdr:from>
    <xdr:ext cx="762000" cy="259045"/>
    <xdr:sp macro="" textlink="">
      <xdr:nvSpPr>
        <xdr:cNvPr id="326" name="テキスト ボックス 325"/>
        <xdr:cNvSpPr txBox="1"/>
      </xdr:nvSpPr>
      <xdr:spPr>
        <a:xfrm>
          <a:off x="12763500" y="998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xdr:cNvSpPr/>
      </xdr:nvSpPr>
      <xdr:spPr>
        <a:xfrm>
          <a:off x="12242800" y="99011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75187</xdr:rowOff>
    </xdr:from>
    <xdr:ext cx="762000" cy="259045"/>
    <xdr:sp macro="" textlink="">
      <xdr:nvSpPr>
        <xdr:cNvPr id="328" name="テキスト ボックス 327"/>
        <xdr:cNvSpPr txBox="1"/>
      </xdr:nvSpPr>
      <xdr:spPr>
        <a:xfrm>
          <a:off x="11950700" y="998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103688</xdr:rowOff>
    </xdr:from>
    <xdr:to>
      <xdr:col>81</xdr:col>
      <xdr:colOff>95250</xdr:colOff>
      <xdr:row>60</xdr:row>
      <xdr:rowOff>33838</xdr:rowOff>
    </xdr:to>
    <xdr:sp macro="" textlink="">
      <xdr:nvSpPr>
        <xdr:cNvPr id="334" name="楕円 333"/>
        <xdr:cNvSpPr/>
      </xdr:nvSpPr>
      <xdr:spPr>
        <a:xfrm>
          <a:off x="15430500" y="98445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120215</xdr:rowOff>
    </xdr:from>
    <xdr:ext cx="762000" cy="259045"/>
    <xdr:sp macro="" textlink="">
      <xdr:nvSpPr>
        <xdr:cNvPr id="335" name="定員管理の状況該当値テキスト"/>
        <xdr:cNvSpPr txBox="1"/>
      </xdr:nvSpPr>
      <xdr:spPr>
        <a:xfrm>
          <a:off x="15563850" y="969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95377</xdr:rowOff>
    </xdr:from>
    <xdr:to>
      <xdr:col>77</xdr:col>
      <xdr:colOff>95250</xdr:colOff>
      <xdr:row>60</xdr:row>
      <xdr:rowOff>25527</xdr:rowOff>
    </xdr:to>
    <xdr:sp macro="" textlink="">
      <xdr:nvSpPr>
        <xdr:cNvPr id="336" name="楕円 335"/>
        <xdr:cNvSpPr/>
      </xdr:nvSpPr>
      <xdr:spPr>
        <a:xfrm>
          <a:off x="14668500" y="98362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35704</xdr:rowOff>
    </xdr:from>
    <xdr:ext cx="736600" cy="259045"/>
    <xdr:sp macro="" textlink="">
      <xdr:nvSpPr>
        <xdr:cNvPr id="337" name="テキスト ボックス 336"/>
        <xdr:cNvSpPr txBox="1"/>
      </xdr:nvSpPr>
      <xdr:spPr>
        <a:xfrm>
          <a:off x="14370050" y="9611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86530</xdr:rowOff>
    </xdr:from>
    <xdr:to>
      <xdr:col>73</xdr:col>
      <xdr:colOff>44450</xdr:colOff>
      <xdr:row>60</xdr:row>
      <xdr:rowOff>16680</xdr:rowOff>
    </xdr:to>
    <xdr:sp macro="" textlink="">
      <xdr:nvSpPr>
        <xdr:cNvPr id="338" name="楕円 337"/>
        <xdr:cNvSpPr/>
      </xdr:nvSpPr>
      <xdr:spPr>
        <a:xfrm>
          <a:off x="13868400" y="98274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26857</xdr:rowOff>
    </xdr:from>
    <xdr:ext cx="762000" cy="259045"/>
    <xdr:sp macro="" textlink="">
      <xdr:nvSpPr>
        <xdr:cNvPr id="339" name="テキスト ボックス 338"/>
        <xdr:cNvSpPr txBox="1"/>
      </xdr:nvSpPr>
      <xdr:spPr>
        <a:xfrm>
          <a:off x="13557250" y="960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81838</xdr:rowOff>
    </xdr:from>
    <xdr:to>
      <xdr:col>68</xdr:col>
      <xdr:colOff>203200</xdr:colOff>
      <xdr:row>60</xdr:row>
      <xdr:rowOff>11988</xdr:rowOff>
    </xdr:to>
    <xdr:sp macro="" textlink="">
      <xdr:nvSpPr>
        <xdr:cNvPr id="340" name="楕円 339"/>
        <xdr:cNvSpPr/>
      </xdr:nvSpPr>
      <xdr:spPr>
        <a:xfrm>
          <a:off x="13055600" y="982273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22165</xdr:rowOff>
    </xdr:from>
    <xdr:ext cx="762000" cy="259045"/>
    <xdr:sp macro="" textlink="">
      <xdr:nvSpPr>
        <xdr:cNvPr id="341" name="テキスト ボックス 340"/>
        <xdr:cNvSpPr txBox="1"/>
      </xdr:nvSpPr>
      <xdr:spPr>
        <a:xfrm>
          <a:off x="12763500" y="95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71917</xdr:rowOff>
    </xdr:from>
    <xdr:to>
      <xdr:col>64</xdr:col>
      <xdr:colOff>152400</xdr:colOff>
      <xdr:row>60</xdr:row>
      <xdr:rowOff>2067</xdr:rowOff>
    </xdr:to>
    <xdr:sp macro="" textlink="">
      <xdr:nvSpPr>
        <xdr:cNvPr id="342" name="楕円 341"/>
        <xdr:cNvSpPr/>
      </xdr:nvSpPr>
      <xdr:spPr>
        <a:xfrm>
          <a:off x="12242800" y="98128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12244</xdr:rowOff>
    </xdr:from>
    <xdr:ext cx="762000" cy="259045"/>
    <xdr:sp macro="" textlink="">
      <xdr:nvSpPr>
        <xdr:cNvPr id="343" name="テキスト ボックス 342"/>
        <xdr:cNvSpPr txBox="1"/>
      </xdr:nvSpPr>
      <xdr:spPr>
        <a:xfrm>
          <a:off x="11950700" y="958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実施のハウス整備事業等に係る過疎債の償還に伴い上昇し、国・県平均を上回っている。既に借り入れを行い据置期間にあるものや、今後地方債を財源として控えている大規模な事業計画があるため、これから５～７年間は公債費の上昇は免れない。他の財源を確保し起債依存型の事業実施を見直し、地方債発行額の上限枠設定や繰り上げ償還も視野に入れながら、</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％を超えないことを目標とする。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xdr:cNvCxnSpPr/>
      </xdr:nvCxnSpPr>
      <xdr:spPr>
        <a:xfrm flipV="1">
          <a:off x="15474950" y="6170930"/>
          <a:ext cx="0" cy="1292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xdr:cNvSpPr txBox="1"/>
      </xdr:nvSpPr>
      <xdr:spPr>
        <a:xfrm>
          <a:off x="15563850" y="74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xdr:cNvCxnSpPr/>
      </xdr:nvCxnSpPr>
      <xdr:spPr>
        <a:xfrm>
          <a:off x="15405100" y="74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xdr:cNvSpPr txBox="1"/>
      </xdr:nvSpPr>
      <xdr:spPr>
        <a:xfrm>
          <a:off x="15563850" y="592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xdr:cNvCxnSpPr/>
      </xdr:nvCxnSpPr>
      <xdr:spPr>
        <a:xfrm>
          <a:off x="15405100" y="6170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28363</xdr:rowOff>
    </xdr:from>
    <xdr:to>
      <xdr:col>81</xdr:col>
      <xdr:colOff>44450</xdr:colOff>
      <xdr:row>44</xdr:row>
      <xdr:rowOff>36406</xdr:rowOff>
    </xdr:to>
    <xdr:cxnSp macro="">
      <xdr:nvCxnSpPr>
        <xdr:cNvPr id="376" name="直線コネクタ 375"/>
        <xdr:cNvCxnSpPr/>
      </xdr:nvCxnSpPr>
      <xdr:spPr>
        <a:xfrm>
          <a:off x="14712950" y="7292763"/>
          <a:ext cx="762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xdr:cNvSpPr txBox="1"/>
      </xdr:nvSpPr>
      <xdr:spPr>
        <a:xfrm>
          <a:off x="15563850" y="667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xdr:cNvSpPr/>
      </xdr:nvSpPr>
      <xdr:spPr>
        <a:xfrm>
          <a:off x="15430500" y="68186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28363</xdr:rowOff>
    </xdr:from>
    <xdr:to>
      <xdr:col>77</xdr:col>
      <xdr:colOff>44450</xdr:colOff>
      <xdr:row>44</xdr:row>
      <xdr:rowOff>36406</xdr:rowOff>
    </xdr:to>
    <xdr:cxnSp macro="">
      <xdr:nvCxnSpPr>
        <xdr:cNvPr id="379" name="直線コネクタ 378"/>
        <xdr:cNvCxnSpPr/>
      </xdr:nvCxnSpPr>
      <xdr:spPr>
        <a:xfrm flipV="1">
          <a:off x="13906500" y="7292763"/>
          <a:ext cx="80645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xdr:cNvSpPr/>
      </xdr:nvSpPr>
      <xdr:spPr>
        <a:xfrm>
          <a:off x="14668500" y="68025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xdr:cNvSpPr txBox="1"/>
      </xdr:nvSpPr>
      <xdr:spPr>
        <a:xfrm>
          <a:off x="14370050" y="65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159596</xdr:rowOff>
    </xdr:from>
    <xdr:to>
      <xdr:col>72</xdr:col>
      <xdr:colOff>203200</xdr:colOff>
      <xdr:row>44</xdr:row>
      <xdr:rowOff>36406</xdr:rowOff>
    </xdr:to>
    <xdr:cxnSp macro="">
      <xdr:nvCxnSpPr>
        <xdr:cNvPr id="382" name="直線コネクタ 381"/>
        <xdr:cNvCxnSpPr/>
      </xdr:nvCxnSpPr>
      <xdr:spPr>
        <a:xfrm>
          <a:off x="13106400" y="7258896"/>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xdr:cNvSpPr/>
      </xdr:nvSpPr>
      <xdr:spPr>
        <a:xfrm>
          <a:off x="13868400" y="6915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xdr:cNvSpPr txBox="1"/>
      </xdr:nvSpPr>
      <xdr:spPr>
        <a:xfrm>
          <a:off x="1355725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159596</xdr:rowOff>
    </xdr:from>
    <xdr:to>
      <xdr:col>68</xdr:col>
      <xdr:colOff>152400</xdr:colOff>
      <xdr:row>43</xdr:row>
      <xdr:rowOff>167640</xdr:rowOff>
    </xdr:to>
    <xdr:cxnSp macro="">
      <xdr:nvCxnSpPr>
        <xdr:cNvPr id="385" name="直線コネクタ 384"/>
        <xdr:cNvCxnSpPr/>
      </xdr:nvCxnSpPr>
      <xdr:spPr>
        <a:xfrm flipV="1">
          <a:off x="12293600" y="7258896"/>
          <a:ext cx="8128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xdr:cNvSpPr/>
      </xdr:nvSpPr>
      <xdr:spPr>
        <a:xfrm>
          <a:off x="13055600" y="686689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xdr:cNvSpPr txBox="1"/>
      </xdr:nvSpPr>
      <xdr:spPr>
        <a:xfrm>
          <a:off x="12763500" y="664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xdr:cNvSpPr/>
      </xdr:nvSpPr>
      <xdr:spPr>
        <a:xfrm>
          <a:off x="12242800" y="6866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xdr:cNvSpPr txBox="1"/>
      </xdr:nvSpPr>
      <xdr:spPr>
        <a:xfrm>
          <a:off x="11950700" y="664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157056</xdr:rowOff>
    </xdr:from>
    <xdr:to>
      <xdr:col>81</xdr:col>
      <xdr:colOff>95250</xdr:colOff>
      <xdr:row>44</xdr:row>
      <xdr:rowOff>87206</xdr:rowOff>
    </xdr:to>
    <xdr:sp macro="" textlink="">
      <xdr:nvSpPr>
        <xdr:cNvPr id="395" name="楕円 394"/>
        <xdr:cNvSpPr/>
      </xdr:nvSpPr>
      <xdr:spPr>
        <a:xfrm>
          <a:off x="15430500" y="72563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129133</xdr:rowOff>
    </xdr:from>
    <xdr:ext cx="762000" cy="259045"/>
    <xdr:sp macro="" textlink="">
      <xdr:nvSpPr>
        <xdr:cNvPr id="396" name="公債費負担の状況該当値テキスト"/>
        <xdr:cNvSpPr txBox="1"/>
      </xdr:nvSpPr>
      <xdr:spPr>
        <a:xfrm>
          <a:off x="15563850" y="722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149013</xdr:rowOff>
    </xdr:from>
    <xdr:to>
      <xdr:col>77</xdr:col>
      <xdr:colOff>95250</xdr:colOff>
      <xdr:row>44</xdr:row>
      <xdr:rowOff>79163</xdr:rowOff>
    </xdr:to>
    <xdr:sp macro="" textlink="">
      <xdr:nvSpPr>
        <xdr:cNvPr id="397" name="楕円 396"/>
        <xdr:cNvSpPr/>
      </xdr:nvSpPr>
      <xdr:spPr>
        <a:xfrm>
          <a:off x="14668500" y="72483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63940</xdr:rowOff>
    </xdr:from>
    <xdr:ext cx="736600" cy="259045"/>
    <xdr:sp macro="" textlink="">
      <xdr:nvSpPr>
        <xdr:cNvPr id="398" name="テキスト ボックス 397"/>
        <xdr:cNvSpPr txBox="1"/>
      </xdr:nvSpPr>
      <xdr:spPr>
        <a:xfrm>
          <a:off x="14370050" y="732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157056</xdr:rowOff>
    </xdr:from>
    <xdr:to>
      <xdr:col>73</xdr:col>
      <xdr:colOff>44450</xdr:colOff>
      <xdr:row>44</xdr:row>
      <xdr:rowOff>87206</xdr:rowOff>
    </xdr:to>
    <xdr:sp macro="" textlink="">
      <xdr:nvSpPr>
        <xdr:cNvPr id="399" name="楕円 398"/>
        <xdr:cNvSpPr/>
      </xdr:nvSpPr>
      <xdr:spPr>
        <a:xfrm>
          <a:off x="13868400" y="72563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71983</xdr:rowOff>
    </xdr:from>
    <xdr:ext cx="762000" cy="259045"/>
    <xdr:sp macro="" textlink="">
      <xdr:nvSpPr>
        <xdr:cNvPr id="400" name="テキスト ボックス 399"/>
        <xdr:cNvSpPr txBox="1"/>
      </xdr:nvSpPr>
      <xdr:spPr>
        <a:xfrm>
          <a:off x="13557250" y="733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108796</xdr:rowOff>
    </xdr:from>
    <xdr:to>
      <xdr:col>68</xdr:col>
      <xdr:colOff>203200</xdr:colOff>
      <xdr:row>44</xdr:row>
      <xdr:rowOff>38946</xdr:rowOff>
    </xdr:to>
    <xdr:sp macro="" textlink="">
      <xdr:nvSpPr>
        <xdr:cNvPr id="401" name="楕円 400"/>
        <xdr:cNvSpPr/>
      </xdr:nvSpPr>
      <xdr:spPr>
        <a:xfrm>
          <a:off x="13055600" y="720809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23723</xdr:rowOff>
    </xdr:from>
    <xdr:ext cx="762000" cy="259045"/>
    <xdr:sp macro="" textlink="">
      <xdr:nvSpPr>
        <xdr:cNvPr id="402" name="テキスト ボックス 401"/>
        <xdr:cNvSpPr txBox="1"/>
      </xdr:nvSpPr>
      <xdr:spPr>
        <a:xfrm>
          <a:off x="12763500" y="728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403" name="楕円 402"/>
        <xdr:cNvSpPr/>
      </xdr:nvSpPr>
      <xdr:spPr>
        <a:xfrm>
          <a:off x="12242800" y="72161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404" name="テキスト ボックス 403"/>
        <xdr:cNvSpPr txBox="1"/>
      </xdr:nvSpPr>
      <xdr:spPr>
        <a:xfrm>
          <a:off x="11950700" y="729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公債費は増加し、地方債の新規発行額が抑えられたため、地方債の現在高が減り、将来負担比率も減少した。辺地対策事業債、過疎対策事業債等の交付税措置の高い地方債を活用しているものの、全国平均よりかなり高い数値にあり、自主財源に乏しく財源を地方債に頼っている状態にある。充当可能基金は取り崩しての財政運営にあるため、今後は充当可能財源を増やすためにも、適切な使用料といった受益者負担も検討していく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xdr:cNvCxnSpPr/>
      </xdr:nvCxnSpPr>
      <xdr:spPr>
        <a:xfrm flipV="1">
          <a:off x="15474950" y="2288117"/>
          <a:ext cx="0" cy="16014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xdr:cNvSpPr txBox="1"/>
      </xdr:nvSpPr>
      <xdr:spPr>
        <a:xfrm>
          <a:off x="15563850" y="3861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xdr:cNvCxnSpPr/>
      </xdr:nvCxnSpPr>
      <xdr:spPr>
        <a:xfrm>
          <a:off x="15405100" y="38895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5563850" y="1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46143</xdr:rowOff>
    </xdr:from>
    <xdr:to>
      <xdr:col>81</xdr:col>
      <xdr:colOff>44450</xdr:colOff>
      <xdr:row>20</xdr:row>
      <xdr:rowOff>144145</xdr:rowOff>
    </xdr:to>
    <xdr:cxnSp macro="">
      <xdr:nvCxnSpPr>
        <xdr:cNvPr id="438" name="直線コネクタ 437"/>
        <xdr:cNvCxnSpPr/>
      </xdr:nvCxnSpPr>
      <xdr:spPr>
        <a:xfrm flipV="1">
          <a:off x="14712950" y="3183043"/>
          <a:ext cx="762000" cy="26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5563850" y="210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5430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77117</xdr:rowOff>
    </xdr:from>
    <xdr:to>
      <xdr:col>77</xdr:col>
      <xdr:colOff>44450</xdr:colOff>
      <xdr:row>20</xdr:row>
      <xdr:rowOff>144145</xdr:rowOff>
    </xdr:to>
    <xdr:cxnSp macro="">
      <xdr:nvCxnSpPr>
        <xdr:cNvPr id="441" name="直線コネクタ 440"/>
        <xdr:cNvCxnSpPr/>
      </xdr:nvCxnSpPr>
      <xdr:spPr>
        <a:xfrm>
          <a:off x="13906500" y="3379117"/>
          <a:ext cx="80645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4668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4370050" y="201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34220</xdr:rowOff>
    </xdr:from>
    <xdr:to>
      <xdr:col>72</xdr:col>
      <xdr:colOff>203200</xdr:colOff>
      <xdr:row>20</xdr:row>
      <xdr:rowOff>77117</xdr:rowOff>
    </xdr:to>
    <xdr:cxnSp macro="">
      <xdr:nvCxnSpPr>
        <xdr:cNvPr id="444" name="直線コネクタ 443"/>
        <xdr:cNvCxnSpPr/>
      </xdr:nvCxnSpPr>
      <xdr:spPr>
        <a:xfrm>
          <a:off x="13106400" y="3336220"/>
          <a:ext cx="800100" cy="4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3868400" y="22373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355725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34220</xdr:rowOff>
    </xdr:from>
    <xdr:to>
      <xdr:col>68</xdr:col>
      <xdr:colOff>152400</xdr:colOff>
      <xdr:row>20</xdr:row>
      <xdr:rowOff>61030</xdr:rowOff>
    </xdr:to>
    <xdr:cxnSp macro="">
      <xdr:nvCxnSpPr>
        <xdr:cNvPr id="447" name="直線コネクタ 446"/>
        <xdr:cNvCxnSpPr/>
      </xdr:nvCxnSpPr>
      <xdr:spPr>
        <a:xfrm flipV="1">
          <a:off x="12293600" y="3336220"/>
          <a:ext cx="8128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3055600" y="223731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276350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2242800" y="22373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195070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166793</xdr:rowOff>
    </xdr:from>
    <xdr:to>
      <xdr:col>81</xdr:col>
      <xdr:colOff>95250</xdr:colOff>
      <xdr:row>19</xdr:row>
      <xdr:rowOff>96943</xdr:rowOff>
    </xdr:to>
    <xdr:sp macro="" textlink="">
      <xdr:nvSpPr>
        <xdr:cNvPr id="457" name="楕円 456"/>
        <xdr:cNvSpPr/>
      </xdr:nvSpPr>
      <xdr:spPr>
        <a:xfrm>
          <a:off x="15430500" y="31385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138870</xdr:rowOff>
    </xdr:from>
    <xdr:ext cx="762000" cy="259045"/>
    <xdr:sp macro="" textlink="">
      <xdr:nvSpPr>
        <xdr:cNvPr id="458" name="将来負担の状況該当値テキスト"/>
        <xdr:cNvSpPr txBox="1"/>
      </xdr:nvSpPr>
      <xdr:spPr>
        <a:xfrm>
          <a:off x="15563850" y="311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93345</xdr:rowOff>
    </xdr:from>
    <xdr:to>
      <xdr:col>77</xdr:col>
      <xdr:colOff>95250</xdr:colOff>
      <xdr:row>21</xdr:row>
      <xdr:rowOff>23495</xdr:rowOff>
    </xdr:to>
    <xdr:sp macro="" textlink="">
      <xdr:nvSpPr>
        <xdr:cNvPr id="459" name="楕円 458"/>
        <xdr:cNvSpPr/>
      </xdr:nvSpPr>
      <xdr:spPr>
        <a:xfrm>
          <a:off x="14668500" y="33953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8272</xdr:rowOff>
    </xdr:from>
    <xdr:ext cx="736600" cy="259045"/>
    <xdr:sp macro="" textlink="">
      <xdr:nvSpPr>
        <xdr:cNvPr id="460" name="テキスト ボックス 459"/>
        <xdr:cNvSpPr txBox="1"/>
      </xdr:nvSpPr>
      <xdr:spPr>
        <a:xfrm>
          <a:off x="14370050" y="347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26317</xdr:rowOff>
    </xdr:from>
    <xdr:to>
      <xdr:col>73</xdr:col>
      <xdr:colOff>44450</xdr:colOff>
      <xdr:row>20</xdr:row>
      <xdr:rowOff>127917</xdr:rowOff>
    </xdr:to>
    <xdr:sp macro="" textlink="">
      <xdr:nvSpPr>
        <xdr:cNvPr id="461" name="楕円 460"/>
        <xdr:cNvSpPr/>
      </xdr:nvSpPr>
      <xdr:spPr>
        <a:xfrm>
          <a:off x="13868400" y="33283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112694</xdr:rowOff>
    </xdr:from>
    <xdr:ext cx="762000" cy="259045"/>
    <xdr:sp macro="" textlink="">
      <xdr:nvSpPr>
        <xdr:cNvPr id="462" name="テキスト ボックス 461"/>
        <xdr:cNvSpPr txBox="1"/>
      </xdr:nvSpPr>
      <xdr:spPr>
        <a:xfrm>
          <a:off x="13557250" y="341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154870</xdr:rowOff>
    </xdr:from>
    <xdr:to>
      <xdr:col>68</xdr:col>
      <xdr:colOff>203200</xdr:colOff>
      <xdr:row>20</xdr:row>
      <xdr:rowOff>85020</xdr:rowOff>
    </xdr:to>
    <xdr:sp macro="" textlink="">
      <xdr:nvSpPr>
        <xdr:cNvPr id="463" name="楕円 462"/>
        <xdr:cNvSpPr/>
      </xdr:nvSpPr>
      <xdr:spPr>
        <a:xfrm>
          <a:off x="13055600" y="329177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69797</xdr:rowOff>
    </xdr:from>
    <xdr:ext cx="762000" cy="259045"/>
    <xdr:sp macro="" textlink="">
      <xdr:nvSpPr>
        <xdr:cNvPr id="464" name="テキスト ボックス 463"/>
        <xdr:cNvSpPr txBox="1"/>
      </xdr:nvSpPr>
      <xdr:spPr>
        <a:xfrm>
          <a:off x="12763500" y="33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10230</xdr:rowOff>
    </xdr:from>
    <xdr:to>
      <xdr:col>64</xdr:col>
      <xdr:colOff>152400</xdr:colOff>
      <xdr:row>20</xdr:row>
      <xdr:rowOff>111830</xdr:rowOff>
    </xdr:to>
    <xdr:sp macro="" textlink="">
      <xdr:nvSpPr>
        <xdr:cNvPr id="465" name="楕円 464"/>
        <xdr:cNvSpPr/>
      </xdr:nvSpPr>
      <xdr:spPr>
        <a:xfrm>
          <a:off x="12242800" y="33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96607</xdr:rowOff>
    </xdr:from>
    <xdr:ext cx="762000" cy="259045"/>
    <xdr:sp macro="" textlink="">
      <xdr:nvSpPr>
        <xdr:cNvPr id="466" name="テキスト ボックス 465"/>
        <xdr:cNvSpPr txBox="1"/>
      </xdr:nvSpPr>
      <xdr:spPr>
        <a:xfrm>
          <a:off x="11950700" y="339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4,222
4,199
282.92
6,823,074
6,626,011
183,027
3,907,455
9,984,136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類似団体平均と比較すると、人件費に係る経常収支比率は低くなっている。主な理由としては戸籍・税・ゴミ処理業務等を一部事務組合で行っていることが要因</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しかし会計年度任用職員への期末・勤勉手当の支給や賃上げにより今後は上昇する見込み。また</a:t>
          </a:r>
          <a:r>
            <a:rPr kumimoji="1" lang="ja-JP" altLang="ja-JP" sz="1100">
              <a:solidFill>
                <a:schemeClr val="dk1"/>
              </a:solidFill>
              <a:effectLst/>
              <a:latin typeface="+mn-lt"/>
              <a:ea typeface="+mn-ea"/>
              <a:cs typeface="+mn-cs"/>
            </a:rPr>
            <a:t>一部事務組合の人件費分に充てる負担金や公営企業会計の人件費に充てる繰出金といった人件費に準ずる費用を合計した場合の人口１人当たりの歳出決算額は決して低くないため人件費関係全体について削減に努め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107950</xdr:rowOff>
    </xdr:from>
    <xdr:to>
      <xdr:col>24</xdr:col>
      <xdr:colOff>25400</xdr:colOff>
      <xdr:row>34</xdr:row>
      <xdr:rowOff>134620</xdr:rowOff>
    </xdr:to>
    <xdr:cxnSp macro="">
      <xdr:nvCxnSpPr>
        <xdr:cNvPr id="66" name="直線コネクタ 65"/>
        <xdr:cNvCxnSpPr/>
      </xdr:nvCxnSpPr>
      <xdr:spPr>
        <a:xfrm>
          <a:off x="3987800" y="59372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107950</xdr:rowOff>
    </xdr:from>
    <xdr:to>
      <xdr:col>19</xdr:col>
      <xdr:colOff>187325</xdr:colOff>
      <xdr:row>35</xdr:row>
      <xdr:rowOff>5080</xdr:rowOff>
    </xdr:to>
    <xdr:cxnSp macro="">
      <xdr:nvCxnSpPr>
        <xdr:cNvPr id="69" name="直線コネクタ 68"/>
        <xdr:cNvCxnSpPr/>
      </xdr:nvCxnSpPr>
      <xdr:spPr>
        <a:xfrm flipV="1">
          <a:off x="3098800" y="59372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35</xdr:row>
      <xdr:rowOff>5080</xdr:rowOff>
    </xdr:to>
    <xdr:cxnSp macro="">
      <xdr:nvCxnSpPr>
        <xdr:cNvPr id="72" name="直線コネクタ 71"/>
        <xdr:cNvCxnSpPr/>
      </xdr:nvCxnSpPr>
      <xdr:spPr>
        <a:xfrm>
          <a:off x="2209800" y="5963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130810</xdr:rowOff>
    </xdr:from>
    <xdr:to>
      <xdr:col>11</xdr:col>
      <xdr:colOff>9525</xdr:colOff>
      <xdr:row>34</xdr:row>
      <xdr:rowOff>134620</xdr:rowOff>
    </xdr:to>
    <xdr:cxnSp macro="">
      <xdr:nvCxnSpPr>
        <xdr:cNvPr id="75" name="直線コネクタ 74"/>
        <xdr:cNvCxnSpPr/>
      </xdr:nvCxnSpPr>
      <xdr:spPr>
        <a:xfrm>
          <a:off x="1320800" y="5960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77" name="テキスト ボックス 76"/>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83820</xdr:rowOff>
    </xdr:from>
    <xdr:to>
      <xdr:col>24</xdr:col>
      <xdr:colOff>76200</xdr:colOff>
      <xdr:row>35</xdr:row>
      <xdr:rowOff>13970</xdr:rowOff>
    </xdr:to>
    <xdr:sp macro="" textlink="">
      <xdr:nvSpPr>
        <xdr:cNvPr id="85" name="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57150</xdr:rowOff>
    </xdr:from>
    <xdr:to>
      <xdr:col>20</xdr:col>
      <xdr:colOff>38100</xdr:colOff>
      <xdr:row>34</xdr:row>
      <xdr:rowOff>158750</xdr:rowOff>
    </xdr:to>
    <xdr:sp macro="" textlink="">
      <xdr:nvSpPr>
        <xdr:cNvPr id="87" name="楕円 86"/>
        <xdr:cNvSpPr/>
      </xdr:nvSpPr>
      <xdr:spPr>
        <a:xfrm>
          <a:off x="3937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168927</xdr:rowOff>
    </xdr:from>
    <xdr:ext cx="736600" cy="259045"/>
    <xdr:sp macro="" textlink="">
      <xdr:nvSpPr>
        <xdr:cNvPr id="88" name="テキスト ボックス 87"/>
        <xdr:cNvSpPr txBox="1"/>
      </xdr:nvSpPr>
      <xdr:spPr>
        <a:xfrm>
          <a:off x="3606800" y="565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125730</xdr:rowOff>
    </xdr:from>
    <xdr:to>
      <xdr:col>15</xdr:col>
      <xdr:colOff>149225</xdr:colOff>
      <xdr:row>35</xdr:row>
      <xdr:rowOff>55880</xdr:rowOff>
    </xdr:to>
    <xdr:sp macro="" textlink="">
      <xdr:nvSpPr>
        <xdr:cNvPr id="89" name="楕円 88"/>
        <xdr:cNvSpPr/>
      </xdr:nvSpPr>
      <xdr:spPr>
        <a:xfrm>
          <a:off x="30480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66057</xdr:rowOff>
    </xdr:from>
    <xdr:ext cx="762000" cy="259045"/>
    <xdr:sp macro="" textlink="">
      <xdr:nvSpPr>
        <xdr:cNvPr id="90" name="テキスト ボックス 89"/>
        <xdr:cNvSpPr txBox="1"/>
      </xdr:nvSpPr>
      <xdr:spPr>
        <a:xfrm>
          <a:off x="2717800" y="572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92" name="テキスト ボックス 91"/>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80010</xdr:rowOff>
    </xdr:from>
    <xdr:to>
      <xdr:col>6</xdr:col>
      <xdr:colOff>171450</xdr:colOff>
      <xdr:row>35</xdr:row>
      <xdr:rowOff>10160</xdr:rowOff>
    </xdr:to>
    <xdr:sp macro="" textlink="">
      <xdr:nvSpPr>
        <xdr:cNvPr id="93" name="楕円 92"/>
        <xdr:cNvSpPr/>
      </xdr:nvSpPr>
      <xdr:spPr>
        <a:xfrm>
          <a:off x="12700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20337</xdr:rowOff>
    </xdr:from>
    <xdr:ext cx="762000" cy="259045"/>
    <xdr:sp macro="" textlink="">
      <xdr:nvSpPr>
        <xdr:cNvPr id="94" name="テキスト ボックス 93"/>
        <xdr:cNvSpPr txBox="1"/>
      </xdr:nvSpPr>
      <xdr:spPr>
        <a:xfrm>
          <a:off x="939800" y="567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類似団体と比べてほぼ平均的な水準にある。</a:t>
          </a:r>
          <a:endParaRPr lang="ja-JP" altLang="ja-JP" sz="1400">
            <a:effectLst/>
          </a:endParaRPr>
        </a:p>
        <a:p>
          <a:r>
            <a:rPr kumimoji="1" lang="ja-JP" altLang="ja-JP" sz="1100">
              <a:solidFill>
                <a:schemeClr val="dk1"/>
              </a:solidFill>
              <a:effectLst/>
              <a:latin typeface="+mn-lt"/>
              <a:ea typeface="+mn-ea"/>
              <a:cs typeface="+mn-cs"/>
            </a:rPr>
            <a:t>コロナの</a:t>
          </a:r>
          <a:r>
            <a:rPr kumimoji="1" lang="ja-JP" altLang="en-US" sz="1100">
              <a:solidFill>
                <a:schemeClr val="dk1"/>
              </a:solidFill>
              <a:effectLst/>
              <a:latin typeface="+mn-lt"/>
              <a:ea typeface="+mn-ea"/>
              <a:cs typeface="+mn-cs"/>
            </a:rPr>
            <a:t>禍においては</a:t>
          </a:r>
          <a:r>
            <a:rPr kumimoji="1" lang="ja-JP" altLang="ja-JP" sz="1100">
              <a:solidFill>
                <a:schemeClr val="dk1"/>
              </a:solidFill>
              <a:effectLst/>
              <a:latin typeface="+mn-lt"/>
              <a:ea typeface="+mn-ea"/>
              <a:cs typeface="+mn-cs"/>
            </a:rPr>
            <a:t>イベントや会議、出張などの経費が抑制され、結果的に歳出削減につながり、物件費</a:t>
          </a:r>
          <a:r>
            <a:rPr kumimoji="1" lang="ja-JP" altLang="en-US" sz="1100">
              <a:solidFill>
                <a:schemeClr val="dk1"/>
              </a:solidFill>
              <a:effectLst/>
              <a:latin typeface="+mn-lt"/>
              <a:ea typeface="+mn-ea"/>
              <a:cs typeface="+mn-cs"/>
            </a:rPr>
            <a:t>は一時的に減</a:t>
          </a:r>
          <a:r>
            <a:rPr kumimoji="1" lang="ja-JP" altLang="ja-JP" sz="1100">
              <a:solidFill>
                <a:schemeClr val="dk1"/>
              </a:solidFill>
              <a:effectLst/>
              <a:latin typeface="+mn-lt"/>
              <a:ea typeface="+mn-ea"/>
              <a:cs typeface="+mn-cs"/>
            </a:rPr>
            <a:t>少し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通常の状態に戻</a:t>
          </a:r>
          <a:r>
            <a:rPr kumimoji="1" lang="ja-JP" altLang="en-US" sz="1100">
              <a:solidFill>
                <a:schemeClr val="dk1"/>
              </a:solidFill>
              <a:effectLst/>
              <a:latin typeface="+mn-lt"/>
              <a:ea typeface="+mn-ea"/>
              <a:cs typeface="+mn-cs"/>
            </a:rPr>
            <a:t>り始め</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傾向にある。システム更新や施設の保守管理委託費といったランニングコストに係る経費が年々増加しており、物件費は今後上昇する見込み。</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119380</xdr:rowOff>
    </xdr:from>
    <xdr:to>
      <xdr:col>82</xdr:col>
      <xdr:colOff>107950</xdr:colOff>
      <xdr:row>15</xdr:row>
      <xdr:rowOff>168910</xdr:rowOff>
    </xdr:to>
    <xdr:cxnSp macro="">
      <xdr:nvCxnSpPr>
        <xdr:cNvPr id="126" name="直線コネクタ 125"/>
        <xdr:cNvCxnSpPr/>
      </xdr:nvCxnSpPr>
      <xdr:spPr>
        <a:xfrm>
          <a:off x="15671800" y="26911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119380</xdr:rowOff>
    </xdr:from>
    <xdr:to>
      <xdr:col>78</xdr:col>
      <xdr:colOff>69850</xdr:colOff>
      <xdr:row>16</xdr:row>
      <xdr:rowOff>12700</xdr:rowOff>
    </xdr:to>
    <xdr:cxnSp macro="">
      <xdr:nvCxnSpPr>
        <xdr:cNvPr id="129" name="直線コネクタ 128"/>
        <xdr:cNvCxnSpPr/>
      </xdr:nvCxnSpPr>
      <xdr:spPr>
        <a:xfrm flipV="1">
          <a:off x="14782800" y="26911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20320</xdr:rowOff>
    </xdr:to>
    <xdr:cxnSp macro="">
      <xdr:nvCxnSpPr>
        <xdr:cNvPr id="132" name="直線コネクタ 131"/>
        <xdr:cNvCxnSpPr/>
      </xdr:nvCxnSpPr>
      <xdr:spPr>
        <a:xfrm flipV="1">
          <a:off x="13893800" y="2755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66040</xdr:rowOff>
    </xdr:to>
    <xdr:cxnSp macro="">
      <xdr:nvCxnSpPr>
        <xdr:cNvPr id="135" name="直線コネクタ 134"/>
        <xdr:cNvCxnSpPr/>
      </xdr:nvCxnSpPr>
      <xdr:spPr>
        <a:xfrm flipV="1">
          <a:off x="13004800" y="276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45" name="楕円 144"/>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134637</xdr:rowOff>
    </xdr:from>
    <xdr:ext cx="762000" cy="259045"/>
    <xdr:sp macro="" textlink="">
      <xdr:nvSpPr>
        <xdr:cNvPr id="146" name="物件費該当値テキスト"/>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68580</xdr:rowOff>
    </xdr:from>
    <xdr:to>
      <xdr:col>78</xdr:col>
      <xdr:colOff>120650</xdr:colOff>
      <xdr:row>15</xdr:row>
      <xdr:rowOff>170180</xdr:rowOff>
    </xdr:to>
    <xdr:sp macro="" textlink="">
      <xdr:nvSpPr>
        <xdr:cNvPr id="147" name="楕円 146"/>
        <xdr:cNvSpPr/>
      </xdr:nvSpPr>
      <xdr:spPr>
        <a:xfrm>
          <a:off x="15621000" y="26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8907</xdr:rowOff>
    </xdr:from>
    <xdr:ext cx="736600" cy="259045"/>
    <xdr:sp macro="" textlink="">
      <xdr:nvSpPr>
        <xdr:cNvPr id="148" name="テキスト ボックス 147"/>
        <xdr:cNvSpPr txBox="1"/>
      </xdr:nvSpPr>
      <xdr:spPr>
        <a:xfrm>
          <a:off x="15290800" y="240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9" name="楕円 148"/>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0" name="テキスト ボックス 149"/>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1" name="楕円 150"/>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52" name="テキスト ボックス 151"/>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3" name="楕円 152"/>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54" name="テキスト ボックス 153"/>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扶助費に係る経常収支比率が、類似団体平均を上回っている要因として、権限移譲により、</a:t>
          </a:r>
          <a:r>
            <a:rPr kumimoji="1" lang="en-US" altLang="ja-JP" sz="1100">
              <a:solidFill>
                <a:schemeClr val="dk1"/>
              </a:solidFill>
              <a:effectLst/>
              <a:latin typeface="+mn-lt"/>
              <a:ea typeface="+mn-ea"/>
              <a:cs typeface="+mn-cs"/>
            </a:rPr>
            <a:t>H21.4.1</a:t>
          </a:r>
          <a:r>
            <a:rPr kumimoji="1" lang="ja-JP" altLang="ja-JP" sz="1100">
              <a:solidFill>
                <a:schemeClr val="dk1"/>
              </a:solidFill>
              <a:effectLst/>
              <a:latin typeface="+mn-lt"/>
              <a:ea typeface="+mn-ea"/>
              <a:cs typeface="+mn-cs"/>
            </a:rPr>
            <a:t>から福祉事務所を設置していることが挙げられる。近年は</a:t>
          </a:r>
          <a:r>
            <a:rPr kumimoji="1" lang="ja-JP" altLang="en-US" sz="1100">
              <a:solidFill>
                <a:schemeClr val="dk1"/>
              </a:solidFill>
              <a:effectLst/>
              <a:latin typeface="+mn-lt"/>
              <a:ea typeface="+mn-ea"/>
              <a:cs typeface="+mn-cs"/>
            </a:rPr>
            <a:t>人口減少に伴い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生活保護受給者の数や子どもに係る扶助費は減少傾向にあるが、高齢化に伴い医療費が増えてきているため、</a:t>
          </a:r>
          <a:r>
            <a:rPr kumimoji="1" lang="ja-JP" altLang="ja-JP" sz="1100">
              <a:solidFill>
                <a:schemeClr val="dk1"/>
              </a:solidFill>
              <a:effectLst/>
              <a:latin typeface="+mn-lt"/>
              <a:ea typeface="+mn-ea"/>
              <a:cs typeface="+mn-cs"/>
            </a:rPr>
            <a:t>資格審査等の適正化や各種手当への特別加算等の見直しを進めていくことで、財政の圧迫傾向に歯止めをかけるよう努める。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58</xdr:row>
      <xdr:rowOff>50800</xdr:rowOff>
    </xdr:to>
    <xdr:cxnSp macro="">
      <xdr:nvCxnSpPr>
        <xdr:cNvPr id="186" name="直線コネクタ 185"/>
        <xdr:cNvCxnSpPr/>
      </xdr:nvCxnSpPr>
      <xdr:spPr>
        <a:xfrm>
          <a:off x="3987800" y="9937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58</xdr:row>
      <xdr:rowOff>88900</xdr:rowOff>
    </xdr:to>
    <xdr:cxnSp macro="">
      <xdr:nvCxnSpPr>
        <xdr:cNvPr id="189" name="直線コネクタ 188"/>
        <xdr:cNvCxnSpPr/>
      </xdr:nvCxnSpPr>
      <xdr:spPr>
        <a:xfrm flipV="1">
          <a:off x="3098800" y="9937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58</xdr:row>
      <xdr:rowOff>146050</xdr:rowOff>
    </xdr:to>
    <xdr:cxnSp macro="">
      <xdr:nvCxnSpPr>
        <xdr:cNvPr id="192" name="直線コネクタ 191"/>
        <xdr:cNvCxnSpPr/>
      </xdr:nvCxnSpPr>
      <xdr:spPr>
        <a:xfrm flipV="1">
          <a:off x="2209800" y="1003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4" name="テキスト ボックス 19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146050</xdr:rowOff>
    </xdr:from>
    <xdr:to>
      <xdr:col>11</xdr:col>
      <xdr:colOff>9525</xdr:colOff>
      <xdr:row>59</xdr:row>
      <xdr:rowOff>12700</xdr:rowOff>
    </xdr:to>
    <xdr:cxnSp macro="">
      <xdr:nvCxnSpPr>
        <xdr:cNvPr id="195" name="直線コネクタ 194"/>
        <xdr:cNvCxnSpPr/>
      </xdr:nvCxnSpPr>
      <xdr:spPr>
        <a:xfrm flipV="1">
          <a:off x="1320800" y="10090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5" name="楕円 204"/>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6"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7" name="楕円 206"/>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08" name="テキスト ボックス 207"/>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09" name="楕円 208"/>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10" name="テキスト ボックス 209"/>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95250</xdr:rowOff>
    </xdr:from>
    <xdr:to>
      <xdr:col>11</xdr:col>
      <xdr:colOff>60325</xdr:colOff>
      <xdr:row>59</xdr:row>
      <xdr:rowOff>25400</xdr:rowOff>
    </xdr:to>
    <xdr:sp macro="" textlink="">
      <xdr:nvSpPr>
        <xdr:cNvPr id="211" name="楕円 210"/>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10177</xdr:rowOff>
    </xdr:from>
    <xdr:ext cx="762000" cy="259045"/>
    <xdr:sp macro="" textlink="">
      <xdr:nvSpPr>
        <xdr:cNvPr id="212" name="テキスト ボックス 211"/>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133350</xdr:rowOff>
    </xdr:from>
    <xdr:to>
      <xdr:col>6</xdr:col>
      <xdr:colOff>171450</xdr:colOff>
      <xdr:row>59</xdr:row>
      <xdr:rowOff>63500</xdr:rowOff>
    </xdr:to>
    <xdr:sp macro="" textlink="">
      <xdr:nvSpPr>
        <xdr:cNvPr id="213" name="楕円 212"/>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48277</xdr:rowOff>
    </xdr:from>
    <xdr:ext cx="762000" cy="259045"/>
    <xdr:sp macro="" textlink="">
      <xdr:nvSpPr>
        <xdr:cNvPr id="214" name="テキスト ボックス 213"/>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経常収支比率に占める割合は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％増加した。全国平均を上回ってはいるが、ここ数年ほぼ横ばいである。</a:t>
          </a:r>
          <a:r>
            <a:rPr kumimoji="1" lang="ja-JP" altLang="en-US" sz="1100">
              <a:solidFill>
                <a:schemeClr val="dk1"/>
              </a:solidFill>
              <a:effectLst/>
              <a:latin typeface="+mn-lt"/>
              <a:ea typeface="+mn-ea"/>
              <a:cs typeface="+mn-cs"/>
            </a:rPr>
            <a:t>維持管理に係る経常的経費が増加しており、特に人口が少なく居住区域が点在している中山間地域であるが故に町道の管理に係る経常的経費が増が傾向にある。また老朽化している施設の維持管理経費は今後も増える見込みであり、公共施設総合管理計画に基づいた適切な施設管理が求め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58</xdr:row>
      <xdr:rowOff>111760</xdr:rowOff>
    </xdr:to>
    <xdr:cxnSp macro="">
      <xdr:nvCxnSpPr>
        <xdr:cNvPr id="246" name="直線コネクタ 245"/>
        <xdr:cNvCxnSpPr/>
      </xdr:nvCxnSpPr>
      <xdr:spPr>
        <a:xfrm>
          <a:off x="15671800" y="10048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59</xdr:row>
      <xdr:rowOff>1270</xdr:rowOff>
    </xdr:to>
    <xdr:cxnSp macro="">
      <xdr:nvCxnSpPr>
        <xdr:cNvPr id="249" name="直線コネクタ 248"/>
        <xdr:cNvCxnSpPr/>
      </xdr:nvCxnSpPr>
      <xdr:spPr>
        <a:xfrm flipV="1">
          <a:off x="14782800" y="1004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59</xdr:row>
      <xdr:rowOff>1270</xdr:rowOff>
    </xdr:to>
    <xdr:cxnSp macro="">
      <xdr:nvCxnSpPr>
        <xdr:cNvPr id="252" name="直線コネクタ 251"/>
        <xdr:cNvCxnSpPr/>
      </xdr:nvCxnSpPr>
      <xdr:spPr>
        <a:xfrm>
          <a:off x="13893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16510</xdr:rowOff>
    </xdr:to>
    <xdr:cxnSp macro="">
      <xdr:nvCxnSpPr>
        <xdr:cNvPr id="255" name="直線コネクタ 254"/>
        <xdr:cNvCxnSpPr/>
      </xdr:nvCxnSpPr>
      <xdr:spPr>
        <a:xfrm flipV="1">
          <a:off x="13004800" y="1009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59" name="テキスト ボックス 258"/>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65" name="楕円 264"/>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66"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67" name="楕円 266"/>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68" name="テキスト ボックス 267"/>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69" name="楕円 268"/>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0" name="テキスト ボックス 269"/>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1" name="楕円 270"/>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2" name="テキスト ボックス 271"/>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73" name="楕円 272"/>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52087</xdr:rowOff>
    </xdr:from>
    <xdr:ext cx="762000" cy="259045"/>
    <xdr:sp macro="" textlink="">
      <xdr:nvSpPr>
        <xdr:cNvPr id="274" name="テキスト ボックス 273"/>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補助費等に係る経常収支比率は類似団体平均を下回って</a:t>
          </a:r>
          <a:r>
            <a:rPr kumimoji="1" lang="ja-JP" altLang="en-US" sz="1000">
              <a:solidFill>
                <a:schemeClr val="dk1"/>
              </a:solidFill>
              <a:effectLst/>
              <a:latin typeface="+mn-lt"/>
              <a:ea typeface="+mn-ea"/>
              <a:cs typeface="+mn-cs"/>
            </a:rPr>
            <a:t>いたが、</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は</a:t>
          </a:r>
          <a:r>
            <a:rPr kumimoji="1" lang="en-US" altLang="ja-JP" sz="1000">
              <a:solidFill>
                <a:schemeClr val="dk1"/>
              </a:solidFill>
              <a:effectLst/>
              <a:latin typeface="+mn-lt"/>
              <a:ea typeface="+mn-ea"/>
              <a:cs typeface="+mn-cs"/>
            </a:rPr>
            <a:t>1</a:t>
          </a:r>
          <a:r>
            <a:rPr kumimoji="1" lang="ja-JP" altLang="en-US" sz="1000">
              <a:solidFill>
                <a:schemeClr val="dk1"/>
              </a:solidFill>
              <a:effectLst/>
              <a:latin typeface="+mn-lt"/>
              <a:ea typeface="+mn-ea"/>
              <a:cs typeface="+mn-cs"/>
            </a:rPr>
            <a:t>ポイント上回った。令和</a:t>
          </a:r>
          <a:r>
            <a:rPr kumimoji="1" lang="en-US" altLang="ja-JP" sz="1000">
              <a:solidFill>
                <a:schemeClr val="dk1"/>
              </a:solidFill>
              <a:effectLst/>
              <a:latin typeface="+mn-lt"/>
              <a:ea typeface="+mn-ea"/>
              <a:cs typeface="+mn-cs"/>
            </a:rPr>
            <a:t>4</a:t>
          </a:r>
          <a:r>
            <a:rPr kumimoji="1" lang="ja-JP" altLang="en-US" sz="1000">
              <a:solidFill>
                <a:schemeClr val="dk1"/>
              </a:solidFill>
              <a:effectLst/>
              <a:latin typeface="+mn-lt"/>
              <a:ea typeface="+mn-ea"/>
              <a:cs typeface="+mn-cs"/>
            </a:rPr>
            <a:t>年度より簡易水道事業が公営企業化したことを受けて、繰出金を補助金としたため、簡易水道事業会計への経常的な繰出金が経常経費として挙がっている。</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江津邑智消防組合や一部事務組合負担金</a:t>
          </a:r>
          <a:r>
            <a:rPr kumimoji="1" lang="ja-JP" altLang="en-US" sz="1000">
              <a:solidFill>
                <a:schemeClr val="dk1"/>
              </a:solidFill>
              <a:effectLst/>
              <a:latin typeface="+mn-lt"/>
              <a:ea typeface="+mn-ea"/>
              <a:cs typeface="+mn-cs"/>
            </a:rPr>
            <a:t>の経常的なものに係る負担金も</a:t>
          </a:r>
          <a:r>
            <a:rPr kumimoji="1" lang="ja-JP" altLang="ja-JP" sz="1000">
              <a:solidFill>
                <a:schemeClr val="dk1"/>
              </a:solidFill>
              <a:effectLst/>
              <a:latin typeface="+mn-lt"/>
              <a:ea typeface="+mn-ea"/>
              <a:cs typeface="+mn-cs"/>
            </a:rPr>
            <a:t>増加</a:t>
          </a:r>
          <a:r>
            <a:rPr kumimoji="1" lang="ja-JP" altLang="en-US" sz="1000">
              <a:solidFill>
                <a:schemeClr val="dk1"/>
              </a:solidFill>
              <a:effectLst/>
              <a:latin typeface="+mn-lt"/>
              <a:ea typeface="+mn-ea"/>
              <a:cs typeface="+mn-cs"/>
            </a:rPr>
            <a:t>しており、今後も人件費の増やシステム改修に係る負担金の増額が見込まれ、他団体であるため</a:t>
          </a:r>
          <a:r>
            <a:rPr kumimoji="1" lang="ja-JP" altLang="ja-JP" sz="1000">
              <a:solidFill>
                <a:schemeClr val="dk1"/>
              </a:solidFill>
              <a:effectLst/>
              <a:latin typeface="+mn-lt"/>
              <a:ea typeface="+mn-ea"/>
              <a:cs typeface="+mn-cs"/>
            </a:rPr>
            <a:t>抑制しがたい状況で</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あるが、関係機関と連携を図り改善に向けて協議していく。</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37</xdr:row>
      <xdr:rowOff>5842</xdr:rowOff>
    </xdr:to>
    <xdr:cxnSp macro="">
      <xdr:nvCxnSpPr>
        <xdr:cNvPr id="304" name="直線コネクタ 303"/>
        <xdr:cNvCxnSpPr/>
      </xdr:nvCxnSpPr>
      <xdr:spPr>
        <a:xfrm>
          <a:off x="15671800" y="619404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81280</xdr:rowOff>
    </xdr:to>
    <xdr:cxnSp macro="">
      <xdr:nvCxnSpPr>
        <xdr:cNvPr id="307" name="直線コネクタ 306"/>
        <xdr:cNvCxnSpPr/>
      </xdr:nvCxnSpPr>
      <xdr:spPr>
        <a:xfrm flipV="1">
          <a:off x="14782800" y="6194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81280</xdr:rowOff>
    </xdr:to>
    <xdr:cxnSp macro="">
      <xdr:nvCxnSpPr>
        <xdr:cNvPr id="310" name="直線コネクタ 309"/>
        <xdr:cNvCxnSpPr/>
      </xdr:nvCxnSpPr>
      <xdr:spPr>
        <a:xfrm>
          <a:off x="13893800" y="6221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49276</xdr:rowOff>
    </xdr:to>
    <xdr:cxnSp macro="">
      <xdr:nvCxnSpPr>
        <xdr:cNvPr id="313" name="直線コネクタ 312"/>
        <xdr:cNvCxnSpPr/>
      </xdr:nvCxnSpPr>
      <xdr:spPr>
        <a:xfrm>
          <a:off x="13004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3" name="楕円 322"/>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4"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5" name="楕円 324"/>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6" name="テキスト ボックス 325"/>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7" name="楕円 326"/>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8" name="テキスト ボックス 327"/>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9" name="楕円 328"/>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0" name="テキスト ボックス 329"/>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1" name="楕円 330"/>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2" name="テキスト ボックス 331"/>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過疎という条件不利地域内で</a:t>
          </a:r>
          <a:r>
            <a:rPr kumimoji="1" lang="ja-JP" altLang="en-US" sz="1100">
              <a:solidFill>
                <a:schemeClr val="dk1"/>
              </a:solidFill>
              <a:effectLst/>
              <a:latin typeface="+mn-lt"/>
              <a:ea typeface="+mn-ea"/>
              <a:cs typeface="+mn-cs"/>
            </a:rPr>
            <a:t>あり、大きな企業もなく自主財源に乏しいため、地方債を財源とする事業が多く、</a:t>
          </a:r>
          <a:r>
            <a:rPr kumimoji="1" lang="ja-JP" altLang="ja-JP" sz="1100">
              <a:solidFill>
                <a:schemeClr val="dk1"/>
              </a:solidFill>
              <a:effectLst/>
              <a:latin typeface="+mn-lt"/>
              <a:ea typeface="+mn-ea"/>
              <a:cs typeface="+mn-cs"/>
            </a:rPr>
            <a:t>地方債残高が大きく元利償還金が膨らんでおり類似団体中高い数値となっている。</a:t>
          </a:r>
          <a:r>
            <a:rPr kumimoji="1" lang="ja-JP" altLang="en-US" sz="1100">
              <a:solidFill>
                <a:schemeClr val="dk1"/>
              </a:solidFill>
              <a:effectLst/>
              <a:latin typeface="+mn-lt"/>
              <a:ea typeface="+mn-ea"/>
              <a:cs typeface="+mn-cs"/>
            </a:rPr>
            <a:t>加えて近年</a:t>
          </a:r>
          <a:r>
            <a:rPr kumimoji="1" lang="ja-JP" altLang="ja-JP" sz="1100">
              <a:solidFill>
                <a:schemeClr val="dk1"/>
              </a:solidFill>
              <a:effectLst/>
              <a:latin typeface="+mn-lt"/>
              <a:ea typeface="+mn-ea"/>
              <a:cs typeface="+mn-cs"/>
            </a:rPr>
            <a:t>大型</a:t>
          </a:r>
          <a:r>
            <a:rPr kumimoji="1" lang="ja-JP" altLang="en-US" sz="1100">
              <a:solidFill>
                <a:schemeClr val="dk1"/>
              </a:solidFill>
              <a:effectLst/>
              <a:latin typeface="+mn-lt"/>
              <a:ea typeface="+mn-ea"/>
              <a:cs typeface="+mn-cs"/>
            </a:rPr>
            <a:t>の整備事業が続いており、</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のピークは令和</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年と見込まれ、公</a:t>
          </a:r>
          <a:r>
            <a:rPr kumimoji="1" lang="ja-JP" altLang="ja-JP" sz="1100">
              <a:solidFill>
                <a:schemeClr val="dk1"/>
              </a:solidFill>
              <a:effectLst/>
              <a:latin typeface="+mn-lt"/>
              <a:ea typeface="+mn-ea"/>
              <a:cs typeface="+mn-cs"/>
            </a:rPr>
            <a:t>債費が財政を圧迫することが懸念される。</a:t>
          </a:r>
          <a:r>
            <a:rPr kumimoji="1" lang="ja-JP" altLang="en-US" sz="1100">
              <a:solidFill>
                <a:schemeClr val="dk1"/>
              </a:solidFill>
              <a:effectLst/>
              <a:latin typeface="+mn-lt"/>
              <a:ea typeface="+mn-ea"/>
              <a:cs typeface="+mn-cs"/>
            </a:rPr>
            <a:t>非常に厳しい財政運営の中ではあるが、</a:t>
          </a:r>
          <a:r>
            <a:rPr kumimoji="1" lang="ja-JP" altLang="ja-JP" sz="1100">
              <a:solidFill>
                <a:schemeClr val="dk1"/>
              </a:solidFill>
              <a:effectLst/>
              <a:latin typeface="+mn-lt"/>
              <a:ea typeface="+mn-ea"/>
              <a:cs typeface="+mn-cs"/>
            </a:rPr>
            <a:t>事業の緊急性及び有効性を確実に見極め、安易に地方債に頼ることのないよう努める。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161289</xdr:rowOff>
    </xdr:from>
    <xdr:to>
      <xdr:col>24</xdr:col>
      <xdr:colOff>25400</xdr:colOff>
      <xdr:row>79</xdr:row>
      <xdr:rowOff>43180</xdr:rowOff>
    </xdr:to>
    <xdr:cxnSp macro="">
      <xdr:nvCxnSpPr>
        <xdr:cNvPr id="364" name="直線コネクタ 363"/>
        <xdr:cNvCxnSpPr/>
      </xdr:nvCxnSpPr>
      <xdr:spPr>
        <a:xfrm>
          <a:off x="3987800" y="135343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161289</xdr:rowOff>
    </xdr:from>
    <xdr:to>
      <xdr:col>19</xdr:col>
      <xdr:colOff>187325</xdr:colOff>
      <xdr:row>79</xdr:row>
      <xdr:rowOff>54611</xdr:rowOff>
    </xdr:to>
    <xdr:cxnSp macro="">
      <xdr:nvCxnSpPr>
        <xdr:cNvPr id="367" name="直線コネクタ 366"/>
        <xdr:cNvCxnSpPr/>
      </xdr:nvCxnSpPr>
      <xdr:spPr>
        <a:xfrm flipV="1">
          <a:off x="3098800" y="135343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54611</xdr:rowOff>
    </xdr:from>
    <xdr:to>
      <xdr:col>15</xdr:col>
      <xdr:colOff>98425</xdr:colOff>
      <xdr:row>79</xdr:row>
      <xdr:rowOff>104139</xdr:rowOff>
    </xdr:to>
    <xdr:cxnSp macro="">
      <xdr:nvCxnSpPr>
        <xdr:cNvPr id="370" name="直線コネクタ 369"/>
        <xdr:cNvCxnSpPr/>
      </xdr:nvCxnSpPr>
      <xdr:spPr>
        <a:xfrm flipV="1">
          <a:off x="2209800" y="135991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66039</xdr:rowOff>
    </xdr:from>
    <xdr:to>
      <xdr:col>11</xdr:col>
      <xdr:colOff>9525</xdr:colOff>
      <xdr:row>79</xdr:row>
      <xdr:rowOff>104139</xdr:rowOff>
    </xdr:to>
    <xdr:cxnSp macro="">
      <xdr:nvCxnSpPr>
        <xdr:cNvPr id="373" name="直線コネクタ 372"/>
        <xdr:cNvCxnSpPr/>
      </xdr:nvCxnSpPr>
      <xdr:spPr>
        <a:xfrm>
          <a:off x="1320800" y="136105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75" name="テキスト ボックス 374"/>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77" name="テキスト ボックス 376"/>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163830</xdr:rowOff>
    </xdr:from>
    <xdr:to>
      <xdr:col>24</xdr:col>
      <xdr:colOff>76200</xdr:colOff>
      <xdr:row>79</xdr:row>
      <xdr:rowOff>93980</xdr:rowOff>
    </xdr:to>
    <xdr:sp macro="" textlink="">
      <xdr:nvSpPr>
        <xdr:cNvPr id="383" name="楕円 382"/>
        <xdr:cNvSpPr/>
      </xdr:nvSpPr>
      <xdr:spPr>
        <a:xfrm>
          <a:off x="47752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135907</xdr:rowOff>
    </xdr:from>
    <xdr:ext cx="762000" cy="259045"/>
    <xdr:sp macro="" textlink="">
      <xdr:nvSpPr>
        <xdr:cNvPr id="384" name="公債費該当値テキスト"/>
        <xdr:cNvSpPr txBox="1"/>
      </xdr:nvSpPr>
      <xdr:spPr>
        <a:xfrm>
          <a:off x="49149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110489</xdr:rowOff>
    </xdr:from>
    <xdr:to>
      <xdr:col>20</xdr:col>
      <xdr:colOff>38100</xdr:colOff>
      <xdr:row>79</xdr:row>
      <xdr:rowOff>40639</xdr:rowOff>
    </xdr:to>
    <xdr:sp macro="" textlink="">
      <xdr:nvSpPr>
        <xdr:cNvPr id="385" name="楕円 384"/>
        <xdr:cNvSpPr/>
      </xdr:nvSpPr>
      <xdr:spPr>
        <a:xfrm>
          <a:off x="3937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25416</xdr:rowOff>
    </xdr:from>
    <xdr:ext cx="736600" cy="259045"/>
    <xdr:sp macro="" textlink="">
      <xdr:nvSpPr>
        <xdr:cNvPr id="386" name="テキスト ボックス 385"/>
        <xdr:cNvSpPr txBox="1"/>
      </xdr:nvSpPr>
      <xdr:spPr>
        <a:xfrm>
          <a:off x="3606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3811</xdr:rowOff>
    </xdr:from>
    <xdr:to>
      <xdr:col>15</xdr:col>
      <xdr:colOff>149225</xdr:colOff>
      <xdr:row>79</xdr:row>
      <xdr:rowOff>105411</xdr:rowOff>
    </xdr:to>
    <xdr:sp macro="" textlink="">
      <xdr:nvSpPr>
        <xdr:cNvPr id="387" name="楕円 386"/>
        <xdr:cNvSpPr/>
      </xdr:nvSpPr>
      <xdr:spPr>
        <a:xfrm>
          <a:off x="3048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90188</xdr:rowOff>
    </xdr:from>
    <xdr:ext cx="762000" cy="259045"/>
    <xdr:sp macro="" textlink="">
      <xdr:nvSpPr>
        <xdr:cNvPr id="388" name="テキスト ボックス 387"/>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53339</xdr:rowOff>
    </xdr:from>
    <xdr:to>
      <xdr:col>11</xdr:col>
      <xdr:colOff>60325</xdr:colOff>
      <xdr:row>79</xdr:row>
      <xdr:rowOff>154939</xdr:rowOff>
    </xdr:to>
    <xdr:sp macro="" textlink="">
      <xdr:nvSpPr>
        <xdr:cNvPr id="389" name="楕円 388"/>
        <xdr:cNvSpPr/>
      </xdr:nvSpPr>
      <xdr:spPr>
        <a:xfrm>
          <a:off x="2159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139716</xdr:rowOff>
    </xdr:from>
    <xdr:ext cx="762000" cy="259045"/>
    <xdr:sp macro="" textlink="">
      <xdr:nvSpPr>
        <xdr:cNvPr id="390" name="テキスト ボックス 389"/>
        <xdr:cNvSpPr txBox="1"/>
      </xdr:nvSpPr>
      <xdr:spPr>
        <a:xfrm>
          <a:off x="1828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15239</xdr:rowOff>
    </xdr:from>
    <xdr:to>
      <xdr:col>6</xdr:col>
      <xdr:colOff>171450</xdr:colOff>
      <xdr:row>79</xdr:row>
      <xdr:rowOff>116839</xdr:rowOff>
    </xdr:to>
    <xdr:sp macro="" textlink="">
      <xdr:nvSpPr>
        <xdr:cNvPr id="391" name="楕円 390"/>
        <xdr:cNvSpPr/>
      </xdr:nvSpPr>
      <xdr:spPr>
        <a:xfrm>
          <a:off x="1270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101616</xdr:rowOff>
    </xdr:from>
    <xdr:ext cx="762000" cy="259045"/>
    <xdr:sp macro="" textlink="">
      <xdr:nvSpPr>
        <xdr:cNvPr id="392" name="テキスト ボックス 391"/>
        <xdr:cNvSpPr txBox="1"/>
      </xdr:nvSpPr>
      <xdr:spPr>
        <a:xfrm>
          <a:off x="939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した。類似団体平均は</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であり、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率が大きかったと言える。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新型コロナウイルスの影響により事業実施状況が大きく変動したことによるものが大き</a:t>
          </a:r>
          <a:r>
            <a:rPr kumimoji="1" lang="ja-JP" altLang="en-US" sz="1100">
              <a:solidFill>
                <a:schemeClr val="dk1"/>
              </a:solidFill>
              <a:effectLst/>
              <a:latin typeface="+mn-lt"/>
              <a:ea typeface="+mn-ea"/>
              <a:cs typeface="+mn-cs"/>
            </a:rPr>
            <a:t>く、令和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年度は通常時に戻ったと考えられる。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物価上昇に伴う人件費の増</a:t>
          </a:r>
          <a:r>
            <a:rPr kumimoji="1" lang="ja-JP" altLang="en-US" sz="1100">
              <a:solidFill>
                <a:schemeClr val="dk1"/>
              </a:solidFill>
              <a:effectLst/>
              <a:latin typeface="+mn-lt"/>
              <a:ea typeface="+mn-ea"/>
              <a:cs typeface="+mn-cs"/>
            </a:rPr>
            <a:t>は確実に見込まれるため、それ以外の経費において</a:t>
          </a:r>
          <a:r>
            <a:rPr kumimoji="1" lang="ja-JP" altLang="ja-JP" sz="1100">
              <a:solidFill>
                <a:schemeClr val="dk1"/>
              </a:solidFill>
              <a:effectLst/>
              <a:latin typeface="+mn-lt"/>
              <a:ea typeface="+mn-ea"/>
              <a:cs typeface="+mn-cs"/>
            </a:rPr>
            <a:t>改めて支出内容の精査</a:t>
          </a:r>
          <a:r>
            <a:rPr kumimoji="1" lang="ja-JP" altLang="en-US" sz="1100">
              <a:solidFill>
                <a:schemeClr val="dk1"/>
              </a:solidFill>
              <a:effectLst/>
              <a:latin typeface="+mn-lt"/>
              <a:ea typeface="+mn-ea"/>
              <a:cs typeface="+mn-cs"/>
            </a:rPr>
            <a:t>を行い、経常的な経費を押さえていく必要がある。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158024</xdr:rowOff>
    </xdr:from>
    <xdr:to>
      <xdr:col>82</xdr:col>
      <xdr:colOff>107950</xdr:colOff>
      <xdr:row>77</xdr:row>
      <xdr:rowOff>4536</xdr:rowOff>
    </xdr:to>
    <xdr:cxnSp macro="">
      <xdr:nvCxnSpPr>
        <xdr:cNvPr id="427" name="直線コネクタ 426"/>
        <xdr:cNvCxnSpPr/>
      </xdr:nvCxnSpPr>
      <xdr:spPr>
        <a:xfrm>
          <a:off x="15671800" y="13016774"/>
          <a:ext cx="8382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158024</xdr:rowOff>
    </xdr:from>
    <xdr:to>
      <xdr:col>78</xdr:col>
      <xdr:colOff>69850</xdr:colOff>
      <xdr:row>77</xdr:row>
      <xdr:rowOff>17599</xdr:rowOff>
    </xdr:to>
    <xdr:cxnSp macro="">
      <xdr:nvCxnSpPr>
        <xdr:cNvPr id="430" name="直線コネクタ 429"/>
        <xdr:cNvCxnSpPr/>
      </xdr:nvCxnSpPr>
      <xdr:spPr>
        <a:xfrm flipV="1">
          <a:off x="14782800" y="13016774"/>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136798</xdr:rowOff>
    </xdr:from>
    <xdr:to>
      <xdr:col>73</xdr:col>
      <xdr:colOff>180975</xdr:colOff>
      <xdr:row>77</xdr:row>
      <xdr:rowOff>17599</xdr:rowOff>
    </xdr:to>
    <xdr:cxnSp macro="">
      <xdr:nvCxnSpPr>
        <xdr:cNvPr id="433" name="直線コネクタ 432"/>
        <xdr:cNvCxnSpPr/>
      </xdr:nvCxnSpPr>
      <xdr:spPr>
        <a:xfrm>
          <a:off x="13893800" y="1316699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35" name="テキスト ボックス 434"/>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136798</xdr:rowOff>
    </xdr:from>
    <xdr:to>
      <xdr:col>69</xdr:col>
      <xdr:colOff>92075</xdr:colOff>
      <xdr:row>77</xdr:row>
      <xdr:rowOff>17599</xdr:rowOff>
    </xdr:to>
    <xdr:cxnSp macro="">
      <xdr:nvCxnSpPr>
        <xdr:cNvPr id="436" name="直線コネクタ 435"/>
        <xdr:cNvCxnSpPr/>
      </xdr:nvCxnSpPr>
      <xdr:spPr>
        <a:xfrm flipV="1">
          <a:off x="13004800" y="1316699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38" name="テキスト ボックス 437"/>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58075</xdr:rowOff>
    </xdr:from>
    <xdr:ext cx="762000" cy="259045"/>
    <xdr:sp macro="" textlink="">
      <xdr:nvSpPr>
        <xdr:cNvPr id="440" name="テキスト ボックス 439"/>
        <xdr:cNvSpPr txBox="1"/>
      </xdr:nvSpPr>
      <xdr:spPr>
        <a:xfrm>
          <a:off x="12623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125186</xdr:rowOff>
    </xdr:from>
    <xdr:to>
      <xdr:col>82</xdr:col>
      <xdr:colOff>158750</xdr:colOff>
      <xdr:row>77</xdr:row>
      <xdr:rowOff>55336</xdr:rowOff>
    </xdr:to>
    <xdr:sp macro="" textlink="">
      <xdr:nvSpPr>
        <xdr:cNvPr id="446" name="楕円 445"/>
        <xdr:cNvSpPr/>
      </xdr:nvSpPr>
      <xdr:spPr>
        <a:xfrm>
          <a:off x="164592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141713</xdr:rowOff>
    </xdr:from>
    <xdr:ext cx="762000" cy="259045"/>
    <xdr:sp macro="" textlink="">
      <xdr:nvSpPr>
        <xdr:cNvPr id="447" name="公債費以外該当値テキスト"/>
        <xdr:cNvSpPr txBox="1"/>
      </xdr:nvSpPr>
      <xdr:spPr>
        <a:xfrm>
          <a:off x="165989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107224</xdr:rowOff>
    </xdr:from>
    <xdr:to>
      <xdr:col>78</xdr:col>
      <xdr:colOff>120650</xdr:colOff>
      <xdr:row>76</xdr:row>
      <xdr:rowOff>37374</xdr:rowOff>
    </xdr:to>
    <xdr:sp macro="" textlink="">
      <xdr:nvSpPr>
        <xdr:cNvPr id="448" name="楕円 447"/>
        <xdr:cNvSpPr/>
      </xdr:nvSpPr>
      <xdr:spPr>
        <a:xfrm>
          <a:off x="15621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47551</xdr:rowOff>
    </xdr:from>
    <xdr:ext cx="736600" cy="259045"/>
    <xdr:sp macro="" textlink="">
      <xdr:nvSpPr>
        <xdr:cNvPr id="449" name="テキスト ボックス 448"/>
        <xdr:cNvSpPr txBox="1"/>
      </xdr:nvSpPr>
      <xdr:spPr>
        <a:xfrm>
          <a:off x="15290800" y="1273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138249</xdr:rowOff>
    </xdr:from>
    <xdr:to>
      <xdr:col>74</xdr:col>
      <xdr:colOff>31750</xdr:colOff>
      <xdr:row>77</xdr:row>
      <xdr:rowOff>68399</xdr:rowOff>
    </xdr:to>
    <xdr:sp macro="" textlink="">
      <xdr:nvSpPr>
        <xdr:cNvPr id="450" name="楕円 449"/>
        <xdr:cNvSpPr/>
      </xdr:nvSpPr>
      <xdr:spPr>
        <a:xfrm>
          <a:off x="14732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78576</xdr:rowOff>
    </xdr:from>
    <xdr:ext cx="762000" cy="259045"/>
    <xdr:sp macro="" textlink="">
      <xdr:nvSpPr>
        <xdr:cNvPr id="451" name="テキスト ボックス 450"/>
        <xdr:cNvSpPr txBox="1"/>
      </xdr:nvSpPr>
      <xdr:spPr>
        <a:xfrm>
          <a:off x="14401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85998</xdr:rowOff>
    </xdr:from>
    <xdr:to>
      <xdr:col>69</xdr:col>
      <xdr:colOff>142875</xdr:colOff>
      <xdr:row>77</xdr:row>
      <xdr:rowOff>16148</xdr:rowOff>
    </xdr:to>
    <xdr:sp macro="" textlink="">
      <xdr:nvSpPr>
        <xdr:cNvPr id="452" name="楕円 451"/>
        <xdr:cNvSpPr/>
      </xdr:nvSpPr>
      <xdr:spPr>
        <a:xfrm>
          <a:off x="13843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26324</xdr:rowOff>
    </xdr:from>
    <xdr:ext cx="762000" cy="259045"/>
    <xdr:sp macro="" textlink="">
      <xdr:nvSpPr>
        <xdr:cNvPr id="453" name="テキスト ボックス 452"/>
        <xdr:cNvSpPr txBox="1"/>
      </xdr:nvSpPr>
      <xdr:spPr>
        <a:xfrm>
          <a:off x="13512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138249</xdr:rowOff>
    </xdr:from>
    <xdr:to>
      <xdr:col>65</xdr:col>
      <xdr:colOff>53975</xdr:colOff>
      <xdr:row>77</xdr:row>
      <xdr:rowOff>68399</xdr:rowOff>
    </xdr:to>
    <xdr:sp macro="" textlink="">
      <xdr:nvSpPr>
        <xdr:cNvPr id="454" name="楕円 453"/>
        <xdr:cNvSpPr/>
      </xdr:nvSpPr>
      <xdr:spPr>
        <a:xfrm>
          <a:off x="12954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78576</xdr:rowOff>
    </xdr:from>
    <xdr:ext cx="762000" cy="259045"/>
    <xdr:sp macro="" textlink="">
      <xdr:nvSpPr>
        <xdr:cNvPr id="455" name="テキスト ボックス 454"/>
        <xdr:cNvSpPr txBox="1"/>
      </xdr:nvSpPr>
      <xdr:spPr>
        <a:xfrm>
          <a:off x="12623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40571</xdr:rowOff>
    </xdr:from>
    <xdr:to>
      <xdr:col>29</xdr:col>
      <xdr:colOff>127000</xdr:colOff>
      <xdr:row>18</xdr:row>
      <xdr:rowOff>67274</xdr:rowOff>
    </xdr:to>
    <xdr:cxnSp macro="">
      <xdr:nvCxnSpPr>
        <xdr:cNvPr id="51" name="直線コネクタ 50"/>
        <xdr:cNvCxnSpPr/>
      </xdr:nvCxnSpPr>
      <xdr:spPr bwMode="auto">
        <a:xfrm flipV="1">
          <a:off x="5003800" y="3174296"/>
          <a:ext cx="647700" cy="26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67274</xdr:rowOff>
    </xdr:from>
    <xdr:to>
      <xdr:col>26</xdr:col>
      <xdr:colOff>50800</xdr:colOff>
      <xdr:row>18</xdr:row>
      <xdr:rowOff>88862</xdr:rowOff>
    </xdr:to>
    <xdr:cxnSp macro="">
      <xdr:nvCxnSpPr>
        <xdr:cNvPr id="54" name="直線コネクタ 53"/>
        <xdr:cNvCxnSpPr/>
      </xdr:nvCxnSpPr>
      <xdr:spPr bwMode="auto">
        <a:xfrm flipV="1">
          <a:off x="4305300" y="3200999"/>
          <a:ext cx="698500" cy="2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88862</xdr:rowOff>
    </xdr:from>
    <xdr:to>
      <xdr:col>22</xdr:col>
      <xdr:colOff>114300</xdr:colOff>
      <xdr:row>18</xdr:row>
      <xdr:rowOff>98918</xdr:rowOff>
    </xdr:to>
    <xdr:cxnSp macro="">
      <xdr:nvCxnSpPr>
        <xdr:cNvPr id="57" name="直線コネクタ 56"/>
        <xdr:cNvCxnSpPr/>
      </xdr:nvCxnSpPr>
      <xdr:spPr bwMode="auto">
        <a:xfrm flipV="1">
          <a:off x="3606800" y="3222587"/>
          <a:ext cx="698500" cy="10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107788</xdr:rowOff>
    </xdr:from>
    <xdr:ext cx="762000" cy="259045"/>
    <xdr:sp macro="" textlink="">
      <xdr:nvSpPr>
        <xdr:cNvPr id="59" name="テキスト ボックス 58"/>
        <xdr:cNvSpPr txBox="1"/>
      </xdr:nvSpPr>
      <xdr:spPr>
        <a:xfrm>
          <a:off x="3924300" y="289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98918</xdr:rowOff>
    </xdr:from>
    <xdr:to>
      <xdr:col>18</xdr:col>
      <xdr:colOff>177800</xdr:colOff>
      <xdr:row>18</xdr:row>
      <xdr:rowOff>108509</xdr:rowOff>
    </xdr:to>
    <xdr:cxnSp macro="">
      <xdr:nvCxnSpPr>
        <xdr:cNvPr id="60" name="直線コネクタ 59"/>
        <xdr:cNvCxnSpPr/>
      </xdr:nvCxnSpPr>
      <xdr:spPr bwMode="auto">
        <a:xfrm flipV="1">
          <a:off x="2908300" y="3232643"/>
          <a:ext cx="698500" cy="9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161221</xdr:rowOff>
    </xdr:from>
    <xdr:to>
      <xdr:col>29</xdr:col>
      <xdr:colOff>177800</xdr:colOff>
      <xdr:row>18</xdr:row>
      <xdr:rowOff>91371</xdr:rowOff>
    </xdr:to>
    <xdr:sp macro="" textlink="">
      <xdr:nvSpPr>
        <xdr:cNvPr id="70" name="楕円 69"/>
        <xdr:cNvSpPr/>
      </xdr:nvSpPr>
      <xdr:spPr bwMode="auto">
        <a:xfrm>
          <a:off x="5600700" y="312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133298</xdr:rowOff>
    </xdr:from>
    <xdr:ext cx="762000" cy="259045"/>
    <xdr:sp macro="" textlink="">
      <xdr:nvSpPr>
        <xdr:cNvPr id="71" name="人口1人当たり決算額の推移該当値テキスト130"/>
        <xdr:cNvSpPr txBox="1"/>
      </xdr:nvSpPr>
      <xdr:spPr>
        <a:xfrm>
          <a:off x="5740400" y="309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16474</xdr:rowOff>
    </xdr:from>
    <xdr:to>
      <xdr:col>26</xdr:col>
      <xdr:colOff>101600</xdr:colOff>
      <xdr:row>18</xdr:row>
      <xdr:rowOff>118074</xdr:rowOff>
    </xdr:to>
    <xdr:sp macro="" textlink="">
      <xdr:nvSpPr>
        <xdr:cNvPr id="72" name="楕円 71"/>
        <xdr:cNvSpPr/>
      </xdr:nvSpPr>
      <xdr:spPr bwMode="auto">
        <a:xfrm>
          <a:off x="4953000" y="3150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102852</xdr:rowOff>
    </xdr:from>
    <xdr:ext cx="736600" cy="259045"/>
    <xdr:sp macro="" textlink="">
      <xdr:nvSpPr>
        <xdr:cNvPr id="73" name="テキスト ボックス 72"/>
        <xdr:cNvSpPr txBox="1"/>
      </xdr:nvSpPr>
      <xdr:spPr>
        <a:xfrm>
          <a:off x="4622800" y="323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38062</xdr:rowOff>
    </xdr:from>
    <xdr:to>
      <xdr:col>22</xdr:col>
      <xdr:colOff>165100</xdr:colOff>
      <xdr:row>18</xdr:row>
      <xdr:rowOff>139662</xdr:rowOff>
    </xdr:to>
    <xdr:sp macro="" textlink="">
      <xdr:nvSpPr>
        <xdr:cNvPr id="74" name="楕円 73"/>
        <xdr:cNvSpPr/>
      </xdr:nvSpPr>
      <xdr:spPr bwMode="auto">
        <a:xfrm>
          <a:off x="4254500" y="3171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124439</xdr:rowOff>
    </xdr:from>
    <xdr:ext cx="762000" cy="259045"/>
    <xdr:sp macro="" textlink="">
      <xdr:nvSpPr>
        <xdr:cNvPr id="75" name="テキスト ボックス 74"/>
        <xdr:cNvSpPr txBox="1"/>
      </xdr:nvSpPr>
      <xdr:spPr>
        <a:xfrm>
          <a:off x="3924300" y="325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48118</xdr:rowOff>
    </xdr:from>
    <xdr:to>
      <xdr:col>19</xdr:col>
      <xdr:colOff>38100</xdr:colOff>
      <xdr:row>18</xdr:row>
      <xdr:rowOff>149718</xdr:rowOff>
    </xdr:to>
    <xdr:sp macro="" textlink="">
      <xdr:nvSpPr>
        <xdr:cNvPr id="76" name="楕円 75"/>
        <xdr:cNvSpPr/>
      </xdr:nvSpPr>
      <xdr:spPr bwMode="auto">
        <a:xfrm>
          <a:off x="3556000" y="3181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134495</xdr:rowOff>
    </xdr:from>
    <xdr:ext cx="762000" cy="259045"/>
    <xdr:sp macro="" textlink="">
      <xdr:nvSpPr>
        <xdr:cNvPr id="77" name="テキスト ボックス 76"/>
        <xdr:cNvSpPr txBox="1"/>
      </xdr:nvSpPr>
      <xdr:spPr>
        <a:xfrm>
          <a:off x="3225800" y="32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57709</xdr:rowOff>
    </xdr:from>
    <xdr:to>
      <xdr:col>15</xdr:col>
      <xdr:colOff>101600</xdr:colOff>
      <xdr:row>18</xdr:row>
      <xdr:rowOff>159309</xdr:rowOff>
    </xdr:to>
    <xdr:sp macro="" textlink="">
      <xdr:nvSpPr>
        <xdr:cNvPr id="78" name="楕円 77"/>
        <xdr:cNvSpPr/>
      </xdr:nvSpPr>
      <xdr:spPr bwMode="auto">
        <a:xfrm>
          <a:off x="2857500" y="3191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144086</xdr:rowOff>
    </xdr:from>
    <xdr:ext cx="762000" cy="259045"/>
    <xdr:sp macro="" textlink="">
      <xdr:nvSpPr>
        <xdr:cNvPr id="79" name="テキスト ボックス 78"/>
        <xdr:cNvSpPr txBox="1"/>
      </xdr:nvSpPr>
      <xdr:spPr>
        <a:xfrm>
          <a:off x="2527300" y="327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220086</xdr:rowOff>
    </xdr:from>
    <xdr:to>
      <xdr:col>29</xdr:col>
      <xdr:colOff>127000</xdr:colOff>
      <xdr:row>35</xdr:row>
      <xdr:rowOff>248969</xdr:rowOff>
    </xdr:to>
    <xdr:cxnSp macro="">
      <xdr:nvCxnSpPr>
        <xdr:cNvPr id="112" name="直線コネクタ 111"/>
        <xdr:cNvCxnSpPr/>
      </xdr:nvCxnSpPr>
      <xdr:spPr bwMode="auto">
        <a:xfrm flipV="1">
          <a:off x="5003800" y="6830436"/>
          <a:ext cx="647700" cy="28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248969</xdr:rowOff>
    </xdr:from>
    <xdr:to>
      <xdr:col>26</xdr:col>
      <xdr:colOff>50800</xdr:colOff>
      <xdr:row>35</xdr:row>
      <xdr:rowOff>267856</xdr:rowOff>
    </xdr:to>
    <xdr:cxnSp macro="">
      <xdr:nvCxnSpPr>
        <xdr:cNvPr id="115" name="直線コネクタ 114"/>
        <xdr:cNvCxnSpPr/>
      </xdr:nvCxnSpPr>
      <xdr:spPr bwMode="auto">
        <a:xfrm flipV="1">
          <a:off x="4305300" y="6859319"/>
          <a:ext cx="698500" cy="18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267856</xdr:rowOff>
    </xdr:from>
    <xdr:to>
      <xdr:col>22</xdr:col>
      <xdr:colOff>114300</xdr:colOff>
      <xdr:row>35</xdr:row>
      <xdr:rowOff>282973</xdr:rowOff>
    </xdr:to>
    <xdr:cxnSp macro="">
      <xdr:nvCxnSpPr>
        <xdr:cNvPr id="118" name="直線コネクタ 117"/>
        <xdr:cNvCxnSpPr/>
      </xdr:nvCxnSpPr>
      <xdr:spPr bwMode="auto">
        <a:xfrm flipV="1">
          <a:off x="3606800" y="6878206"/>
          <a:ext cx="698500" cy="15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282973</xdr:rowOff>
    </xdr:from>
    <xdr:to>
      <xdr:col>18</xdr:col>
      <xdr:colOff>177800</xdr:colOff>
      <xdr:row>35</xdr:row>
      <xdr:rowOff>306901</xdr:rowOff>
    </xdr:to>
    <xdr:cxnSp macro="">
      <xdr:nvCxnSpPr>
        <xdr:cNvPr id="121" name="直線コネクタ 120"/>
        <xdr:cNvCxnSpPr/>
      </xdr:nvCxnSpPr>
      <xdr:spPr bwMode="auto">
        <a:xfrm flipV="1">
          <a:off x="2908300" y="6893323"/>
          <a:ext cx="698500" cy="23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169286</xdr:rowOff>
    </xdr:from>
    <xdr:to>
      <xdr:col>29</xdr:col>
      <xdr:colOff>177800</xdr:colOff>
      <xdr:row>35</xdr:row>
      <xdr:rowOff>270886</xdr:rowOff>
    </xdr:to>
    <xdr:sp macro="" textlink="">
      <xdr:nvSpPr>
        <xdr:cNvPr id="131" name="楕円 130"/>
        <xdr:cNvSpPr/>
      </xdr:nvSpPr>
      <xdr:spPr bwMode="auto">
        <a:xfrm>
          <a:off x="5600700" y="677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14363</xdr:rowOff>
    </xdr:from>
    <xdr:ext cx="762000" cy="259045"/>
    <xdr:sp macro="" textlink="">
      <xdr:nvSpPr>
        <xdr:cNvPr id="132" name="人口1人当たり決算額の推移該当値テキスト445"/>
        <xdr:cNvSpPr txBox="1"/>
      </xdr:nvSpPr>
      <xdr:spPr>
        <a:xfrm>
          <a:off x="5740400" y="662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198169</xdr:rowOff>
    </xdr:from>
    <xdr:to>
      <xdr:col>26</xdr:col>
      <xdr:colOff>101600</xdr:colOff>
      <xdr:row>35</xdr:row>
      <xdr:rowOff>299769</xdr:rowOff>
    </xdr:to>
    <xdr:sp macro="" textlink="">
      <xdr:nvSpPr>
        <xdr:cNvPr id="133" name="楕円 132"/>
        <xdr:cNvSpPr/>
      </xdr:nvSpPr>
      <xdr:spPr bwMode="auto">
        <a:xfrm>
          <a:off x="4953000" y="680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309946</xdr:rowOff>
    </xdr:from>
    <xdr:ext cx="736600" cy="259045"/>
    <xdr:sp macro="" textlink="">
      <xdr:nvSpPr>
        <xdr:cNvPr id="134" name="テキスト ボックス 133"/>
        <xdr:cNvSpPr txBox="1"/>
      </xdr:nvSpPr>
      <xdr:spPr>
        <a:xfrm>
          <a:off x="4622800" y="6577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217056</xdr:rowOff>
    </xdr:from>
    <xdr:to>
      <xdr:col>22</xdr:col>
      <xdr:colOff>165100</xdr:colOff>
      <xdr:row>35</xdr:row>
      <xdr:rowOff>318656</xdr:rowOff>
    </xdr:to>
    <xdr:sp macro="" textlink="">
      <xdr:nvSpPr>
        <xdr:cNvPr id="135" name="楕円 134"/>
        <xdr:cNvSpPr/>
      </xdr:nvSpPr>
      <xdr:spPr bwMode="auto">
        <a:xfrm>
          <a:off x="4254500" y="6827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328833</xdr:rowOff>
    </xdr:from>
    <xdr:ext cx="762000" cy="259045"/>
    <xdr:sp macro="" textlink="">
      <xdr:nvSpPr>
        <xdr:cNvPr id="136" name="テキスト ボックス 135"/>
        <xdr:cNvSpPr txBox="1"/>
      </xdr:nvSpPr>
      <xdr:spPr>
        <a:xfrm>
          <a:off x="3924300" y="659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232173</xdr:rowOff>
    </xdr:from>
    <xdr:to>
      <xdr:col>19</xdr:col>
      <xdr:colOff>38100</xdr:colOff>
      <xdr:row>35</xdr:row>
      <xdr:rowOff>333773</xdr:rowOff>
    </xdr:to>
    <xdr:sp macro="" textlink="">
      <xdr:nvSpPr>
        <xdr:cNvPr id="137" name="楕円 136"/>
        <xdr:cNvSpPr/>
      </xdr:nvSpPr>
      <xdr:spPr bwMode="auto">
        <a:xfrm>
          <a:off x="3556000" y="684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1050</xdr:rowOff>
    </xdr:from>
    <xdr:ext cx="762000" cy="259045"/>
    <xdr:sp macro="" textlink="">
      <xdr:nvSpPr>
        <xdr:cNvPr id="138" name="テキスト ボックス 137"/>
        <xdr:cNvSpPr txBox="1"/>
      </xdr:nvSpPr>
      <xdr:spPr>
        <a:xfrm>
          <a:off x="3225800" y="661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256101</xdr:rowOff>
    </xdr:from>
    <xdr:to>
      <xdr:col>15</xdr:col>
      <xdr:colOff>101600</xdr:colOff>
      <xdr:row>36</xdr:row>
      <xdr:rowOff>14801</xdr:rowOff>
    </xdr:to>
    <xdr:sp macro="" textlink="">
      <xdr:nvSpPr>
        <xdr:cNvPr id="139" name="楕円 138"/>
        <xdr:cNvSpPr/>
      </xdr:nvSpPr>
      <xdr:spPr bwMode="auto">
        <a:xfrm>
          <a:off x="2857500" y="6866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24978</xdr:rowOff>
    </xdr:from>
    <xdr:ext cx="762000" cy="259045"/>
    <xdr:sp macro="" textlink="">
      <xdr:nvSpPr>
        <xdr:cNvPr id="140" name="テキスト ボックス 139"/>
        <xdr:cNvSpPr txBox="1"/>
      </xdr:nvSpPr>
      <xdr:spPr>
        <a:xfrm>
          <a:off x="2527300" y="663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4,222
4,199
282.92
6,823,074
6,626,011
183,027
3,907,455
9,984,136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79771</xdr:rowOff>
    </xdr:from>
    <xdr:to>
      <xdr:col>24</xdr:col>
      <xdr:colOff>63500</xdr:colOff>
      <xdr:row>37</xdr:row>
      <xdr:rowOff>101429</xdr:rowOff>
    </xdr:to>
    <xdr:cxnSp macro="">
      <xdr:nvCxnSpPr>
        <xdr:cNvPr id="62" name="直線コネクタ 61"/>
        <xdr:cNvCxnSpPr/>
      </xdr:nvCxnSpPr>
      <xdr:spPr>
        <a:xfrm flipV="1">
          <a:off x="3797300" y="6423421"/>
          <a:ext cx="838200" cy="2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101429</xdr:rowOff>
    </xdr:from>
    <xdr:to>
      <xdr:col>19</xdr:col>
      <xdr:colOff>177800</xdr:colOff>
      <xdr:row>37</xdr:row>
      <xdr:rowOff>119676</xdr:rowOff>
    </xdr:to>
    <xdr:cxnSp macro="">
      <xdr:nvCxnSpPr>
        <xdr:cNvPr id="65" name="直線コネクタ 64"/>
        <xdr:cNvCxnSpPr/>
      </xdr:nvCxnSpPr>
      <xdr:spPr>
        <a:xfrm flipV="1">
          <a:off x="2908300" y="6445079"/>
          <a:ext cx="889000" cy="1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119676</xdr:rowOff>
    </xdr:from>
    <xdr:to>
      <xdr:col>15</xdr:col>
      <xdr:colOff>50800</xdr:colOff>
      <xdr:row>38</xdr:row>
      <xdr:rowOff>6838</xdr:rowOff>
    </xdr:to>
    <xdr:cxnSp macro="">
      <xdr:nvCxnSpPr>
        <xdr:cNvPr id="68" name="直線コネクタ 67"/>
        <xdr:cNvCxnSpPr/>
      </xdr:nvCxnSpPr>
      <xdr:spPr>
        <a:xfrm flipV="1">
          <a:off x="2019300" y="6463326"/>
          <a:ext cx="889000" cy="5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117244</xdr:rowOff>
    </xdr:from>
    <xdr:ext cx="599010" cy="259045"/>
    <xdr:sp macro="" textlink="">
      <xdr:nvSpPr>
        <xdr:cNvPr id="70" name="テキスト ボックス 69"/>
        <xdr:cNvSpPr txBox="1"/>
      </xdr:nvSpPr>
      <xdr:spPr>
        <a:xfrm>
          <a:off x="2608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6838</xdr:rowOff>
    </xdr:from>
    <xdr:to>
      <xdr:col>10</xdr:col>
      <xdr:colOff>114300</xdr:colOff>
      <xdr:row>38</xdr:row>
      <xdr:rowOff>15111</xdr:rowOff>
    </xdr:to>
    <xdr:cxnSp macro="">
      <xdr:nvCxnSpPr>
        <xdr:cNvPr id="71" name="直線コネクタ 70"/>
        <xdr:cNvCxnSpPr/>
      </xdr:nvCxnSpPr>
      <xdr:spPr>
        <a:xfrm flipV="1">
          <a:off x="1130300" y="6521938"/>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152841</xdr:rowOff>
    </xdr:from>
    <xdr:ext cx="599010" cy="259045"/>
    <xdr:sp macro="" textlink="">
      <xdr:nvSpPr>
        <xdr:cNvPr id="73" name="テキスト ボックス 72"/>
        <xdr:cNvSpPr txBox="1"/>
      </xdr:nvSpPr>
      <xdr:spPr>
        <a:xfrm>
          <a:off x="1719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160370</xdr:rowOff>
    </xdr:from>
    <xdr:ext cx="599010" cy="259045"/>
    <xdr:sp macro="" textlink="">
      <xdr:nvSpPr>
        <xdr:cNvPr id="75" name="テキスト ボックス 74"/>
        <xdr:cNvSpPr txBox="1"/>
      </xdr:nvSpPr>
      <xdr:spPr>
        <a:xfrm>
          <a:off x="830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28971</xdr:rowOff>
    </xdr:from>
    <xdr:to>
      <xdr:col>24</xdr:col>
      <xdr:colOff>114300</xdr:colOff>
      <xdr:row>37</xdr:row>
      <xdr:rowOff>130571</xdr:rowOff>
    </xdr:to>
    <xdr:sp macro="" textlink="">
      <xdr:nvSpPr>
        <xdr:cNvPr id="81" name="楕円 80"/>
        <xdr:cNvSpPr/>
      </xdr:nvSpPr>
      <xdr:spPr>
        <a:xfrm>
          <a:off x="4584700" y="63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7398</xdr:rowOff>
    </xdr:from>
    <xdr:ext cx="599010" cy="259045"/>
    <xdr:sp macro="" textlink="">
      <xdr:nvSpPr>
        <xdr:cNvPr id="82" name="人件費該当値テキスト"/>
        <xdr:cNvSpPr txBox="1"/>
      </xdr:nvSpPr>
      <xdr:spPr>
        <a:xfrm>
          <a:off x="4686300" y="635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50629</xdr:rowOff>
    </xdr:from>
    <xdr:to>
      <xdr:col>20</xdr:col>
      <xdr:colOff>38100</xdr:colOff>
      <xdr:row>37</xdr:row>
      <xdr:rowOff>152229</xdr:rowOff>
    </xdr:to>
    <xdr:sp macro="" textlink="">
      <xdr:nvSpPr>
        <xdr:cNvPr id="83" name="楕円 82"/>
        <xdr:cNvSpPr/>
      </xdr:nvSpPr>
      <xdr:spPr>
        <a:xfrm>
          <a:off x="3746500" y="63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143356</xdr:rowOff>
    </xdr:from>
    <xdr:ext cx="599010" cy="259045"/>
    <xdr:sp macro="" textlink="">
      <xdr:nvSpPr>
        <xdr:cNvPr id="84" name="テキスト ボックス 83"/>
        <xdr:cNvSpPr txBox="1"/>
      </xdr:nvSpPr>
      <xdr:spPr>
        <a:xfrm>
          <a:off x="3497795" y="648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68876</xdr:rowOff>
    </xdr:from>
    <xdr:to>
      <xdr:col>15</xdr:col>
      <xdr:colOff>101600</xdr:colOff>
      <xdr:row>37</xdr:row>
      <xdr:rowOff>170476</xdr:rowOff>
    </xdr:to>
    <xdr:sp macro="" textlink="">
      <xdr:nvSpPr>
        <xdr:cNvPr id="85" name="楕円 84"/>
        <xdr:cNvSpPr/>
      </xdr:nvSpPr>
      <xdr:spPr>
        <a:xfrm>
          <a:off x="2857500" y="641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161603</xdr:rowOff>
    </xdr:from>
    <xdr:ext cx="599010" cy="259045"/>
    <xdr:sp macro="" textlink="">
      <xdr:nvSpPr>
        <xdr:cNvPr id="86" name="テキスト ボックス 85"/>
        <xdr:cNvSpPr txBox="1"/>
      </xdr:nvSpPr>
      <xdr:spPr>
        <a:xfrm>
          <a:off x="2608795" y="650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127488</xdr:rowOff>
    </xdr:from>
    <xdr:to>
      <xdr:col>10</xdr:col>
      <xdr:colOff>165100</xdr:colOff>
      <xdr:row>38</xdr:row>
      <xdr:rowOff>57638</xdr:rowOff>
    </xdr:to>
    <xdr:sp macro="" textlink="">
      <xdr:nvSpPr>
        <xdr:cNvPr id="87" name="楕円 86"/>
        <xdr:cNvSpPr/>
      </xdr:nvSpPr>
      <xdr:spPr>
        <a:xfrm>
          <a:off x="1968500" y="64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48765</xdr:rowOff>
    </xdr:from>
    <xdr:ext cx="599010" cy="259045"/>
    <xdr:sp macro="" textlink="">
      <xdr:nvSpPr>
        <xdr:cNvPr id="88" name="テキスト ボックス 87"/>
        <xdr:cNvSpPr txBox="1"/>
      </xdr:nvSpPr>
      <xdr:spPr>
        <a:xfrm>
          <a:off x="1719795" y="656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135761</xdr:rowOff>
    </xdr:from>
    <xdr:to>
      <xdr:col>6</xdr:col>
      <xdr:colOff>38100</xdr:colOff>
      <xdr:row>38</xdr:row>
      <xdr:rowOff>65911</xdr:rowOff>
    </xdr:to>
    <xdr:sp macro="" textlink="">
      <xdr:nvSpPr>
        <xdr:cNvPr id="89" name="楕円 88"/>
        <xdr:cNvSpPr/>
      </xdr:nvSpPr>
      <xdr:spPr>
        <a:xfrm>
          <a:off x="1079500" y="647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57038</xdr:rowOff>
    </xdr:from>
    <xdr:ext cx="599010" cy="259045"/>
    <xdr:sp macro="" textlink="">
      <xdr:nvSpPr>
        <xdr:cNvPr id="90" name="テキスト ボックス 89"/>
        <xdr:cNvSpPr txBox="1"/>
      </xdr:nvSpPr>
      <xdr:spPr>
        <a:xfrm>
          <a:off x="830795" y="657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27502</xdr:rowOff>
    </xdr:from>
    <xdr:to>
      <xdr:col>24</xdr:col>
      <xdr:colOff>63500</xdr:colOff>
      <xdr:row>58</xdr:row>
      <xdr:rowOff>55593</xdr:rowOff>
    </xdr:to>
    <xdr:cxnSp macro="">
      <xdr:nvCxnSpPr>
        <xdr:cNvPr id="119" name="直線コネクタ 118"/>
        <xdr:cNvCxnSpPr/>
      </xdr:nvCxnSpPr>
      <xdr:spPr>
        <a:xfrm flipV="1">
          <a:off x="3797300" y="9971602"/>
          <a:ext cx="8382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38798</xdr:rowOff>
    </xdr:from>
    <xdr:to>
      <xdr:col>19</xdr:col>
      <xdr:colOff>177800</xdr:colOff>
      <xdr:row>58</xdr:row>
      <xdr:rowOff>55593</xdr:rowOff>
    </xdr:to>
    <xdr:cxnSp macro="">
      <xdr:nvCxnSpPr>
        <xdr:cNvPr id="122" name="直線コネクタ 121"/>
        <xdr:cNvCxnSpPr/>
      </xdr:nvCxnSpPr>
      <xdr:spPr>
        <a:xfrm>
          <a:off x="2908300" y="9982898"/>
          <a:ext cx="889000" cy="1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29700</xdr:rowOff>
    </xdr:from>
    <xdr:to>
      <xdr:col>15</xdr:col>
      <xdr:colOff>50800</xdr:colOff>
      <xdr:row>58</xdr:row>
      <xdr:rowOff>38798</xdr:rowOff>
    </xdr:to>
    <xdr:cxnSp macro="">
      <xdr:nvCxnSpPr>
        <xdr:cNvPr id="125" name="直線コネクタ 124"/>
        <xdr:cNvCxnSpPr/>
      </xdr:nvCxnSpPr>
      <xdr:spPr>
        <a:xfrm>
          <a:off x="2019300" y="9973800"/>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81271</xdr:rowOff>
    </xdr:from>
    <xdr:ext cx="599010" cy="259045"/>
    <xdr:sp macro="" textlink="">
      <xdr:nvSpPr>
        <xdr:cNvPr id="127" name="テキスト ボックス 126"/>
        <xdr:cNvSpPr txBox="1"/>
      </xdr:nvSpPr>
      <xdr:spPr>
        <a:xfrm>
          <a:off x="2608795" y="96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29700</xdr:rowOff>
    </xdr:from>
    <xdr:to>
      <xdr:col>10</xdr:col>
      <xdr:colOff>114300</xdr:colOff>
      <xdr:row>58</xdr:row>
      <xdr:rowOff>38793</xdr:rowOff>
    </xdr:to>
    <xdr:cxnSp macro="">
      <xdr:nvCxnSpPr>
        <xdr:cNvPr id="128" name="直線コネクタ 127"/>
        <xdr:cNvCxnSpPr/>
      </xdr:nvCxnSpPr>
      <xdr:spPr>
        <a:xfrm flipV="1">
          <a:off x="1130300" y="9973800"/>
          <a:ext cx="889000" cy="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73991</xdr:rowOff>
    </xdr:from>
    <xdr:ext cx="599010" cy="259045"/>
    <xdr:sp macro="" textlink="">
      <xdr:nvSpPr>
        <xdr:cNvPr id="130" name="テキスト ボックス 129"/>
        <xdr:cNvSpPr txBox="1"/>
      </xdr:nvSpPr>
      <xdr:spPr>
        <a:xfrm>
          <a:off x="1719795" y="96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72914</xdr:rowOff>
    </xdr:from>
    <xdr:ext cx="599010" cy="259045"/>
    <xdr:sp macro="" textlink="">
      <xdr:nvSpPr>
        <xdr:cNvPr id="132" name="テキスト ボックス 131"/>
        <xdr:cNvSpPr txBox="1"/>
      </xdr:nvSpPr>
      <xdr:spPr>
        <a:xfrm>
          <a:off x="830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148152</xdr:rowOff>
    </xdr:from>
    <xdr:to>
      <xdr:col>24</xdr:col>
      <xdr:colOff>114300</xdr:colOff>
      <xdr:row>58</xdr:row>
      <xdr:rowOff>78302</xdr:rowOff>
    </xdr:to>
    <xdr:sp macro="" textlink="">
      <xdr:nvSpPr>
        <xdr:cNvPr id="138" name="楕円 137"/>
        <xdr:cNvSpPr/>
      </xdr:nvSpPr>
      <xdr:spPr>
        <a:xfrm>
          <a:off x="4584700" y="99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98093</xdr:rowOff>
    </xdr:from>
    <xdr:ext cx="599010" cy="259045"/>
    <xdr:sp macro="" textlink="">
      <xdr:nvSpPr>
        <xdr:cNvPr id="139" name="物件費該当値テキスト"/>
        <xdr:cNvSpPr txBox="1"/>
      </xdr:nvSpPr>
      <xdr:spPr>
        <a:xfrm>
          <a:off x="4686300" y="987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4793</xdr:rowOff>
    </xdr:from>
    <xdr:to>
      <xdr:col>20</xdr:col>
      <xdr:colOff>38100</xdr:colOff>
      <xdr:row>58</xdr:row>
      <xdr:rowOff>106393</xdr:rowOff>
    </xdr:to>
    <xdr:sp macro="" textlink="">
      <xdr:nvSpPr>
        <xdr:cNvPr id="140" name="楕円 139"/>
        <xdr:cNvSpPr/>
      </xdr:nvSpPr>
      <xdr:spPr>
        <a:xfrm>
          <a:off x="3746500" y="994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97520</xdr:rowOff>
    </xdr:from>
    <xdr:ext cx="599010" cy="259045"/>
    <xdr:sp macro="" textlink="">
      <xdr:nvSpPr>
        <xdr:cNvPr id="141" name="テキスト ボックス 140"/>
        <xdr:cNvSpPr txBox="1"/>
      </xdr:nvSpPr>
      <xdr:spPr>
        <a:xfrm>
          <a:off x="3497795" y="1004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159448</xdr:rowOff>
    </xdr:from>
    <xdr:to>
      <xdr:col>15</xdr:col>
      <xdr:colOff>101600</xdr:colOff>
      <xdr:row>58</xdr:row>
      <xdr:rowOff>89598</xdr:rowOff>
    </xdr:to>
    <xdr:sp macro="" textlink="">
      <xdr:nvSpPr>
        <xdr:cNvPr id="142" name="楕円 141"/>
        <xdr:cNvSpPr/>
      </xdr:nvSpPr>
      <xdr:spPr>
        <a:xfrm>
          <a:off x="2857500" y="99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80725</xdr:rowOff>
    </xdr:from>
    <xdr:ext cx="599010" cy="259045"/>
    <xdr:sp macro="" textlink="">
      <xdr:nvSpPr>
        <xdr:cNvPr id="143" name="テキスト ボックス 142"/>
        <xdr:cNvSpPr txBox="1"/>
      </xdr:nvSpPr>
      <xdr:spPr>
        <a:xfrm>
          <a:off x="2608795" y="1002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150350</xdr:rowOff>
    </xdr:from>
    <xdr:to>
      <xdr:col>10</xdr:col>
      <xdr:colOff>165100</xdr:colOff>
      <xdr:row>58</xdr:row>
      <xdr:rowOff>80500</xdr:rowOff>
    </xdr:to>
    <xdr:sp macro="" textlink="">
      <xdr:nvSpPr>
        <xdr:cNvPr id="144" name="楕円 143"/>
        <xdr:cNvSpPr/>
      </xdr:nvSpPr>
      <xdr:spPr>
        <a:xfrm>
          <a:off x="1968500" y="99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71627</xdr:rowOff>
    </xdr:from>
    <xdr:ext cx="599010" cy="259045"/>
    <xdr:sp macro="" textlink="">
      <xdr:nvSpPr>
        <xdr:cNvPr id="145" name="テキスト ボックス 144"/>
        <xdr:cNvSpPr txBox="1"/>
      </xdr:nvSpPr>
      <xdr:spPr>
        <a:xfrm>
          <a:off x="1719795" y="1001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159443</xdr:rowOff>
    </xdr:from>
    <xdr:to>
      <xdr:col>6</xdr:col>
      <xdr:colOff>38100</xdr:colOff>
      <xdr:row>58</xdr:row>
      <xdr:rowOff>89593</xdr:rowOff>
    </xdr:to>
    <xdr:sp macro="" textlink="">
      <xdr:nvSpPr>
        <xdr:cNvPr id="146" name="楕円 145"/>
        <xdr:cNvSpPr/>
      </xdr:nvSpPr>
      <xdr:spPr>
        <a:xfrm>
          <a:off x="1079500" y="99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80720</xdr:rowOff>
    </xdr:from>
    <xdr:ext cx="599010" cy="259045"/>
    <xdr:sp macro="" textlink="">
      <xdr:nvSpPr>
        <xdr:cNvPr id="147" name="テキスト ボックス 146"/>
        <xdr:cNvSpPr txBox="1"/>
      </xdr:nvSpPr>
      <xdr:spPr>
        <a:xfrm>
          <a:off x="830795" y="1002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139381</xdr:rowOff>
    </xdr:from>
    <xdr:to>
      <xdr:col>24</xdr:col>
      <xdr:colOff>63500</xdr:colOff>
      <xdr:row>77</xdr:row>
      <xdr:rowOff>20445</xdr:rowOff>
    </xdr:to>
    <xdr:cxnSp macro="">
      <xdr:nvCxnSpPr>
        <xdr:cNvPr id="172" name="直線コネクタ 171"/>
        <xdr:cNvCxnSpPr/>
      </xdr:nvCxnSpPr>
      <xdr:spPr>
        <a:xfrm flipV="1">
          <a:off x="3797300" y="13169581"/>
          <a:ext cx="838200" cy="5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160325</xdr:rowOff>
    </xdr:from>
    <xdr:to>
      <xdr:col>19</xdr:col>
      <xdr:colOff>177800</xdr:colOff>
      <xdr:row>77</xdr:row>
      <xdr:rowOff>20445</xdr:rowOff>
    </xdr:to>
    <xdr:cxnSp macro="">
      <xdr:nvCxnSpPr>
        <xdr:cNvPr id="175" name="直線コネクタ 174"/>
        <xdr:cNvCxnSpPr/>
      </xdr:nvCxnSpPr>
      <xdr:spPr>
        <a:xfrm>
          <a:off x="2908300" y="13190525"/>
          <a:ext cx="889000" cy="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160325</xdr:rowOff>
    </xdr:from>
    <xdr:to>
      <xdr:col>15</xdr:col>
      <xdr:colOff>50800</xdr:colOff>
      <xdr:row>77</xdr:row>
      <xdr:rowOff>74577</xdr:rowOff>
    </xdr:to>
    <xdr:cxnSp macro="">
      <xdr:nvCxnSpPr>
        <xdr:cNvPr id="178" name="直線コネクタ 177"/>
        <xdr:cNvCxnSpPr/>
      </xdr:nvCxnSpPr>
      <xdr:spPr>
        <a:xfrm flipV="1">
          <a:off x="2019300" y="13190525"/>
          <a:ext cx="889000" cy="8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150135</xdr:rowOff>
    </xdr:from>
    <xdr:to>
      <xdr:col>10</xdr:col>
      <xdr:colOff>114300</xdr:colOff>
      <xdr:row>77</xdr:row>
      <xdr:rowOff>74577</xdr:rowOff>
    </xdr:to>
    <xdr:cxnSp macro="">
      <xdr:nvCxnSpPr>
        <xdr:cNvPr id="181" name="直線コネクタ 180"/>
        <xdr:cNvCxnSpPr/>
      </xdr:nvCxnSpPr>
      <xdr:spPr>
        <a:xfrm>
          <a:off x="1130300" y="13180335"/>
          <a:ext cx="889000" cy="9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88581</xdr:rowOff>
    </xdr:from>
    <xdr:to>
      <xdr:col>24</xdr:col>
      <xdr:colOff>114300</xdr:colOff>
      <xdr:row>77</xdr:row>
      <xdr:rowOff>18731</xdr:rowOff>
    </xdr:to>
    <xdr:sp macro="" textlink="">
      <xdr:nvSpPr>
        <xdr:cNvPr id="191" name="楕円 190"/>
        <xdr:cNvSpPr/>
      </xdr:nvSpPr>
      <xdr:spPr>
        <a:xfrm>
          <a:off x="4584700" y="1311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111457</xdr:rowOff>
    </xdr:from>
    <xdr:ext cx="534377" cy="259045"/>
    <xdr:sp macro="" textlink="">
      <xdr:nvSpPr>
        <xdr:cNvPr id="192" name="維持補修費該当値テキスト"/>
        <xdr:cNvSpPr txBox="1"/>
      </xdr:nvSpPr>
      <xdr:spPr>
        <a:xfrm>
          <a:off x="4686300" y="1297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141095</xdr:rowOff>
    </xdr:from>
    <xdr:to>
      <xdr:col>20</xdr:col>
      <xdr:colOff>38100</xdr:colOff>
      <xdr:row>77</xdr:row>
      <xdr:rowOff>71245</xdr:rowOff>
    </xdr:to>
    <xdr:sp macro="" textlink="">
      <xdr:nvSpPr>
        <xdr:cNvPr id="193" name="楕円 192"/>
        <xdr:cNvSpPr/>
      </xdr:nvSpPr>
      <xdr:spPr>
        <a:xfrm>
          <a:off x="3746500" y="1317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87772</xdr:rowOff>
    </xdr:from>
    <xdr:ext cx="534377" cy="259045"/>
    <xdr:sp macro="" textlink="">
      <xdr:nvSpPr>
        <xdr:cNvPr id="194" name="テキスト ボックス 193"/>
        <xdr:cNvSpPr txBox="1"/>
      </xdr:nvSpPr>
      <xdr:spPr>
        <a:xfrm>
          <a:off x="3530111" y="1294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109525</xdr:rowOff>
    </xdr:from>
    <xdr:to>
      <xdr:col>15</xdr:col>
      <xdr:colOff>101600</xdr:colOff>
      <xdr:row>77</xdr:row>
      <xdr:rowOff>39675</xdr:rowOff>
    </xdr:to>
    <xdr:sp macro="" textlink="">
      <xdr:nvSpPr>
        <xdr:cNvPr id="195" name="楕円 194"/>
        <xdr:cNvSpPr/>
      </xdr:nvSpPr>
      <xdr:spPr>
        <a:xfrm>
          <a:off x="2857500" y="131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56202</xdr:rowOff>
    </xdr:from>
    <xdr:ext cx="534377" cy="259045"/>
    <xdr:sp macro="" textlink="">
      <xdr:nvSpPr>
        <xdr:cNvPr id="196" name="テキスト ボックス 195"/>
        <xdr:cNvSpPr txBox="1"/>
      </xdr:nvSpPr>
      <xdr:spPr>
        <a:xfrm>
          <a:off x="2641111" y="1291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23777</xdr:rowOff>
    </xdr:from>
    <xdr:to>
      <xdr:col>10</xdr:col>
      <xdr:colOff>165100</xdr:colOff>
      <xdr:row>77</xdr:row>
      <xdr:rowOff>125377</xdr:rowOff>
    </xdr:to>
    <xdr:sp macro="" textlink="">
      <xdr:nvSpPr>
        <xdr:cNvPr id="197" name="楕円 196"/>
        <xdr:cNvSpPr/>
      </xdr:nvSpPr>
      <xdr:spPr>
        <a:xfrm>
          <a:off x="1968500" y="1322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141904</xdr:rowOff>
    </xdr:from>
    <xdr:ext cx="534377" cy="259045"/>
    <xdr:sp macro="" textlink="">
      <xdr:nvSpPr>
        <xdr:cNvPr id="198" name="テキスト ボックス 197"/>
        <xdr:cNvSpPr txBox="1"/>
      </xdr:nvSpPr>
      <xdr:spPr>
        <a:xfrm>
          <a:off x="1752111" y="130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99335</xdr:rowOff>
    </xdr:from>
    <xdr:to>
      <xdr:col>6</xdr:col>
      <xdr:colOff>38100</xdr:colOff>
      <xdr:row>77</xdr:row>
      <xdr:rowOff>29485</xdr:rowOff>
    </xdr:to>
    <xdr:sp macro="" textlink="">
      <xdr:nvSpPr>
        <xdr:cNvPr id="199" name="楕円 198"/>
        <xdr:cNvSpPr/>
      </xdr:nvSpPr>
      <xdr:spPr>
        <a:xfrm>
          <a:off x="1079500" y="131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46013</xdr:rowOff>
    </xdr:from>
    <xdr:ext cx="534377" cy="259045"/>
    <xdr:sp macro="" textlink="">
      <xdr:nvSpPr>
        <xdr:cNvPr id="200" name="テキスト ボックス 199"/>
        <xdr:cNvSpPr txBox="1"/>
      </xdr:nvSpPr>
      <xdr:spPr>
        <a:xfrm>
          <a:off x="863111" y="1290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153225</xdr:rowOff>
    </xdr:from>
    <xdr:to>
      <xdr:col>24</xdr:col>
      <xdr:colOff>63500</xdr:colOff>
      <xdr:row>94</xdr:row>
      <xdr:rowOff>15464</xdr:rowOff>
    </xdr:to>
    <xdr:cxnSp macro="">
      <xdr:nvCxnSpPr>
        <xdr:cNvPr id="229" name="直線コネクタ 228"/>
        <xdr:cNvCxnSpPr/>
      </xdr:nvCxnSpPr>
      <xdr:spPr>
        <a:xfrm flipV="1">
          <a:off x="3797300" y="16098075"/>
          <a:ext cx="838200" cy="3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168458</xdr:rowOff>
    </xdr:from>
    <xdr:to>
      <xdr:col>19</xdr:col>
      <xdr:colOff>177800</xdr:colOff>
      <xdr:row>94</xdr:row>
      <xdr:rowOff>15464</xdr:rowOff>
    </xdr:to>
    <xdr:cxnSp macro="">
      <xdr:nvCxnSpPr>
        <xdr:cNvPr id="232" name="直線コネクタ 231"/>
        <xdr:cNvCxnSpPr/>
      </xdr:nvCxnSpPr>
      <xdr:spPr>
        <a:xfrm>
          <a:off x="2908300" y="16113308"/>
          <a:ext cx="889000" cy="1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168458</xdr:rowOff>
    </xdr:from>
    <xdr:to>
      <xdr:col>15</xdr:col>
      <xdr:colOff>50800</xdr:colOff>
      <xdr:row>94</xdr:row>
      <xdr:rowOff>48763</xdr:rowOff>
    </xdr:to>
    <xdr:cxnSp macro="">
      <xdr:nvCxnSpPr>
        <xdr:cNvPr id="235" name="直線コネクタ 234"/>
        <xdr:cNvCxnSpPr/>
      </xdr:nvCxnSpPr>
      <xdr:spPr>
        <a:xfrm flipV="1">
          <a:off x="2019300" y="16113308"/>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20784</xdr:rowOff>
    </xdr:from>
    <xdr:ext cx="534377" cy="259045"/>
    <xdr:sp macro="" textlink="">
      <xdr:nvSpPr>
        <xdr:cNvPr id="237" name="テキスト ボックス 236"/>
        <xdr:cNvSpPr txBox="1"/>
      </xdr:nvSpPr>
      <xdr:spPr>
        <a:xfrm>
          <a:off x="2641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48763</xdr:rowOff>
    </xdr:from>
    <xdr:to>
      <xdr:col>10</xdr:col>
      <xdr:colOff>114300</xdr:colOff>
      <xdr:row>94</xdr:row>
      <xdr:rowOff>63195</xdr:rowOff>
    </xdr:to>
    <xdr:cxnSp macro="">
      <xdr:nvCxnSpPr>
        <xdr:cNvPr id="238" name="直線コネクタ 237"/>
        <xdr:cNvCxnSpPr/>
      </xdr:nvCxnSpPr>
      <xdr:spPr>
        <a:xfrm flipV="1">
          <a:off x="1130300" y="16165063"/>
          <a:ext cx="889000" cy="1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50661</xdr:rowOff>
    </xdr:from>
    <xdr:ext cx="534377" cy="259045"/>
    <xdr:sp macro="" textlink="">
      <xdr:nvSpPr>
        <xdr:cNvPr id="240" name="テキスト ボックス 239"/>
        <xdr:cNvSpPr txBox="1"/>
      </xdr:nvSpPr>
      <xdr:spPr>
        <a:xfrm>
          <a:off x="1752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62899</xdr:rowOff>
    </xdr:from>
    <xdr:ext cx="534377" cy="259045"/>
    <xdr:sp macro="" textlink="">
      <xdr:nvSpPr>
        <xdr:cNvPr id="242" name="テキスト ボックス 241"/>
        <xdr:cNvSpPr txBox="1"/>
      </xdr:nvSpPr>
      <xdr:spPr>
        <a:xfrm>
          <a:off x="863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102425</xdr:rowOff>
    </xdr:from>
    <xdr:to>
      <xdr:col>24</xdr:col>
      <xdr:colOff>114300</xdr:colOff>
      <xdr:row>94</xdr:row>
      <xdr:rowOff>32575</xdr:rowOff>
    </xdr:to>
    <xdr:sp macro="" textlink="">
      <xdr:nvSpPr>
        <xdr:cNvPr id="248" name="楕円 247"/>
        <xdr:cNvSpPr/>
      </xdr:nvSpPr>
      <xdr:spPr>
        <a:xfrm>
          <a:off x="4584700" y="160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125302</xdr:rowOff>
    </xdr:from>
    <xdr:ext cx="599010" cy="259045"/>
    <xdr:sp macro="" textlink="">
      <xdr:nvSpPr>
        <xdr:cNvPr id="249" name="扶助費該当値テキスト"/>
        <xdr:cNvSpPr txBox="1"/>
      </xdr:nvSpPr>
      <xdr:spPr>
        <a:xfrm>
          <a:off x="4686300" y="1589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136114</xdr:rowOff>
    </xdr:from>
    <xdr:to>
      <xdr:col>20</xdr:col>
      <xdr:colOff>38100</xdr:colOff>
      <xdr:row>94</xdr:row>
      <xdr:rowOff>66264</xdr:rowOff>
    </xdr:to>
    <xdr:sp macro="" textlink="">
      <xdr:nvSpPr>
        <xdr:cNvPr id="250" name="楕円 249"/>
        <xdr:cNvSpPr/>
      </xdr:nvSpPr>
      <xdr:spPr>
        <a:xfrm>
          <a:off x="3746500" y="160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82791</xdr:rowOff>
    </xdr:from>
    <xdr:ext cx="599010" cy="259045"/>
    <xdr:sp macro="" textlink="">
      <xdr:nvSpPr>
        <xdr:cNvPr id="251" name="テキスト ボックス 250"/>
        <xdr:cNvSpPr txBox="1"/>
      </xdr:nvSpPr>
      <xdr:spPr>
        <a:xfrm>
          <a:off x="3497795" y="1585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117658</xdr:rowOff>
    </xdr:from>
    <xdr:to>
      <xdr:col>15</xdr:col>
      <xdr:colOff>101600</xdr:colOff>
      <xdr:row>94</xdr:row>
      <xdr:rowOff>47808</xdr:rowOff>
    </xdr:to>
    <xdr:sp macro="" textlink="">
      <xdr:nvSpPr>
        <xdr:cNvPr id="252" name="楕円 251"/>
        <xdr:cNvSpPr/>
      </xdr:nvSpPr>
      <xdr:spPr>
        <a:xfrm>
          <a:off x="2857500" y="1606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64335</xdr:rowOff>
    </xdr:from>
    <xdr:ext cx="599010" cy="259045"/>
    <xdr:sp macro="" textlink="">
      <xdr:nvSpPr>
        <xdr:cNvPr id="253" name="テキスト ボックス 252"/>
        <xdr:cNvSpPr txBox="1"/>
      </xdr:nvSpPr>
      <xdr:spPr>
        <a:xfrm>
          <a:off x="2608795" y="1583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169413</xdr:rowOff>
    </xdr:from>
    <xdr:to>
      <xdr:col>10</xdr:col>
      <xdr:colOff>165100</xdr:colOff>
      <xdr:row>94</xdr:row>
      <xdr:rowOff>99563</xdr:rowOff>
    </xdr:to>
    <xdr:sp macro="" textlink="">
      <xdr:nvSpPr>
        <xdr:cNvPr id="254" name="楕円 253"/>
        <xdr:cNvSpPr/>
      </xdr:nvSpPr>
      <xdr:spPr>
        <a:xfrm>
          <a:off x="1968500" y="161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116090</xdr:rowOff>
    </xdr:from>
    <xdr:ext cx="599010" cy="259045"/>
    <xdr:sp macro="" textlink="">
      <xdr:nvSpPr>
        <xdr:cNvPr id="255" name="テキスト ボックス 254"/>
        <xdr:cNvSpPr txBox="1"/>
      </xdr:nvSpPr>
      <xdr:spPr>
        <a:xfrm>
          <a:off x="1719795" y="158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12395</xdr:rowOff>
    </xdr:from>
    <xdr:to>
      <xdr:col>6</xdr:col>
      <xdr:colOff>38100</xdr:colOff>
      <xdr:row>94</xdr:row>
      <xdr:rowOff>113995</xdr:rowOff>
    </xdr:to>
    <xdr:sp macro="" textlink="">
      <xdr:nvSpPr>
        <xdr:cNvPr id="256" name="楕円 255"/>
        <xdr:cNvSpPr/>
      </xdr:nvSpPr>
      <xdr:spPr>
        <a:xfrm>
          <a:off x="1079500" y="161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130522</xdr:rowOff>
    </xdr:from>
    <xdr:ext cx="599010" cy="259045"/>
    <xdr:sp macro="" textlink="">
      <xdr:nvSpPr>
        <xdr:cNvPr id="257" name="テキスト ボックス 256"/>
        <xdr:cNvSpPr txBox="1"/>
      </xdr:nvSpPr>
      <xdr:spPr>
        <a:xfrm>
          <a:off x="830795" y="1590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71772</xdr:rowOff>
    </xdr:from>
    <xdr:to>
      <xdr:col>55</xdr:col>
      <xdr:colOff>0</xdr:colOff>
      <xdr:row>36</xdr:row>
      <xdr:rowOff>27019</xdr:rowOff>
    </xdr:to>
    <xdr:cxnSp macro="">
      <xdr:nvCxnSpPr>
        <xdr:cNvPr id="286" name="直線コネクタ 285"/>
        <xdr:cNvCxnSpPr/>
      </xdr:nvCxnSpPr>
      <xdr:spPr>
        <a:xfrm>
          <a:off x="9639300" y="6072522"/>
          <a:ext cx="838200" cy="1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2793</xdr:rowOff>
    </xdr:from>
    <xdr:to>
      <xdr:col>50</xdr:col>
      <xdr:colOff>114300</xdr:colOff>
      <xdr:row>35</xdr:row>
      <xdr:rowOff>71772</xdr:rowOff>
    </xdr:to>
    <xdr:cxnSp macro="">
      <xdr:nvCxnSpPr>
        <xdr:cNvPr id="289" name="直線コネクタ 288"/>
        <xdr:cNvCxnSpPr/>
      </xdr:nvCxnSpPr>
      <xdr:spPr>
        <a:xfrm>
          <a:off x="8750300" y="6003543"/>
          <a:ext cx="889000" cy="6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2793</xdr:rowOff>
    </xdr:from>
    <xdr:to>
      <xdr:col>45</xdr:col>
      <xdr:colOff>177800</xdr:colOff>
      <xdr:row>36</xdr:row>
      <xdr:rowOff>137481</xdr:rowOff>
    </xdr:to>
    <xdr:cxnSp macro="">
      <xdr:nvCxnSpPr>
        <xdr:cNvPr id="292" name="直線コネクタ 291"/>
        <xdr:cNvCxnSpPr/>
      </xdr:nvCxnSpPr>
      <xdr:spPr>
        <a:xfrm flipV="1">
          <a:off x="7861300" y="6003543"/>
          <a:ext cx="889000" cy="30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122365</xdr:rowOff>
    </xdr:from>
    <xdr:to>
      <xdr:col>41</xdr:col>
      <xdr:colOff>50800</xdr:colOff>
      <xdr:row>36</xdr:row>
      <xdr:rowOff>137481</xdr:rowOff>
    </xdr:to>
    <xdr:cxnSp macro="">
      <xdr:nvCxnSpPr>
        <xdr:cNvPr id="295" name="直線コネクタ 294"/>
        <xdr:cNvCxnSpPr/>
      </xdr:nvCxnSpPr>
      <xdr:spPr>
        <a:xfrm>
          <a:off x="6972300" y="6294565"/>
          <a:ext cx="889000" cy="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147669</xdr:rowOff>
    </xdr:from>
    <xdr:to>
      <xdr:col>55</xdr:col>
      <xdr:colOff>50800</xdr:colOff>
      <xdr:row>36</xdr:row>
      <xdr:rowOff>77819</xdr:rowOff>
    </xdr:to>
    <xdr:sp macro="" textlink="">
      <xdr:nvSpPr>
        <xdr:cNvPr id="305" name="楕円 304"/>
        <xdr:cNvSpPr/>
      </xdr:nvSpPr>
      <xdr:spPr>
        <a:xfrm>
          <a:off x="10426700" y="61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170546</xdr:rowOff>
    </xdr:from>
    <xdr:ext cx="599010" cy="259045"/>
    <xdr:sp macro="" textlink="">
      <xdr:nvSpPr>
        <xdr:cNvPr id="306" name="補助費等該当値テキスト"/>
        <xdr:cNvSpPr txBox="1"/>
      </xdr:nvSpPr>
      <xdr:spPr>
        <a:xfrm>
          <a:off x="10528300" y="599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20972</xdr:rowOff>
    </xdr:from>
    <xdr:to>
      <xdr:col>50</xdr:col>
      <xdr:colOff>165100</xdr:colOff>
      <xdr:row>35</xdr:row>
      <xdr:rowOff>122572</xdr:rowOff>
    </xdr:to>
    <xdr:sp macro="" textlink="">
      <xdr:nvSpPr>
        <xdr:cNvPr id="307" name="楕円 306"/>
        <xdr:cNvSpPr/>
      </xdr:nvSpPr>
      <xdr:spPr>
        <a:xfrm>
          <a:off x="9588500" y="60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139099</xdr:rowOff>
    </xdr:from>
    <xdr:ext cx="599010" cy="259045"/>
    <xdr:sp macro="" textlink="">
      <xdr:nvSpPr>
        <xdr:cNvPr id="308" name="テキスト ボックス 307"/>
        <xdr:cNvSpPr txBox="1"/>
      </xdr:nvSpPr>
      <xdr:spPr>
        <a:xfrm>
          <a:off x="9339795" y="579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123443</xdr:rowOff>
    </xdr:from>
    <xdr:to>
      <xdr:col>46</xdr:col>
      <xdr:colOff>38100</xdr:colOff>
      <xdr:row>35</xdr:row>
      <xdr:rowOff>53593</xdr:rowOff>
    </xdr:to>
    <xdr:sp macro="" textlink="">
      <xdr:nvSpPr>
        <xdr:cNvPr id="309" name="楕円 308"/>
        <xdr:cNvSpPr/>
      </xdr:nvSpPr>
      <xdr:spPr>
        <a:xfrm>
          <a:off x="8699500" y="59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70120</xdr:rowOff>
    </xdr:from>
    <xdr:ext cx="599010" cy="259045"/>
    <xdr:sp macro="" textlink="">
      <xdr:nvSpPr>
        <xdr:cNvPr id="310" name="テキスト ボックス 309"/>
        <xdr:cNvSpPr txBox="1"/>
      </xdr:nvSpPr>
      <xdr:spPr>
        <a:xfrm>
          <a:off x="8450795" y="572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86681</xdr:rowOff>
    </xdr:from>
    <xdr:to>
      <xdr:col>41</xdr:col>
      <xdr:colOff>101600</xdr:colOff>
      <xdr:row>37</xdr:row>
      <xdr:rowOff>16831</xdr:rowOff>
    </xdr:to>
    <xdr:sp macro="" textlink="">
      <xdr:nvSpPr>
        <xdr:cNvPr id="311" name="楕円 310"/>
        <xdr:cNvSpPr/>
      </xdr:nvSpPr>
      <xdr:spPr>
        <a:xfrm>
          <a:off x="7810500" y="62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33358</xdr:rowOff>
    </xdr:from>
    <xdr:ext cx="599010" cy="259045"/>
    <xdr:sp macro="" textlink="">
      <xdr:nvSpPr>
        <xdr:cNvPr id="312" name="テキスト ボックス 311"/>
        <xdr:cNvSpPr txBox="1"/>
      </xdr:nvSpPr>
      <xdr:spPr>
        <a:xfrm>
          <a:off x="7561795" y="603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71565</xdr:rowOff>
    </xdr:from>
    <xdr:to>
      <xdr:col>36</xdr:col>
      <xdr:colOff>165100</xdr:colOff>
      <xdr:row>37</xdr:row>
      <xdr:rowOff>1715</xdr:rowOff>
    </xdr:to>
    <xdr:sp macro="" textlink="">
      <xdr:nvSpPr>
        <xdr:cNvPr id="313" name="楕円 312"/>
        <xdr:cNvSpPr/>
      </xdr:nvSpPr>
      <xdr:spPr>
        <a:xfrm>
          <a:off x="6921500" y="624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18242</xdr:rowOff>
    </xdr:from>
    <xdr:ext cx="599010" cy="259045"/>
    <xdr:sp macro="" textlink="">
      <xdr:nvSpPr>
        <xdr:cNvPr id="314" name="テキスト ボックス 313"/>
        <xdr:cNvSpPr txBox="1"/>
      </xdr:nvSpPr>
      <xdr:spPr>
        <a:xfrm>
          <a:off x="6672795" y="601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42222</xdr:rowOff>
    </xdr:from>
    <xdr:to>
      <xdr:col>55</xdr:col>
      <xdr:colOff>0</xdr:colOff>
      <xdr:row>58</xdr:row>
      <xdr:rowOff>145199</xdr:rowOff>
    </xdr:to>
    <xdr:cxnSp macro="">
      <xdr:nvCxnSpPr>
        <xdr:cNvPr id="343" name="直線コネクタ 342"/>
        <xdr:cNvCxnSpPr/>
      </xdr:nvCxnSpPr>
      <xdr:spPr>
        <a:xfrm>
          <a:off x="9639300" y="9986322"/>
          <a:ext cx="838200" cy="10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42222</xdr:rowOff>
    </xdr:from>
    <xdr:to>
      <xdr:col>50</xdr:col>
      <xdr:colOff>114300</xdr:colOff>
      <xdr:row>58</xdr:row>
      <xdr:rowOff>82547</xdr:rowOff>
    </xdr:to>
    <xdr:cxnSp macro="">
      <xdr:nvCxnSpPr>
        <xdr:cNvPr id="346" name="直線コネクタ 345"/>
        <xdr:cNvCxnSpPr/>
      </xdr:nvCxnSpPr>
      <xdr:spPr>
        <a:xfrm flipV="1">
          <a:off x="8750300" y="9986322"/>
          <a:ext cx="889000" cy="4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82547</xdr:rowOff>
    </xdr:from>
    <xdr:to>
      <xdr:col>45</xdr:col>
      <xdr:colOff>177800</xdr:colOff>
      <xdr:row>58</xdr:row>
      <xdr:rowOff>115571</xdr:rowOff>
    </xdr:to>
    <xdr:cxnSp macro="">
      <xdr:nvCxnSpPr>
        <xdr:cNvPr id="349" name="直線コネクタ 348"/>
        <xdr:cNvCxnSpPr/>
      </xdr:nvCxnSpPr>
      <xdr:spPr>
        <a:xfrm flipV="1">
          <a:off x="7861300" y="10026647"/>
          <a:ext cx="889000" cy="3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115571</xdr:rowOff>
    </xdr:from>
    <xdr:to>
      <xdr:col>41</xdr:col>
      <xdr:colOff>50800</xdr:colOff>
      <xdr:row>58</xdr:row>
      <xdr:rowOff>126824</xdr:rowOff>
    </xdr:to>
    <xdr:cxnSp macro="">
      <xdr:nvCxnSpPr>
        <xdr:cNvPr id="352" name="直線コネクタ 351"/>
        <xdr:cNvCxnSpPr/>
      </xdr:nvCxnSpPr>
      <xdr:spPr>
        <a:xfrm flipV="1">
          <a:off x="6972300" y="10059671"/>
          <a:ext cx="889000" cy="1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94399</xdr:rowOff>
    </xdr:from>
    <xdr:to>
      <xdr:col>55</xdr:col>
      <xdr:colOff>50800</xdr:colOff>
      <xdr:row>59</xdr:row>
      <xdr:rowOff>24549</xdr:rowOff>
    </xdr:to>
    <xdr:sp macro="" textlink="">
      <xdr:nvSpPr>
        <xdr:cNvPr id="362" name="楕円 361"/>
        <xdr:cNvSpPr/>
      </xdr:nvSpPr>
      <xdr:spPr>
        <a:xfrm>
          <a:off x="10426700" y="1003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30716</xdr:rowOff>
    </xdr:from>
    <xdr:ext cx="599010" cy="259045"/>
    <xdr:sp macro="" textlink="">
      <xdr:nvSpPr>
        <xdr:cNvPr id="363" name="普通建設事業費該当値テキスト"/>
        <xdr:cNvSpPr txBox="1"/>
      </xdr:nvSpPr>
      <xdr:spPr>
        <a:xfrm>
          <a:off x="10528300" y="997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162872</xdr:rowOff>
    </xdr:from>
    <xdr:to>
      <xdr:col>50</xdr:col>
      <xdr:colOff>165100</xdr:colOff>
      <xdr:row>58</xdr:row>
      <xdr:rowOff>93022</xdr:rowOff>
    </xdr:to>
    <xdr:sp macro="" textlink="">
      <xdr:nvSpPr>
        <xdr:cNvPr id="364" name="楕円 363"/>
        <xdr:cNvSpPr/>
      </xdr:nvSpPr>
      <xdr:spPr>
        <a:xfrm>
          <a:off x="9588500" y="99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109549</xdr:rowOff>
    </xdr:from>
    <xdr:ext cx="599010" cy="259045"/>
    <xdr:sp macro="" textlink="">
      <xdr:nvSpPr>
        <xdr:cNvPr id="365" name="テキスト ボックス 364"/>
        <xdr:cNvSpPr txBox="1"/>
      </xdr:nvSpPr>
      <xdr:spPr>
        <a:xfrm>
          <a:off x="9339795" y="971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31747</xdr:rowOff>
    </xdr:from>
    <xdr:to>
      <xdr:col>46</xdr:col>
      <xdr:colOff>38100</xdr:colOff>
      <xdr:row>58</xdr:row>
      <xdr:rowOff>133347</xdr:rowOff>
    </xdr:to>
    <xdr:sp macro="" textlink="">
      <xdr:nvSpPr>
        <xdr:cNvPr id="366" name="楕円 365"/>
        <xdr:cNvSpPr/>
      </xdr:nvSpPr>
      <xdr:spPr>
        <a:xfrm>
          <a:off x="8699500" y="997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149874</xdr:rowOff>
    </xdr:from>
    <xdr:ext cx="599010" cy="259045"/>
    <xdr:sp macro="" textlink="">
      <xdr:nvSpPr>
        <xdr:cNvPr id="367" name="テキスト ボックス 366"/>
        <xdr:cNvSpPr txBox="1"/>
      </xdr:nvSpPr>
      <xdr:spPr>
        <a:xfrm>
          <a:off x="8450795" y="975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64771</xdr:rowOff>
    </xdr:from>
    <xdr:to>
      <xdr:col>41</xdr:col>
      <xdr:colOff>101600</xdr:colOff>
      <xdr:row>58</xdr:row>
      <xdr:rowOff>166371</xdr:rowOff>
    </xdr:to>
    <xdr:sp macro="" textlink="">
      <xdr:nvSpPr>
        <xdr:cNvPr id="368" name="楕円 367"/>
        <xdr:cNvSpPr/>
      </xdr:nvSpPr>
      <xdr:spPr>
        <a:xfrm>
          <a:off x="7810500" y="1000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157498</xdr:rowOff>
    </xdr:from>
    <xdr:ext cx="599010" cy="259045"/>
    <xdr:sp macro="" textlink="">
      <xdr:nvSpPr>
        <xdr:cNvPr id="369" name="テキスト ボックス 368"/>
        <xdr:cNvSpPr txBox="1"/>
      </xdr:nvSpPr>
      <xdr:spPr>
        <a:xfrm>
          <a:off x="7561795" y="1010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76024</xdr:rowOff>
    </xdr:from>
    <xdr:to>
      <xdr:col>36</xdr:col>
      <xdr:colOff>165100</xdr:colOff>
      <xdr:row>59</xdr:row>
      <xdr:rowOff>6174</xdr:rowOff>
    </xdr:to>
    <xdr:sp macro="" textlink="">
      <xdr:nvSpPr>
        <xdr:cNvPr id="370" name="楕円 369"/>
        <xdr:cNvSpPr/>
      </xdr:nvSpPr>
      <xdr:spPr>
        <a:xfrm>
          <a:off x="6921500" y="100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168751</xdr:rowOff>
    </xdr:from>
    <xdr:ext cx="599010" cy="259045"/>
    <xdr:sp macro="" textlink="">
      <xdr:nvSpPr>
        <xdr:cNvPr id="371" name="テキスト ボックス 370"/>
        <xdr:cNvSpPr txBox="1"/>
      </xdr:nvSpPr>
      <xdr:spPr>
        <a:xfrm>
          <a:off x="6672795" y="1011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1054</xdr:rowOff>
    </xdr:from>
    <xdr:to>
      <xdr:col>55</xdr:col>
      <xdr:colOff>0</xdr:colOff>
      <xdr:row>78</xdr:row>
      <xdr:rowOff>140004</xdr:rowOff>
    </xdr:to>
    <xdr:cxnSp macro="">
      <xdr:nvCxnSpPr>
        <xdr:cNvPr id="400" name="直線コネクタ 399"/>
        <xdr:cNvCxnSpPr/>
      </xdr:nvCxnSpPr>
      <xdr:spPr>
        <a:xfrm>
          <a:off x="9639300" y="13202704"/>
          <a:ext cx="838200" cy="31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1054</xdr:rowOff>
    </xdr:from>
    <xdr:to>
      <xdr:col>50</xdr:col>
      <xdr:colOff>114300</xdr:colOff>
      <xdr:row>78</xdr:row>
      <xdr:rowOff>96777</xdr:rowOff>
    </xdr:to>
    <xdr:cxnSp macro="">
      <xdr:nvCxnSpPr>
        <xdr:cNvPr id="403" name="直線コネクタ 402"/>
        <xdr:cNvCxnSpPr/>
      </xdr:nvCxnSpPr>
      <xdr:spPr>
        <a:xfrm flipV="1">
          <a:off x="8750300" y="13202704"/>
          <a:ext cx="889000" cy="26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96777</xdr:rowOff>
    </xdr:from>
    <xdr:to>
      <xdr:col>45</xdr:col>
      <xdr:colOff>177800</xdr:colOff>
      <xdr:row>78</xdr:row>
      <xdr:rowOff>131407</xdr:rowOff>
    </xdr:to>
    <xdr:cxnSp macro="">
      <xdr:nvCxnSpPr>
        <xdr:cNvPr id="406" name="直線コネクタ 405"/>
        <xdr:cNvCxnSpPr/>
      </xdr:nvCxnSpPr>
      <xdr:spPr>
        <a:xfrm flipV="1">
          <a:off x="7861300" y="13469877"/>
          <a:ext cx="889000" cy="3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88593</xdr:rowOff>
    </xdr:from>
    <xdr:to>
      <xdr:col>41</xdr:col>
      <xdr:colOff>50800</xdr:colOff>
      <xdr:row>78</xdr:row>
      <xdr:rowOff>131407</xdr:rowOff>
    </xdr:to>
    <xdr:cxnSp macro="">
      <xdr:nvCxnSpPr>
        <xdr:cNvPr id="409" name="直線コネクタ 408"/>
        <xdr:cNvCxnSpPr/>
      </xdr:nvCxnSpPr>
      <xdr:spPr>
        <a:xfrm>
          <a:off x="6972300" y="13461693"/>
          <a:ext cx="889000" cy="4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89204</xdr:rowOff>
    </xdr:from>
    <xdr:to>
      <xdr:col>55</xdr:col>
      <xdr:colOff>50800</xdr:colOff>
      <xdr:row>79</xdr:row>
      <xdr:rowOff>19354</xdr:rowOff>
    </xdr:to>
    <xdr:sp macro="" textlink="">
      <xdr:nvSpPr>
        <xdr:cNvPr id="419" name="楕円 418"/>
        <xdr:cNvSpPr/>
      </xdr:nvSpPr>
      <xdr:spPr>
        <a:xfrm>
          <a:off x="10426700" y="1346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18970</xdr:rowOff>
    </xdr:from>
    <xdr:ext cx="534377" cy="259045"/>
    <xdr:sp macro="" textlink="">
      <xdr:nvSpPr>
        <xdr:cNvPr id="420" name="普通建設事業費 （ うち新規整備　）該当値テキスト"/>
        <xdr:cNvSpPr txBox="1"/>
      </xdr:nvSpPr>
      <xdr:spPr>
        <a:xfrm>
          <a:off x="10528300" y="1339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121704</xdr:rowOff>
    </xdr:from>
    <xdr:to>
      <xdr:col>50</xdr:col>
      <xdr:colOff>165100</xdr:colOff>
      <xdr:row>77</xdr:row>
      <xdr:rowOff>51854</xdr:rowOff>
    </xdr:to>
    <xdr:sp macro="" textlink="">
      <xdr:nvSpPr>
        <xdr:cNvPr id="421" name="楕円 420"/>
        <xdr:cNvSpPr/>
      </xdr:nvSpPr>
      <xdr:spPr>
        <a:xfrm>
          <a:off x="9588500" y="131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68381</xdr:rowOff>
    </xdr:from>
    <xdr:ext cx="599010" cy="259045"/>
    <xdr:sp macro="" textlink="">
      <xdr:nvSpPr>
        <xdr:cNvPr id="422" name="テキスト ボックス 421"/>
        <xdr:cNvSpPr txBox="1"/>
      </xdr:nvSpPr>
      <xdr:spPr>
        <a:xfrm>
          <a:off x="9339795" y="1292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45977</xdr:rowOff>
    </xdr:from>
    <xdr:to>
      <xdr:col>46</xdr:col>
      <xdr:colOff>38100</xdr:colOff>
      <xdr:row>78</xdr:row>
      <xdr:rowOff>147577</xdr:rowOff>
    </xdr:to>
    <xdr:sp macro="" textlink="">
      <xdr:nvSpPr>
        <xdr:cNvPr id="423" name="楕円 422"/>
        <xdr:cNvSpPr/>
      </xdr:nvSpPr>
      <xdr:spPr>
        <a:xfrm>
          <a:off x="8699500" y="1341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138704</xdr:rowOff>
    </xdr:from>
    <xdr:ext cx="534377" cy="259045"/>
    <xdr:sp macro="" textlink="">
      <xdr:nvSpPr>
        <xdr:cNvPr id="424" name="テキスト ボックス 423"/>
        <xdr:cNvSpPr txBox="1"/>
      </xdr:nvSpPr>
      <xdr:spPr>
        <a:xfrm>
          <a:off x="8483111" y="1351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80607</xdr:rowOff>
    </xdr:from>
    <xdr:to>
      <xdr:col>41</xdr:col>
      <xdr:colOff>101600</xdr:colOff>
      <xdr:row>79</xdr:row>
      <xdr:rowOff>10757</xdr:rowOff>
    </xdr:to>
    <xdr:sp macro="" textlink="">
      <xdr:nvSpPr>
        <xdr:cNvPr id="425" name="楕円 424"/>
        <xdr:cNvSpPr/>
      </xdr:nvSpPr>
      <xdr:spPr>
        <a:xfrm>
          <a:off x="7810500" y="134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1884</xdr:rowOff>
    </xdr:from>
    <xdr:ext cx="534377" cy="259045"/>
    <xdr:sp macro="" textlink="">
      <xdr:nvSpPr>
        <xdr:cNvPr id="426" name="テキスト ボックス 425"/>
        <xdr:cNvSpPr txBox="1"/>
      </xdr:nvSpPr>
      <xdr:spPr>
        <a:xfrm>
          <a:off x="7594111" y="1354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37793</xdr:rowOff>
    </xdr:from>
    <xdr:to>
      <xdr:col>36</xdr:col>
      <xdr:colOff>165100</xdr:colOff>
      <xdr:row>78</xdr:row>
      <xdr:rowOff>139393</xdr:rowOff>
    </xdr:to>
    <xdr:sp macro="" textlink="">
      <xdr:nvSpPr>
        <xdr:cNvPr id="427" name="楕円 426"/>
        <xdr:cNvSpPr/>
      </xdr:nvSpPr>
      <xdr:spPr>
        <a:xfrm>
          <a:off x="6921500" y="1341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130520</xdr:rowOff>
    </xdr:from>
    <xdr:ext cx="599010" cy="259045"/>
    <xdr:sp macro="" textlink="">
      <xdr:nvSpPr>
        <xdr:cNvPr id="428" name="テキスト ボックス 427"/>
        <xdr:cNvSpPr txBox="1"/>
      </xdr:nvSpPr>
      <xdr:spPr>
        <a:xfrm>
          <a:off x="6672795" y="1350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74639</xdr:rowOff>
    </xdr:from>
    <xdr:to>
      <xdr:col>55</xdr:col>
      <xdr:colOff>0</xdr:colOff>
      <xdr:row>98</xdr:row>
      <xdr:rowOff>85728</xdr:rowOff>
    </xdr:to>
    <xdr:cxnSp macro="">
      <xdr:nvCxnSpPr>
        <xdr:cNvPr id="455" name="直線コネクタ 454"/>
        <xdr:cNvCxnSpPr/>
      </xdr:nvCxnSpPr>
      <xdr:spPr>
        <a:xfrm>
          <a:off x="9639300" y="16876739"/>
          <a:ext cx="838200" cy="1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25268</xdr:rowOff>
    </xdr:from>
    <xdr:to>
      <xdr:col>50</xdr:col>
      <xdr:colOff>114300</xdr:colOff>
      <xdr:row>98</xdr:row>
      <xdr:rowOff>74639</xdr:rowOff>
    </xdr:to>
    <xdr:cxnSp macro="">
      <xdr:nvCxnSpPr>
        <xdr:cNvPr id="458" name="直線コネクタ 457"/>
        <xdr:cNvCxnSpPr/>
      </xdr:nvCxnSpPr>
      <xdr:spPr>
        <a:xfrm>
          <a:off x="8750300" y="16827368"/>
          <a:ext cx="889000" cy="4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25268</xdr:rowOff>
    </xdr:from>
    <xdr:to>
      <xdr:col>45</xdr:col>
      <xdr:colOff>177800</xdr:colOff>
      <xdr:row>98</xdr:row>
      <xdr:rowOff>52913</xdr:rowOff>
    </xdr:to>
    <xdr:cxnSp macro="">
      <xdr:nvCxnSpPr>
        <xdr:cNvPr id="461" name="直線コネクタ 460"/>
        <xdr:cNvCxnSpPr/>
      </xdr:nvCxnSpPr>
      <xdr:spPr>
        <a:xfrm flipV="1">
          <a:off x="7861300" y="16827368"/>
          <a:ext cx="8890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52913</xdr:rowOff>
    </xdr:from>
    <xdr:to>
      <xdr:col>41</xdr:col>
      <xdr:colOff>50800</xdr:colOff>
      <xdr:row>98</xdr:row>
      <xdr:rowOff>84027</xdr:rowOff>
    </xdr:to>
    <xdr:cxnSp macro="">
      <xdr:nvCxnSpPr>
        <xdr:cNvPr id="464" name="直線コネクタ 463"/>
        <xdr:cNvCxnSpPr/>
      </xdr:nvCxnSpPr>
      <xdr:spPr>
        <a:xfrm flipV="1">
          <a:off x="6972300" y="16855013"/>
          <a:ext cx="889000"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34928</xdr:rowOff>
    </xdr:from>
    <xdr:to>
      <xdr:col>55</xdr:col>
      <xdr:colOff>50800</xdr:colOff>
      <xdr:row>98</xdr:row>
      <xdr:rowOff>136528</xdr:rowOff>
    </xdr:to>
    <xdr:sp macro="" textlink="">
      <xdr:nvSpPr>
        <xdr:cNvPr id="474" name="楕円 473"/>
        <xdr:cNvSpPr/>
      </xdr:nvSpPr>
      <xdr:spPr>
        <a:xfrm>
          <a:off x="10426700" y="1683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155340</xdr:rowOff>
    </xdr:from>
    <xdr:ext cx="599010" cy="259045"/>
    <xdr:sp macro="" textlink="">
      <xdr:nvSpPr>
        <xdr:cNvPr id="475" name="普通建設事業費 （ うち更新整備　）該当値テキスト"/>
        <xdr:cNvSpPr txBox="1"/>
      </xdr:nvSpPr>
      <xdr:spPr>
        <a:xfrm>
          <a:off x="10528300" y="167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23839</xdr:rowOff>
    </xdr:from>
    <xdr:to>
      <xdr:col>50</xdr:col>
      <xdr:colOff>165100</xdr:colOff>
      <xdr:row>98</xdr:row>
      <xdr:rowOff>125439</xdr:rowOff>
    </xdr:to>
    <xdr:sp macro="" textlink="">
      <xdr:nvSpPr>
        <xdr:cNvPr id="476" name="楕円 475"/>
        <xdr:cNvSpPr/>
      </xdr:nvSpPr>
      <xdr:spPr>
        <a:xfrm>
          <a:off x="9588500" y="1682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116566</xdr:rowOff>
    </xdr:from>
    <xdr:ext cx="599010" cy="259045"/>
    <xdr:sp macro="" textlink="">
      <xdr:nvSpPr>
        <xdr:cNvPr id="477" name="テキスト ボックス 476"/>
        <xdr:cNvSpPr txBox="1"/>
      </xdr:nvSpPr>
      <xdr:spPr>
        <a:xfrm>
          <a:off x="9339795" y="1691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145918</xdr:rowOff>
    </xdr:from>
    <xdr:to>
      <xdr:col>46</xdr:col>
      <xdr:colOff>38100</xdr:colOff>
      <xdr:row>98</xdr:row>
      <xdr:rowOff>76068</xdr:rowOff>
    </xdr:to>
    <xdr:sp macro="" textlink="">
      <xdr:nvSpPr>
        <xdr:cNvPr id="478" name="楕円 477"/>
        <xdr:cNvSpPr/>
      </xdr:nvSpPr>
      <xdr:spPr>
        <a:xfrm>
          <a:off x="8699500" y="167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92595</xdr:rowOff>
    </xdr:from>
    <xdr:ext cx="599010" cy="259045"/>
    <xdr:sp macro="" textlink="">
      <xdr:nvSpPr>
        <xdr:cNvPr id="479" name="テキスト ボックス 478"/>
        <xdr:cNvSpPr txBox="1"/>
      </xdr:nvSpPr>
      <xdr:spPr>
        <a:xfrm>
          <a:off x="8450795" y="1655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2113</xdr:rowOff>
    </xdr:from>
    <xdr:to>
      <xdr:col>41</xdr:col>
      <xdr:colOff>101600</xdr:colOff>
      <xdr:row>98</xdr:row>
      <xdr:rowOff>103713</xdr:rowOff>
    </xdr:to>
    <xdr:sp macro="" textlink="">
      <xdr:nvSpPr>
        <xdr:cNvPr id="480" name="楕円 479"/>
        <xdr:cNvSpPr/>
      </xdr:nvSpPr>
      <xdr:spPr>
        <a:xfrm>
          <a:off x="7810500" y="168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120240</xdr:rowOff>
    </xdr:from>
    <xdr:ext cx="599010" cy="259045"/>
    <xdr:sp macro="" textlink="">
      <xdr:nvSpPr>
        <xdr:cNvPr id="481" name="テキスト ボックス 480"/>
        <xdr:cNvSpPr txBox="1"/>
      </xdr:nvSpPr>
      <xdr:spPr>
        <a:xfrm>
          <a:off x="7561795" y="1657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33227</xdr:rowOff>
    </xdr:from>
    <xdr:to>
      <xdr:col>36</xdr:col>
      <xdr:colOff>165100</xdr:colOff>
      <xdr:row>98</xdr:row>
      <xdr:rowOff>134827</xdr:rowOff>
    </xdr:to>
    <xdr:sp macro="" textlink="">
      <xdr:nvSpPr>
        <xdr:cNvPr id="482" name="楕円 481"/>
        <xdr:cNvSpPr/>
      </xdr:nvSpPr>
      <xdr:spPr>
        <a:xfrm>
          <a:off x="6921500" y="168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125954</xdr:rowOff>
    </xdr:from>
    <xdr:ext cx="599010" cy="259045"/>
    <xdr:sp macro="" textlink="">
      <xdr:nvSpPr>
        <xdr:cNvPr id="483" name="テキスト ボックス 482"/>
        <xdr:cNvSpPr txBox="1"/>
      </xdr:nvSpPr>
      <xdr:spPr>
        <a:xfrm>
          <a:off x="6672795" y="169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128463</xdr:rowOff>
    </xdr:from>
    <xdr:to>
      <xdr:col>85</xdr:col>
      <xdr:colOff>127000</xdr:colOff>
      <xdr:row>38</xdr:row>
      <xdr:rowOff>166969</xdr:rowOff>
    </xdr:to>
    <xdr:cxnSp macro="">
      <xdr:nvCxnSpPr>
        <xdr:cNvPr id="514" name="直線コネクタ 513"/>
        <xdr:cNvCxnSpPr/>
      </xdr:nvCxnSpPr>
      <xdr:spPr>
        <a:xfrm>
          <a:off x="15481300" y="6643563"/>
          <a:ext cx="838200" cy="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128463</xdr:rowOff>
    </xdr:from>
    <xdr:to>
      <xdr:col>81</xdr:col>
      <xdr:colOff>50800</xdr:colOff>
      <xdr:row>39</xdr:row>
      <xdr:rowOff>45595</xdr:rowOff>
    </xdr:to>
    <xdr:cxnSp macro="">
      <xdr:nvCxnSpPr>
        <xdr:cNvPr id="517" name="直線コネクタ 516"/>
        <xdr:cNvCxnSpPr/>
      </xdr:nvCxnSpPr>
      <xdr:spPr>
        <a:xfrm flipV="1">
          <a:off x="14592300" y="6643563"/>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150154</xdr:rowOff>
    </xdr:from>
    <xdr:to>
      <xdr:col>76</xdr:col>
      <xdr:colOff>114300</xdr:colOff>
      <xdr:row>39</xdr:row>
      <xdr:rowOff>45595</xdr:rowOff>
    </xdr:to>
    <xdr:cxnSp macro="">
      <xdr:nvCxnSpPr>
        <xdr:cNvPr id="520" name="直線コネクタ 519"/>
        <xdr:cNvCxnSpPr/>
      </xdr:nvCxnSpPr>
      <xdr:spPr>
        <a:xfrm>
          <a:off x="13703300" y="6665254"/>
          <a:ext cx="889000" cy="6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104554</xdr:rowOff>
    </xdr:from>
    <xdr:to>
      <xdr:col>71</xdr:col>
      <xdr:colOff>177800</xdr:colOff>
      <xdr:row>38</xdr:row>
      <xdr:rowOff>150154</xdr:rowOff>
    </xdr:to>
    <xdr:cxnSp macro="">
      <xdr:nvCxnSpPr>
        <xdr:cNvPr id="523" name="直線コネクタ 522"/>
        <xdr:cNvCxnSpPr/>
      </xdr:nvCxnSpPr>
      <xdr:spPr>
        <a:xfrm>
          <a:off x="12814300" y="6619654"/>
          <a:ext cx="889000" cy="4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82845</xdr:rowOff>
    </xdr:from>
    <xdr:ext cx="534377" cy="259045"/>
    <xdr:sp macro="" textlink="">
      <xdr:nvSpPr>
        <xdr:cNvPr id="525" name="テキスト ボックス 524"/>
        <xdr:cNvSpPr txBox="1"/>
      </xdr:nvSpPr>
      <xdr:spPr>
        <a:xfrm>
          <a:off x="13436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87405</xdr:rowOff>
    </xdr:from>
    <xdr:ext cx="534377" cy="259045"/>
    <xdr:sp macro="" textlink="">
      <xdr:nvSpPr>
        <xdr:cNvPr id="527" name="テキスト ボックス 526"/>
        <xdr:cNvSpPr txBox="1"/>
      </xdr:nvSpPr>
      <xdr:spPr>
        <a:xfrm>
          <a:off x="12547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116169</xdr:rowOff>
    </xdr:from>
    <xdr:to>
      <xdr:col>85</xdr:col>
      <xdr:colOff>177800</xdr:colOff>
      <xdr:row>39</xdr:row>
      <xdr:rowOff>46319</xdr:rowOff>
    </xdr:to>
    <xdr:sp macro="" textlink="">
      <xdr:nvSpPr>
        <xdr:cNvPr id="533" name="楕円 532"/>
        <xdr:cNvSpPr/>
      </xdr:nvSpPr>
      <xdr:spPr>
        <a:xfrm>
          <a:off x="16268700" y="663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75546</xdr:rowOff>
    </xdr:from>
    <xdr:ext cx="534377" cy="259045"/>
    <xdr:sp macro="" textlink="">
      <xdr:nvSpPr>
        <xdr:cNvPr id="534" name="災害復旧事業費該当値テキスト"/>
        <xdr:cNvSpPr txBox="1"/>
      </xdr:nvSpPr>
      <xdr:spPr>
        <a:xfrm>
          <a:off x="16370300" y="64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77663</xdr:rowOff>
    </xdr:from>
    <xdr:to>
      <xdr:col>81</xdr:col>
      <xdr:colOff>101600</xdr:colOff>
      <xdr:row>39</xdr:row>
      <xdr:rowOff>7813</xdr:rowOff>
    </xdr:to>
    <xdr:sp macro="" textlink="">
      <xdr:nvSpPr>
        <xdr:cNvPr id="535" name="楕円 534"/>
        <xdr:cNvSpPr/>
      </xdr:nvSpPr>
      <xdr:spPr>
        <a:xfrm>
          <a:off x="15430500" y="659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24340</xdr:rowOff>
    </xdr:from>
    <xdr:ext cx="534377" cy="259045"/>
    <xdr:sp macro="" textlink="">
      <xdr:nvSpPr>
        <xdr:cNvPr id="536" name="テキスト ボックス 535"/>
        <xdr:cNvSpPr txBox="1"/>
      </xdr:nvSpPr>
      <xdr:spPr>
        <a:xfrm>
          <a:off x="15214111" y="63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166245</xdr:rowOff>
    </xdr:from>
    <xdr:to>
      <xdr:col>76</xdr:col>
      <xdr:colOff>165100</xdr:colOff>
      <xdr:row>39</xdr:row>
      <xdr:rowOff>96395</xdr:rowOff>
    </xdr:to>
    <xdr:sp macro="" textlink="">
      <xdr:nvSpPr>
        <xdr:cNvPr id="537" name="楕円 536"/>
        <xdr:cNvSpPr/>
      </xdr:nvSpPr>
      <xdr:spPr>
        <a:xfrm>
          <a:off x="14541500" y="66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87522</xdr:rowOff>
    </xdr:from>
    <xdr:ext cx="534377" cy="259045"/>
    <xdr:sp macro="" textlink="">
      <xdr:nvSpPr>
        <xdr:cNvPr id="538" name="テキスト ボックス 537"/>
        <xdr:cNvSpPr txBox="1"/>
      </xdr:nvSpPr>
      <xdr:spPr>
        <a:xfrm>
          <a:off x="14325111" y="67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99354</xdr:rowOff>
    </xdr:from>
    <xdr:to>
      <xdr:col>72</xdr:col>
      <xdr:colOff>38100</xdr:colOff>
      <xdr:row>39</xdr:row>
      <xdr:rowOff>29504</xdr:rowOff>
    </xdr:to>
    <xdr:sp macro="" textlink="">
      <xdr:nvSpPr>
        <xdr:cNvPr id="539" name="楕円 538"/>
        <xdr:cNvSpPr/>
      </xdr:nvSpPr>
      <xdr:spPr>
        <a:xfrm>
          <a:off x="13652500" y="66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46031</xdr:rowOff>
    </xdr:from>
    <xdr:ext cx="534377" cy="259045"/>
    <xdr:sp macro="" textlink="">
      <xdr:nvSpPr>
        <xdr:cNvPr id="540" name="テキスト ボックス 539"/>
        <xdr:cNvSpPr txBox="1"/>
      </xdr:nvSpPr>
      <xdr:spPr>
        <a:xfrm>
          <a:off x="13436111" y="638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53754</xdr:rowOff>
    </xdr:from>
    <xdr:to>
      <xdr:col>67</xdr:col>
      <xdr:colOff>101600</xdr:colOff>
      <xdr:row>38</xdr:row>
      <xdr:rowOff>155354</xdr:rowOff>
    </xdr:to>
    <xdr:sp macro="" textlink="">
      <xdr:nvSpPr>
        <xdr:cNvPr id="541" name="楕円 540"/>
        <xdr:cNvSpPr/>
      </xdr:nvSpPr>
      <xdr:spPr>
        <a:xfrm>
          <a:off x="12763500" y="656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431</xdr:rowOff>
    </xdr:from>
    <xdr:ext cx="534377" cy="259045"/>
    <xdr:sp macro="" textlink="">
      <xdr:nvSpPr>
        <xdr:cNvPr id="542" name="テキスト ボックス 541"/>
        <xdr:cNvSpPr txBox="1"/>
      </xdr:nvSpPr>
      <xdr:spPr>
        <a:xfrm>
          <a:off x="12547111" y="63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5359</xdr:rowOff>
    </xdr:from>
    <xdr:to>
      <xdr:col>85</xdr:col>
      <xdr:colOff>127000</xdr:colOff>
      <xdr:row>78</xdr:row>
      <xdr:rowOff>14701</xdr:rowOff>
    </xdr:to>
    <xdr:cxnSp macro="">
      <xdr:nvCxnSpPr>
        <xdr:cNvPr id="620" name="直線コネクタ 619"/>
        <xdr:cNvCxnSpPr/>
      </xdr:nvCxnSpPr>
      <xdr:spPr>
        <a:xfrm flipV="1">
          <a:off x="15481300" y="13378459"/>
          <a:ext cx="8382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14701</xdr:rowOff>
    </xdr:from>
    <xdr:to>
      <xdr:col>81</xdr:col>
      <xdr:colOff>50800</xdr:colOff>
      <xdr:row>78</xdr:row>
      <xdr:rowOff>20158</xdr:rowOff>
    </xdr:to>
    <xdr:cxnSp macro="">
      <xdr:nvCxnSpPr>
        <xdr:cNvPr id="623" name="直線コネクタ 622"/>
        <xdr:cNvCxnSpPr/>
      </xdr:nvCxnSpPr>
      <xdr:spPr>
        <a:xfrm flipV="1">
          <a:off x="14592300" y="13387801"/>
          <a:ext cx="8890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20064</xdr:rowOff>
    </xdr:from>
    <xdr:to>
      <xdr:col>76</xdr:col>
      <xdr:colOff>114300</xdr:colOff>
      <xdr:row>78</xdr:row>
      <xdr:rowOff>20158</xdr:rowOff>
    </xdr:to>
    <xdr:cxnSp macro="">
      <xdr:nvCxnSpPr>
        <xdr:cNvPr id="626" name="直線コネクタ 625"/>
        <xdr:cNvCxnSpPr/>
      </xdr:nvCxnSpPr>
      <xdr:spPr>
        <a:xfrm>
          <a:off x="13703300" y="13393164"/>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20064</xdr:rowOff>
    </xdr:from>
    <xdr:to>
      <xdr:col>71</xdr:col>
      <xdr:colOff>177800</xdr:colOff>
      <xdr:row>78</xdr:row>
      <xdr:rowOff>31905</xdr:rowOff>
    </xdr:to>
    <xdr:cxnSp macro="">
      <xdr:nvCxnSpPr>
        <xdr:cNvPr id="629" name="直線コネクタ 628"/>
        <xdr:cNvCxnSpPr/>
      </xdr:nvCxnSpPr>
      <xdr:spPr>
        <a:xfrm flipV="1">
          <a:off x="12814300" y="13393164"/>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3" name="テキスト ボックス 632"/>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126009</xdr:rowOff>
    </xdr:from>
    <xdr:to>
      <xdr:col>85</xdr:col>
      <xdr:colOff>177800</xdr:colOff>
      <xdr:row>78</xdr:row>
      <xdr:rowOff>56159</xdr:rowOff>
    </xdr:to>
    <xdr:sp macro="" textlink="">
      <xdr:nvSpPr>
        <xdr:cNvPr id="639" name="楕円 638"/>
        <xdr:cNvSpPr/>
      </xdr:nvSpPr>
      <xdr:spPr>
        <a:xfrm>
          <a:off x="16268700" y="1332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148886</xdr:rowOff>
    </xdr:from>
    <xdr:ext cx="599010" cy="259045"/>
    <xdr:sp macro="" textlink="">
      <xdr:nvSpPr>
        <xdr:cNvPr id="640" name="公債費該当値テキスト"/>
        <xdr:cNvSpPr txBox="1"/>
      </xdr:nvSpPr>
      <xdr:spPr>
        <a:xfrm>
          <a:off x="16370300" y="1317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135351</xdr:rowOff>
    </xdr:from>
    <xdr:to>
      <xdr:col>81</xdr:col>
      <xdr:colOff>101600</xdr:colOff>
      <xdr:row>78</xdr:row>
      <xdr:rowOff>65501</xdr:rowOff>
    </xdr:to>
    <xdr:sp macro="" textlink="">
      <xdr:nvSpPr>
        <xdr:cNvPr id="641" name="楕円 640"/>
        <xdr:cNvSpPr/>
      </xdr:nvSpPr>
      <xdr:spPr>
        <a:xfrm>
          <a:off x="15430500" y="133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82028</xdr:rowOff>
    </xdr:from>
    <xdr:ext cx="599010" cy="259045"/>
    <xdr:sp macro="" textlink="">
      <xdr:nvSpPr>
        <xdr:cNvPr id="642" name="テキスト ボックス 641"/>
        <xdr:cNvSpPr txBox="1"/>
      </xdr:nvSpPr>
      <xdr:spPr>
        <a:xfrm>
          <a:off x="15181795" y="1311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140808</xdr:rowOff>
    </xdr:from>
    <xdr:to>
      <xdr:col>76</xdr:col>
      <xdr:colOff>165100</xdr:colOff>
      <xdr:row>78</xdr:row>
      <xdr:rowOff>70958</xdr:rowOff>
    </xdr:to>
    <xdr:sp macro="" textlink="">
      <xdr:nvSpPr>
        <xdr:cNvPr id="643" name="楕円 642"/>
        <xdr:cNvSpPr/>
      </xdr:nvSpPr>
      <xdr:spPr>
        <a:xfrm>
          <a:off x="14541500" y="1334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87485</xdr:rowOff>
    </xdr:from>
    <xdr:ext cx="599010" cy="259045"/>
    <xdr:sp macro="" textlink="">
      <xdr:nvSpPr>
        <xdr:cNvPr id="644" name="テキスト ボックス 643"/>
        <xdr:cNvSpPr txBox="1"/>
      </xdr:nvSpPr>
      <xdr:spPr>
        <a:xfrm>
          <a:off x="14292795" y="1311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140714</xdr:rowOff>
    </xdr:from>
    <xdr:to>
      <xdr:col>72</xdr:col>
      <xdr:colOff>38100</xdr:colOff>
      <xdr:row>78</xdr:row>
      <xdr:rowOff>70864</xdr:rowOff>
    </xdr:to>
    <xdr:sp macro="" textlink="">
      <xdr:nvSpPr>
        <xdr:cNvPr id="645" name="楕円 644"/>
        <xdr:cNvSpPr/>
      </xdr:nvSpPr>
      <xdr:spPr>
        <a:xfrm>
          <a:off x="13652500" y="133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87391</xdr:rowOff>
    </xdr:from>
    <xdr:ext cx="599010" cy="259045"/>
    <xdr:sp macro="" textlink="">
      <xdr:nvSpPr>
        <xdr:cNvPr id="646" name="テキスト ボックス 645"/>
        <xdr:cNvSpPr txBox="1"/>
      </xdr:nvSpPr>
      <xdr:spPr>
        <a:xfrm>
          <a:off x="13403795" y="1311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152555</xdr:rowOff>
    </xdr:from>
    <xdr:to>
      <xdr:col>67</xdr:col>
      <xdr:colOff>101600</xdr:colOff>
      <xdr:row>78</xdr:row>
      <xdr:rowOff>82705</xdr:rowOff>
    </xdr:to>
    <xdr:sp macro="" textlink="">
      <xdr:nvSpPr>
        <xdr:cNvPr id="647" name="楕円 646"/>
        <xdr:cNvSpPr/>
      </xdr:nvSpPr>
      <xdr:spPr>
        <a:xfrm>
          <a:off x="12763500" y="1335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99232</xdr:rowOff>
    </xdr:from>
    <xdr:ext cx="599010" cy="259045"/>
    <xdr:sp macro="" textlink="">
      <xdr:nvSpPr>
        <xdr:cNvPr id="648" name="テキスト ボックス 647"/>
        <xdr:cNvSpPr txBox="1"/>
      </xdr:nvSpPr>
      <xdr:spPr>
        <a:xfrm>
          <a:off x="12514795" y="1312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70813</xdr:rowOff>
    </xdr:from>
    <xdr:to>
      <xdr:col>85</xdr:col>
      <xdr:colOff>127000</xdr:colOff>
      <xdr:row>98</xdr:row>
      <xdr:rowOff>104336</xdr:rowOff>
    </xdr:to>
    <xdr:cxnSp macro="">
      <xdr:nvCxnSpPr>
        <xdr:cNvPr id="675" name="直線コネクタ 674"/>
        <xdr:cNvCxnSpPr/>
      </xdr:nvCxnSpPr>
      <xdr:spPr>
        <a:xfrm>
          <a:off x="15481300" y="16872913"/>
          <a:ext cx="838200" cy="3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70813</xdr:rowOff>
    </xdr:from>
    <xdr:to>
      <xdr:col>81</xdr:col>
      <xdr:colOff>50800</xdr:colOff>
      <xdr:row>98</xdr:row>
      <xdr:rowOff>127105</xdr:rowOff>
    </xdr:to>
    <xdr:cxnSp macro="">
      <xdr:nvCxnSpPr>
        <xdr:cNvPr id="678" name="直線コネクタ 677"/>
        <xdr:cNvCxnSpPr/>
      </xdr:nvCxnSpPr>
      <xdr:spPr>
        <a:xfrm flipV="1">
          <a:off x="14592300" y="16872913"/>
          <a:ext cx="889000" cy="5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95772</xdr:rowOff>
    </xdr:from>
    <xdr:to>
      <xdr:col>76</xdr:col>
      <xdr:colOff>114300</xdr:colOff>
      <xdr:row>98</xdr:row>
      <xdr:rowOff>127105</xdr:rowOff>
    </xdr:to>
    <xdr:cxnSp macro="">
      <xdr:nvCxnSpPr>
        <xdr:cNvPr id="681" name="直線コネクタ 680"/>
        <xdr:cNvCxnSpPr/>
      </xdr:nvCxnSpPr>
      <xdr:spPr>
        <a:xfrm>
          <a:off x="13703300" y="16897872"/>
          <a:ext cx="889000" cy="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95772</xdr:rowOff>
    </xdr:from>
    <xdr:to>
      <xdr:col>71</xdr:col>
      <xdr:colOff>177800</xdr:colOff>
      <xdr:row>98</xdr:row>
      <xdr:rowOff>122251</xdr:rowOff>
    </xdr:to>
    <xdr:cxnSp macro="">
      <xdr:nvCxnSpPr>
        <xdr:cNvPr id="684" name="直線コネクタ 683"/>
        <xdr:cNvCxnSpPr/>
      </xdr:nvCxnSpPr>
      <xdr:spPr>
        <a:xfrm flipV="1">
          <a:off x="12814300" y="16897872"/>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53536</xdr:rowOff>
    </xdr:from>
    <xdr:to>
      <xdr:col>85</xdr:col>
      <xdr:colOff>177800</xdr:colOff>
      <xdr:row>98</xdr:row>
      <xdr:rowOff>155136</xdr:rowOff>
    </xdr:to>
    <xdr:sp macro="" textlink="">
      <xdr:nvSpPr>
        <xdr:cNvPr id="694" name="楕円 693"/>
        <xdr:cNvSpPr/>
      </xdr:nvSpPr>
      <xdr:spPr>
        <a:xfrm>
          <a:off x="16268700" y="1685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139913</xdr:rowOff>
    </xdr:from>
    <xdr:ext cx="534377" cy="259045"/>
    <xdr:sp macro="" textlink="">
      <xdr:nvSpPr>
        <xdr:cNvPr id="695" name="積立金該当値テキスト"/>
        <xdr:cNvSpPr txBox="1"/>
      </xdr:nvSpPr>
      <xdr:spPr>
        <a:xfrm>
          <a:off x="16370300" y="1677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20013</xdr:rowOff>
    </xdr:from>
    <xdr:to>
      <xdr:col>81</xdr:col>
      <xdr:colOff>101600</xdr:colOff>
      <xdr:row>98</xdr:row>
      <xdr:rowOff>121613</xdr:rowOff>
    </xdr:to>
    <xdr:sp macro="" textlink="">
      <xdr:nvSpPr>
        <xdr:cNvPr id="696" name="楕円 695"/>
        <xdr:cNvSpPr/>
      </xdr:nvSpPr>
      <xdr:spPr>
        <a:xfrm>
          <a:off x="15430500" y="1682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112740</xdr:rowOff>
    </xdr:from>
    <xdr:ext cx="534377" cy="259045"/>
    <xdr:sp macro="" textlink="">
      <xdr:nvSpPr>
        <xdr:cNvPr id="697" name="テキスト ボックス 696"/>
        <xdr:cNvSpPr txBox="1"/>
      </xdr:nvSpPr>
      <xdr:spPr>
        <a:xfrm>
          <a:off x="15214111" y="169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76305</xdr:rowOff>
    </xdr:from>
    <xdr:to>
      <xdr:col>76</xdr:col>
      <xdr:colOff>165100</xdr:colOff>
      <xdr:row>99</xdr:row>
      <xdr:rowOff>6455</xdr:rowOff>
    </xdr:to>
    <xdr:sp macro="" textlink="">
      <xdr:nvSpPr>
        <xdr:cNvPr id="698" name="楕円 697"/>
        <xdr:cNvSpPr/>
      </xdr:nvSpPr>
      <xdr:spPr>
        <a:xfrm>
          <a:off x="14541500" y="1687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169032</xdr:rowOff>
    </xdr:from>
    <xdr:ext cx="534377" cy="259045"/>
    <xdr:sp macro="" textlink="">
      <xdr:nvSpPr>
        <xdr:cNvPr id="699" name="テキスト ボックス 698"/>
        <xdr:cNvSpPr txBox="1"/>
      </xdr:nvSpPr>
      <xdr:spPr>
        <a:xfrm>
          <a:off x="14325111" y="1697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44972</xdr:rowOff>
    </xdr:from>
    <xdr:to>
      <xdr:col>72</xdr:col>
      <xdr:colOff>38100</xdr:colOff>
      <xdr:row>98</xdr:row>
      <xdr:rowOff>146572</xdr:rowOff>
    </xdr:to>
    <xdr:sp macro="" textlink="">
      <xdr:nvSpPr>
        <xdr:cNvPr id="700" name="楕円 699"/>
        <xdr:cNvSpPr/>
      </xdr:nvSpPr>
      <xdr:spPr>
        <a:xfrm>
          <a:off x="13652500" y="168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137699</xdr:rowOff>
    </xdr:from>
    <xdr:ext cx="534377" cy="259045"/>
    <xdr:sp macro="" textlink="">
      <xdr:nvSpPr>
        <xdr:cNvPr id="701" name="テキスト ボックス 700"/>
        <xdr:cNvSpPr txBox="1"/>
      </xdr:nvSpPr>
      <xdr:spPr>
        <a:xfrm>
          <a:off x="13436111" y="1693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71451</xdr:rowOff>
    </xdr:from>
    <xdr:to>
      <xdr:col>67</xdr:col>
      <xdr:colOff>101600</xdr:colOff>
      <xdr:row>99</xdr:row>
      <xdr:rowOff>1601</xdr:rowOff>
    </xdr:to>
    <xdr:sp macro="" textlink="">
      <xdr:nvSpPr>
        <xdr:cNvPr id="702" name="楕円 701"/>
        <xdr:cNvSpPr/>
      </xdr:nvSpPr>
      <xdr:spPr>
        <a:xfrm>
          <a:off x="12763500" y="168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164178</xdr:rowOff>
    </xdr:from>
    <xdr:ext cx="534377" cy="259045"/>
    <xdr:sp macro="" textlink="">
      <xdr:nvSpPr>
        <xdr:cNvPr id="703" name="テキスト ボックス 702"/>
        <xdr:cNvSpPr txBox="1"/>
      </xdr:nvSpPr>
      <xdr:spPr>
        <a:xfrm>
          <a:off x="12547111" y="169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82202</xdr:rowOff>
    </xdr:from>
    <xdr:to>
      <xdr:col>116</xdr:col>
      <xdr:colOff>63500</xdr:colOff>
      <xdr:row>59</xdr:row>
      <xdr:rowOff>98878</xdr:rowOff>
    </xdr:to>
    <xdr:cxnSp macro="">
      <xdr:nvCxnSpPr>
        <xdr:cNvPr id="789" name="直線コネクタ 788"/>
        <xdr:cNvCxnSpPr/>
      </xdr:nvCxnSpPr>
      <xdr:spPr>
        <a:xfrm flipV="1">
          <a:off x="21323300" y="10197752"/>
          <a:ext cx="838200" cy="1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98835</xdr:rowOff>
    </xdr:from>
    <xdr:to>
      <xdr:col>102</xdr:col>
      <xdr:colOff>114300</xdr:colOff>
      <xdr:row>59</xdr:row>
      <xdr:rowOff>98878</xdr:rowOff>
    </xdr:to>
    <xdr:cxnSp macro="">
      <xdr:nvCxnSpPr>
        <xdr:cNvPr id="798" name="直線コネクタ 797"/>
        <xdr:cNvCxnSpPr/>
      </xdr:nvCxnSpPr>
      <xdr:spPr>
        <a:xfrm>
          <a:off x="18656300" y="10214385"/>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31402</xdr:rowOff>
    </xdr:from>
    <xdr:to>
      <xdr:col>116</xdr:col>
      <xdr:colOff>114300</xdr:colOff>
      <xdr:row>59</xdr:row>
      <xdr:rowOff>133002</xdr:rowOff>
    </xdr:to>
    <xdr:sp macro="" textlink="">
      <xdr:nvSpPr>
        <xdr:cNvPr id="808" name="楕円 807"/>
        <xdr:cNvSpPr/>
      </xdr:nvSpPr>
      <xdr:spPr>
        <a:xfrm>
          <a:off x="22110700" y="101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469744" cy="259045"/>
    <xdr:sp macro="" textlink="">
      <xdr:nvSpPr>
        <xdr:cNvPr id="809" name="貸付金該当値テキスト"/>
        <xdr:cNvSpPr txBox="1"/>
      </xdr:nvSpPr>
      <xdr:spPr>
        <a:xfrm>
          <a:off x="22212300" y="1009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48035</xdr:rowOff>
    </xdr:from>
    <xdr:to>
      <xdr:col>98</xdr:col>
      <xdr:colOff>38100</xdr:colOff>
      <xdr:row>59</xdr:row>
      <xdr:rowOff>149635</xdr:rowOff>
    </xdr:to>
    <xdr:sp macro="" textlink="">
      <xdr:nvSpPr>
        <xdr:cNvPr id="816" name="楕円 815"/>
        <xdr:cNvSpPr/>
      </xdr:nvSpPr>
      <xdr:spPr>
        <a:xfrm>
          <a:off x="18605500" y="1016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140762</xdr:rowOff>
    </xdr:from>
    <xdr:ext cx="249299" cy="259045"/>
    <xdr:sp macro="" textlink="">
      <xdr:nvSpPr>
        <xdr:cNvPr id="817" name="テキスト ボックス 816"/>
        <xdr:cNvSpPr txBox="1"/>
      </xdr:nvSpPr>
      <xdr:spPr>
        <a:xfrm>
          <a:off x="18531650" y="1025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151012</xdr:rowOff>
    </xdr:from>
    <xdr:to>
      <xdr:col>116</xdr:col>
      <xdr:colOff>63500</xdr:colOff>
      <xdr:row>77</xdr:row>
      <xdr:rowOff>27679</xdr:rowOff>
    </xdr:to>
    <xdr:cxnSp macro="">
      <xdr:nvCxnSpPr>
        <xdr:cNvPr id="848" name="直線コネクタ 847"/>
        <xdr:cNvCxnSpPr/>
      </xdr:nvCxnSpPr>
      <xdr:spPr>
        <a:xfrm>
          <a:off x="21323300" y="13181212"/>
          <a:ext cx="838200" cy="4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143498</xdr:rowOff>
    </xdr:from>
    <xdr:to>
      <xdr:col>111</xdr:col>
      <xdr:colOff>177800</xdr:colOff>
      <xdr:row>76</xdr:row>
      <xdr:rowOff>151012</xdr:rowOff>
    </xdr:to>
    <xdr:cxnSp macro="">
      <xdr:nvCxnSpPr>
        <xdr:cNvPr id="851" name="直線コネクタ 850"/>
        <xdr:cNvCxnSpPr/>
      </xdr:nvCxnSpPr>
      <xdr:spPr>
        <a:xfrm>
          <a:off x="20434300" y="13173698"/>
          <a:ext cx="889000" cy="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143498</xdr:rowOff>
    </xdr:from>
    <xdr:to>
      <xdr:col>107</xdr:col>
      <xdr:colOff>50800</xdr:colOff>
      <xdr:row>77</xdr:row>
      <xdr:rowOff>8350</xdr:rowOff>
    </xdr:to>
    <xdr:cxnSp macro="">
      <xdr:nvCxnSpPr>
        <xdr:cNvPr id="854" name="直線コネクタ 853"/>
        <xdr:cNvCxnSpPr/>
      </xdr:nvCxnSpPr>
      <xdr:spPr>
        <a:xfrm flipV="1">
          <a:off x="19545300" y="13173698"/>
          <a:ext cx="8890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137410</xdr:rowOff>
    </xdr:from>
    <xdr:to>
      <xdr:col>102</xdr:col>
      <xdr:colOff>114300</xdr:colOff>
      <xdr:row>77</xdr:row>
      <xdr:rowOff>8350</xdr:rowOff>
    </xdr:to>
    <xdr:cxnSp macro="">
      <xdr:nvCxnSpPr>
        <xdr:cNvPr id="857" name="直線コネクタ 856"/>
        <xdr:cNvCxnSpPr/>
      </xdr:nvCxnSpPr>
      <xdr:spPr>
        <a:xfrm>
          <a:off x="18656300" y="13167610"/>
          <a:ext cx="889000" cy="4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148329</xdr:rowOff>
    </xdr:from>
    <xdr:to>
      <xdr:col>116</xdr:col>
      <xdr:colOff>114300</xdr:colOff>
      <xdr:row>77</xdr:row>
      <xdr:rowOff>78479</xdr:rowOff>
    </xdr:to>
    <xdr:sp macro="" textlink="">
      <xdr:nvSpPr>
        <xdr:cNvPr id="867" name="楕円 866"/>
        <xdr:cNvSpPr/>
      </xdr:nvSpPr>
      <xdr:spPr>
        <a:xfrm>
          <a:off x="22110700" y="131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126756</xdr:rowOff>
    </xdr:from>
    <xdr:ext cx="599010" cy="259045"/>
    <xdr:sp macro="" textlink="">
      <xdr:nvSpPr>
        <xdr:cNvPr id="868" name="繰出金該当値テキスト"/>
        <xdr:cNvSpPr txBox="1"/>
      </xdr:nvSpPr>
      <xdr:spPr>
        <a:xfrm>
          <a:off x="22212300" y="1315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100212</xdr:rowOff>
    </xdr:from>
    <xdr:to>
      <xdr:col>112</xdr:col>
      <xdr:colOff>38100</xdr:colOff>
      <xdr:row>77</xdr:row>
      <xdr:rowOff>30362</xdr:rowOff>
    </xdr:to>
    <xdr:sp macro="" textlink="">
      <xdr:nvSpPr>
        <xdr:cNvPr id="869" name="楕円 868"/>
        <xdr:cNvSpPr/>
      </xdr:nvSpPr>
      <xdr:spPr>
        <a:xfrm>
          <a:off x="21272500" y="131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46889</xdr:rowOff>
    </xdr:from>
    <xdr:ext cx="599010" cy="259045"/>
    <xdr:sp macro="" textlink="">
      <xdr:nvSpPr>
        <xdr:cNvPr id="870" name="テキスト ボックス 869"/>
        <xdr:cNvSpPr txBox="1"/>
      </xdr:nvSpPr>
      <xdr:spPr>
        <a:xfrm>
          <a:off x="21023795" y="129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92698</xdr:rowOff>
    </xdr:from>
    <xdr:to>
      <xdr:col>107</xdr:col>
      <xdr:colOff>101600</xdr:colOff>
      <xdr:row>77</xdr:row>
      <xdr:rowOff>22848</xdr:rowOff>
    </xdr:to>
    <xdr:sp macro="" textlink="">
      <xdr:nvSpPr>
        <xdr:cNvPr id="871" name="楕円 870"/>
        <xdr:cNvSpPr/>
      </xdr:nvSpPr>
      <xdr:spPr>
        <a:xfrm>
          <a:off x="20383500" y="1312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39375</xdr:rowOff>
    </xdr:from>
    <xdr:ext cx="599010" cy="259045"/>
    <xdr:sp macro="" textlink="">
      <xdr:nvSpPr>
        <xdr:cNvPr id="872" name="テキスト ボックス 871"/>
        <xdr:cNvSpPr txBox="1"/>
      </xdr:nvSpPr>
      <xdr:spPr>
        <a:xfrm>
          <a:off x="20134795" y="1289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129000</xdr:rowOff>
    </xdr:from>
    <xdr:to>
      <xdr:col>102</xdr:col>
      <xdr:colOff>165100</xdr:colOff>
      <xdr:row>77</xdr:row>
      <xdr:rowOff>59150</xdr:rowOff>
    </xdr:to>
    <xdr:sp macro="" textlink="">
      <xdr:nvSpPr>
        <xdr:cNvPr id="873" name="楕円 872"/>
        <xdr:cNvSpPr/>
      </xdr:nvSpPr>
      <xdr:spPr>
        <a:xfrm>
          <a:off x="19494500" y="131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75677</xdr:rowOff>
    </xdr:from>
    <xdr:ext cx="599010" cy="259045"/>
    <xdr:sp macro="" textlink="">
      <xdr:nvSpPr>
        <xdr:cNvPr id="874" name="テキスト ボックス 873"/>
        <xdr:cNvSpPr txBox="1"/>
      </xdr:nvSpPr>
      <xdr:spPr>
        <a:xfrm>
          <a:off x="19245795" y="1293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86610</xdr:rowOff>
    </xdr:from>
    <xdr:to>
      <xdr:col>98</xdr:col>
      <xdr:colOff>38100</xdr:colOff>
      <xdr:row>77</xdr:row>
      <xdr:rowOff>16760</xdr:rowOff>
    </xdr:to>
    <xdr:sp macro="" textlink="">
      <xdr:nvSpPr>
        <xdr:cNvPr id="875" name="楕円 874"/>
        <xdr:cNvSpPr/>
      </xdr:nvSpPr>
      <xdr:spPr>
        <a:xfrm>
          <a:off x="18605500" y="131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33288</xdr:rowOff>
    </xdr:from>
    <xdr:ext cx="599010" cy="259045"/>
    <xdr:sp macro="" textlink="">
      <xdr:nvSpPr>
        <xdr:cNvPr id="876" name="テキスト ボックス 875"/>
        <xdr:cNvSpPr txBox="1"/>
      </xdr:nvSpPr>
      <xdr:spPr>
        <a:xfrm>
          <a:off x="18356795" y="1289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歳出決算総額は、</a:t>
          </a:r>
          <a:r>
            <a:rPr kumimoji="1" lang="en-US" altLang="ja-JP" sz="1100">
              <a:solidFill>
                <a:schemeClr val="dk1"/>
              </a:solidFill>
              <a:effectLst/>
              <a:latin typeface="+mn-lt"/>
              <a:ea typeface="+mn-ea"/>
              <a:cs typeface="+mn-cs"/>
            </a:rPr>
            <a:t>6,626,011</a:t>
          </a:r>
          <a:r>
            <a:rPr kumimoji="1" lang="ja-JP" altLang="en-US" sz="1100">
              <a:solidFill>
                <a:schemeClr val="dk1"/>
              </a:solidFill>
              <a:effectLst/>
              <a:latin typeface="+mn-lt"/>
              <a:ea typeface="+mn-ea"/>
              <a:cs typeface="+mn-cs"/>
            </a:rPr>
            <a:t>千円であり、住民一人当たり</a:t>
          </a:r>
          <a:r>
            <a:rPr kumimoji="1" lang="en-US" altLang="ja-JP" sz="1100">
              <a:solidFill>
                <a:schemeClr val="dk1"/>
              </a:solidFill>
              <a:effectLst/>
              <a:latin typeface="+mn-lt"/>
              <a:ea typeface="+mn-ea"/>
              <a:cs typeface="+mn-cs"/>
            </a:rPr>
            <a:t>1,569</a:t>
          </a:r>
          <a:r>
            <a:rPr kumimoji="1" lang="ja-JP" altLang="en-US" sz="1100">
              <a:solidFill>
                <a:schemeClr val="dk1"/>
              </a:solidFill>
              <a:effectLst/>
              <a:latin typeface="+mn-lt"/>
              <a:ea typeface="+mn-ea"/>
              <a:cs typeface="+mn-cs"/>
            </a:rPr>
            <a:t>千円となっている。令和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年度は住民一人当たり</a:t>
          </a:r>
          <a:r>
            <a:rPr kumimoji="1" lang="en-US" altLang="ja-JP" sz="1100">
              <a:solidFill>
                <a:schemeClr val="dk1"/>
              </a:solidFill>
              <a:effectLst/>
              <a:latin typeface="+mn-lt"/>
              <a:ea typeface="+mn-ea"/>
              <a:cs typeface="+mn-cs"/>
            </a:rPr>
            <a:t>1,892</a:t>
          </a:r>
          <a:r>
            <a:rPr kumimoji="1" lang="ja-JP" altLang="en-US" sz="1100">
              <a:solidFill>
                <a:schemeClr val="dk1"/>
              </a:solidFill>
              <a:effectLst/>
              <a:latin typeface="+mn-lt"/>
              <a:ea typeface="+mn-ea"/>
              <a:cs typeface="+mn-cs"/>
            </a:rPr>
            <a:t>千円であったため、</a:t>
          </a:r>
          <a:r>
            <a:rPr kumimoji="1" lang="en-US" altLang="ja-JP" sz="1100">
              <a:solidFill>
                <a:schemeClr val="dk1"/>
              </a:solidFill>
              <a:effectLst/>
              <a:latin typeface="+mn-lt"/>
              <a:ea typeface="+mn-ea"/>
              <a:cs typeface="+mn-cs"/>
            </a:rPr>
            <a:t>323</a:t>
          </a:r>
          <a:r>
            <a:rPr kumimoji="1" lang="ja-JP" altLang="en-US" sz="1100">
              <a:solidFill>
                <a:schemeClr val="dk1"/>
              </a:solidFill>
              <a:effectLst/>
              <a:latin typeface="+mn-lt"/>
              <a:ea typeface="+mn-ea"/>
              <a:cs typeface="+mn-cs"/>
            </a:rPr>
            <a:t>千円の減額となっている。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主な要因は令和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年度は普通建設事業費（新規整備）で大きな事業があったことにより、住民一人当たり</a:t>
          </a:r>
          <a:r>
            <a:rPr kumimoji="1" lang="en-US" altLang="ja-JP" sz="1100">
              <a:solidFill>
                <a:schemeClr val="dk1"/>
              </a:solidFill>
              <a:effectLst/>
              <a:latin typeface="+mn-lt"/>
              <a:ea typeface="+mn-ea"/>
              <a:cs typeface="+mn-cs"/>
            </a:rPr>
            <a:t>304</a:t>
          </a:r>
          <a:r>
            <a:rPr kumimoji="1" lang="ja-JP" altLang="en-US" sz="1100">
              <a:solidFill>
                <a:schemeClr val="dk1"/>
              </a:solidFill>
              <a:effectLst/>
              <a:latin typeface="+mn-lt"/>
              <a:ea typeface="+mn-ea"/>
              <a:cs typeface="+mn-cs"/>
            </a:rPr>
            <a:t>千円だったものが、令和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年度には一人当たり</a:t>
          </a:r>
          <a:r>
            <a:rPr kumimoji="1" lang="en-US" altLang="ja-JP" sz="1100">
              <a:solidFill>
                <a:schemeClr val="dk1"/>
              </a:solidFill>
              <a:effectLst/>
              <a:latin typeface="+mn-lt"/>
              <a:ea typeface="+mn-ea"/>
              <a:cs typeface="+mn-cs"/>
            </a:rPr>
            <a:t>59</a:t>
          </a:r>
          <a:r>
            <a:rPr kumimoji="1" lang="ja-JP" altLang="en-US" sz="1100">
              <a:solidFill>
                <a:schemeClr val="dk1"/>
              </a:solidFill>
              <a:effectLst/>
              <a:latin typeface="+mn-lt"/>
              <a:ea typeface="+mn-ea"/>
              <a:cs typeface="+mn-cs"/>
            </a:rPr>
            <a:t>千円に減少していることが挙げられる。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年度は普通建設事業費として大きなものはなかったが、令和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年度には国体カヌー競技場整備事業があるため再び住民一人当たりのコストも高くなる見込み。</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また、補助費が令和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年度は県・類似団体平均と比較しても一人当たりのコストが高かったのは、ごみ処理施設更新に係る邑智郡総合事務組合への負担金であり、令和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と減少したものの、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公営企業会計となった簡易水道事業会計への繰出金があるため、令和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年度以前の水準と比べると高くなっている。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4,222
4,199
282.92
6,823,074
6,626,011
183,027
3,907,455
9,984,136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39516</xdr:rowOff>
    </xdr:from>
    <xdr:to>
      <xdr:col>24</xdr:col>
      <xdr:colOff>63500</xdr:colOff>
      <xdr:row>38</xdr:row>
      <xdr:rowOff>49188</xdr:rowOff>
    </xdr:to>
    <xdr:cxnSp macro="">
      <xdr:nvCxnSpPr>
        <xdr:cNvPr id="64" name="直線コネクタ 63"/>
        <xdr:cNvCxnSpPr/>
      </xdr:nvCxnSpPr>
      <xdr:spPr>
        <a:xfrm flipV="1">
          <a:off x="3797300" y="6554616"/>
          <a:ext cx="838200" cy="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49188</xdr:rowOff>
    </xdr:from>
    <xdr:to>
      <xdr:col>19</xdr:col>
      <xdr:colOff>177800</xdr:colOff>
      <xdr:row>38</xdr:row>
      <xdr:rowOff>58790</xdr:rowOff>
    </xdr:to>
    <xdr:cxnSp macro="">
      <xdr:nvCxnSpPr>
        <xdr:cNvPr id="67" name="直線コネクタ 66"/>
        <xdr:cNvCxnSpPr/>
      </xdr:nvCxnSpPr>
      <xdr:spPr>
        <a:xfrm flipV="1">
          <a:off x="2908300" y="6564288"/>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58790</xdr:rowOff>
    </xdr:from>
    <xdr:to>
      <xdr:col>15</xdr:col>
      <xdr:colOff>50800</xdr:colOff>
      <xdr:row>38</xdr:row>
      <xdr:rowOff>65762</xdr:rowOff>
    </xdr:to>
    <xdr:cxnSp macro="">
      <xdr:nvCxnSpPr>
        <xdr:cNvPr id="70" name="直線コネクタ 69"/>
        <xdr:cNvCxnSpPr/>
      </xdr:nvCxnSpPr>
      <xdr:spPr>
        <a:xfrm flipV="1">
          <a:off x="2019300" y="6573890"/>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65762</xdr:rowOff>
    </xdr:from>
    <xdr:to>
      <xdr:col>10</xdr:col>
      <xdr:colOff>114300</xdr:colOff>
      <xdr:row>38</xdr:row>
      <xdr:rowOff>73563</xdr:rowOff>
    </xdr:to>
    <xdr:cxnSp macro="">
      <xdr:nvCxnSpPr>
        <xdr:cNvPr id="73" name="直線コネクタ 72"/>
        <xdr:cNvCxnSpPr/>
      </xdr:nvCxnSpPr>
      <xdr:spPr>
        <a:xfrm flipV="1">
          <a:off x="1130300" y="6580862"/>
          <a:ext cx="8890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92627</xdr:rowOff>
    </xdr:from>
    <xdr:ext cx="534377" cy="259045"/>
    <xdr:sp macro="" textlink="">
      <xdr:nvSpPr>
        <xdr:cNvPr id="75" name="テキスト ボックス 74"/>
        <xdr:cNvSpPr txBox="1"/>
      </xdr:nvSpPr>
      <xdr:spPr>
        <a:xfrm>
          <a:off x="1752111" y="62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97942</xdr:rowOff>
    </xdr:from>
    <xdr:ext cx="534377" cy="259045"/>
    <xdr:sp macro="" textlink="">
      <xdr:nvSpPr>
        <xdr:cNvPr id="77" name="テキスト ボックス 76"/>
        <xdr:cNvSpPr txBox="1"/>
      </xdr:nvSpPr>
      <xdr:spPr>
        <a:xfrm>
          <a:off x="863111" y="62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160166</xdr:rowOff>
    </xdr:from>
    <xdr:to>
      <xdr:col>24</xdr:col>
      <xdr:colOff>114300</xdr:colOff>
      <xdr:row>38</xdr:row>
      <xdr:rowOff>90316</xdr:rowOff>
    </xdr:to>
    <xdr:sp macro="" textlink="">
      <xdr:nvSpPr>
        <xdr:cNvPr id="83" name="楕円 82"/>
        <xdr:cNvSpPr/>
      </xdr:nvSpPr>
      <xdr:spPr>
        <a:xfrm>
          <a:off x="4584700" y="65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138593</xdr:rowOff>
    </xdr:from>
    <xdr:ext cx="534377" cy="259045"/>
    <xdr:sp macro="" textlink="">
      <xdr:nvSpPr>
        <xdr:cNvPr id="84" name="議会費該当値テキスト"/>
        <xdr:cNvSpPr txBox="1"/>
      </xdr:nvSpPr>
      <xdr:spPr>
        <a:xfrm>
          <a:off x="4686300" y="648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169838</xdr:rowOff>
    </xdr:from>
    <xdr:to>
      <xdr:col>20</xdr:col>
      <xdr:colOff>38100</xdr:colOff>
      <xdr:row>38</xdr:row>
      <xdr:rowOff>99988</xdr:rowOff>
    </xdr:to>
    <xdr:sp macro="" textlink="">
      <xdr:nvSpPr>
        <xdr:cNvPr id="85" name="楕円 84"/>
        <xdr:cNvSpPr/>
      </xdr:nvSpPr>
      <xdr:spPr>
        <a:xfrm>
          <a:off x="3746500" y="65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91115</xdr:rowOff>
    </xdr:from>
    <xdr:ext cx="534377" cy="259045"/>
    <xdr:sp macro="" textlink="">
      <xdr:nvSpPr>
        <xdr:cNvPr id="86" name="テキスト ボックス 85"/>
        <xdr:cNvSpPr txBox="1"/>
      </xdr:nvSpPr>
      <xdr:spPr>
        <a:xfrm>
          <a:off x="3530111" y="660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7990</xdr:rowOff>
    </xdr:from>
    <xdr:to>
      <xdr:col>15</xdr:col>
      <xdr:colOff>101600</xdr:colOff>
      <xdr:row>38</xdr:row>
      <xdr:rowOff>109590</xdr:rowOff>
    </xdr:to>
    <xdr:sp macro="" textlink="">
      <xdr:nvSpPr>
        <xdr:cNvPr id="87" name="楕円 86"/>
        <xdr:cNvSpPr/>
      </xdr:nvSpPr>
      <xdr:spPr>
        <a:xfrm>
          <a:off x="2857500" y="65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100717</xdr:rowOff>
    </xdr:from>
    <xdr:ext cx="534377" cy="259045"/>
    <xdr:sp macro="" textlink="">
      <xdr:nvSpPr>
        <xdr:cNvPr id="88" name="テキスト ボックス 87"/>
        <xdr:cNvSpPr txBox="1"/>
      </xdr:nvSpPr>
      <xdr:spPr>
        <a:xfrm>
          <a:off x="2641111" y="661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14962</xdr:rowOff>
    </xdr:from>
    <xdr:to>
      <xdr:col>10</xdr:col>
      <xdr:colOff>165100</xdr:colOff>
      <xdr:row>38</xdr:row>
      <xdr:rowOff>116562</xdr:rowOff>
    </xdr:to>
    <xdr:sp macro="" textlink="">
      <xdr:nvSpPr>
        <xdr:cNvPr id="89" name="楕円 88"/>
        <xdr:cNvSpPr/>
      </xdr:nvSpPr>
      <xdr:spPr>
        <a:xfrm>
          <a:off x="1968500" y="653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107689</xdr:rowOff>
    </xdr:from>
    <xdr:ext cx="534377" cy="259045"/>
    <xdr:sp macro="" textlink="">
      <xdr:nvSpPr>
        <xdr:cNvPr id="90" name="テキスト ボックス 89"/>
        <xdr:cNvSpPr txBox="1"/>
      </xdr:nvSpPr>
      <xdr:spPr>
        <a:xfrm>
          <a:off x="1752111" y="662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22763</xdr:rowOff>
    </xdr:from>
    <xdr:to>
      <xdr:col>6</xdr:col>
      <xdr:colOff>38100</xdr:colOff>
      <xdr:row>38</xdr:row>
      <xdr:rowOff>124363</xdr:rowOff>
    </xdr:to>
    <xdr:sp macro="" textlink="">
      <xdr:nvSpPr>
        <xdr:cNvPr id="91" name="楕円 90"/>
        <xdr:cNvSpPr/>
      </xdr:nvSpPr>
      <xdr:spPr>
        <a:xfrm>
          <a:off x="1079500" y="65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115490</xdr:rowOff>
    </xdr:from>
    <xdr:ext cx="534377" cy="259045"/>
    <xdr:sp macro="" textlink="">
      <xdr:nvSpPr>
        <xdr:cNvPr id="92" name="テキスト ボックス 91"/>
        <xdr:cNvSpPr txBox="1"/>
      </xdr:nvSpPr>
      <xdr:spPr>
        <a:xfrm>
          <a:off x="863111" y="663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57714</xdr:rowOff>
    </xdr:from>
    <xdr:to>
      <xdr:col>24</xdr:col>
      <xdr:colOff>63500</xdr:colOff>
      <xdr:row>58</xdr:row>
      <xdr:rowOff>99395</xdr:rowOff>
    </xdr:to>
    <xdr:cxnSp macro="">
      <xdr:nvCxnSpPr>
        <xdr:cNvPr id="121" name="直線コネクタ 120"/>
        <xdr:cNvCxnSpPr/>
      </xdr:nvCxnSpPr>
      <xdr:spPr>
        <a:xfrm>
          <a:off x="3797300" y="10001814"/>
          <a:ext cx="8382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3704</xdr:rowOff>
    </xdr:from>
    <xdr:to>
      <xdr:col>19</xdr:col>
      <xdr:colOff>177800</xdr:colOff>
      <xdr:row>58</xdr:row>
      <xdr:rowOff>57714</xdr:rowOff>
    </xdr:to>
    <xdr:cxnSp macro="">
      <xdr:nvCxnSpPr>
        <xdr:cNvPr id="124" name="直線コネクタ 123"/>
        <xdr:cNvCxnSpPr/>
      </xdr:nvCxnSpPr>
      <xdr:spPr>
        <a:xfrm>
          <a:off x="2908300" y="9947804"/>
          <a:ext cx="889000" cy="5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3704</xdr:rowOff>
    </xdr:from>
    <xdr:to>
      <xdr:col>15</xdr:col>
      <xdr:colOff>50800</xdr:colOff>
      <xdr:row>58</xdr:row>
      <xdr:rowOff>66597</xdr:rowOff>
    </xdr:to>
    <xdr:cxnSp macro="">
      <xdr:nvCxnSpPr>
        <xdr:cNvPr id="127" name="直線コネクタ 126"/>
        <xdr:cNvCxnSpPr/>
      </xdr:nvCxnSpPr>
      <xdr:spPr>
        <a:xfrm flipV="1">
          <a:off x="2019300" y="9947804"/>
          <a:ext cx="889000" cy="6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66597</xdr:rowOff>
    </xdr:from>
    <xdr:to>
      <xdr:col>10</xdr:col>
      <xdr:colOff>114300</xdr:colOff>
      <xdr:row>58</xdr:row>
      <xdr:rowOff>114112</xdr:rowOff>
    </xdr:to>
    <xdr:cxnSp macro="">
      <xdr:nvCxnSpPr>
        <xdr:cNvPr id="130" name="直線コネクタ 129"/>
        <xdr:cNvCxnSpPr/>
      </xdr:nvCxnSpPr>
      <xdr:spPr>
        <a:xfrm flipV="1">
          <a:off x="1130300" y="10010697"/>
          <a:ext cx="889000" cy="4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48595</xdr:rowOff>
    </xdr:from>
    <xdr:to>
      <xdr:col>24</xdr:col>
      <xdr:colOff>114300</xdr:colOff>
      <xdr:row>58</xdr:row>
      <xdr:rowOff>150195</xdr:rowOff>
    </xdr:to>
    <xdr:sp macro="" textlink="">
      <xdr:nvSpPr>
        <xdr:cNvPr id="140" name="楕円 139"/>
        <xdr:cNvSpPr/>
      </xdr:nvSpPr>
      <xdr:spPr>
        <a:xfrm>
          <a:off x="4584700" y="999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139709</xdr:rowOff>
    </xdr:from>
    <xdr:ext cx="599010" cy="259045"/>
    <xdr:sp macro="" textlink="">
      <xdr:nvSpPr>
        <xdr:cNvPr id="141" name="総務費該当値テキスト"/>
        <xdr:cNvSpPr txBox="1"/>
      </xdr:nvSpPr>
      <xdr:spPr>
        <a:xfrm>
          <a:off x="4686300" y="991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6914</xdr:rowOff>
    </xdr:from>
    <xdr:to>
      <xdr:col>20</xdr:col>
      <xdr:colOff>38100</xdr:colOff>
      <xdr:row>58</xdr:row>
      <xdr:rowOff>108514</xdr:rowOff>
    </xdr:to>
    <xdr:sp macro="" textlink="">
      <xdr:nvSpPr>
        <xdr:cNvPr id="142" name="楕円 141"/>
        <xdr:cNvSpPr/>
      </xdr:nvSpPr>
      <xdr:spPr>
        <a:xfrm>
          <a:off x="3746500" y="995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99641</xdr:rowOff>
    </xdr:from>
    <xdr:ext cx="599010" cy="259045"/>
    <xdr:sp macro="" textlink="">
      <xdr:nvSpPr>
        <xdr:cNvPr id="143" name="テキスト ボックス 142"/>
        <xdr:cNvSpPr txBox="1"/>
      </xdr:nvSpPr>
      <xdr:spPr>
        <a:xfrm>
          <a:off x="3497795" y="100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124354</xdr:rowOff>
    </xdr:from>
    <xdr:to>
      <xdr:col>15</xdr:col>
      <xdr:colOff>101600</xdr:colOff>
      <xdr:row>58</xdr:row>
      <xdr:rowOff>54504</xdr:rowOff>
    </xdr:to>
    <xdr:sp macro="" textlink="">
      <xdr:nvSpPr>
        <xdr:cNvPr id="144" name="楕円 143"/>
        <xdr:cNvSpPr/>
      </xdr:nvSpPr>
      <xdr:spPr>
        <a:xfrm>
          <a:off x="2857500" y="98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71031</xdr:rowOff>
    </xdr:from>
    <xdr:ext cx="599010" cy="259045"/>
    <xdr:sp macro="" textlink="">
      <xdr:nvSpPr>
        <xdr:cNvPr id="145" name="テキスト ボックス 144"/>
        <xdr:cNvSpPr txBox="1"/>
      </xdr:nvSpPr>
      <xdr:spPr>
        <a:xfrm>
          <a:off x="2608795" y="967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15797</xdr:rowOff>
    </xdr:from>
    <xdr:to>
      <xdr:col>10</xdr:col>
      <xdr:colOff>165100</xdr:colOff>
      <xdr:row>58</xdr:row>
      <xdr:rowOff>117397</xdr:rowOff>
    </xdr:to>
    <xdr:sp macro="" textlink="">
      <xdr:nvSpPr>
        <xdr:cNvPr id="146" name="楕円 145"/>
        <xdr:cNvSpPr/>
      </xdr:nvSpPr>
      <xdr:spPr>
        <a:xfrm>
          <a:off x="1968500" y="99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133924</xdr:rowOff>
    </xdr:from>
    <xdr:ext cx="599010" cy="259045"/>
    <xdr:sp macro="" textlink="">
      <xdr:nvSpPr>
        <xdr:cNvPr id="147" name="テキスト ボックス 146"/>
        <xdr:cNvSpPr txBox="1"/>
      </xdr:nvSpPr>
      <xdr:spPr>
        <a:xfrm>
          <a:off x="1719795" y="973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48" name="楕円 147"/>
        <xdr:cNvSpPr/>
      </xdr:nvSpPr>
      <xdr:spPr>
        <a:xfrm>
          <a:off x="1079500" y="100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156039</xdr:rowOff>
    </xdr:from>
    <xdr:ext cx="599010" cy="259045"/>
    <xdr:sp macro="" textlink="">
      <xdr:nvSpPr>
        <xdr:cNvPr id="149" name="テキスト ボックス 148"/>
        <xdr:cNvSpPr txBox="1"/>
      </xdr:nvSpPr>
      <xdr:spPr>
        <a:xfrm>
          <a:off x="830795" y="101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45901</xdr:rowOff>
    </xdr:from>
    <xdr:to>
      <xdr:col>24</xdr:col>
      <xdr:colOff>63500</xdr:colOff>
      <xdr:row>77</xdr:row>
      <xdr:rowOff>50002</xdr:rowOff>
    </xdr:to>
    <xdr:cxnSp macro="">
      <xdr:nvCxnSpPr>
        <xdr:cNvPr id="177" name="直線コネクタ 176"/>
        <xdr:cNvCxnSpPr/>
      </xdr:nvCxnSpPr>
      <xdr:spPr>
        <a:xfrm flipV="1">
          <a:off x="3797300" y="13247551"/>
          <a:ext cx="8382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50002</xdr:rowOff>
    </xdr:from>
    <xdr:to>
      <xdr:col>19</xdr:col>
      <xdr:colOff>177800</xdr:colOff>
      <xdr:row>77</xdr:row>
      <xdr:rowOff>120081</xdr:rowOff>
    </xdr:to>
    <xdr:cxnSp macro="">
      <xdr:nvCxnSpPr>
        <xdr:cNvPr id="180" name="直線コネクタ 179"/>
        <xdr:cNvCxnSpPr/>
      </xdr:nvCxnSpPr>
      <xdr:spPr>
        <a:xfrm flipV="1">
          <a:off x="2908300" y="13251652"/>
          <a:ext cx="889000" cy="7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120081</xdr:rowOff>
    </xdr:from>
    <xdr:to>
      <xdr:col>15</xdr:col>
      <xdr:colOff>50800</xdr:colOff>
      <xdr:row>77</xdr:row>
      <xdr:rowOff>125510</xdr:rowOff>
    </xdr:to>
    <xdr:cxnSp macro="">
      <xdr:nvCxnSpPr>
        <xdr:cNvPr id="183" name="直線コネクタ 182"/>
        <xdr:cNvCxnSpPr/>
      </xdr:nvCxnSpPr>
      <xdr:spPr>
        <a:xfrm flipV="1">
          <a:off x="2019300" y="13321731"/>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51350</xdr:rowOff>
    </xdr:from>
    <xdr:to>
      <xdr:col>10</xdr:col>
      <xdr:colOff>114300</xdr:colOff>
      <xdr:row>77</xdr:row>
      <xdr:rowOff>125510</xdr:rowOff>
    </xdr:to>
    <xdr:cxnSp macro="">
      <xdr:nvCxnSpPr>
        <xdr:cNvPr id="186" name="直線コネクタ 185"/>
        <xdr:cNvCxnSpPr/>
      </xdr:nvCxnSpPr>
      <xdr:spPr>
        <a:xfrm>
          <a:off x="1130300" y="13253000"/>
          <a:ext cx="889000" cy="7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166551</xdr:rowOff>
    </xdr:from>
    <xdr:to>
      <xdr:col>24</xdr:col>
      <xdr:colOff>114300</xdr:colOff>
      <xdr:row>77</xdr:row>
      <xdr:rowOff>96701</xdr:rowOff>
    </xdr:to>
    <xdr:sp macro="" textlink="">
      <xdr:nvSpPr>
        <xdr:cNvPr id="196" name="楕円 195"/>
        <xdr:cNvSpPr/>
      </xdr:nvSpPr>
      <xdr:spPr>
        <a:xfrm>
          <a:off x="4584700" y="1319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17978</xdr:rowOff>
    </xdr:from>
    <xdr:ext cx="599010" cy="259045"/>
    <xdr:sp macro="" textlink="">
      <xdr:nvSpPr>
        <xdr:cNvPr id="197" name="民生費該当値テキスト"/>
        <xdr:cNvSpPr txBox="1"/>
      </xdr:nvSpPr>
      <xdr:spPr>
        <a:xfrm>
          <a:off x="4686300" y="1304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170652</xdr:rowOff>
    </xdr:from>
    <xdr:to>
      <xdr:col>20</xdr:col>
      <xdr:colOff>38100</xdr:colOff>
      <xdr:row>77</xdr:row>
      <xdr:rowOff>100802</xdr:rowOff>
    </xdr:to>
    <xdr:sp macro="" textlink="">
      <xdr:nvSpPr>
        <xdr:cNvPr id="198" name="楕円 197"/>
        <xdr:cNvSpPr/>
      </xdr:nvSpPr>
      <xdr:spPr>
        <a:xfrm>
          <a:off x="3746500" y="132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117329</xdr:rowOff>
    </xdr:from>
    <xdr:ext cx="599010" cy="259045"/>
    <xdr:sp macro="" textlink="">
      <xdr:nvSpPr>
        <xdr:cNvPr id="199" name="テキスト ボックス 198"/>
        <xdr:cNvSpPr txBox="1"/>
      </xdr:nvSpPr>
      <xdr:spPr>
        <a:xfrm>
          <a:off x="3497795" y="1297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69281</xdr:rowOff>
    </xdr:from>
    <xdr:to>
      <xdr:col>15</xdr:col>
      <xdr:colOff>101600</xdr:colOff>
      <xdr:row>77</xdr:row>
      <xdr:rowOff>170881</xdr:rowOff>
    </xdr:to>
    <xdr:sp macro="" textlink="">
      <xdr:nvSpPr>
        <xdr:cNvPr id="200" name="楕円 199"/>
        <xdr:cNvSpPr/>
      </xdr:nvSpPr>
      <xdr:spPr>
        <a:xfrm>
          <a:off x="2857500" y="132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15958</xdr:rowOff>
    </xdr:from>
    <xdr:ext cx="599010" cy="259045"/>
    <xdr:sp macro="" textlink="">
      <xdr:nvSpPr>
        <xdr:cNvPr id="201" name="テキスト ボックス 200"/>
        <xdr:cNvSpPr txBox="1"/>
      </xdr:nvSpPr>
      <xdr:spPr>
        <a:xfrm>
          <a:off x="2608795" y="1304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74710</xdr:rowOff>
    </xdr:from>
    <xdr:to>
      <xdr:col>10</xdr:col>
      <xdr:colOff>165100</xdr:colOff>
      <xdr:row>78</xdr:row>
      <xdr:rowOff>4860</xdr:rowOff>
    </xdr:to>
    <xdr:sp macro="" textlink="">
      <xdr:nvSpPr>
        <xdr:cNvPr id="202" name="楕円 201"/>
        <xdr:cNvSpPr/>
      </xdr:nvSpPr>
      <xdr:spPr>
        <a:xfrm>
          <a:off x="1968500" y="132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21387</xdr:rowOff>
    </xdr:from>
    <xdr:ext cx="599010" cy="259045"/>
    <xdr:sp macro="" textlink="">
      <xdr:nvSpPr>
        <xdr:cNvPr id="203" name="テキスト ボックス 202"/>
        <xdr:cNvSpPr txBox="1"/>
      </xdr:nvSpPr>
      <xdr:spPr>
        <a:xfrm>
          <a:off x="1719795" y="1305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550</xdr:rowOff>
    </xdr:from>
    <xdr:to>
      <xdr:col>6</xdr:col>
      <xdr:colOff>38100</xdr:colOff>
      <xdr:row>77</xdr:row>
      <xdr:rowOff>102150</xdr:rowOff>
    </xdr:to>
    <xdr:sp macro="" textlink="">
      <xdr:nvSpPr>
        <xdr:cNvPr id="204" name="楕円 203"/>
        <xdr:cNvSpPr/>
      </xdr:nvSpPr>
      <xdr:spPr>
        <a:xfrm>
          <a:off x="1079500" y="132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118677</xdr:rowOff>
    </xdr:from>
    <xdr:ext cx="599010" cy="259045"/>
    <xdr:sp macro="" textlink="">
      <xdr:nvSpPr>
        <xdr:cNvPr id="205" name="テキスト ボックス 204"/>
        <xdr:cNvSpPr txBox="1"/>
      </xdr:nvSpPr>
      <xdr:spPr>
        <a:xfrm>
          <a:off x="830795" y="1297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14427</xdr:rowOff>
    </xdr:from>
    <xdr:to>
      <xdr:col>24</xdr:col>
      <xdr:colOff>63500</xdr:colOff>
      <xdr:row>98</xdr:row>
      <xdr:rowOff>6235</xdr:rowOff>
    </xdr:to>
    <xdr:cxnSp macro="">
      <xdr:nvCxnSpPr>
        <xdr:cNvPr id="234" name="直線コネクタ 233"/>
        <xdr:cNvCxnSpPr/>
      </xdr:nvCxnSpPr>
      <xdr:spPr>
        <a:xfrm>
          <a:off x="3797300" y="16645077"/>
          <a:ext cx="838200" cy="16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14427</xdr:rowOff>
    </xdr:from>
    <xdr:to>
      <xdr:col>19</xdr:col>
      <xdr:colOff>177800</xdr:colOff>
      <xdr:row>97</xdr:row>
      <xdr:rowOff>65165</xdr:rowOff>
    </xdr:to>
    <xdr:cxnSp macro="">
      <xdr:nvCxnSpPr>
        <xdr:cNvPr id="237" name="直線コネクタ 236"/>
        <xdr:cNvCxnSpPr/>
      </xdr:nvCxnSpPr>
      <xdr:spPr>
        <a:xfrm flipV="1">
          <a:off x="2908300" y="16645077"/>
          <a:ext cx="889000" cy="5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65165</xdr:rowOff>
    </xdr:from>
    <xdr:to>
      <xdr:col>15</xdr:col>
      <xdr:colOff>50800</xdr:colOff>
      <xdr:row>97</xdr:row>
      <xdr:rowOff>166368</xdr:rowOff>
    </xdr:to>
    <xdr:cxnSp macro="">
      <xdr:nvCxnSpPr>
        <xdr:cNvPr id="240" name="直線コネクタ 239"/>
        <xdr:cNvCxnSpPr/>
      </xdr:nvCxnSpPr>
      <xdr:spPr>
        <a:xfrm flipV="1">
          <a:off x="2019300" y="16695815"/>
          <a:ext cx="889000" cy="10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166368</xdr:rowOff>
    </xdr:from>
    <xdr:to>
      <xdr:col>10</xdr:col>
      <xdr:colOff>114300</xdr:colOff>
      <xdr:row>98</xdr:row>
      <xdr:rowOff>27496</xdr:rowOff>
    </xdr:to>
    <xdr:cxnSp macro="">
      <xdr:nvCxnSpPr>
        <xdr:cNvPr id="243" name="直線コネクタ 242"/>
        <xdr:cNvCxnSpPr/>
      </xdr:nvCxnSpPr>
      <xdr:spPr>
        <a:xfrm flipV="1">
          <a:off x="1130300" y="16797018"/>
          <a:ext cx="889000" cy="3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5" name="テキスト ボックス 244"/>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126885</xdr:rowOff>
    </xdr:from>
    <xdr:to>
      <xdr:col>24</xdr:col>
      <xdr:colOff>114300</xdr:colOff>
      <xdr:row>98</xdr:row>
      <xdr:rowOff>57035</xdr:rowOff>
    </xdr:to>
    <xdr:sp macro="" textlink="">
      <xdr:nvSpPr>
        <xdr:cNvPr id="253" name="楕円 252"/>
        <xdr:cNvSpPr/>
      </xdr:nvSpPr>
      <xdr:spPr>
        <a:xfrm>
          <a:off x="4584700" y="167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105312</xdr:rowOff>
    </xdr:from>
    <xdr:ext cx="599010" cy="259045"/>
    <xdr:sp macro="" textlink="">
      <xdr:nvSpPr>
        <xdr:cNvPr id="254" name="衛生費該当値テキスト"/>
        <xdr:cNvSpPr txBox="1"/>
      </xdr:nvSpPr>
      <xdr:spPr>
        <a:xfrm>
          <a:off x="4686300" y="1673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135077</xdr:rowOff>
    </xdr:from>
    <xdr:to>
      <xdr:col>20</xdr:col>
      <xdr:colOff>38100</xdr:colOff>
      <xdr:row>97</xdr:row>
      <xdr:rowOff>65227</xdr:rowOff>
    </xdr:to>
    <xdr:sp macro="" textlink="">
      <xdr:nvSpPr>
        <xdr:cNvPr id="255" name="楕円 254"/>
        <xdr:cNvSpPr/>
      </xdr:nvSpPr>
      <xdr:spPr>
        <a:xfrm>
          <a:off x="3746500" y="165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81754</xdr:rowOff>
    </xdr:from>
    <xdr:ext cx="599010" cy="259045"/>
    <xdr:sp macro="" textlink="">
      <xdr:nvSpPr>
        <xdr:cNvPr id="256" name="テキスト ボックス 255"/>
        <xdr:cNvSpPr txBox="1"/>
      </xdr:nvSpPr>
      <xdr:spPr>
        <a:xfrm>
          <a:off x="3497795" y="16369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14365</xdr:rowOff>
    </xdr:from>
    <xdr:to>
      <xdr:col>15</xdr:col>
      <xdr:colOff>101600</xdr:colOff>
      <xdr:row>97</xdr:row>
      <xdr:rowOff>115965</xdr:rowOff>
    </xdr:to>
    <xdr:sp macro="" textlink="">
      <xdr:nvSpPr>
        <xdr:cNvPr id="257" name="楕円 256"/>
        <xdr:cNvSpPr/>
      </xdr:nvSpPr>
      <xdr:spPr>
        <a:xfrm>
          <a:off x="2857500" y="16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132492</xdr:rowOff>
    </xdr:from>
    <xdr:ext cx="599010" cy="259045"/>
    <xdr:sp macro="" textlink="">
      <xdr:nvSpPr>
        <xdr:cNvPr id="258" name="テキスト ボックス 257"/>
        <xdr:cNvSpPr txBox="1"/>
      </xdr:nvSpPr>
      <xdr:spPr>
        <a:xfrm>
          <a:off x="2608795" y="1642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115568</xdr:rowOff>
    </xdr:from>
    <xdr:to>
      <xdr:col>10</xdr:col>
      <xdr:colOff>165100</xdr:colOff>
      <xdr:row>98</xdr:row>
      <xdr:rowOff>45718</xdr:rowOff>
    </xdr:to>
    <xdr:sp macro="" textlink="">
      <xdr:nvSpPr>
        <xdr:cNvPr id="259" name="楕円 258"/>
        <xdr:cNvSpPr/>
      </xdr:nvSpPr>
      <xdr:spPr>
        <a:xfrm>
          <a:off x="1968500" y="167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36845</xdr:rowOff>
    </xdr:from>
    <xdr:ext cx="599010" cy="259045"/>
    <xdr:sp macro="" textlink="">
      <xdr:nvSpPr>
        <xdr:cNvPr id="260" name="テキスト ボックス 259"/>
        <xdr:cNvSpPr txBox="1"/>
      </xdr:nvSpPr>
      <xdr:spPr>
        <a:xfrm>
          <a:off x="1719795" y="1683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148146</xdr:rowOff>
    </xdr:from>
    <xdr:to>
      <xdr:col>6</xdr:col>
      <xdr:colOff>38100</xdr:colOff>
      <xdr:row>98</xdr:row>
      <xdr:rowOff>78296</xdr:rowOff>
    </xdr:to>
    <xdr:sp macro="" textlink="">
      <xdr:nvSpPr>
        <xdr:cNvPr id="261" name="楕円 260"/>
        <xdr:cNvSpPr/>
      </xdr:nvSpPr>
      <xdr:spPr>
        <a:xfrm>
          <a:off x="1079500" y="167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69423</xdr:rowOff>
    </xdr:from>
    <xdr:ext cx="534377" cy="259045"/>
    <xdr:sp macro="" textlink="">
      <xdr:nvSpPr>
        <xdr:cNvPr id="262" name="テキスト ボックス 261"/>
        <xdr:cNvSpPr txBox="1"/>
      </xdr:nvSpPr>
      <xdr:spPr>
        <a:xfrm>
          <a:off x="863111" y="168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22790</xdr:rowOff>
    </xdr:from>
    <xdr:to>
      <xdr:col>55</xdr:col>
      <xdr:colOff>0</xdr:colOff>
      <xdr:row>39</xdr:row>
      <xdr:rowOff>44431</xdr:rowOff>
    </xdr:to>
    <xdr:cxnSp macro="">
      <xdr:nvCxnSpPr>
        <xdr:cNvPr id="291" name="直線コネクタ 290"/>
        <xdr:cNvCxnSpPr/>
      </xdr:nvCxnSpPr>
      <xdr:spPr>
        <a:xfrm flipV="1">
          <a:off x="9639300" y="6709340"/>
          <a:ext cx="8382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31744</xdr:rowOff>
    </xdr:from>
    <xdr:to>
      <xdr:col>50</xdr:col>
      <xdr:colOff>114300</xdr:colOff>
      <xdr:row>39</xdr:row>
      <xdr:rowOff>44431</xdr:rowOff>
    </xdr:to>
    <xdr:cxnSp macro="">
      <xdr:nvCxnSpPr>
        <xdr:cNvPr id="294" name="直線コネクタ 293"/>
        <xdr:cNvCxnSpPr/>
      </xdr:nvCxnSpPr>
      <xdr:spPr>
        <a:xfrm>
          <a:off x="8750300" y="6718294"/>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26143</xdr:rowOff>
    </xdr:from>
    <xdr:to>
      <xdr:col>45</xdr:col>
      <xdr:colOff>177800</xdr:colOff>
      <xdr:row>39</xdr:row>
      <xdr:rowOff>31744</xdr:rowOff>
    </xdr:to>
    <xdr:cxnSp macro="">
      <xdr:nvCxnSpPr>
        <xdr:cNvPr id="297" name="直線コネクタ 296"/>
        <xdr:cNvCxnSpPr/>
      </xdr:nvCxnSpPr>
      <xdr:spPr>
        <a:xfrm>
          <a:off x="7861300" y="6712693"/>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26143</xdr:rowOff>
    </xdr:from>
    <xdr:to>
      <xdr:col>41</xdr:col>
      <xdr:colOff>50800</xdr:colOff>
      <xdr:row>39</xdr:row>
      <xdr:rowOff>30296</xdr:rowOff>
    </xdr:to>
    <xdr:cxnSp macro="">
      <xdr:nvCxnSpPr>
        <xdr:cNvPr id="300" name="直線コネクタ 299"/>
        <xdr:cNvCxnSpPr/>
      </xdr:nvCxnSpPr>
      <xdr:spPr>
        <a:xfrm flipV="1">
          <a:off x="6972300" y="6712693"/>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143440</xdr:rowOff>
    </xdr:from>
    <xdr:to>
      <xdr:col>55</xdr:col>
      <xdr:colOff>50800</xdr:colOff>
      <xdr:row>39</xdr:row>
      <xdr:rowOff>73590</xdr:rowOff>
    </xdr:to>
    <xdr:sp macro="" textlink="">
      <xdr:nvSpPr>
        <xdr:cNvPr id="310" name="楕円 309"/>
        <xdr:cNvSpPr/>
      </xdr:nvSpPr>
      <xdr:spPr>
        <a:xfrm>
          <a:off x="10426700" y="66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469744" cy="259045"/>
    <xdr:sp macro="" textlink="">
      <xdr:nvSpPr>
        <xdr:cNvPr id="311" name="労働費該当値テキスト"/>
        <xdr:cNvSpPr txBox="1"/>
      </xdr:nvSpPr>
      <xdr:spPr>
        <a:xfrm>
          <a:off x="10528300" y="661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165081</xdr:rowOff>
    </xdr:from>
    <xdr:to>
      <xdr:col>50</xdr:col>
      <xdr:colOff>165100</xdr:colOff>
      <xdr:row>39</xdr:row>
      <xdr:rowOff>95231</xdr:rowOff>
    </xdr:to>
    <xdr:sp macro="" textlink="">
      <xdr:nvSpPr>
        <xdr:cNvPr id="312" name="楕円 311"/>
        <xdr:cNvSpPr/>
      </xdr:nvSpPr>
      <xdr:spPr>
        <a:xfrm>
          <a:off x="9588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86358</xdr:rowOff>
    </xdr:from>
    <xdr:ext cx="249299" cy="259045"/>
    <xdr:sp macro="" textlink="">
      <xdr:nvSpPr>
        <xdr:cNvPr id="313" name="テキスト ボックス 312"/>
        <xdr:cNvSpPr txBox="1"/>
      </xdr:nvSpPr>
      <xdr:spPr>
        <a:xfrm>
          <a:off x="9514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152394</xdr:rowOff>
    </xdr:from>
    <xdr:to>
      <xdr:col>46</xdr:col>
      <xdr:colOff>38100</xdr:colOff>
      <xdr:row>39</xdr:row>
      <xdr:rowOff>82544</xdr:rowOff>
    </xdr:to>
    <xdr:sp macro="" textlink="">
      <xdr:nvSpPr>
        <xdr:cNvPr id="314" name="楕円 313"/>
        <xdr:cNvSpPr/>
      </xdr:nvSpPr>
      <xdr:spPr>
        <a:xfrm>
          <a:off x="8699500" y="66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73671</xdr:rowOff>
    </xdr:from>
    <xdr:ext cx="378565" cy="259045"/>
    <xdr:sp macro="" textlink="">
      <xdr:nvSpPr>
        <xdr:cNvPr id="315" name="テキスト ボックス 314"/>
        <xdr:cNvSpPr txBox="1"/>
      </xdr:nvSpPr>
      <xdr:spPr>
        <a:xfrm>
          <a:off x="8561017" y="6760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146793</xdr:rowOff>
    </xdr:from>
    <xdr:to>
      <xdr:col>41</xdr:col>
      <xdr:colOff>101600</xdr:colOff>
      <xdr:row>39</xdr:row>
      <xdr:rowOff>76943</xdr:rowOff>
    </xdr:to>
    <xdr:sp macro="" textlink="">
      <xdr:nvSpPr>
        <xdr:cNvPr id="316" name="楕円 315"/>
        <xdr:cNvSpPr/>
      </xdr:nvSpPr>
      <xdr:spPr>
        <a:xfrm>
          <a:off x="7810500" y="66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68070</xdr:rowOff>
    </xdr:from>
    <xdr:ext cx="378565" cy="259045"/>
    <xdr:sp macro="" textlink="">
      <xdr:nvSpPr>
        <xdr:cNvPr id="317" name="テキスト ボックス 316"/>
        <xdr:cNvSpPr txBox="1"/>
      </xdr:nvSpPr>
      <xdr:spPr>
        <a:xfrm>
          <a:off x="7672017" y="6754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150946</xdr:rowOff>
    </xdr:from>
    <xdr:to>
      <xdr:col>36</xdr:col>
      <xdr:colOff>165100</xdr:colOff>
      <xdr:row>39</xdr:row>
      <xdr:rowOff>81096</xdr:rowOff>
    </xdr:to>
    <xdr:sp macro="" textlink="">
      <xdr:nvSpPr>
        <xdr:cNvPr id="318" name="楕円 317"/>
        <xdr:cNvSpPr/>
      </xdr:nvSpPr>
      <xdr:spPr>
        <a:xfrm>
          <a:off x="6921500" y="66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72223</xdr:rowOff>
    </xdr:from>
    <xdr:ext cx="378565" cy="259045"/>
    <xdr:sp macro="" textlink="">
      <xdr:nvSpPr>
        <xdr:cNvPr id="319" name="テキスト ボックス 318"/>
        <xdr:cNvSpPr txBox="1"/>
      </xdr:nvSpPr>
      <xdr:spPr>
        <a:xfrm>
          <a:off x="6783017" y="6758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68187</xdr:rowOff>
    </xdr:from>
    <xdr:to>
      <xdr:col>55</xdr:col>
      <xdr:colOff>0</xdr:colOff>
      <xdr:row>57</xdr:row>
      <xdr:rowOff>71728</xdr:rowOff>
    </xdr:to>
    <xdr:cxnSp macro="">
      <xdr:nvCxnSpPr>
        <xdr:cNvPr id="346" name="直線コネクタ 345"/>
        <xdr:cNvCxnSpPr/>
      </xdr:nvCxnSpPr>
      <xdr:spPr>
        <a:xfrm flipV="1">
          <a:off x="9639300" y="9840837"/>
          <a:ext cx="838200" cy="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71728</xdr:rowOff>
    </xdr:from>
    <xdr:to>
      <xdr:col>50</xdr:col>
      <xdr:colOff>114300</xdr:colOff>
      <xdr:row>57</xdr:row>
      <xdr:rowOff>116339</xdr:rowOff>
    </xdr:to>
    <xdr:cxnSp macro="">
      <xdr:nvCxnSpPr>
        <xdr:cNvPr id="349" name="直線コネクタ 348"/>
        <xdr:cNvCxnSpPr/>
      </xdr:nvCxnSpPr>
      <xdr:spPr>
        <a:xfrm flipV="1">
          <a:off x="8750300" y="9844378"/>
          <a:ext cx="889000" cy="4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101037</xdr:rowOff>
    </xdr:from>
    <xdr:to>
      <xdr:col>45</xdr:col>
      <xdr:colOff>177800</xdr:colOff>
      <xdr:row>57</xdr:row>
      <xdr:rowOff>116339</xdr:rowOff>
    </xdr:to>
    <xdr:cxnSp macro="">
      <xdr:nvCxnSpPr>
        <xdr:cNvPr id="352" name="直線コネクタ 351"/>
        <xdr:cNvCxnSpPr/>
      </xdr:nvCxnSpPr>
      <xdr:spPr>
        <a:xfrm>
          <a:off x="7861300" y="9873687"/>
          <a:ext cx="889000" cy="1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159496</xdr:rowOff>
    </xdr:from>
    <xdr:to>
      <xdr:col>41</xdr:col>
      <xdr:colOff>50800</xdr:colOff>
      <xdr:row>57</xdr:row>
      <xdr:rowOff>101037</xdr:rowOff>
    </xdr:to>
    <xdr:cxnSp macro="">
      <xdr:nvCxnSpPr>
        <xdr:cNvPr id="355" name="直線コネクタ 354"/>
        <xdr:cNvCxnSpPr/>
      </xdr:nvCxnSpPr>
      <xdr:spPr>
        <a:xfrm>
          <a:off x="6972300" y="9760696"/>
          <a:ext cx="889000" cy="1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17387</xdr:rowOff>
    </xdr:from>
    <xdr:to>
      <xdr:col>55</xdr:col>
      <xdr:colOff>50800</xdr:colOff>
      <xdr:row>57</xdr:row>
      <xdr:rowOff>118987</xdr:rowOff>
    </xdr:to>
    <xdr:sp macro="" textlink="">
      <xdr:nvSpPr>
        <xdr:cNvPr id="365" name="楕円 364"/>
        <xdr:cNvSpPr/>
      </xdr:nvSpPr>
      <xdr:spPr>
        <a:xfrm>
          <a:off x="10426700" y="97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167264</xdr:rowOff>
    </xdr:from>
    <xdr:ext cx="599010" cy="259045"/>
    <xdr:sp macro="" textlink="">
      <xdr:nvSpPr>
        <xdr:cNvPr id="366" name="農林水産業費該当値テキスト"/>
        <xdr:cNvSpPr txBox="1"/>
      </xdr:nvSpPr>
      <xdr:spPr>
        <a:xfrm>
          <a:off x="10528300" y="976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20928</xdr:rowOff>
    </xdr:from>
    <xdr:to>
      <xdr:col>50</xdr:col>
      <xdr:colOff>165100</xdr:colOff>
      <xdr:row>57</xdr:row>
      <xdr:rowOff>122528</xdr:rowOff>
    </xdr:to>
    <xdr:sp macro="" textlink="">
      <xdr:nvSpPr>
        <xdr:cNvPr id="367" name="楕円 366"/>
        <xdr:cNvSpPr/>
      </xdr:nvSpPr>
      <xdr:spPr>
        <a:xfrm>
          <a:off x="9588500" y="979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113655</xdr:rowOff>
    </xdr:from>
    <xdr:ext cx="599010" cy="259045"/>
    <xdr:sp macro="" textlink="">
      <xdr:nvSpPr>
        <xdr:cNvPr id="368" name="テキスト ボックス 367"/>
        <xdr:cNvSpPr txBox="1"/>
      </xdr:nvSpPr>
      <xdr:spPr>
        <a:xfrm>
          <a:off x="9339795" y="988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65539</xdr:rowOff>
    </xdr:from>
    <xdr:to>
      <xdr:col>46</xdr:col>
      <xdr:colOff>38100</xdr:colOff>
      <xdr:row>57</xdr:row>
      <xdr:rowOff>167139</xdr:rowOff>
    </xdr:to>
    <xdr:sp macro="" textlink="">
      <xdr:nvSpPr>
        <xdr:cNvPr id="369" name="楕円 368"/>
        <xdr:cNvSpPr/>
      </xdr:nvSpPr>
      <xdr:spPr>
        <a:xfrm>
          <a:off x="8699500" y="98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158266</xdr:rowOff>
    </xdr:from>
    <xdr:ext cx="534377" cy="259045"/>
    <xdr:sp macro="" textlink="">
      <xdr:nvSpPr>
        <xdr:cNvPr id="370" name="テキスト ボックス 369"/>
        <xdr:cNvSpPr txBox="1"/>
      </xdr:nvSpPr>
      <xdr:spPr>
        <a:xfrm>
          <a:off x="8483111" y="993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50237</xdr:rowOff>
    </xdr:from>
    <xdr:to>
      <xdr:col>41</xdr:col>
      <xdr:colOff>101600</xdr:colOff>
      <xdr:row>57</xdr:row>
      <xdr:rowOff>151837</xdr:rowOff>
    </xdr:to>
    <xdr:sp macro="" textlink="">
      <xdr:nvSpPr>
        <xdr:cNvPr id="371" name="楕円 370"/>
        <xdr:cNvSpPr/>
      </xdr:nvSpPr>
      <xdr:spPr>
        <a:xfrm>
          <a:off x="7810500" y="982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142964</xdr:rowOff>
    </xdr:from>
    <xdr:ext cx="534377" cy="259045"/>
    <xdr:sp macro="" textlink="">
      <xdr:nvSpPr>
        <xdr:cNvPr id="372" name="テキスト ボックス 371"/>
        <xdr:cNvSpPr txBox="1"/>
      </xdr:nvSpPr>
      <xdr:spPr>
        <a:xfrm>
          <a:off x="7594111" y="991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108696</xdr:rowOff>
    </xdr:from>
    <xdr:to>
      <xdr:col>36</xdr:col>
      <xdr:colOff>165100</xdr:colOff>
      <xdr:row>57</xdr:row>
      <xdr:rowOff>38846</xdr:rowOff>
    </xdr:to>
    <xdr:sp macro="" textlink="">
      <xdr:nvSpPr>
        <xdr:cNvPr id="373" name="楕円 372"/>
        <xdr:cNvSpPr/>
      </xdr:nvSpPr>
      <xdr:spPr>
        <a:xfrm>
          <a:off x="6921500" y="9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55373</xdr:rowOff>
    </xdr:from>
    <xdr:ext cx="599010" cy="259045"/>
    <xdr:sp macro="" textlink="">
      <xdr:nvSpPr>
        <xdr:cNvPr id="374" name="テキスト ボックス 373"/>
        <xdr:cNvSpPr txBox="1"/>
      </xdr:nvSpPr>
      <xdr:spPr>
        <a:xfrm>
          <a:off x="6672795" y="948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11528</xdr:rowOff>
    </xdr:from>
    <xdr:to>
      <xdr:col>55</xdr:col>
      <xdr:colOff>0</xdr:colOff>
      <xdr:row>79</xdr:row>
      <xdr:rowOff>16325</xdr:rowOff>
    </xdr:to>
    <xdr:cxnSp macro="">
      <xdr:nvCxnSpPr>
        <xdr:cNvPr id="403" name="直線コネクタ 402"/>
        <xdr:cNvCxnSpPr/>
      </xdr:nvCxnSpPr>
      <xdr:spPr>
        <a:xfrm flipV="1">
          <a:off x="9639300" y="13556078"/>
          <a:ext cx="8382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148210</xdr:rowOff>
    </xdr:from>
    <xdr:to>
      <xdr:col>50</xdr:col>
      <xdr:colOff>114300</xdr:colOff>
      <xdr:row>79</xdr:row>
      <xdr:rowOff>16325</xdr:rowOff>
    </xdr:to>
    <xdr:cxnSp macro="">
      <xdr:nvCxnSpPr>
        <xdr:cNvPr id="406" name="直線コネクタ 405"/>
        <xdr:cNvCxnSpPr/>
      </xdr:nvCxnSpPr>
      <xdr:spPr>
        <a:xfrm>
          <a:off x="8750300" y="13521310"/>
          <a:ext cx="889000" cy="3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148210</xdr:rowOff>
    </xdr:from>
    <xdr:to>
      <xdr:col>45</xdr:col>
      <xdr:colOff>177800</xdr:colOff>
      <xdr:row>79</xdr:row>
      <xdr:rowOff>15768</xdr:rowOff>
    </xdr:to>
    <xdr:cxnSp macro="">
      <xdr:nvCxnSpPr>
        <xdr:cNvPr id="409" name="直線コネクタ 408"/>
        <xdr:cNvCxnSpPr/>
      </xdr:nvCxnSpPr>
      <xdr:spPr>
        <a:xfrm flipV="1">
          <a:off x="7861300" y="13521310"/>
          <a:ext cx="889000" cy="3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15768</xdr:rowOff>
    </xdr:from>
    <xdr:to>
      <xdr:col>41</xdr:col>
      <xdr:colOff>50800</xdr:colOff>
      <xdr:row>79</xdr:row>
      <xdr:rowOff>28380</xdr:rowOff>
    </xdr:to>
    <xdr:cxnSp macro="">
      <xdr:nvCxnSpPr>
        <xdr:cNvPr id="412" name="直線コネクタ 411"/>
        <xdr:cNvCxnSpPr/>
      </xdr:nvCxnSpPr>
      <xdr:spPr>
        <a:xfrm flipV="1">
          <a:off x="6972300" y="13560318"/>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136622</xdr:rowOff>
    </xdr:from>
    <xdr:ext cx="534377" cy="259045"/>
    <xdr:sp macro="" textlink="">
      <xdr:nvSpPr>
        <xdr:cNvPr id="416" name="テキスト ボックス 415"/>
        <xdr:cNvSpPr txBox="1"/>
      </xdr:nvSpPr>
      <xdr:spPr>
        <a:xfrm>
          <a:off x="6705111" y="131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132178</xdr:rowOff>
    </xdr:from>
    <xdr:to>
      <xdr:col>55</xdr:col>
      <xdr:colOff>50800</xdr:colOff>
      <xdr:row>79</xdr:row>
      <xdr:rowOff>62328</xdr:rowOff>
    </xdr:to>
    <xdr:sp macro="" textlink="">
      <xdr:nvSpPr>
        <xdr:cNvPr id="422" name="楕円 421"/>
        <xdr:cNvSpPr/>
      </xdr:nvSpPr>
      <xdr:spPr>
        <a:xfrm>
          <a:off x="10426700" y="135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47105</xdr:rowOff>
    </xdr:from>
    <xdr:ext cx="534377" cy="259045"/>
    <xdr:sp macro="" textlink="">
      <xdr:nvSpPr>
        <xdr:cNvPr id="423" name="商工費該当値テキスト"/>
        <xdr:cNvSpPr txBox="1"/>
      </xdr:nvSpPr>
      <xdr:spPr>
        <a:xfrm>
          <a:off x="10528300" y="134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136975</xdr:rowOff>
    </xdr:from>
    <xdr:to>
      <xdr:col>50</xdr:col>
      <xdr:colOff>165100</xdr:colOff>
      <xdr:row>79</xdr:row>
      <xdr:rowOff>67125</xdr:rowOff>
    </xdr:to>
    <xdr:sp macro="" textlink="">
      <xdr:nvSpPr>
        <xdr:cNvPr id="424" name="楕円 423"/>
        <xdr:cNvSpPr/>
      </xdr:nvSpPr>
      <xdr:spPr>
        <a:xfrm>
          <a:off x="9588500" y="1351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58252</xdr:rowOff>
    </xdr:from>
    <xdr:ext cx="534377" cy="259045"/>
    <xdr:sp macro="" textlink="">
      <xdr:nvSpPr>
        <xdr:cNvPr id="425" name="テキスト ボックス 424"/>
        <xdr:cNvSpPr txBox="1"/>
      </xdr:nvSpPr>
      <xdr:spPr>
        <a:xfrm>
          <a:off x="9372111" y="1360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97410</xdr:rowOff>
    </xdr:from>
    <xdr:to>
      <xdr:col>46</xdr:col>
      <xdr:colOff>38100</xdr:colOff>
      <xdr:row>79</xdr:row>
      <xdr:rowOff>27560</xdr:rowOff>
    </xdr:to>
    <xdr:sp macro="" textlink="">
      <xdr:nvSpPr>
        <xdr:cNvPr id="426" name="楕円 425"/>
        <xdr:cNvSpPr/>
      </xdr:nvSpPr>
      <xdr:spPr>
        <a:xfrm>
          <a:off x="8699500" y="1347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18687</xdr:rowOff>
    </xdr:from>
    <xdr:ext cx="534377" cy="259045"/>
    <xdr:sp macro="" textlink="">
      <xdr:nvSpPr>
        <xdr:cNvPr id="427" name="テキスト ボックス 426"/>
        <xdr:cNvSpPr txBox="1"/>
      </xdr:nvSpPr>
      <xdr:spPr>
        <a:xfrm>
          <a:off x="8483111" y="1356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136418</xdr:rowOff>
    </xdr:from>
    <xdr:to>
      <xdr:col>41</xdr:col>
      <xdr:colOff>101600</xdr:colOff>
      <xdr:row>79</xdr:row>
      <xdr:rowOff>66568</xdr:rowOff>
    </xdr:to>
    <xdr:sp macro="" textlink="">
      <xdr:nvSpPr>
        <xdr:cNvPr id="428" name="楕円 427"/>
        <xdr:cNvSpPr/>
      </xdr:nvSpPr>
      <xdr:spPr>
        <a:xfrm>
          <a:off x="7810500" y="135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57695</xdr:rowOff>
    </xdr:from>
    <xdr:ext cx="534377" cy="259045"/>
    <xdr:sp macro="" textlink="">
      <xdr:nvSpPr>
        <xdr:cNvPr id="429" name="テキスト ボックス 428"/>
        <xdr:cNvSpPr txBox="1"/>
      </xdr:nvSpPr>
      <xdr:spPr>
        <a:xfrm>
          <a:off x="7594111" y="136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149030</xdr:rowOff>
    </xdr:from>
    <xdr:to>
      <xdr:col>36</xdr:col>
      <xdr:colOff>165100</xdr:colOff>
      <xdr:row>79</xdr:row>
      <xdr:rowOff>79180</xdr:rowOff>
    </xdr:to>
    <xdr:sp macro="" textlink="">
      <xdr:nvSpPr>
        <xdr:cNvPr id="430" name="楕円 429"/>
        <xdr:cNvSpPr/>
      </xdr:nvSpPr>
      <xdr:spPr>
        <a:xfrm>
          <a:off x="6921500" y="135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70307</xdr:rowOff>
    </xdr:from>
    <xdr:ext cx="469744" cy="259045"/>
    <xdr:sp macro="" textlink="">
      <xdr:nvSpPr>
        <xdr:cNvPr id="431" name="テキスト ボックス 430"/>
        <xdr:cNvSpPr txBox="1"/>
      </xdr:nvSpPr>
      <xdr:spPr>
        <a:xfrm>
          <a:off x="6737428" y="1361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96448</xdr:rowOff>
    </xdr:from>
    <xdr:to>
      <xdr:col>55</xdr:col>
      <xdr:colOff>0</xdr:colOff>
      <xdr:row>97</xdr:row>
      <xdr:rowOff>125394</xdr:rowOff>
    </xdr:to>
    <xdr:cxnSp macro="">
      <xdr:nvCxnSpPr>
        <xdr:cNvPr id="456" name="直線コネクタ 455"/>
        <xdr:cNvCxnSpPr/>
      </xdr:nvCxnSpPr>
      <xdr:spPr>
        <a:xfrm flipV="1">
          <a:off x="9639300" y="16727098"/>
          <a:ext cx="838200" cy="2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120647</xdr:rowOff>
    </xdr:from>
    <xdr:to>
      <xdr:col>50</xdr:col>
      <xdr:colOff>114300</xdr:colOff>
      <xdr:row>97</xdr:row>
      <xdr:rowOff>125394</xdr:rowOff>
    </xdr:to>
    <xdr:cxnSp macro="">
      <xdr:nvCxnSpPr>
        <xdr:cNvPr id="459" name="直線コネクタ 458"/>
        <xdr:cNvCxnSpPr/>
      </xdr:nvCxnSpPr>
      <xdr:spPr>
        <a:xfrm>
          <a:off x="8750300" y="16751297"/>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117456</xdr:rowOff>
    </xdr:from>
    <xdr:to>
      <xdr:col>45</xdr:col>
      <xdr:colOff>177800</xdr:colOff>
      <xdr:row>97</xdr:row>
      <xdr:rowOff>120647</xdr:rowOff>
    </xdr:to>
    <xdr:cxnSp macro="">
      <xdr:nvCxnSpPr>
        <xdr:cNvPr id="462" name="直線コネクタ 461"/>
        <xdr:cNvCxnSpPr/>
      </xdr:nvCxnSpPr>
      <xdr:spPr>
        <a:xfrm>
          <a:off x="7861300" y="16748106"/>
          <a:ext cx="8890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110220</xdr:rowOff>
    </xdr:from>
    <xdr:to>
      <xdr:col>41</xdr:col>
      <xdr:colOff>50800</xdr:colOff>
      <xdr:row>97</xdr:row>
      <xdr:rowOff>117456</xdr:rowOff>
    </xdr:to>
    <xdr:cxnSp macro="">
      <xdr:nvCxnSpPr>
        <xdr:cNvPr id="465" name="直線コネクタ 464"/>
        <xdr:cNvCxnSpPr/>
      </xdr:nvCxnSpPr>
      <xdr:spPr>
        <a:xfrm>
          <a:off x="6972300" y="16740870"/>
          <a:ext cx="889000" cy="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45648</xdr:rowOff>
    </xdr:from>
    <xdr:to>
      <xdr:col>55</xdr:col>
      <xdr:colOff>50800</xdr:colOff>
      <xdr:row>97</xdr:row>
      <xdr:rowOff>147248</xdr:rowOff>
    </xdr:to>
    <xdr:sp macro="" textlink="">
      <xdr:nvSpPr>
        <xdr:cNvPr id="475" name="楕円 474"/>
        <xdr:cNvSpPr/>
      </xdr:nvSpPr>
      <xdr:spPr>
        <a:xfrm>
          <a:off x="10426700" y="166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5025</xdr:rowOff>
    </xdr:from>
    <xdr:ext cx="599010" cy="259045"/>
    <xdr:sp macro="" textlink="">
      <xdr:nvSpPr>
        <xdr:cNvPr id="476" name="土木費該当値テキスト"/>
        <xdr:cNvSpPr txBox="1"/>
      </xdr:nvSpPr>
      <xdr:spPr>
        <a:xfrm>
          <a:off x="10528300" y="1646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74594</xdr:rowOff>
    </xdr:from>
    <xdr:to>
      <xdr:col>50</xdr:col>
      <xdr:colOff>165100</xdr:colOff>
      <xdr:row>98</xdr:row>
      <xdr:rowOff>4744</xdr:rowOff>
    </xdr:to>
    <xdr:sp macro="" textlink="">
      <xdr:nvSpPr>
        <xdr:cNvPr id="477" name="楕円 476"/>
        <xdr:cNvSpPr/>
      </xdr:nvSpPr>
      <xdr:spPr>
        <a:xfrm>
          <a:off x="9588500" y="167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167321</xdr:rowOff>
    </xdr:from>
    <xdr:ext cx="599010" cy="259045"/>
    <xdr:sp macro="" textlink="">
      <xdr:nvSpPr>
        <xdr:cNvPr id="478" name="テキスト ボックス 477"/>
        <xdr:cNvSpPr txBox="1"/>
      </xdr:nvSpPr>
      <xdr:spPr>
        <a:xfrm>
          <a:off x="9339795" y="1679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69847</xdr:rowOff>
    </xdr:from>
    <xdr:to>
      <xdr:col>46</xdr:col>
      <xdr:colOff>38100</xdr:colOff>
      <xdr:row>97</xdr:row>
      <xdr:rowOff>171447</xdr:rowOff>
    </xdr:to>
    <xdr:sp macro="" textlink="">
      <xdr:nvSpPr>
        <xdr:cNvPr id="479" name="楕円 478"/>
        <xdr:cNvSpPr/>
      </xdr:nvSpPr>
      <xdr:spPr>
        <a:xfrm>
          <a:off x="8699500" y="1670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162574</xdr:rowOff>
    </xdr:from>
    <xdr:ext cx="599010" cy="259045"/>
    <xdr:sp macro="" textlink="">
      <xdr:nvSpPr>
        <xdr:cNvPr id="480" name="テキスト ボックス 479"/>
        <xdr:cNvSpPr txBox="1"/>
      </xdr:nvSpPr>
      <xdr:spPr>
        <a:xfrm>
          <a:off x="8450795" y="1679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66656</xdr:rowOff>
    </xdr:from>
    <xdr:to>
      <xdr:col>41</xdr:col>
      <xdr:colOff>101600</xdr:colOff>
      <xdr:row>97</xdr:row>
      <xdr:rowOff>168256</xdr:rowOff>
    </xdr:to>
    <xdr:sp macro="" textlink="">
      <xdr:nvSpPr>
        <xdr:cNvPr id="481" name="楕円 480"/>
        <xdr:cNvSpPr/>
      </xdr:nvSpPr>
      <xdr:spPr>
        <a:xfrm>
          <a:off x="7810500" y="1669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159383</xdr:rowOff>
    </xdr:from>
    <xdr:ext cx="599010" cy="259045"/>
    <xdr:sp macro="" textlink="">
      <xdr:nvSpPr>
        <xdr:cNvPr id="482" name="テキスト ボックス 481"/>
        <xdr:cNvSpPr txBox="1"/>
      </xdr:nvSpPr>
      <xdr:spPr>
        <a:xfrm>
          <a:off x="7561795" y="1679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59420</xdr:rowOff>
    </xdr:from>
    <xdr:to>
      <xdr:col>36</xdr:col>
      <xdr:colOff>165100</xdr:colOff>
      <xdr:row>97</xdr:row>
      <xdr:rowOff>161020</xdr:rowOff>
    </xdr:to>
    <xdr:sp macro="" textlink="">
      <xdr:nvSpPr>
        <xdr:cNvPr id="483" name="楕円 482"/>
        <xdr:cNvSpPr/>
      </xdr:nvSpPr>
      <xdr:spPr>
        <a:xfrm>
          <a:off x="6921500" y="1669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152147</xdr:rowOff>
    </xdr:from>
    <xdr:ext cx="599010" cy="259045"/>
    <xdr:sp macro="" textlink="">
      <xdr:nvSpPr>
        <xdr:cNvPr id="484" name="テキスト ボックス 483"/>
        <xdr:cNvSpPr txBox="1"/>
      </xdr:nvSpPr>
      <xdr:spPr>
        <a:xfrm>
          <a:off x="6672795" y="1678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145382</xdr:rowOff>
    </xdr:from>
    <xdr:to>
      <xdr:col>85</xdr:col>
      <xdr:colOff>127000</xdr:colOff>
      <xdr:row>37</xdr:row>
      <xdr:rowOff>168765</xdr:rowOff>
    </xdr:to>
    <xdr:cxnSp macro="">
      <xdr:nvCxnSpPr>
        <xdr:cNvPr id="515" name="直線コネクタ 514"/>
        <xdr:cNvCxnSpPr/>
      </xdr:nvCxnSpPr>
      <xdr:spPr>
        <a:xfrm>
          <a:off x="15481300" y="5803232"/>
          <a:ext cx="838200" cy="70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145382</xdr:rowOff>
    </xdr:from>
    <xdr:to>
      <xdr:col>81</xdr:col>
      <xdr:colOff>50800</xdr:colOff>
      <xdr:row>37</xdr:row>
      <xdr:rowOff>150372</xdr:rowOff>
    </xdr:to>
    <xdr:cxnSp macro="">
      <xdr:nvCxnSpPr>
        <xdr:cNvPr id="518" name="直線コネクタ 517"/>
        <xdr:cNvCxnSpPr/>
      </xdr:nvCxnSpPr>
      <xdr:spPr>
        <a:xfrm flipV="1">
          <a:off x="14592300" y="5803232"/>
          <a:ext cx="889000" cy="69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150372</xdr:rowOff>
    </xdr:from>
    <xdr:to>
      <xdr:col>76</xdr:col>
      <xdr:colOff>114300</xdr:colOff>
      <xdr:row>38</xdr:row>
      <xdr:rowOff>73739</xdr:rowOff>
    </xdr:to>
    <xdr:cxnSp macro="">
      <xdr:nvCxnSpPr>
        <xdr:cNvPr id="521" name="直線コネクタ 520"/>
        <xdr:cNvCxnSpPr/>
      </xdr:nvCxnSpPr>
      <xdr:spPr>
        <a:xfrm flipV="1">
          <a:off x="13703300" y="6494022"/>
          <a:ext cx="889000" cy="9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3" name="テキスト ボックス 522"/>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73739</xdr:rowOff>
    </xdr:from>
    <xdr:to>
      <xdr:col>71</xdr:col>
      <xdr:colOff>177800</xdr:colOff>
      <xdr:row>38</xdr:row>
      <xdr:rowOff>75568</xdr:rowOff>
    </xdr:to>
    <xdr:cxnSp macro="">
      <xdr:nvCxnSpPr>
        <xdr:cNvPr id="524" name="直線コネクタ 523"/>
        <xdr:cNvCxnSpPr/>
      </xdr:nvCxnSpPr>
      <xdr:spPr>
        <a:xfrm flipV="1">
          <a:off x="12814300" y="658883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117965</xdr:rowOff>
    </xdr:from>
    <xdr:to>
      <xdr:col>85</xdr:col>
      <xdr:colOff>177800</xdr:colOff>
      <xdr:row>38</xdr:row>
      <xdr:rowOff>48115</xdr:rowOff>
    </xdr:to>
    <xdr:sp macro="" textlink="">
      <xdr:nvSpPr>
        <xdr:cNvPr id="534" name="楕円 533"/>
        <xdr:cNvSpPr/>
      </xdr:nvSpPr>
      <xdr:spPr>
        <a:xfrm>
          <a:off x="16268700" y="64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140842</xdr:rowOff>
    </xdr:from>
    <xdr:ext cx="534377" cy="259045"/>
    <xdr:sp macro="" textlink="">
      <xdr:nvSpPr>
        <xdr:cNvPr id="535" name="消防費該当値テキスト"/>
        <xdr:cNvSpPr txBox="1"/>
      </xdr:nvSpPr>
      <xdr:spPr>
        <a:xfrm>
          <a:off x="16370300" y="631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94582</xdr:rowOff>
    </xdr:from>
    <xdr:to>
      <xdr:col>81</xdr:col>
      <xdr:colOff>101600</xdr:colOff>
      <xdr:row>34</xdr:row>
      <xdr:rowOff>24732</xdr:rowOff>
    </xdr:to>
    <xdr:sp macro="" textlink="">
      <xdr:nvSpPr>
        <xdr:cNvPr id="536" name="楕円 535"/>
        <xdr:cNvSpPr/>
      </xdr:nvSpPr>
      <xdr:spPr>
        <a:xfrm>
          <a:off x="15430500" y="575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41259</xdr:rowOff>
    </xdr:from>
    <xdr:ext cx="599010" cy="259045"/>
    <xdr:sp macro="" textlink="">
      <xdr:nvSpPr>
        <xdr:cNvPr id="537" name="テキスト ボックス 536"/>
        <xdr:cNvSpPr txBox="1"/>
      </xdr:nvSpPr>
      <xdr:spPr>
        <a:xfrm>
          <a:off x="15181795" y="552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99572</xdr:rowOff>
    </xdr:from>
    <xdr:to>
      <xdr:col>76</xdr:col>
      <xdr:colOff>165100</xdr:colOff>
      <xdr:row>38</xdr:row>
      <xdr:rowOff>29722</xdr:rowOff>
    </xdr:to>
    <xdr:sp macro="" textlink="">
      <xdr:nvSpPr>
        <xdr:cNvPr id="538" name="楕円 537"/>
        <xdr:cNvSpPr/>
      </xdr:nvSpPr>
      <xdr:spPr>
        <a:xfrm>
          <a:off x="14541500" y="644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46249</xdr:rowOff>
    </xdr:from>
    <xdr:ext cx="534377" cy="259045"/>
    <xdr:sp macro="" textlink="">
      <xdr:nvSpPr>
        <xdr:cNvPr id="539" name="テキスト ボックス 538"/>
        <xdr:cNvSpPr txBox="1"/>
      </xdr:nvSpPr>
      <xdr:spPr>
        <a:xfrm>
          <a:off x="14325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22939</xdr:rowOff>
    </xdr:from>
    <xdr:to>
      <xdr:col>72</xdr:col>
      <xdr:colOff>38100</xdr:colOff>
      <xdr:row>38</xdr:row>
      <xdr:rowOff>124539</xdr:rowOff>
    </xdr:to>
    <xdr:sp macro="" textlink="">
      <xdr:nvSpPr>
        <xdr:cNvPr id="540" name="楕円 539"/>
        <xdr:cNvSpPr/>
      </xdr:nvSpPr>
      <xdr:spPr>
        <a:xfrm>
          <a:off x="13652500" y="65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115666</xdr:rowOff>
    </xdr:from>
    <xdr:ext cx="534377" cy="259045"/>
    <xdr:sp macro="" textlink="">
      <xdr:nvSpPr>
        <xdr:cNvPr id="541" name="テキスト ボックス 540"/>
        <xdr:cNvSpPr txBox="1"/>
      </xdr:nvSpPr>
      <xdr:spPr>
        <a:xfrm>
          <a:off x="13436111" y="663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24768</xdr:rowOff>
    </xdr:from>
    <xdr:to>
      <xdr:col>67</xdr:col>
      <xdr:colOff>101600</xdr:colOff>
      <xdr:row>38</xdr:row>
      <xdr:rowOff>126368</xdr:rowOff>
    </xdr:to>
    <xdr:sp macro="" textlink="">
      <xdr:nvSpPr>
        <xdr:cNvPr id="542" name="楕円 541"/>
        <xdr:cNvSpPr/>
      </xdr:nvSpPr>
      <xdr:spPr>
        <a:xfrm>
          <a:off x="12763500" y="653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117495</xdr:rowOff>
    </xdr:from>
    <xdr:ext cx="534377" cy="259045"/>
    <xdr:sp macro="" textlink="">
      <xdr:nvSpPr>
        <xdr:cNvPr id="543" name="テキスト ボックス 542"/>
        <xdr:cNvSpPr txBox="1"/>
      </xdr:nvSpPr>
      <xdr:spPr>
        <a:xfrm>
          <a:off x="12547111" y="66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63651</xdr:rowOff>
    </xdr:from>
    <xdr:to>
      <xdr:col>85</xdr:col>
      <xdr:colOff>127000</xdr:colOff>
      <xdr:row>58</xdr:row>
      <xdr:rowOff>114823</xdr:rowOff>
    </xdr:to>
    <xdr:cxnSp macro="">
      <xdr:nvCxnSpPr>
        <xdr:cNvPr id="574" name="直線コネクタ 573"/>
        <xdr:cNvCxnSpPr/>
      </xdr:nvCxnSpPr>
      <xdr:spPr>
        <a:xfrm flipV="1">
          <a:off x="15481300" y="10007751"/>
          <a:ext cx="838200" cy="5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102178</xdr:rowOff>
    </xdr:from>
    <xdr:to>
      <xdr:col>81</xdr:col>
      <xdr:colOff>50800</xdr:colOff>
      <xdr:row>58</xdr:row>
      <xdr:rowOff>114823</xdr:rowOff>
    </xdr:to>
    <xdr:cxnSp macro="">
      <xdr:nvCxnSpPr>
        <xdr:cNvPr id="577" name="直線コネクタ 576"/>
        <xdr:cNvCxnSpPr/>
      </xdr:nvCxnSpPr>
      <xdr:spPr>
        <a:xfrm>
          <a:off x="14592300" y="10046278"/>
          <a:ext cx="889000" cy="1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102178</xdr:rowOff>
    </xdr:from>
    <xdr:to>
      <xdr:col>76</xdr:col>
      <xdr:colOff>114300</xdr:colOff>
      <xdr:row>58</xdr:row>
      <xdr:rowOff>121729</xdr:rowOff>
    </xdr:to>
    <xdr:cxnSp macro="">
      <xdr:nvCxnSpPr>
        <xdr:cNvPr id="580" name="直線コネクタ 579"/>
        <xdr:cNvCxnSpPr/>
      </xdr:nvCxnSpPr>
      <xdr:spPr>
        <a:xfrm flipV="1">
          <a:off x="13703300" y="10046278"/>
          <a:ext cx="889000" cy="1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96358</xdr:rowOff>
    </xdr:from>
    <xdr:to>
      <xdr:col>71</xdr:col>
      <xdr:colOff>177800</xdr:colOff>
      <xdr:row>58</xdr:row>
      <xdr:rowOff>121729</xdr:rowOff>
    </xdr:to>
    <xdr:cxnSp macro="">
      <xdr:nvCxnSpPr>
        <xdr:cNvPr id="583" name="直線コネクタ 582"/>
        <xdr:cNvCxnSpPr/>
      </xdr:nvCxnSpPr>
      <xdr:spPr>
        <a:xfrm>
          <a:off x="12814300" y="10040458"/>
          <a:ext cx="889000" cy="2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7" name="テキスト ボックス 586"/>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12851</xdr:rowOff>
    </xdr:from>
    <xdr:to>
      <xdr:col>85</xdr:col>
      <xdr:colOff>177800</xdr:colOff>
      <xdr:row>58</xdr:row>
      <xdr:rowOff>114451</xdr:rowOff>
    </xdr:to>
    <xdr:sp macro="" textlink="">
      <xdr:nvSpPr>
        <xdr:cNvPr id="593" name="楕円 592"/>
        <xdr:cNvSpPr/>
      </xdr:nvSpPr>
      <xdr:spPr>
        <a:xfrm>
          <a:off x="16268700" y="995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111389</xdr:rowOff>
    </xdr:from>
    <xdr:ext cx="599010" cy="259045"/>
    <xdr:sp macro="" textlink="">
      <xdr:nvSpPr>
        <xdr:cNvPr id="594" name="教育費該当値テキスト"/>
        <xdr:cNvSpPr txBox="1"/>
      </xdr:nvSpPr>
      <xdr:spPr>
        <a:xfrm>
          <a:off x="16370300" y="98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64023</xdr:rowOff>
    </xdr:from>
    <xdr:to>
      <xdr:col>81</xdr:col>
      <xdr:colOff>101600</xdr:colOff>
      <xdr:row>58</xdr:row>
      <xdr:rowOff>165623</xdr:rowOff>
    </xdr:to>
    <xdr:sp macro="" textlink="">
      <xdr:nvSpPr>
        <xdr:cNvPr id="595" name="楕円 594"/>
        <xdr:cNvSpPr/>
      </xdr:nvSpPr>
      <xdr:spPr>
        <a:xfrm>
          <a:off x="15430500" y="1000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156750</xdr:rowOff>
    </xdr:from>
    <xdr:ext cx="534377" cy="259045"/>
    <xdr:sp macro="" textlink="">
      <xdr:nvSpPr>
        <xdr:cNvPr id="596" name="テキスト ボックス 595"/>
        <xdr:cNvSpPr txBox="1"/>
      </xdr:nvSpPr>
      <xdr:spPr>
        <a:xfrm>
          <a:off x="15214111" y="1010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51378</xdr:rowOff>
    </xdr:from>
    <xdr:to>
      <xdr:col>76</xdr:col>
      <xdr:colOff>165100</xdr:colOff>
      <xdr:row>58</xdr:row>
      <xdr:rowOff>152978</xdr:rowOff>
    </xdr:to>
    <xdr:sp macro="" textlink="">
      <xdr:nvSpPr>
        <xdr:cNvPr id="597" name="楕円 596"/>
        <xdr:cNvSpPr/>
      </xdr:nvSpPr>
      <xdr:spPr>
        <a:xfrm>
          <a:off x="14541500" y="99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144105</xdr:rowOff>
    </xdr:from>
    <xdr:ext cx="599010" cy="259045"/>
    <xdr:sp macro="" textlink="">
      <xdr:nvSpPr>
        <xdr:cNvPr id="598" name="テキスト ボックス 597"/>
        <xdr:cNvSpPr txBox="1"/>
      </xdr:nvSpPr>
      <xdr:spPr>
        <a:xfrm>
          <a:off x="14292795" y="1008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70929</xdr:rowOff>
    </xdr:from>
    <xdr:to>
      <xdr:col>72</xdr:col>
      <xdr:colOff>38100</xdr:colOff>
      <xdr:row>59</xdr:row>
      <xdr:rowOff>1079</xdr:rowOff>
    </xdr:to>
    <xdr:sp macro="" textlink="">
      <xdr:nvSpPr>
        <xdr:cNvPr id="599" name="楕円 598"/>
        <xdr:cNvSpPr/>
      </xdr:nvSpPr>
      <xdr:spPr>
        <a:xfrm>
          <a:off x="13652500" y="1001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163656</xdr:rowOff>
    </xdr:from>
    <xdr:ext cx="534377" cy="259045"/>
    <xdr:sp macro="" textlink="">
      <xdr:nvSpPr>
        <xdr:cNvPr id="600" name="テキスト ボックス 599"/>
        <xdr:cNvSpPr txBox="1"/>
      </xdr:nvSpPr>
      <xdr:spPr>
        <a:xfrm>
          <a:off x="13436111" y="1010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45558</xdr:rowOff>
    </xdr:from>
    <xdr:to>
      <xdr:col>67</xdr:col>
      <xdr:colOff>101600</xdr:colOff>
      <xdr:row>58</xdr:row>
      <xdr:rowOff>147158</xdr:rowOff>
    </xdr:to>
    <xdr:sp macro="" textlink="">
      <xdr:nvSpPr>
        <xdr:cNvPr id="601" name="楕円 600"/>
        <xdr:cNvSpPr/>
      </xdr:nvSpPr>
      <xdr:spPr>
        <a:xfrm>
          <a:off x="12763500" y="998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138285</xdr:rowOff>
    </xdr:from>
    <xdr:ext cx="599010" cy="259045"/>
    <xdr:sp macro="" textlink="">
      <xdr:nvSpPr>
        <xdr:cNvPr id="602" name="テキスト ボックス 601"/>
        <xdr:cNvSpPr txBox="1"/>
      </xdr:nvSpPr>
      <xdr:spPr>
        <a:xfrm>
          <a:off x="12514795" y="1008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127431</xdr:rowOff>
    </xdr:from>
    <xdr:to>
      <xdr:col>85</xdr:col>
      <xdr:colOff>127000</xdr:colOff>
      <xdr:row>78</xdr:row>
      <xdr:rowOff>166968</xdr:rowOff>
    </xdr:to>
    <xdr:cxnSp macro="">
      <xdr:nvCxnSpPr>
        <xdr:cNvPr id="633" name="直線コネクタ 632"/>
        <xdr:cNvCxnSpPr/>
      </xdr:nvCxnSpPr>
      <xdr:spPr>
        <a:xfrm>
          <a:off x="15481300" y="13500531"/>
          <a:ext cx="838200" cy="3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4" name="災害復旧費平均値テキスト"/>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127431</xdr:rowOff>
    </xdr:from>
    <xdr:to>
      <xdr:col>81</xdr:col>
      <xdr:colOff>50800</xdr:colOff>
      <xdr:row>79</xdr:row>
      <xdr:rowOff>45596</xdr:rowOff>
    </xdr:to>
    <xdr:cxnSp macro="">
      <xdr:nvCxnSpPr>
        <xdr:cNvPr id="636" name="直線コネクタ 635"/>
        <xdr:cNvCxnSpPr/>
      </xdr:nvCxnSpPr>
      <xdr:spPr>
        <a:xfrm flipV="1">
          <a:off x="14592300" y="13500531"/>
          <a:ext cx="889000" cy="8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8" name="テキスト ボックス 637"/>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150154</xdr:rowOff>
    </xdr:from>
    <xdr:to>
      <xdr:col>76</xdr:col>
      <xdr:colOff>114300</xdr:colOff>
      <xdr:row>79</xdr:row>
      <xdr:rowOff>45596</xdr:rowOff>
    </xdr:to>
    <xdr:cxnSp macro="">
      <xdr:nvCxnSpPr>
        <xdr:cNvPr id="639" name="直線コネクタ 638"/>
        <xdr:cNvCxnSpPr/>
      </xdr:nvCxnSpPr>
      <xdr:spPr>
        <a:xfrm>
          <a:off x="13703300" y="13523254"/>
          <a:ext cx="889000" cy="6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104555</xdr:rowOff>
    </xdr:from>
    <xdr:to>
      <xdr:col>71</xdr:col>
      <xdr:colOff>177800</xdr:colOff>
      <xdr:row>78</xdr:row>
      <xdr:rowOff>150154</xdr:rowOff>
    </xdr:to>
    <xdr:cxnSp macro="">
      <xdr:nvCxnSpPr>
        <xdr:cNvPr id="642" name="直線コネクタ 641"/>
        <xdr:cNvCxnSpPr/>
      </xdr:nvCxnSpPr>
      <xdr:spPr>
        <a:xfrm>
          <a:off x="12814300" y="13477655"/>
          <a:ext cx="889000" cy="4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82845</xdr:rowOff>
    </xdr:from>
    <xdr:ext cx="534377" cy="259045"/>
    <xdr:sp macro="" textlink="">
      <xdr:nvSpPr>
        <xdr:cNvPr id="644" name="テキスト ボックス 643"/>
        <xdr:cNvSpPr txBox="1"/>
      </xdr:nvSpPr>
      <xdr:spPr>
        <a:xfrm>
          <a:off x="13436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87385</xdr:rowOff>
    </xdr:from>
    <xdr:ext cx="534377" cy="259045"/>
    <xdr:sp macro="" textlink="">
      <xdr:nvSpPr>
        <xdr:cNvPr id="646" name="テキスト ボックス 645"/>
        <xdr:cNvSpPr txBox="1"/>
      </xdr:nvSpPr>
      <xdr:spPr>
        <a:xfrm>
          <a:off x="12547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116168</xdr:rowOff>
    </xdr:from>
    <xdr:to>
      <xdr:col>85</xdr:col>
      <xdr:colOff>177800</xdr:colOff>
      <xdr:row>79</xdr:row>
      <xdr:rowOff>46318</xdr:rowOff>
    </xdr:to>
    <xdr:sp macro="" textlink="">
      <xdr:nvSpPr>
        <xdr:cNvPr id="652" name="楕円 651"/>
        <xdr:cNvSpPr/>
      </xdr:nvSpPr>
      <xdr:spPr>
        <a:xfrm>
          <a:off x="16268700" y="134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75545</xdr:rowOff>
    </xdr:from>
    <xdr:ext cx="534377" cy="259045"/>
    <xdr:sp macro="" textlink="">
      <xdr:nvSpPr>
        <xdr:cNvPr id="653" name="災害復旧費該当値テキスト"/>
        <xdr:cNvSpPr txBox="1"/>
      </xdr:nvSpPr>
      <xdr:spPr>
        <a:xfrm>
          <a:off x="16370300" y="1327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76631</xdr:rowOff>
    </xdr:from>
    <xdr:to>
      <xdr:col>81</xdr:col>
      <xdr:colOff>101600</xdr:colOff>
      <xdr:row>79</xdr:row>
      <xdr:rowOff>6781</xdr:rowOff>
    </xdr:to>
    <xdr:sp macro="" textlink="">
      <xdr:nvSpPr>
        <xdr:cNvPr id="654" name="楕円 653"/>
        <xdr:cNvSpPr/>
      </xdr:nvSpPr>
      <xdr:spPr>
        <a:xfrm>
          <a:off x="15430500" y="1344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23308</xdr:rowOff>
    </xdr:from>
    <xdr:ext cx="534377" cy="259045"/>
    <xdr:sp macro="" textlink="">
      <xdr:nvSpPr>
        <xdr:cNvPr id="655" name="テキスト ボックス 654"/>
        <xdr:cNvSpPr txBox="1"/>
      </xdr:nvSpPr>
      <xdr:spPr>
        <a:xfrm>
          <a:off x="15214111" y="1322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166246</xdr:rowOff>
    </xdr:from>
    <xdr:to>
      <xdr:col>76</xdr:col>
      <xdr:colOff>165100</xdr:colOff>
      <xdr:row>79</xdr:row>
      <xdr:rowOff>96396</xdr:rowOff>
    </xdr:to>
    <xdr:sp macro="" textlink="">
      <xdr:nvSpPr>
        <xdr:cNvPr id="656" name="楕円 655"/>
        <xdr:cNvSpPr/>
      </xdr:nvSpPr>
      <xdr:spPr>
        <a:xfrm>
          <a:off x="14541500" y="1353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87523</xdr:rowOff>
    </xdr:from>
    <xdr:ext cx="534377" cy="259045"/>
    <xdr:sp macro="" textlink="">
      <xdr:nvSpPr>
        <xdr:cNvPr id="657" name="テキスト ボックス 656"/>
        <xdr:cNvSpPr txBox="1"/>
      </xdr:nvSpPr>
      <xdr:spPr>
        <a:xfrm>
          <a:off x="14325111" y="1363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99354</xdr:rowOff>
    </xdr:from>
    <xdr:to>
      <xdr:col>72</xdr:col>
      <xdr:colOff>38100</xdr:colOff>
      <xdr:row>79</xdr:row>
      <xdr:rowOff>29504</xdr:rowOff>
    </xdr:to>
    <xdr:sp macro="" textlink="">
      <xdr:nvSpPr>
        <xdr:cNvPr id="658" name="楕円 657"/>
        <xdr:cNvSpPr/>
      </xdr:nvSpPr>
      <xdr:spPr>
        <a:xfrm>
          <a:off x="13652500" y="134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46031</xdr:rowOff>
    </xdr:from>
    <xdr:ext cx="534377" cy="259045"/>
    <xdr:sp macro="" textlink="">
      <xdr:nvSpPr>
        <xdr:cNvPr id="659" name="テキスト ボックス 658"/>
        <xdr:cNvSpPr txBox="1"/>
      </xdr:nvSpPr>
      <xdr:spPr>
        <a:xfrm>
          <a:off x="13436111" y="1324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53755</xdr:rowOff>
    </xdr:from>
    <xdr:to>
      <xdr:col>67</xdr:col>
      <xdr:colOff>101600</xdr:colOff>
      <xdr:row>78</xdr:row>
      <xdr:rowOff>155355</xdr:rowOff>
    </xdr:to>
    <xdr:sp macro="" textlink="">
      <xdr:nvSpPr>
        <xdr:cNvPr id="660" name="楕円 659"/>
        <xdr:cNvSpPr/>
      </xdr:nvSpPr>
      <xdr:spPr>
        <a:xfrm>
          <a:off x="12763500" y="1342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432</xdr:rowOff>
    </xdr:from>
    <xdr:ext cx="534377" cy="259045"/>
    <xdr:sp macro="" textlink="">
      <xdr:nvSpPr>
        <xdr:cNvPr id="661" name="テキスト ボックス 660"/>
        <xdr:cNvSpPr txBox="1"/>
      </xdr:nvSpPr>
      <xdr:spPr>
        <a:xfrm>
          <a:off x="12547111" y="1320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5359</xdr:rowOff>
    </xdr:from>
    <xdr:to>
      <xdr:col>85</xdr:col>
      <xdr:colOff>127000</xdr:colOff>
      <xdr:row>98</xdr:row>
      <xdr:rowOff>14701</xdr:rowOff>
    </xdr:to>
    <xdr:cxnSp macro="">
      <xdr:nvCxnSpPr>
        <xdr:cNvPr id="690" name="直線コネクタ 689"/>
        <xdr:cNvCxnSpPr/>
      </xdr:nvCxnSpPr>
      <xdr:spPr>
        <a:xfrm flipV="1">
          <a:off x="15481300" y="16807459"/>
          <a:ext cx="8382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14701</xdr:rowOff>
    </xdr:from>
    <xdr:to>
      <xdr:col>81</xdr:col>
      <xdr:colOff>50800</xdr:colOff>
      <xdr:row>98</xdr:row>
      <xdr:rowOff>20158</xdr:rowOff>
    </xdr:to>
    <xdr:cxnSp macro="">
      <xdr:nvCxnSpPr>
        <xdr:cNvPr id="693" name="直線コネクタ 692"/>
        <xdr:cNvCxnSpPr/>
      </xdr:nvCxnSpPr>
      <xdr:spPr>
        <a:xfrm flipV="1">
          <a:off x="14592300" y="16816801"/>
          <a:ext cx="8890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20064</xdr:rowOff>
    </xdr:from>
    <xdr:to>
      <xdr:col>76</xdr:col>
      <xdr:colOff>114300</xdr:colOff>
      <xdr:row>98</xdr:row>
      <xdr:rowOff>20158</xdr:rowOff>
    </xdr:to>
    <xdr:cxnSp macro="">
      <xdr:nvCxnSpPr>
        <xdr:cNvPr id="696" name="直線コネクタ 695"/>
        <xdr:cNvCxnSpPr/>
      </xdr:nvCxnSpPr>
      <xdr:spPr>
        <a:xfrm>
          <a:off x="13703300" y="16822164"/>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8" name="テキスト ボックス 697"/>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20064</xdr:rowOff>
    </xdr:from>
    <xdr:to>
      <xdr:col>71</xdr:col>
      <xdr:colOff>177800</xdr:colOff>
      <xdr:row>98</xdr:row>
      <xdr:rowOff>31905</xdr:rowOff>
    </xdr:to>
    <xdr:cxnSp macro="">
      <xdr:nvCxnSpPr>
        <xdr:cNvPr id="699" name="直線コネクタ 698"/>
        <xdr:cNvCxnSpPr/>
      </xdr:nvCxnSpPr>
      <xdr:spPr>
        <a:xfrm flipV="1">
          <a:off x="12814300" y="16822164"/>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701" name="テキスト ボックス 700"/>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703" name="テキスト ボックス 702"/>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126009</xdr:rowOff>
    </xdr:from>
    <xdr:to>
      <xdr:col>85</xdr:col>
      <xdr:colOff>177800</xdr:colOff>
      <xdr:row>98</xdr:row>
      <xdr:rowOff>56159</xdr:rowOff>
    </xdr:to>
    <xdr:sp macro="" textlink="">
      <xdr:nvSpPr>
        <xdr:cNvPr id="709" name="楕円 708"/>
        <xdr:cNvSpPr/>
      </xdr:nvSpPr>
      <xdr:spPr>
        <a:xfrm>
          <a:off x="16268700" y="1675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148886</xdr:rowOff>
    </xdr:from>
    <xdr:ext cx="599010" cy="259045"/>
    <xdr:sp macro="" textlink="">
      <xdr:nvSpPr>
        <xdr:cNvPr id="710" name="公債費該当値テキスト"/>
        <xdr:cNvSpPr txBox="1"/>
      </xdr:nvSpPr>
      <xdr:spPr>
        <a:xfrm>
          <a:off x="16370300" y="1660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135351</xdr:rowOff>
    </xdr:from>
    <xdr:to>
      <xdr:col>81</xdr:col>
      <xdr:colOff>101600</xdr:colOff>
      <xdr:row>98</xdr:row>
      <xdr:rowOff>65501</xdr:rowOff>
    </xdr:to>
    <xdr:sp macro="" textlink="">
      <xdr:nvSpPr>
        <xdr:cNvPr id="711" name="楕円 710"/>
        <xdr:cNvSpPr/>
      </xdr:nvSpPr>
      <xdr:spPr>
        <a:xfrm>
          <a:off x="15430500" y="1676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82028</xdr:rowOff>
    </xdr:from>
    <xdr:ext cx="599010" cy="259045"/>
    <xdr:sp macro="" textlink="">
      <xdr:nvSpPr>
        <xdr:cNvPr id="712" name="テキスト ボックス 711"/>
        <xdr:cNvSpPr txBox="1"/>
      </xdr:nvSpPr>
      <xdr:spPr>
        <a:xfrm>
          <a:off x="15181795" y="1654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140808</xdr:rowOff>
    </xdr:from>
    <xdr:to>
      <xdr:col>76</xdr:col>
      <xdr:colOff>165100</xdr:colOff>
      <xdr:row>98</xdr:row>
      <xdr:rowOff>70958</xdr:rowOff>
    </xdr:to>
    <xdr:sp macro="" textlink="">
      <xdr:nvSpPr>
        <xdr:cNvPr id="713" name="楕円 712"/>
        <xdr:cNvSpPr/>
      </xdr:nvSpPr>
      <xdr:spPr>
        <a:xfrm>
          <a:off x="14541500" y="1677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87485</xdr:rowOff>
    </xdr:from>
    <xdr:ext cx="599010" cy="259045"/>
    <xdr:sp macro="" textlink="">
      <xdr:nvSpPr>
        <xdr:cNvPr id="714" name="テキスト ボックス 713"/>
        <xdr:cNvSpPr txBox="1"/>
      </xdr:nvSpPr>
      <xdr:spPr>
        <a:xfrm>
          <a:off x="14292795" y="1654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140714</xdr:rowOff>
    </xdr:from>
    <xdr:to>
      <xdr:col>72</xdr:col>
      <xdr:colOff>38100</xdr:colOff>
      <xdr:row>98</xdr:row>
      <xdr:rowOff>70864</xdr:rowOff>
    </xdr:to>
    <xdr:sp macro="" textlink="">
      <xdr:nvSpPr>
        <xdr:cNvPr id="715" name="楕円 714"/>
        <xdr:cNvSpPr/>
      </xdr:nvSpPr>
      <xdr:spPr>
        <a:xfrm>
          <a:off x="13652500" y="167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87391</xdr:rowOff>
    </xdr:from>
    <xdr:ext cx="599010" cy="259045"/>
    <xdr:sp macro="" textlink="">
      <xdr:nvSpPr>
        <xdr:cNvPr id="716" name="テキスト ボックス 715"/>
        <xdr:cNvSpPr txBox="1"/>
      </xdr:nvSpPr>
      <xdr:spPr>
        <a:xfrm>
          <a:off x="13403795" y="1654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152555</xdr:rowOff>
    </xdr:from>
    <xdr:to>
      <xdr:col>67</xdr:col>
      <xdr:colOff>101600</xdr:colOff>
      <xdr:row>98</xdr:row>
      <xdr:rowOff>82705</xdr:rowOff>
    </xdr:to>
    <xdr:sp macro="" textlink="">
      <xdr:nvSpPr>
        <xdr:cNvPr id="717" name="楕円 716"/>
        <xdr:cNvSpPr/>
      </xdr:nvSpPr>
      <xdr:spPr>
        <a:xfrm>
          <a:off x="12763500" y="167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99232</xdr:rowOff>
    </xdr:from>
    <xdr:ext cx="599010" cy="259045"/>
    <xdr:sp macro="" textlink="">
      <xdr:nvSpPr>
        <xdr:cNvPr id="718" name="テキスト ボックス 717"/>
        <xdr:cNvSpPr txBox="1"/>
      </xdr:nvSpPr>
      <xdr:spPr>
        <a:xfrm>
          <a:off x="12514795" y="1655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消防費</a:t>
          </a:r>
          <a:r>
            <a:rPr kumimoji="1" lang="ja-JP" altLang="en-US" sz="1100">
              <a:solidFill>
                <a:schemeClr val="dk1"/>
              </a:solidFill>
              <a:effectLst/>
              <a:latin typeface="+mn-lt"/>
              <a:ea typeface="+mn-ea"/>
              <a:cs typeface="+mn-cs"/>
            </a:rPr>
            <a:t>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防災拠点整備事業</a:t>
          </a:r>
          <a:r>
            <a:rPr kumimoji="1" lang="ja-JP" altLang="en-US" sz="1100">
              <a:solidFill>
                <a:schemeClr val="dk1"/>
              </a:solidFill>
              <a:effectLst/>
              <a:latin typeface="+mn-lt"/>
              <a:ea typeface="+mn-ea"/>
              <a:cs typeface="+mn-cs"/>
            </a:rPr>
            <a:t>という大きな事業があったため、住民一人当たり</a:t>
          </a:r>
          <a:r>
            <a:rPr kumimoji="1" lang="en-US" altLang="ja-JP" sz="1100">
              <a:solidFill>
                <a:schemeClr val="dk1"/>
              </a:solidFill>
              <a:effectLst/>
              <a:latin typeface="+mn-lt"/>
              <a:ea typeface="+mn-ea"/>
              <a:cs typeface="+mn-cs"/>
            </a:rPr>
            <a:t>300</a:t>
          </a:r>
          <a:r>
            <a:rPr kumimoji="1" lang="ja-JP" altLang="en-US" sz="1100">
              <a:solidFill>
                <a:schemeClr val="dk1"/>
              </a:solidFill>
              <a:effectLst/>
              <a:latin typeface="+mn-lt"/>
              <a:ea typeface="+mn-ea"/>
              <a:cs typeface="+mn-cs"/>
            </a:rPr>
            <a:t>千円のコストがかかっていたが、令和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年度には一人当たり</a:t>
          </a:r>
          <a:r>
            <a:rPr kumimoji="1" lang="en-US" altLang="ja-JP" sz="1100">
              <a:solidFill>
                <a:schemeClr val="dk1"/>
              </a:solidFill>
              <a:effectLst/>
              <a:latin typeface="+mn-lt"/>
              <a:ea typeface="+mn-ea"/>
              <a:cs typeface="+mn-cs"/>
            </a:rPr>
            <a:t>83</a:t>
          </a:r>
          <a:r>
            <a:rPr kumimoji="1" lang="ja-JP" altLang="en-US" sz="1100">
              <a:solidFill>
                <a:schemeClr val="dk1"/>
              </a:solidFill>
              <a:effectLst/>
              <a:latin typeface="+mn-lt"/>
              <a:ea typeface="+mn-ea"/>
              <a:cs typeface="+mn-cs"/>
            </a:rPr>
            <a:t>千円と▲</a:t>
          </a:r>
          <a:r>
            <a:rPr kumimoji="1" lang="en-US" altLang="ja-JP" sz="1100">
              <a:solidFill>
                <a:schemeClr val="dk1"/>
              </a:solidFill>
              <a:effectLst/>
              <a:latin typeface="+mn-lt"/>
              <a:ea typeface="+mn-ea"/>
              <a:cs typeface="+mn-cs"/>
            </a:rPr>
            <a:t>73%</a:t>
          </a:r>
          <a:r>
            <a:rPr kumimoji="1" lang="ja-JP" altLang="en-US" sz="1100">
              <a:solidFill>
                <a:schemeClr val="dk1"/>
              </a:solidFill>
              <a:effectLst/>
              <a:latin typeface="+mn-lt"/>
              <a:ea typeface="+mn-ea"/>
              <a:cs typeface="+mn-cs"/>
            </a:rPr>
            <a:t>の減である。しかし、防災集団移転事業が令和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年度から始まったため、令和元年以前より高い水準にある。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総務費はに令和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年度をピークに下がり始めているが、これは普通建設事業費で大きな事業がいくつかあったため、事業完了とともに類似団体平均を下回る水準になった。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衛生費は令和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年度にごみ処理施設建設負担金が大きな事業としてあったが、令和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％の一人当たり</a:t>
          </a:r>
          <a:r>
            <a:rPr kumimoji="1" lang="en-US" altLang="ja-JP" sz="1100">
              <a:solidFill>
                <a:schemeClr val="dk1"/>
              </a:solidFill>
              <a:effectLst/>
              <a:latin typeface="+mn-lt"/>
              <a:ea typeface="+mn-ea"/>
              <a:cs typeface="+mn-cs"/>
            </a:rPr>
            <a:t>110</a:t>
          </a:r>
          <a:r>
            <a:rPr kumimoji="1" lang="ja-JP" altLang="en-US" sz="1100">
              <a:solidFill>
                <a:schemeClr val="dk1"/>
              </a:solidFill>
              <a:effectLst/>
              <a:latin typeface="+mn-lt"/>
              <a:ea typeface="+mn-ea"/>
              <a:cs typeface="+mn-cs"/>
            </a:rPr>
            <a:t>千円となっている。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土木費はこれまで類似団体平均を下回っていたが、令和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年度に類似団体平均をわずかに上回った。これは若者定住住宅の建設に係る経費の増も大きいが、道路の維持管理費の増も要因の一つであり、今後も減る見込みは少ない。</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令和</a:t>
          </a:r>
          <a:r>
            <a:rPr lang="en-US" altLang="ja-JP" sz="1100" b="0" i="0" u="none" strike="noStrike" baseline="0" smtClean="0">
              <a:solidFill>
                <a:schemeClr val="dk1"/>
              </a:solidFill>
              <a:latin typeface="+mn-lt"/>
              <a:ea typeface="+mn-ea"/>
              <a:cs typeface="+mn-cs"/>
            </a:rPr>
            <a:t>3</a:t>
          </a:r>
          <a:r>
            <a:rPr lang="ja-JP" altLang="en-US" sz="1100" b="0" i="0" u="none" strike="noStrike" baseline="0" smtClean="0">
              <a:solidFill>
                <a:schemeClr val="dk1"/>
              </a:solidFill>
              <a:latin typeface="+mn-lt"/>
              <a:ea typeface="+mn-ea"/>
              <a:cs typeface="+mn-cs"/>
            </a:rPr>
            <a:t>年度については実質収支が例年よりも大きかったため、令和</a:t>
          </a:r>
          <a:r>
            <a:rPr lang="en-US" altLang="ja-JP" sz="1100" b="0" i="0" u="none" strike="noStrike" baseline="0" smtClean="0">
              <a:solidFill>
                <a:schemeClr val="dk1"/>
              </a:solidFill>
              <a:latin typeface="+mn-lt"/>
              <a:ea typeface="+mn-ea"/>
              <a:cs typeface="+mn-cs"/>
            </a:rPr>
            <a:t>4</a:t>
          </a:r>
          <a:r>
            <a:rPr lang="ja-JP" altLang="en-US" sz="1100" b="0" i="0" u="none" strike="noStrike" baseline="0" smtClean="0">
              <a:solidFill>
                <a:schemeClr val="dk1"/>
              </a:solidFill>
              <a:latin typeface="+mn-lt"/>
              <a:ea typeface="+mn-ea"/>
              <a:cs typeface="+mn-cs"/>
            </a:rPr>
            <a:t>年度の単年度収支は赤字となっているが、実質収支は黒字となっている。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財政調整基金については、コロナ禍において歳出抑制が働き、結果的に令和</a:t>
          </a:r>
          <a:r>
            <a:rPr lang="en-US" altLang="ja-JP" sz="1100" b="0" i="0" u="none" strike="noStrike" baseline="0" smtClean="0">
              <a:solidFill>
                <a:schemeClr val="dk1"/>
              </a:solidFill>
              <a:latin typeface="+mn-lt"/>
              <a:ea typeface="+mn-ea"/>
              <a:cs typeface="+mn-cs"/>
            </a:rPr>
            <a:t>2</a:t>
          </a:r>
          <a:r>
            <a:rPr lang="ja-JP" altLang="en-US" sz="1100" b="0" i="0" u="none" strike="noStrike" baseline="0" smtClean="0">
              <a:solidFill>
                <a:schemeClr val="dk1"/>
              </a:solidFill>
              <a:latin typeface="+mn-lt"/>
              <a:ea typeface="+mn-ea"/>
              <a:cs typeface="+mn-cs"/>
            </a:rPr>
            <a:t>年から引き続き取崩しをしない財政運営を行えている。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令和</a:t>
          </a:r>
          <a:r>
            <a:rPr lang="en-US" altLang="ja-JP" sz="1100" b="0" i="0" u="none" strike="noStrike" baseline="0" smtClean="0">
              <a:solidFill>
                <a:schemeClr val="dk1"/>
              </a:solidFill>
              <a:latin typeface="+mn-lt"/>
              <a:ea typeface="+mn-ea"/>
              <a:cs typeface="+mn-cs"/>
            </a:rPr>
            <a:t>5</a:t>
          </a:r>
          <a:r>
            <a:rPr lang="ja-JP" altLang="en-US" sz="1100" b="0" i="0" u="none" strike="noStrike" baseline="0" smtClean="0">
              <a:solidFill>
                <a:schemeClr val="dk1"/>
              </a:solidFill>
              <a:latin typeface="+mn-lt"/>
              <a:ea typeface="+mn-ea"/>
              <a:cs typeface="+mn-cs"/>
            </a:rPr>
            <a:t>年度についても財政調整基金の取り崩しを行わない見通しであるが、今後は基金を取り崩しての予算編成が続く見込みであり、剰余金が出た場合には財政調整基金に積み増しを行っていき残高を維持していく必要がある。</a:t>
          </a:r>
          <a:endParaRPr lang="en-US" altLang="ja-JP" sz="1100" b="0" i="0" u="none" strike="noStrike" baseline="0" smtClean="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連結実質赤字比率は全て黒字となった。普通会計である住宅新築資金及び君谷診療所特別会計は、一般会計からの繰出金額を歳出決算額に合わせて調整しているため毎年ゼロ円決算となる。上記以外の特別会計についても、一般会計からのいわゆる赤字補填的な繰出金により黒字決算となっている。特別会計はその性格上、独立採算性を求められるものであるため、経費節減やサービスの対価の適正化を図り普通会計の負担額軽減に努め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簡易水道事業については、令和</a:t>
          </a:r>
          <a:r>
            <a:rPr kumimoji="1" lang="en-US" altLang="ja-JP" sz="1200">
              <a:solidFill>
                <a:schemeClr val="dk1"/>
              </a:solidFill>
              <a:effectLst/>
              <a:latin typeface="+mn-lt"/>
              <a:ea typeface="+mn-ea"/>
              <a:cs typeface="+mn-cs"/>
            </a:rPr>
            <a:t>4</a:t>
          </a:r>
          <a:r>
            <a:rPr kumimoji="1" lang="ja-JP" altLang="en-US" sz="1200">
              <a:solidFill>
                <a:schemeClr val="dk1"/>
              </a:solidFill>
              <a:effectLst/>
              <a:latin typeface="+mn-lt"/>
              <a:ea typeface="+mn-ea"/>
              <a:cs typeface="+mn-cs"/>
            </a:rPr>
            <a:t>年度より公営企業会計に移行し、簡易水道事業特別会計から簡易水道事業会計となっている。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40" zoomScaleNormal="40"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6823074</v>
      </c>
      <c r="BO4" s="371"/>
      <c r="BP4" s="371"/>
      <c r="BQ4" s="371"/>
      <c r="BR4" s="371"/>
      <c r="BS4" s="371"/>
      <c r="BT4" s="371"/>
      <c r="BU4" s="372"/>
      <c r="BV4" s="370">
        <v>8460313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4.7</v>
      </c>
      <c r="CU4" s="377"/>
      <c r="CV4" s="377"/>
      <c r="CW4" s="377"/>
      <c r="CX4" s="377"/>
      <c r="CY4" s="377"/>
      <c r="CZ4" s="377"/>
      <c r="DA4" s="378"/>
      <c r="DB4" s="376">
        <v>4.7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6626011</v>
      </c>
      <c r="BO5" s="408"/>
      <c r="BP5" s="408"/>
      <c r="BQ5" s="408"/>
      <c r="BR5" s="408"/>
      <c r="BS5" s="408"/>
      <c r="BT5" s="408"/>
      <c r="BU5" s="409"/>
      <c r="BV5" s="407">
        <v>8235195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91.3</v>
      </c>
      <c r="CU5" s="405"/>
      <c r="CV5" s="405"/>
      <c r="CW5" s="405"/>
      <c r="CX5" s="405"/>
      <c r="CY5" s="405"/>
      <c r="CZ5" s="405"/>
      <c r="DA5" s="406"/>
      <c r="DB5" s="404">
        <v>84.1</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197063</v>
      </c>
      <c r="BO6" s="408"/>
      <c r="BP6" s="408"/>
      <c r="BQ6" s="408"/>
      <c r="BR6" s="408"/>
      <c r="BS6" s="408"/>
      <c r="BT6" s="408"/>
      <c r="BU6" s="409"/>
      <c r="BV6" s="407">
        <v>225118</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92</v>
      </c>
      <c r="CU6" s="445"/>
      <c r="CV6" s="445"/>
      <c r="CW6" s="445"/>
      <c r="CX6" s="445"/>
      <c r="CY6" s="445"/>
      <c r="CZ6" s="445"/>
      <c r="DA6" s="446"/>
      <c r="DB6" s="444">
        <v>85.9</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14036</v>
      </c>
      <c r="BO7" s="408"/>
      <c r="BP7" s="408"/>
      <c r="BQ7" s="408"/>
      <c r="BR7" s="408"/>
      <c r="BS7" s="408"/>
      <c r="BT7" s="408"/>
      <c r="BU7" s="409"/>
      <c r="BV7" s="407">
        <v>36982</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3907455</v>
      </c>
      <c r="CU7" s="408"/>
      <c r="CV7" s="408"/>
      <c r="CW7" s="408"/>
      <c r="CX7" s="408"/>
      <c r="CY7" s="408"/>
      <c r="CZ7" s="408"/>
      <c r="DA7" s="409"/>
      <c r="DB7" s="407">
        <v>4022313</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183027</v>
      </c>
      <c r="BO8" s="408"/>
      <c r="BP8" s="408"/>
      <c r="BQ8" s="408"/>
      <c r="BR8" s="408"/>
      <c r="BS8" s="408"/>
      <c r="BT8" s="408"/>
      <c r="BU8" s="409"/>
      <c r="BV8" s="407">
        <v>188136</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0.13</v>
      </c>
      <c r="CU8" s="448"/>
      <c r="CV8" s="448"/>
      <c r="CW8" s="448"/>
      <c r="CX8" s="448"/>
      <c r="CY8" s="448"/>
      <c r="CZ8" s="448"/>
      <c r="DA8" s="449"/>
      <c r="DB8" s="447">
        <v>0.14000000000000001</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4355</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-5109</v>
      </c>
      <c r="BO9" s="408"/>
      <c r="BP9" s="408"/>
      <c r="BQ9" s="408"/>
      <c r="BR9" s="408"/>
      <c r="BS9" s="408"/>
      <c r="BT9" s="408"/>
      <c r="BU9" s="409"/>
      <c r="BV9" s="407">
        <v>96077</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23.1</v>
      </c>
      <c r="CU9" s="405"/>
      <c r="CV9" s="405"/>
      <c r="CW9" s="405"/>
      <c r="CX9" s="405"/>
      <c r="CY9" s="405"/>
      <c r="CZ9" s="405"/>
      <c r="DA9" s="406"/>
      <c r="DB9" s="404">
        <v>22.4</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4900</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10</v>
      </c>
      <c r="BO10" s="408"/>
      <c r="BP10" s="408"/>
      <c r="BQ10" s="408"/>
      <c r="BR10" s="408"/>
      <c r="BS10" s="408"/>
      <c r="BT10" s="408"/>
      <c r="BU10" s="409"/>
      <c r="BV10" s="407">
        <v>8</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4222</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96</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4199</v>
      </c>
      <c r="S13" s="492"/>
      <c r="T13" s="492"/>
      <c r="U13" s="492"/>
      <c r="V13" s="493"/>
      <c r="W13" s="423" t="s">
        <v>143</v>
      </c>
      <c r="X13" s="424"/>
      <c r="Y13" s="424"/>
      <c r="Z13" s="424"/>
      <c r="AA13" s="424"/>
      <c r="AB13" s="414"/>
      <c r="AC13" s="458">
        <v>265</v>
      </c>
      <c r="AD13" s="459"/>
      <c r="AE13" s="459"/>
      <c r="AF13" s="459"/>
      <c r="AG13" s="501"/>
      <c r="AH13" s="458">
        <v>370</v>
      </c>
      <c r="AI13" s="459"/>
      <c r="AJ13" s="459"/>
      <c r="AK13" s="459"/>
      <c r="AL13" s="460"/>
      <c r="AM13" s="436" t="s">
        <v>144</v>
      </c>
      <c r="AN13" s="437"/>
      <c r="AO13" s="437"/>
      <c r="AP13" s="437"/>
      <c r="AQ13" s="437"/>
      <c r="AR13" s="437"/>
      <c r="AS13" s="437"/>
      <c r="AT13" s="438"/>
      <c r="AU13" s="439" t="s">
        <v>122</v>
      </c>
      <c r="AV13" s="440"/>
      <c r="AW13" s="440"/>
      <c r="AX13" s="440"/>
      <c r="AY13" s="441" t="s">
        <v>145</v>
      </c>
      <c r="AZ13" s="442"/>
      <c r="BA13" s="442"/>
      <c r="BB13" s="442"/>
      <c r="BC13" s="442"/>
      <c r="BD13" s="442"/>
      <c r="BE13" s="442"/>
      <c r="BF13" s="442"/>
      <c r="BG13" s="442"/>
      <c r="BH13" s="442"/>
      <c r="BI13" s="442"/>
      <c r="BJ13" s="442"/>
      <c r="BK13" s="442"/>
      <c r="BL13" s="442"/>
      <c r="BM13" s="443"/>
      <c r="BN13" s="407">
        <v>-5099</v>
      </c>
      <c r="BO13" s="408"/>
      <c r="BP13" s="408"/>
      <c r="BQ13" s="408"/>
      <c r="BR13" s="408"/>
      <c r="BS13" s="408"/>
      <c r="BT13" s="408"/>
      <c r="BU13" s="409"/>
      <c r="BV13" s="407">
        <v>96085</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12.4</v>
      </c>
      <c r="CU13" s="405"/>
      <c r="CV13" s="405"/>
      <c r="CW13" s="405"/>
      <c r="CX13" s="405"/>
      <c r="CY13" s="405"/>
      <c r="CZ13" s="405"/>
      <c r="DA13" s="406"/>
      <c r="DB13" s="404">
        <v>12.3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4353</v>
      </c>
      <c r="S14" s="492"/>
      <c r="T14" s="492"/>
      <c r="U14" s="492"/>
      <c r="V14" s="493"/>
      <c r="W14" s="397"/>
      <c r="X14" s="398"/>
      <c r="Y14" s="398"/>
      <c r="Z14" s="398"/>
      <c r="AA14" s="398"/>
      <c r="AB14" s="387"/>
      <c r="AC14" s="494">
        <v>13.4</v>
      </c>
      <c r="AD14" s="495"/>
      <c r="AE14" s="495"/>
      <c r="AF14" s="495"/>
      <c r="AG14" s="496"/>
      <c r="AH14" s="494">
        <v>16.2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69.599999999999994</v>
      </c>
      <c r="CU14" s="506"/>
      <c r="CV14" s="506"/>
      <c r="CW14" s="506"/>
      <c r="CX14" s="506"/>
      <c r="CY14" s="506"/>
      <c r="CZ14" s="506"/>
      <c r="DA14" s="507"/>
      <c r="DB14" s="505">
        <v>89.7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4336</v>
      </c>
      <c r="S15" s="492"/>
      <c r="T15" s="492"/>
      <c r="U15" s="492"/>
      <c r="V15" s="493"/>
      <c r="W15" s="423" t="s">
        <v>150</v>
      </c>
      <c r="X15" s="424"/>
      <c r="Y15" s="424"/>
      <c r="Z15" s="424"/>
      <c r="AA15" s="424"/>
      <c r="AB15" s="414"/>
      <c r="AC15" s="458">
        <v>426</v>
      </c>
      <c r="AD15" s="459"/>
      <c r="AE15" s="459"/>
      <c r="AF15" s="459"/>
      <c r="AG15" s="501"/>
      <c r="AH15" s="458">
        <v>512</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509048</v>
      </c>
      <c r="BO15" s="371"/>
      <c r="BP15" s="371"/>
      <c r="BQ15" s="371"/>
      <c r="BR15" s="371"/>
      <c r="BS15" s="371"/>
      <c r="BT15" s="371"/>
      <c r="BU15" s="372"/>
      <c r="BV15" s="370">
        <v>490654</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21.5</v>
      </c>
      <c r="AD16" s="495"/>
      <c r="AE16" s="495"/>
      <c r="AF16" s="495"/>
      <c r="AG16" s="496"/>
      <c r="AH16" s="494">
        <v>22.4</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3782796</v>
      </c>
      <c r="BO16" s="408"/>
      <c r="BP16" s="408"/>
      <c r="BQ16" s="408"/>
      <c r="BR16" s="408"/>
      <c r="BS16" s="408"/>
      <c r="BT16" s="408"/>
      <c r="BU16" s="409"/>
      <c r="BV16" s="407">
        <v>3800539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1292</v>
      </c>
      <c r="AD17" s="459"/>
      <c r="AE17" s="459"/>
      <c r="AF17" s="459"/>
      <c r="AG17" s="501"/>
      <c r="AH17" s="458">
        <v>1407</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620084</v>
      </c>
      <c r="BO17" s="408"/>
      <c r="BP17" s="408"/>
      <c r="BQ17" s="408"/>
      <c r="BR17" s="408"/>
      <c r="BS17" s="408"/>
      <c r="BT17" s="408"/>
      <c r="BU17" s="409"/>
      <c r="BV17" s="407">
        <v>593369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282.92</v>
      </c>
      <c r="M18" s="531"/>
      <c r="N18" s="531"/>
      <c r="O18" s="531"/>
      <c r="P18" s="531"/>
      <c r="Q18" s="531"/>
      <c r="R18" s="532"/>
      <c r="S18" s="532"/>
      <c r="T18" s="532"/>
      <c r="U18" s="532"/>
      <c r="V18" s="533"/>
      <c r="W18" s="425"/>
      <c r="X18" s="426"/>
      <c r="Y18" s="426"/>
      <c r="Z18" s="426"/>
      <c r="AA18" s="426"/>
      <c r="AB18" s="417"/>
      <c r="AC18" s="534">
        <v>65.2</v>
      </c>
      <c r="AD18" s="535"/>
      <c r="AE18" s="535"/>
      <c r="AF18" s="535"/>
      <c r="AG18" s="536"/>
      <c r="AH18" s="534">
        <v>61.5</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3622350</v>
      </c>
      <c r="BO18" s="408"/>
      <c r="BP18" s="408"/>
      <c r="BQ18" s="408"/>
      <c r="BR18" s="408"/>
      <c r="BS18" s="408"/>
      <c r="BT18" s="408"/>
      <c r="BU18" s="409"/>
      <c r="BV18" s="407">
        <v>3422682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15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4843899</v>
      </c>
      <c r="BO19" s="408"/>
      <c r="BP19" s="408"/>
      <c r="BQ19" s="408"/>
      <c r="BR19" s="408"/>
      <c r="BS19" s="408"/>
      <c r="BT19" s="408"/>
      <c r="BU19" s="409"/>
      <c r="BV19" s="407">
        <v>4878413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1844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9984136</v>
      </c>
      <c r="BO22" s="371"/>
      <c r="BP22" s="371"/>
      <c r="BQ22" s="371"/>
      <c r="BR22" s="371"/>
      <c r="BS22" s="371"/>
      <c r="BT22" s="371"/>
      <c r="BU22" s="372"/>
      <c r="BV22" s="370">
        <v>10504061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7567564</v>
      </c>
      <c r="BO23" s="408"/>
      <c r="BP23" s="408"/>
      <c r="BQ23" s="408"/>
      <c r="BR23" s="408"/>
      <c r="BS23" s="408"/>
      <c r="BT23" s="408"/>
      <c r="BU23" s="409"/>
      <c r="BV23" s="407">
        <v>7662349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6937</v>
      </c>
      <c r="R24" s="459"/>
      <c r="S24" s="459"/>
      <c r="T24" s="459"/>
      <c r="U24" s="459"/>
      <c r="V24" s="501"/>
      <c r="W24" s="553"/>
      <c r="X24" s="554"/>
      <c r="Y24" s="555"/>
      <c r="Z24" s="457" t="s">
        <v>175</v>
      </c>
      <c r="AA24" s="437"/>
      <c r="AB24" s="437"/>
      <c r="AC24" s="437"/>
      <c r="AD24" s="437"/>
      <c r="AE24" s="437"/>
      <c r="AF24" s="437"/>
      <c r="AG24" s="438"/>
      <c r="AH24" s="458">
        <v>87</v>
      </c>
      <c r="AI24" s="459"/>
      <c r="AJ24" s="459"/>
      <c r="AK24" s="459"/>
      <c r="AL24" s="501"/>
      <c r="AM24" s="458">
        <v>265785</v>
      </c>
      <c r="AN24" s="459"/>
      <c r="AO24" s="459"/>
      <c r="AP24" s="459"/>
      <c r="AQ24" s="459"/>
      <c r="AR24" s="501"/>
      <c r="AS24" s="458">
        <v>3055</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8259045</v>
      </c>
      <c r="BO24" s="408"/>
      <c r="BP24" s="408"/>
      <c r="BQ24" s="408"/>
      <c r="BR24" s="408"/>
      <c r="BS24" s="408"/>
      <c r="BT24" s="408"/>
      <c r="BU24" s="409"/>
      <c r="BV24" s="407">
        <v>8621535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6052</v>
      </c>
      <c r="R25" s="459"/>
      <c r="S25" s="459"/>
      <c r="T25" s="459"/>
      <c r="U25" s="459"/>
      <c r="V25" s="501"/>
      <c r="W25" s="553"/>
      <c r="X25" s="554"/>
      <c r="Y25" s="555"/>
      <c r="Z25" s="457" t="s">
        <v>178</v>
      </c>
      <c r="AA25" s="437"/>
      <c r="AB25" s="437"/>
      <c r="AC25" s="437"/>
      <c r="AD25" s="437"/>
      <c r="AE25" s="437"/>
      <c r="AF25" s="437"/>
      <c r="AG25" s="438"/>
      <c r="AH25" s="458" t="s">
        <v>141</v>
      </c>
      <c r="AI25" s="459"/>
      <c r="AJ25" s="459"/>
      <c r="AK25" s="459"/>
      <c r="AL25" s="501"/>
      <c r="AM25" s="458" t="s">
        <v>141</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173144</v>
      </c>
      <c r="BO25" s="371"/>
      <c r="BP25" s="371"/>
      <c r="BQ25" s="371"/>
      <c r="BR25" s="371"/>
      <c r="BS25" s="371"/>
      <c r="BT25" s="371"/>
      <c r="BU25" s="372"/>
      <c r="BV25" s="370">
        <v>236528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5339</v>
      </c>
      <c r="R26" s="459"/>
      <c r="S26" s="459"/>
      <c r="T26" s="459"/>
      <c r="U26" s="459"/>
      <c r="V26" s="501"/>
      <c r="W26" s="553"/>
      <c r="X26" s="554"/>
      <c r="Y26" s="555"/>
      <c r="Z26" s="457" t="s">
        <v>182</v>
      </c>
      <c r="AA26" s="559"/>
      <c r="AB26" s="559"/>
      <c r="AC26" s="559"/>
      <c r="AD26" s="559"/>
      <c r="AE26" s="559"/>
      <c r="AF26" s="559"/>
      <c r="AG26" s="560"/>
      <c r="AH26" s="458">
        <v>1</v>
      </c>
      <c r="AI26" s="459"/>
      <c r="AJ26" s="459"/>
      <c r="AK26" s="459"/>
      <c r="AL26" s="501"/>
      <c r="AM26" s="458" t="s">
        <v>183</v>
      </c>
      <c r="AN26" s="459"/>
      <c r="AO26" s="459"/>
      <c r="AP26" s="459"/>
      <c r="AQ26" s="459"/>
      <c r="AR26" s="501"/>
      <c r="AS26" s="458" t="s">
        <v>183</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185</v>
      </c>
      <c r="F27" s="437"/>
      <c r="G27" s="437"/>
      <c r="H27" s="437"/>
      <c r="I27" s="437"/>
      <c r="J27" s="437"/>
      <c r="K27" s="438"/>
      <c r="L27" s="458">
        <v>1</v>
      </c>
      <c r="M27" s="459"/>
      <c r="N27" s="459"/>
      <c r="O27" s="459"/>
      <c r="P27" s="501"/>
      <c r="Q27" s="458">
        <v>2933</v>
      </c>
      <c r="R27" s="459"/>
      <c r="S27" s="459"/>
      <c r="T27" s="459"/>
      <c r="U27" s="459"/>
      <c r="V27" s="501"/>
      <c r="W27" s="553"/>
      <c r="X27" s="554"/>
      <c r="Y27" s="555"/>
      <c r="Z27" s="457" t="s">
        <v>186</v>
      </c>
      <c r="AA27" s="437"/>
      <c r="AB27" s="437"/>
      <c r="AC27" s="437"/>
      <c r="AD27" s="437"/>
      <c r="AE27" s="437"/>
      <c r="AF27" s="437"/>
      <c r="AG27" s="438"/>
      <c r="AH27" s="458">
        <v>1</v>
      </c>
      <c r="AI27" s="459"/>
      <c r="AJ27" s="459"/>
      <c r="AK27" s="459"/>
      <c r="AL27" s="501"/>
      <c r="AM27" s="458" t="s">
        <v>187</v>
      </c>
      <c r="AN27" s="459"/>
      <c r="AO27" s="459"/>
      <c r="AP27" s="459"/>
      <c r="AQ27" s="459"/>
      <c r="AR27" s="501"/>
      <c r="AS27" s="458" t="s">
        <v>183</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t="s">
        <v>141</v>
      </c>
      <c r="BO27" s="527"/>
      <c r="BP27" s="527"/>
      <c r="BQ27" s="527"/>
      <c r="BR27" s="527"/>
      <c r="BS27" s="527"/>
      <c r="BT27" s="527"/>
      <c r="BU27" s="528"/>
      <c r="BV27" s="526" t="s">
        <v>141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189</v>
      </c>
      <c r="F28" s="437"/>
      <c r="G28" s="437"/>
      <c r="H28" s="437"/>
      <c r="I28" s="437"/>
      <c r="J28" s="437"/>
      <c r="K28" s="438"/>
      <c r="L28" s="458">
        <v>1</v>
      </c>
      <c r="M28" s="459"/>
      <c r="N28" s="459"/>
      <c r="O28" s="459"/>
      <c r="P28" s="501"/>
      <c r="Q28" s="458">
        <v>2444</v>
      </c>
      <c r="R28" s="459"/>
      <c r="S28" s="459"/>
      <c r="T28" s="459"/>
      <c r="U28" s="459"/>
      <c r="V28" s="501"/>
      <c r="W28" s="553"/>
      <c r="X28" s="554"/>
      <c r="Y28" s="555"/>
      <c r="Z28" s="457" t="s">
        <v>190</v>
      </c>
      <c r="AA28" s="437"/>
      <c r="AB28" s="437"/>
      <c r="AC28" s="437"/>
      <c r="AD28" s="437"/>
      <c r="AE28" s="437"/>
      <c r="AF28" s="437"/>
      <c r="AG28" s="438"/>
      <c r="AH28" s="458" t="s">
        <v>141</v>
      </c>
      <c r="AI28" s="459"/>
      <c r="AJ28" s="459"/>
      <c r="AK28" s="459"/>
      <c r="AL28" s="501"/>
      <c r="AM28" s="458" t="s">
        <v>141</v>
      </c>
      <c r="AN28" s="459"/>
      <c r="AO28" s="459"/>
      <c r="AP28" s="459"/>
      <c r="AQ28" s="459"/>
      <c r="AR28" s="501"/>
      <c r="AS28" s="458" t="s">
        <v>141</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1074702</v>
      </c>
      <c r="BO28" s="371"/>
      <c r="BP28" s="371"/>
      <c r="BQ28" s="371"/>
      <c r="BR28" s="371"/>
      <c r="BS28" s="371"/>
      <c r="BT28" s="371"/>
      <c r="BU28" s="372"/>
      <c r="BV28" s="370">
        <v>1073711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192</v>
      </c>
      <c r="F29" s="437"/>
      <c r="G29" s="437"/>
      <c r="H29" s="437"/>
      <c r="I29" s="437"/>
      <c r="J29" s="437"/>
      <c r="K29" s="438"/>
      <c r="L29" s="458">
        <v>10</v>
      </c>
      <c r="M29" s="459"/>
      <c r="N29" s="459"/>
      <c r="O29" s="459"/>
      <c r="P29" s="501"/>
      <c r="Q29" s="458">
        <v>2047</v>
      </c>
      <c r="R29" s="459"/>
      <c r="S29" s="459"/>
      <c r="T29" s="459"/>
      <c r="U29" s="459"/>
      <c r="V29" s="501"/>
      <c r="W29" s="556"/>
      <c r="X29" s="557"/>
      <c r="Y29" s="558"/>
      <c r="Z29" s="457" t="s">
        <v>193</v>
      </c>
      <c r="AA29" s="437"/>
      <c r="AB29" s="437"/>
      <c r="AC29" s="437"/>
      <c r="AD29" s="437"/>
      <c r="AE29" s="437"/>
      <c r="AF29" s="437"/>
      <c r="AG29" s="438"/>
      <c r="AH29" s="458">
        <v>88</v>
      </c>
      <c r="AI29" s="459"/>
      <c r="AJ29" s="459"/>
      <c r="AK29" s="459"/>
      <c r="AL29" s="501"/>
      <c r="AM29" s="458">
        <v>269327</v>
      </c>
      <c r="AN29" s="459"/>
      <c r="AO29" s="459"/>
      <c r="AP29" s="459"/>
      <c r="AQ29" s="459"/>
      <c r="AR29" s="501"/>
      <c r="AS29" s="458">
        <v>3061</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694672</v>
      </c>
      <c r="BO29" s="408"/>
      <c r="BP29" s="408"/>
      <c r="BQ29" s="408"/>
      <c r="BR29" s="408"/>
      <c r="BS29" s="408"/>
      <c r="BT29" s="408"/>
      <c r="BU29" s="409"/>
      <c r="BV29" s="407">
        <v>688543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96.9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2459170</v>
      </c>
      <c r="BO30" s="527"/>
      <c r="BP30" s="527"/>
      <c r="BQ30" s="527"/>
      <c r="BR30" s="527"/>
      <c r="BS30" s="527"/>
      <c r="BT30" s="527"/>
      <c r="BU30" s="528"/>
      <c r="BV30" s="526">
        <v>2311669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202</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簡易水道事業会計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IF('各会計、関係団体の財政状況及び健全化判断比率'!B32="","",'各会計、関係団体の財政状況及び健全化判断比率'!B32)</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邑智郡総合事務組合（普通）</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住宅新築資金等貸付事業特別会計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国民健康保険診療所特別会計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邑智郡総合事務組合（介護）</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君谷診療所特別会計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江津邑智消防組合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島根県市町村総合事務組合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島根県後期高齢者医療広域連合（普通）</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島根県後期高齢者医療広域連合（後期高齢）</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公立邑智病院</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FsTOKGpjDmMghODsbnQ1YKI+keLGRcZ7Ln2fLQB8hl7CAUBkH84iYvpgBiBNIR6wor3R7XCQjejUA6jElmSKXQ==" saltValue="OfKCweoPJ9Yw9mPFV99gm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53" t="s">
        <v>564</v>
      </c>
      <c r="D34" s="1153"/>
      <c r="E34" s="1154"/>
      <c r="F34" s="32">
        <v>0.85</v>
      </c>
      <c r="G34" s="33">
        <v>1.0900000000000001</v>
      </c>
      <c r="H34" s="33">
        <v>2.25</v>
      </c>
      <c r="I34" s="33">
        <v>4.47</v>
      </c>
      <c r="J34" s="34">
        <v>4.42</v>
      </c>
      <c r="K34" s="22"/>
      <c r="L34" s="22"/>
      <c r="M34" s="22"/>
      <c r="N34" s="22"/>
      <c r="O34" s="22"/>
      <c r="P34" s="22"/>
    </row>
    <row r="35" spans="1:16" ht="39" customHeight="1" x14ac:dyDescent="0.2">
      <c r="A35" s="22"/>
      <c r="B35" s="35"/>
      <c r="C35" s="1147" t="s">
        <v>565</v>
      </c>
      <c r="D35" s="1148"/>
      <c r="E35" s="1149"/>
      <c r="F35" s="36" t="s">
        <v>515</v>
      </c>
      <c r="G35" s="37" t="s">
        <v>515</v>
      </c>
      <c r="H35" s="37" t="s">
        <v>515</v>
      </c>
      <c r="I35" s="37" t="s">
        <v>515</v>
      </c>
      <c r="J35" s="38">
        <v>0.35</v>
      </c>
      <c r="K35" s="22"/>
      <c r="L35" s="22"/>
      <c r="M35" s="22"/>
      <c r="N35" s="22"/>
      <c r="O35" s="22"/>
      <c r="P35" s="22"/>
    </row>
    <row r="36" spans="1:16" ht="39" customHeight="1" x14ac:dyDescent="0.2">
      <c r="A36" s="22"/>
      <c r="B36" s="35"/>
      <c r="C36" s="1147" t="s">
        <v>566</v>
      </c>
      <c r="D36" s="1148"/>
      <c r="E36" s="1149"/>
      <c r="F36" s="36">
        <v>0</v>
      </c>
      <c r="G36" s="37">
        <v>0.27</v>
      </c>
      <c r="H36" s="37">
        <v>0.11</v>
      </c>
      <c r="I36" s="37">
        <v>0.22</v>
      </c>
      <c r="J36" s="38">
        <v>0.34</v>
      </c>
      <c r="K36" s="22"/>
      <c r="L36" s="22"/>
      <c r="M36" s="22"/>
      <c r="N36" s="22"/>
      <c r="O36" s="22"/>
      <c r="P36" s="22"/>
    </row>
    <row r="37" spans="1:16" ht="39" customHeight="1" x14ac:dyDescent="0.2">
      <c r="A37" s="22"/>
      <c r="B37" s="35"/>
      <c r="C37" s="1147" t="s">
        <v>567</v>
      </c>
      <c r="D37" s="1148"/>
      <c r="E37" s="1149"/>
      <c r="F37" s="36">
        <v>0.05</v>
      </c>
      <c r="G37" s="37">
        <v>0.11</v>
      </c>
      <c r="H37" s="37">
        <v>0.17</v>
      </c>
      <c r="I37" s="37">
        <v>0.2</v>
      </c>
      <c r="J37" s="38">
        <v>0.25</v>
      </c>
      <c r="K37" s="22"/>
      <c r="L37" s="22"/>
      <c r="M37" s="22"/>
      <c r="N37" s="22"/>
      <c r="O37" s="22"/>
      <c r="P37" s="22"/>
    </row>
    <row r="38" spans="1:16" ht="39" customHeight="1" x14ac:dyDescent="0.2">
      <c r="A38" s="22"/>
      <c r="B38" s="35"/>
      <c r="C38" s="1147" t="s">
        <v>568</v>
      </c>
      <c r="D38" s="1148"/>
      <c r="E38" s="1149"/>
      <c r="F38" s="36" t="s">
        <v>569</v>
      </c>
      <c r="G38" s="37">
        <v>0</v>
      </c>
      <c r="H38" s="37">
        <v>0</v>
      </c>
      <c r="I38" s="37">
        <v>0.05</v>
      </c>
      <c r="J38" s="38">
        <v>0.12</v>
      </c>
      <c r="K38" s="22"/>
      <c r="L38" s="22"/>
      <c r="M38" s="22"/>
      <c r="N38" s="22"/>
      <c r="O38" s="22"/>
      <c r="P38" s="22"/>
    </row>
    <row r="39" spans="1:16" ht="39" customHeight="1" x14ac:dyDescent="0.2">
      <c r="A39" s="22"/>
      <c r="B39" s="35"/>
      <c r="C39" s="1147" t="s">
        <v>570</v>
      </c>
      <c r="D39" s="1148"/>
      <c r="E39" s="1149"/>
      <c r="F39" s="36">
        <v>0</v>
      </c>
      <c r="G39" s="37">
        <v>0</v>
      </c>
      <c r="H39" s="37">
        <v>0</v>
      </c>
      <c r="I39" s="37">
        <v>0</v>
      </c>
      <c r="J39" s="38">
        <v>0.01</v>
      </c>
      <c r="K39" s="22"/>
      <c r="L39" s="22"/>
      <c r="M39" s="22"/>
      <c r="N39" s="22"/>
      <c r="O39" s="22"/>
      <c r="P39" s="22"/>
    </row>
    <row r="40" spans="1:16" ht="39" customHeight="1" x14ac:dyDescent="0.2">
      <c r="A40" s="22"/>
      <c r="B40" s="35"/>
      <c r="C40" s="1147" t="s">
        <v>571</v>
      </c>
      <c r="D40" s="1148"/>
      <c r="E40" s="1149"/>
      <c r="F40" s="36">
        <v>0</v>
      </c>
      <c r="G40" s="37">
        <v>0</v>
      </c>
      <c r="H40" s="37">
        <v>0</v>
      </c>
      <c r="I40" s="37">
        <v>0</v>
      </c>
      <c r="J40" s="38">
        <v>0</v>
      </c>
      <c r="K40" s="22"/>
      <c r="L40" s="22"/>
      <c r="M40" s="22"/>
      <c r="N40" s="22"/>
      <c r="O40" s="22"/>
      <c r="P40" s="22"/>
    </row>
    <row r="41" spans="1:16" ht="39" customHeight="1" x14ac:dyDescent="0.2">
      <c r="A41" s="22"/>
      <c r="B41" s="35"/>
      <c r="C41" s="1147" t="s">
        <v>572</v>
      </c>
      <c r="D41" s="1148"/>
      <c r="E41" s="1149"/>
      <c r="F41" s="36">
        <v>0</v>
      </c>
      <c r="G41" s="37">
        <v>0</v>
      </c>
      <c r="H41" s="37">
        <v>0</v>
      </c>
      <c r="I41" s="37">
        <v>0</v>
      </c>
      <c r="J41" s="38">
        <v>0</v>
      </c>
      <c r="K41" s="22"/>
      <c r="L41" s="22"/>
      <c r="M41" s="22"/>
      <c r="N41" s="22"/>
      <c r="O41" s="22"/>
      <c r="P41" s="22"/>
    </row>
    <row r="42" spans="1:16" ht="39" customHeight="1" x14ac:dyDescent="0.2">
      <c r="A42" s="22"/>
      <c r="B42" s="39"/>
      <c r="C42" s="1147" t="s">
        <v>573</v>
      </c>
      <c r="D42" s="1148"/>
      <c r="E42" s="1149"/>
      <c r="F42" s="36" t="s">
        <v>515</v>
      </c>
      <c r="G42" s="37" t="s">
        <v>515</v>
      </c>
      <c r="H42" s="37" t="s">
        <v>515</v>
      </c>
      <c r="I42" s="37" t="s">
        <v>515</v>
      </c>
      <c r="J42" s="38" t="s">
        <v>515</v>
      </c>
      <c r="K42" s="22"/>
      <c r="L42" s="22"/>
      <c r="M42" s="22"/>
      <c r="N42" s="22"/>
      <c r="O42" s="22"/>
      <c r="P42" s="22"/>
    </row>
    <row r="43" spans="1:16" ht="39" customHeight="1" thickBot="1" x14ac:dyDescent="0.25">
      <c r="A43" s="22"/>
      <c r="B43" s="40"/>
      <c r="C43" s="1150" t="s">
        <v>574</v>
      </c>
      <c r="D43" s="1151"/>
      <c r="E43" s="1152"/>
      <c r="F43" s="41">
        <v>0</v>
      </c>
      <c r="G43" s="42">
        <v>0</v>
      </c>
      <c r="H43" s="42">
        <v>0</v>
      </c>
      <c r="I43" s="42">
        <v>0.18</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5OtbQPO2DJUtGtMmDRtxC656CTeJNCaZZ4r9094cWoP80rZLbyva48xjs0wSS87rQDfUr4503RP4hOv3Vj1Z4g==" saltValue="EH2JK1XRgGyQ+7zUyAmq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election activeCell="O53" sqref="O53"/>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155" t="s">
        <v>11</v>
      </c>
      <c r="C45" s="1156"/>
      <c r="D45" s="58"/>
      <c r="E45" s="1161" t="s">
        <v>12</v>
      </c>
      <c r="F45" s="1161"/>
      <c r="G45" s="1161"/>
      <c r="H45" s="1161"/>
      <c r="I45" s="1161"/>
      <c r="J45" s="1162"/>
      <c r="K45" s="59">
        <v>1137</v>
      </c>
      <c r="L45" s="60">
        <v>1177</v>
      </c>
      <c r="M45" s="60">
        <v>1156</v>
      </c>
      <c r="N45" s="60">
        <v>1149</v>
      </c>
      <c r="O45" s="61">
        <v>1167</v>
      </c>
      <c r="P45" s="48"/>
      <c r="Q45" s="48"/>
      <c r="R45" s="48"/>
      <c r="S45" s="48"/>
      <c r="T45" s="48"/>
      <c r="U45" s="48"/>
    </row>
    <row r="46" spans="1:21" ht="30.75" customHeight="1" x14ac:dyDescent="0.2">
      <c r="A46" s="48"/>
      <c r="B46" s="1157"/>
      <c r="C46" s="1158"/>
      <c r="D46" s="62"/>
      <c r="E46" s="1163" t="s">
        <v>13</v>
      </c>
      <c r="F46" s="1163"/>
      <c r="G46" s="1163"/>
      <c r="H46" s="1163"/>
      <c r="I46" s="1163"/>
      <c r="J46" s="1164"/>
      <c r="K46" s="63" t="s">
        <v>515</v>
      </c>
      <c r="L46" s="64" t="s">
        <v>515</v>
      </c>
      <c r="M46" s="64" t="s">
        <v>515</v>
      </c>
      <c r="N46" s="64" t="s">
        <v>515</v>
      </c>
      <c r="O46" s="65" t="s">
        <v>515</v>
      </c>
      <c r="P46" s="48"/>
      <c r="Q46" s="48"/>
      <c r="R46" s="48"/>
      <c r="S46" s="48"/>
      <c r="T46" s="48"/>
      <c r="U46" s="48"/>
    </row>
    <row r="47" spans="1:21" ht="30.75" customHeight="1" x14ac:dyDescent="0.2">
      <c r="A47" s="48"/>
      <c r="B47" s="1157"/>
      <c r="C47" s="1158"/>
      <c r="D47" s="62"/>
      <c r="E47" s="1163" t="s">
        <v>14</v>
      </c>
      <c r="F47" s="1163"/>
      <c r="G47" s="1163"/>
      <c r="H47" s="1163"/>
      <c r="I47" s="1163"/>
      <c r="J47" s="1164"/>
      <c r="K47" s="63" t="s">
        <v>515</v>
      </c>
      <c r="L47" s="64" t="s">
        <v>515</v>
      </c>
      <c r="M47" s="64" t="s">
        <v>515</v>
      </c>
      <c r="N47" s="64" t="s">
        <v>515</v>
      </c>
      <c r="O47" s="65" t="s">
        <v>515</v>
      </c>
      <c r="P47" s="48"/>
      <c r="Q47" s="48"/>
      <c r="R47" s="48"/>
      <c r="S47" s="48"/>
      <c r="T47" s="48"/>
      <c r="U47" s="48"/>
    </row>
    <row r="48" spans="1:21" ht="30.75" customHeight="1" x14ac:dyDescent="0.2">
      <c r="A48" s="48"/>
      <c r="B48" s="1157"/>
      <c r="C48" s="1158"/>
      <c r="D48" s="62"/>
      <c r="E48" s="1163" t="s">
        <v>15</v>
      </c>
      <c r="F48" s="1163"/>
      <c r="G48" s="1163"/>
      <c r="H48" s="1163"/>
      <c r="I48" s="1163"/>
      <c r="J48" s="1164"/>
      <c r="K48" s="63">
        <v>188</v>
      </c>
      <c r="L48" s="64">
        <v>186</v>
      </c>
      <c r="M48" s="64">
        <v>189</v>
      </c>
      <c r="N48" s="64">
        <v>191</v>
      </c>
      <c r="O48" s="65">
        <v>196</v>
      </c>
      <c r="P48" s="48"/>
      <c r="Q48" s="48"/>
      <c r="R48" s="48"/>
      <c r="S48" s="48"/>
      <c r="T48" s="48"/>
      <c r="U48" s="48"/>
    </row>
    <row r="49" spans="1:21" ht="30.75" customHeight="1" x14ac:dyDescent="0.2">
      <c r="A49" s="48"/>
      <c r="B49" s="1157"/>
      <c r="C49" s="1158"/>
      <c r="D49" s="62"/>
      <c r="E49" s="1163" t="s">
        <v>16</v>
      </c>
      <c r="F49" s="1163"/>
      <c r="G49" s="1163"/>
      <c r="H49" s="1163"/>
      <c r="I49" s="1163"/>
      <c r="J49" s="1164"/>
      <c r="K49" s="63">
        <v>31</v>
      </c>
      <c r="L49" s="64">
        <v>33</v>
      </c>
      <c r="M49" s="64">
        <v>36</v>
      </c>
      <c r="N49" s="64">
        <v>19</v>
      </c>
      <c r="O49" s="65">
        <v>13</v>
      </c>
      <c r="P49" s="48"/>
      <c r="Q49" s="48"/>
      <c r="R49" s="48"/>
      <c r="S49" s="48"/>
      <c r="T49" s="48"/>
      <c r="U49" s="48"/>
    </row>
    <row r="50" spans="1:21" ht="30.75" customHeight="1" x14ac:dyDescent="0.2">
      <c r="A50" s="48"/>
      <c r="B50" s="1157"/>
      <c r="C50" s="1158"/>
      <c r="D50" s="62"/>
      <c r="E50" s="1163" t="s">
        <v>17</v>
      </c>
      <c r="F50" s="1163"/>
      <c r="G50" s="1163"/>
      <c r="H50" s="1163"/>
      <c r="I50" s="1163"/>
      <c r="J50" s="1164"/>
      <c r="K50" s="63">
        <v>20</v>
      </c>
      <c r="L50" s="64">
        <v>19</v>
      </c>
      <c r="M50" s="64">
        <v>20</v>
      </c>
      <c r="N50" s="64">
        <v>20</v>
      </c>
      <c r="O50" s="65">
        <v>9</v>
      </c>
      <c r="P50" s="48"/>
      <c r="Q50" s="48"/>
      <c r="R50" s="48"/>
      <c r="S50" s="48"/>
      <c r="T50" s="48"/>
      <c r="U50" s="48"/>
    </row>
    <row r="51" spans="1:21" ht="30.75" customHeight="1" x14ac:dyDescent="0.2">
      <c r="A51" s="48"/>
      <c r="B51" s="1159"/>
      <c r="C51" s="1160"/>
      <c r="D51" s="66"/>
      <c r="E51" s="1163" t="s">
        <v>18</v>
      </c>
      <c r="F51" s="1163"/>
      <c r="G51" s="1163"/>
      <c r="H51" s="1163"/>
      <c r="I51" s="1163"/>
      <c r="J51" s="1164"/>
      <c r="K51" s="63">
        <v>0</v>
      </c>
      <c r="L51" s="64">
        <v>0</v>
      </c>
      <c r="M51" s="64">
        <v>0</v>
      </c>
      <c r="N51" s="64">
        <v>0</v>
      </c>
      <c r="O51" s="65" t="s">
        <v>515</v>
      </c>
      <c r="P51" s="48"/>
      <c r="Q51" s="48"/>
      <c r="R51" s="48"/>
      <c r="S51" s="48"/>
      <c r="T51" s="48"/>
      <c r="U51" s="48"/>
    </row>
    <row r="52" spans="1:21" ht="30.75" customHeight="1" x14ac:dyDescent="0.2">
      <c r="A52" s="48"/>
      <c r="B52" s="1165" t="s">
        <v>19</v>
      </c>
      <c r="C52" s="1166"/>
      <c r="D52" s="66"/>
      <c r="E52" s="1163" t="s">
        <v>20</v>
      </c>
      <c r="F52" s="1163"/>
      <c r="G52" s="1163"/>
      <c r="H52" s="1163"/>
      <c r="I52" s="1163"/>
      <c r="J52" s="1164"/>
      <c r="K52" s="63">
        <v>1057</v>
      </c>
      <c r="L52" s="64">
        <v>1075</v>
      </c>
      <c r="M52" s="64">
        <v>1049</v>
      </c>
      <c r="N52" s="64">
        <v>1018</v>
      </c>
      <c r="O52" s="65">
        <v>1002</v>
      </c>
      <c r="P52" s="48"/>
      <c r="Q52" s="48"/>
      <c r="R52" s="48"/>
      <c r="S52" s="48"/>
      <c r="T52" s="48"/>
      <c r="U52" s="48"/>
    </row>
    <row r="53" spans="1:21" ht="30.75" customHeight="1" thickBot="1" x14ac:dyDescent="0.25">
      <c r="A53" s="48"/>
      <c r="B53" s="1167" t="s">
        <v>21</v>
      </c>
      <c r="C53" s="1168"/>
      <c r="D53" s="67"/>
      <c r="E53" s="1169" t="s">
        <v>22</v>
      </c>
      <c r="F53" s="1169"/>
      <c r="G53" s="1169"/>
      <c r="H53" s="1169"/>
      <c r="I53" s="1169"/>
      <c r="J53" s="1170"/>
      <c r="K53" s="68">
        <v>319</v>
      </c>
      <c r="L53" s="69">
        <v>340</v>
      </c>
      <c r="M53" s="69">
        <v>352</v>
      </c>
      <c r="N53" s="69">
        <v>361</v>
      </c>
      <c r="O53" s="70">
        <v>383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3">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2">
      <c r="B58" s="1171" t="s">
        <v>26</v>
      </c>
      <c r="C58" s="1172"/>
      <c r="D58" s="1177" t="s">
        <v>27</v>
      </c>
      <c r="E58" s="1178"/>
      <c r="F58" s="1178"/>
      <c r="G58" s="1178"/>
      <c r="H58" s="1178"/>
      <c r="I58" s="1178"/>
      <c r="J58" s="1179"/>
      <c r="K58" s="83"/>
      <c r="L58" s="84"/>
      <c r="M58" s="84"/>
      <c r="N58" s="84"/>
      <c r="O58" s="85"/>
    </row>
    <row r="59" spans="1:21" ht="31.5" customHeight="1" x14ac:dyDescent="0.2">
      <c r="B59" s="1173"/>
      <c r="C59" s="1174"/>
      <c r="D59" s="1180" t="s">
        <v>28</v>
      </c>
      <c r="E59" s="1181"/>
      <c r="F59" s="1181"/>
      <c r="G59" s="1181"/>
      <c r="H59" s="1181"/>
      <c r="I59" s="1181"/>
      <c r="J59" s="1182"/>
      <c r="K59" s="86"/>
      <c r="L59" s="87"/>
      <c r="M59" s="87"/>
      <c r="N59" s="87"/>
      <c r="O59" s="88"/>
    </row>
    <row r="60" spans="1:21" ht="31.5" customHeight="1" thickBot="1" x14ac:dyDescent="0.25">
      <c r="B60" s="1175"/>
      <c r="C60" s="1176"/>
      <c r="D60" s="1183" t="s">
        <v>29</v>
      </c>
      <c r="E60" s="1184"/>
      <c r="F60" s="1184"/>
      <c r="G60" s="1184"/>
      <c r="H60" s="1184"/>
      <c r="I60" s="1184"/>
      <c r="J60" s="118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p7UJSseR/fqV0qa2yFRX9eKZkKUwuoESOAWD3J8iBtc+9ExmErxdZNrhR3a5Ber3H1oTkDTZWoAjQ2LFBcFUg==" saltValue="ZsKqJh6dZXbgInR5C5tn6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556</v>
      </c>
      <c r="J40" s="103" t="s">
        <v>557</v>
      </c>
      <c r="K40" s="103" t="s">
        <v>558</v>
      </c>
      <c r="L40" s="103" t="s">
        <v>559</v>
      </c>
      <c r="M40" s="104" t="s">
        <v>560</v>
      </c>
    </row>
    <row r="41" spans="2:13" ht="27.75" customHeight="1" x14ac:dyDescent="0.2">
      <c r="B41" s="1186" t="s">
        <v>32</v>
      </c>
      <c r="C41" s="1187"/>
      <c r="D41" s="105"/>
      <c r="E41" s="1192" t="s">
        <v>33</v>
      </c>
      <c r="F41" s="1192"/>
      <c r="G41" s="1192"/>
      <c r="H41" s="1193"/>
      <c r="I41" s="355">
        <v>9499</v>
      </c>
      <c r="J41" s="356">
        <v>9632</v>
      </c>
      <c r="K41" s="356">
        <v>10166</v>
      </c>
      <c r="L41" s="356">
        <v>10504</v>
      </c>
      <c r="M41" s="357">
        <v>9984</v>
      </c>
    </row>
    <row r="42" spans="2:13" ht="27.75" customHeight="1" x14ac:dyDescent="0.2">
      <c r="B42" s="1188"/>
      <c r="C42" s="1189"/>
      <c r="D42" s="106"/>
      <c r="E42" s="1194" t="s">
        <v>34</v>
      </c>
      <c r="F42" s="1194"/>
      <c r="G42" s="1194"/>
      <c r="H42" s="1195"/>
      <c r="I42" s="358">
        <v>83</v>
      </c>
      <c r="J42" s="359">
        <v>66</v>
      </c>
      <c r="K42" s="359">
        <v>46</v>
      </c>
      <c r="L42" s="359">
        <v>25</v>
      </c>
      <c r="M42" s="360">
        <v>17</v>
      </c>
    </row>
    <row r="43" spans="2:13" ht="27.75" customHeight="1" x14ac:dyDescent="0.2">
      <c r="B43" s="1188"/>
      <c r="C43" s="1189"/>
      <c r="D43" s="106"/>
      <c r="E43" s="1194" t="s">
        <v>35</v>
      </c>
      <c r="F43" s="1194"/>
      <c r="G43" s="1194"/>
      <c r="H43" s="1195"/>
      <c r="I43" s="358">
        <v>2093</v>
      </c>
      <c r="J43" s="359">
        <v>1956</v>
      </c>
      <c r="K43" s="359">
        <v>1875</v>
      </c>
      <c r="L43" s="359">
        <v>1789</v>
      </c>
      <c r="M43" s="360">
        <v>1643</v>
      </c>
    </row>
    <row r="44" spans="2:13" ht="27.75" customHeight="1" x14ac:dyDescent="0.2">
      <c r="B44" s="1188"/>
      <c r="C44" s="1189"/>
      <c r="D44" s="106"/>
      <c r="E44" s="1194" t="s">
        <v>36</v>
      </c>
      <c r="F44" s="1194"/>
      <c r="G44" s="1194"/>
      <c r="H44" s="1195"/>
      <c r="I44" s="358">
        <v>152</v>
      </c>
      <c r="J44" s="359">
        <v>130</v>
      </c>
      <c r="K44" s="359">
        <v>70</v>
      </c>
      <c r="L44" s="359">
        <v>58</v>
      </c>
      <c r="M44" s="360">
        <v>119</v>
      </c>
    </row>
    <row r="45" spans="2:13" ht="27.75" customHeight="1" x14ac:dyDescent="0.2">
      <c r="B45" s="1188"/>
      <c r="C45" s="1189"/>
      <c r="D45" s="106"/>
      <c r="E45" s="1194" t="s">
        <v>37</v>
      </c>
      <c r="F45" s="1194"/>
      <c r="G45" s="1194"/>
      <c r="H45" s="1195"/>
      <c r="I45" s="358">
        <v>1350</v>
      </c>
      <c r="J45" s="359">
        <v>1337</v>
      </c>
      <c r="K45" s="359">
        <v>1332</v>
      </c>
      <c r="L45" s="359">
        <v>1294</v>
      </c>
      <c r="M45" s="360">
        <v>1272</v>
      </c>
    </row>
    <row r="46" spans="2:13" ht="27.75" customHeight="1" x14ac:dyDescent="0.2">
      <c r="B46" s="1188"/>
      <c r="C46" s="1189"/>
      <c r="D46" s="107"/>
      <c r="E46" s="1194" t="s">
        <v>38</v>
      </c>
      <c r="F46" s="1194"/>
      <c r="G46" s="1194"/>
      <c r="H46" s="1195"/>
      <c r="I46" s="358" t="s">
        <v>515</v>
      </c>
      <c r="J46" s="359" t="s">
        <v>515</v>
      </c>
      <c r="K46" s="359" t="s">
        <v>515</v>
      </c>
      <c r="L46" s="359" t="s">
        <v>515</v>
      </c>
      <c r="M46" s="360" t="s">
        <v>515</v>
      </c>
    </row>
    <row r="47" spans="2:13" ht="27.75" customHeight="1" x14ac:dyDescent="0.2">
      <c r="B47" s="1188"/>
      <c r="C47" s="1189"/>
      <c r="D47" s="108"/>
      <c r="E47" s="1196" t="s">
        <v>39</v>
      </c>
      <c r="F47" s="1197"/>
      <c r="G47" s="1197"/>
      <c r="H47" s="1198"/>
      <c r="I47" s="358" t="s">
        <v>515</v>
      </c>
      <c r="J47" s="359" t="s">
        <v>515</v>
      </c>
      <c r="K47" s="359" t="s">
        <v>515</v>
      </c>
      <c r="L47" s="359" t="s">
        <v>515</v>
      </c>
      <c r="M47" s="360" t="s">
        <v>515</v>
      </c>
    </row>
    <row r="48" spans="2:13" ht="27.75" customHeight="1" x14ac:dyDescent="0.2">
      <c r="B48" s="1188"/>
      <c r="C48" s="1189"/>
      <c r="D48" s="106"/>
      <c r="E48" s="1194" t="s">
        <v>40</v>
      </c>
      <c r="F48" s="1194"/>
      <c r="G48" s="1194"/>
      <c r="H48" s="1195"/>
      <c r="I48" s="358" t="s">
        <v>515</v>
      </c>
      <c r="J48" s="359" t="s">
        <v>515</v>
      </c>
      <c r="K48" s="359" t="s">
        <v>515</v>
      </c>
      <c r="L48" s="359" t="s">
        <v>515</v>
      </c>
      <c r="M48" s="360" t="s">
        <v>515</v>
      </c>
    </row>
    <row r="49" spans="2:13" ht="27.75" customHeight="1" x14ac:dyDescent="0.2">
      <c r="B49" s="1190"/>
      <c r="C49" s="1191"/>
      <c r="D49" s="106"/>
      <c r="E49" s="1194" t="s">
        <v>41</v>
      </c>
      <c r="F49" s="1194"/>
      <c r="G49" s="1194"/>
      <c r="H49" s="1195"/>
      <c r="I49" s="358" t="s">
        <v>515</v>
      </c>
      <c r="J49" s="359" t="s">
        <v>515</v>
      </c>
      <c r="K49" s="359" t="s">
        <v>515</v>
      </c>
      <c r="L49" s="359" t="s">
        <v>515</v>
      </c>
      <c r="M49" s="360" t="s">
        <v>515</v>
      </c>
    </row>
    <row r="50" spans="2:13" ht="27.75" customHeight="1" x14ac:dyDescent="0.2">
      <c r="B50" s="1199" t="s">
        <v>42</v>
      </c>
      <c r="C50" s="1200"/>
      <c r="D50" s="109"/>
      <c r="E50" s="1194" t="s">
        <v>43</v>
      </c>
      <c r="F50" s="1194"/>
      <c r="G50" s="1194"/>
      <c r="H50" s="1195"/>
      <c r="I50" s="358">
        <v>2692</v>
      </c>
      <c r="J50" s="359">
        <v>2685</v>
      </c>
      <c r="K50" s="359">
        <v>2377</v>
      </c>
      <c r="L50" s="359">
        <v>2693</v>
      </c>
      <c r="M50" s="360">
        <v>2848</v>
      </c>
    </row>
    <row r="51" spans="2:13" ht="27.75" customHeight="1" x14ac:dyDescent="0.2">
      <c r="B51" s="1188"/>
      <c r="C51" s="1189"/>
      <c r="D51" s="106"/>
      <c r="E51" s="1194" t="s">
        <v>44</v>
      </c>
      <c r="F51" s="1194"/>
      <c r="G51" s="1194"/>
      <c r="H51" s="1195"/>
      <c r="I51" s="358">
        <v>308</v>
      </c>
      <c r="J51" s="359">
        <v>254</v>
      </c>
      <c r="K51" s="359">
        <v>195</v>
      </c>
      <c r="L51" s="359">
        <v>156</v>
      </c>
      <c r="M51" s="360">
        <v>104</v>
      </c>
    </row>
    <row r="52" spans="2:13" ht="27.75" customHeight="1" x14ac:dyDescent="0.2">
      <c r="B52" s="1190"/>
      <c r="C52" s="1191"/>
      <c r="D52" s="106"/>
      <c r="E52" s="1194" t="s">
        <v>45</v>
      </c>
      <c r="F52" s="1194"/>
      <c r="G52" s="1194"/>
      <c r="H52" s="1195"/>
      <c r="I52" s="358">
        <v>7937</v>
      </c>
      <c r="J52" s="359">
        <v>8011</v>
      </c>
      <c r="K52" s="359">
        <v>8551</v>
      </c>
      <c r="L52" s="359">
        <v>8075</v>
      </c>
      <c r="M52" s="360">
        <v>8028</v>
      </c>
    </row>
    <row r="53" spans="2:13" ht="27.75" customHeight="1" thickBot="1" x14ac:dyDescent="0.25">
      <c r="B53" s="1201" t="s">
        <v>46</v>
      </c>
      <c r="C53" s="1202"/>
      <c r="D53" s="110"/>
      <c r="E53" s="1203" t="s">
        <v>47</v>
      </c>
      <c r="F53" s="1203"/>
      <c r="G53" s="1203"/>
      <c r="H53" s="1204"/>
      <c r="I53" s="361">
        <v>2240</v>
      </c>
      <c r="J53" s="362">
        <v>2172</v>
      </c>
      <c r="K53" s="362">
        <v>2367</v>
      </c>
      <c r="L53" s="362">
        <v>2747</v>
      </c>
      <c r="M53" s="363">
        <v>2054</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HEf52bT21n0VyS75kPi858gWc5KM3VB4XSSKI5NqAm54Uw2R9pxtwQ1HbCKPnUCPMKKUt2oAXUanTlLJ9Yb69w==" saltValue="HFCh8lmtBcHDkLVo7ZZ/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52" zoomScaleNormal="100" zoomScaleSheetLayoutView="100" workbookViewId="0">
      <selection activeCell="H61" sqref="H61"/>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558</v>
      </c>
      <c r="G54" s="119" t="s">
        <v>559</v>
      </c>
      <c r="H54" s="120" t="s">
        <v>560</v>
      </c>
    </row>
    <row r="55" spans="2:8" ht="52.5" customHeight="1" x14ac:dyDescent="0.2">
      <c r="B55" s="121"/>
      <c r="C55" s="1213" t="s">
        <v>50</v>
      </c>
      <c r="D55" s="1213"/>
      <c r="E55" s="1214"/>
      <c r="F55" s="122">
        <v>1074</v>
      </c>
      <c r="G55" s="122">
        <v>1074</v>
      </c>
      <c r="H55" s="123">
        <v>1075</v>
      </c>
    </row>
    <row r="56" spans="2:8" ht="52.5" customHeight="1" x14ac:dyDescent="0.2">
      <c r="B56" s="124"/>
      <c r="C56" s="1215" t="s">
        <v>51</v>
      </c>
      <c r="D56" s="1215"/>
      <c r="E56" s="1216"/>
      <c r="F56" s="125">
        <v>480</v>
      </c>
      <c r="G56" s="125">
        <v>689</v>
      </c>
      <c r="H56" s="126">
        <v>695</v>
      </c>
    </row>
    <row r="57" spans="2:8" ht="53.25" customHeight="1" x14ac:dyDescent="0.2">
      <c r="B57" s="124"/>
      <c r="C57" s="1217" t="s">
        <v>52</v>
      </c>
      <c r="D57" s="1217"/>
      <c r="E57" s="1218"/>
      <c r="F57" s="127">
        <v>2192</v>
      </c>
      <c r="G57" s="127">
        <v>2312</v>
      </c>
      <c r="H57" s="128">
        <v>2459</v>
      </c>
    </row>
    <row r="58" spans="2:8" ht="45.75" customHeight="1" x14ac:dyDescent="0.2">
      <c r="B58" s="129"/>
      <c r="C58" s="1205" t="s">
        <v>590</v>
      </c>
      <c r="D58" s="1206"/>
      <c r="E58" s="1207"/>
      <c r="F58" s="130">
        <v>1160</v>
      </c>
      <c r="G58" s="130">
        <v>1398</v>
      </c>
      <c r="H58" s="131">
        <v>1399</v>
      </c>
    </row>
    <row r="59" spans="2:8" ht="45.75" customHeight="1" x14ac:dyDescent="0.2">
      <c r="B59" s="129"/>
      <c r="C59" s="1205" t="s">
        <v>591</v>
      </c>
      <c r="D59" s="1206"/>
      <c r="E59" s="1207"/>
      <c r="F59" s="130">
        <v>425</v>
      </c>
      <c r="G59" s="130">
        <v>425</v>
      </c>
      <c r="H59" s="131">
        <v>493</v>
      </c>
    </row>
    <row r="60" spans="2:8" ht="45.75" customHeight="1" x14ac:dyDescent="0.2">
      <c r="B60" s="129"/>
      <c r="C60" s="1205" t="s">
        <v>592</v>
      </c>
      <c r="D60" s="1206"/>
      <c r="E60" s="1207"/>
      <c r="F60" s="130">
        <v>69</v>
      </c>
      <c r="G60" s="130">
        <v>102</v>
      </c>
      <c r="H60" s="131">
        <v>144</v>
      </c>
    </row>
    <row r="61" spans="2:8" ht="45.75" customHeight="1" x14ac:dyDescent="0.2">
      <c r="B61" s="129"/>
      <c r="C61" s="1205" t="s">
        <v>593</v>
      </c>
      <c r="D61" s="1206"/>
      <c r="E61" s="1207"/>
      <c r="F61" s="130">
        <v>58</v>
      </c>
      <c r="G61" s="130">
        <v>138</v>
      </c>
      <c r="H61" s="131">
        <v>138</v>
      </c>
    </row>
    <row r="62" spans="2:8" ht="45.75" customHeight="1" thickBot="1" x14ac:dyDescent="0.25">
      <c r="B62" s="132"/>
      <c r="C62" s="1208" t="s">
        <v>594</v>
      </c>
      <c r="D62" s="1209"/>
      <c r="E62" s="1210"/>
      <c r="F62" s="133">
        <v>132</v>
      </c>
      <c r="G62" s="133">
        <v>132</v>
      </c>
      <c r="H62" s="134">
        <v>132</v>
      </c>
    </row>
    <row r="63" spans="2:8" ht="52.5" customHeight="1" thickBot="1" x14ac:dyDescent="0.25">
      <c r="B63" s="135"/>
      <c r="C63" s="1211" t="s">
        <v>53</v>
      </c>
      <c r="D63" s="1211"/>
      <c r="E63" s="1212"/>
      <c r="F63" s="136">
        <v>3746</v>
      </c>
      <c r="G63" s="136">
        <v>4074</v>
      </c>
      <c r="H63" s="137">
        <v>4229</v>
      </c>
    </row>
    <row r="64" spans="2:8" ht="13" x14ac:dyDescent="0.2"/>
  </sheetData>
  <sheetProtection algorithmName="SHA-512" hashValue="U1Z8faW+fqyEm0A0qUuas20toQsIrksD9QpYSiESymU2abj5Hqogq9IXbgEOb2WdVoEYrOLdKAzVBFfS7mWKMA==" saltValue="ElD8SRP95V1RDxm++X0T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553</v>
      </c>
      <c r="G2" s="151"/>
      <c r="H2" s="152"/>
    </row>
    <row r="3" spans="1:8" x14ac:dyDescent="0.2">
      <c r="A3" s="148" t="s">
        <v>546</v>
      </c>
      <c r="B3" s="153"/>
      <c r="C3" s="154"/>
      <c r="D3" s="155">
        <v>233796</v>
      </c>
      <c r="E3" s="156"/>
      <c r="F3" s="157">
        <v>289738</v>
      </c>
      <c r="G3" s="158"/>
      <c r="H3" s="159"/>
    </row>
    <row r="4" spans="1:8" x14ac:dyDescent="0.2">
      <c r="A4" s="160"/>
      <c r="B4" s="161"/>
      <c r="C4" s="162"/>
      <c r="D4" s="163">
        <v>96264</v>
      </c>
      <c r="E4" s="164"/>
      <c r="F4" s="165">
        <v>156238</v>
      </c>
      <c r="G4" s="166"/>
      <c r="H4" s="167"/>
    </row>
    <row r="5" spans="1:8" x14ac:dyDescent="0.2">
      <c r="A5" s="148" t="s">
        <v>548</v>
      </c>
      <c r="B5" s="153"/>
      <c r="C5" s="154"/>
      <c r="D5" s="155">
        <v>263330</v>
      </c>
      <c r="E5" s="156"/>
      <c r="F5" s="157">
        <v>316937</v>
      </c>
      <c r="G5" s="158"/>
      <c r="H5" s="159"/>
    </row>
    <row r="6" spans="1:8" x14ac:dyDescent="0.2">
      <c r="A6" s="160"/>
      <c r="B6" s="161"/>
      <c r="C6" s="162"/>
      <c r="D6" s="163">
        <v>189411</v>
      </c>
      <c r="E6" s="164"/>
      <c r="F6" s="165">
        <v>199150</v>
      </c>
      <c r="G6" s="166"/>
      <c r="H6" s="167"/>
    </row>
    <row r="7" spans="1:8" x14ac:dyDescent="0.2">
      <c r="A7" s="148" t="s">
        <v>549</v>
      </c>
      <c r="B7" s="153"/>
      <c r="C7" s="154"/>
      <c r="D7" s="155">
        <v>350008</v>
      </c>
      <c r="E7" s="156"/>
      <c r="F7" s="157">
        <v>332350</v>
      </c>
      <c r="G7" s="158"/>
      <c r="H7" s="159"/>
    </row>
    <row r="8" spans="1:8" x14ac:dyDescent="0.2">
      <c r="A8" s="160"/>
      <c r="B8" s="161"/>
      <c r="C8" s="162"/>
      <c r="D8" s="163">
        <v>251958</v>
      </c>
      <c r="E8" s="164"/>
      <c r="F8" s="165">
        <v>200453</v>
      </c>
      <c r="G8" s="166"/>
      <c r="H8" s="167"/>
    </row>
    <row r="9" spans="1:8" x14ac:dyDescent="0.2">
      <c r="A9" s="148" t="s">
        <v>550</v>
      </c>
      <c r="B9" s="153"/>
      <c r="C9" s="154"/>
      <c r="D9" s="155">
        <v>455848</v>
      </c>
      <c r="E9" s="156"/>
      <c r="F9" s="157">
        <v>362690</v>
      </c>
      <c r="G9" s="158"/>
      <c r="H9" s="159"/>
    </row>
    <row r="10" spans="1:8" x14ac:dyDescent="0.2">
      <c r="A10" s="160"/>
      <c r="B10" s="161"/>
      <c r="C10" s="162"/>
      <c r="D10" s="163">
        <v>145471</v>
      </c>
      <c r="E10" s="164"/>
      <c r="F10" s="165">
        <v>172580</v>
      </c>
      <c r="G10" s="166"/>
      <c r="H10" s="167"/>
    </row>
    <row r="11" spans="1:8" x14ac:dyDescent="0.2">
      <c r="A11" s="148" t="s">
        <v>551</v>
      </c>
      <c r="B11" s="153"/>
      <c r="C11" s="154"/>
      <c r="D11" s="155">
        <v>185567</v>
      </c>
      <c r="E11" s="156"/>
      <c r="F11" s="157">
        <v>296093</v>
      </c>
      <c r="G11" s="158"/>
      <c r="H11" s="159"/>
    </row>
    <row r="12" spans="1:8" x14ac:dyDescent="0.2">
      <c r="A12" s="160"/>
      <c r="B12" s="161"/>
      <c r="C12" s="168"/>
      <c r="D12" s="163">
        <v>117775</v>
      </c>
      <c r="E12" s="164"/>
      <c r="F12" s="165">
        <v>140545</v>
      </c>
      <c r="G12" s="166"/>
      <c r="H12" s="167"/>
    </row>
    <row r="13" spans="1:8" x14ac:dyDescent="0.2">
      <c r="A13" s="148"/>
      <c r="B13" s="153"/>
      <c r="C13" s="169"/>
      <c r="D13" s="170">
        <v>297710</v>
      </c>
      <c r="E13" s="171"/>
      <c r="F13" s="172">
        <v>319562</v>
      </c>
      <c r="G13" s="173"/>
      <c r="H13" s="159"/>
    </row>
    <row r="14" spans="1:8" x14ac:dyDescent="0.2">
      <c r="A14" s="160"/>
      <c r="B14" s="161"/>
      <c r="C14" s="162"/>
      <c r="D14" s="163">
        <v>160176</v>
      </c>
      <c r="E14" s="164"/>
      <c r="F14" s="165">
        <v>173793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0.9</v>
      </c>
      <c r="C19" s="174">
        <f>ROUND(VALUE(SUBSTITUTE(実質収支比率等に係る経年分析!G$48,"▲","-")),2)</f>
        <v>1.21</v>
      </c>
      <c r="D19" s="174">
        <f>ROUND(VALUE(SUBSTITUTE(実質収支比率等に係る経年分析!H$48,"▲","-")),2)</f>
        <v>2.4300000000000002</v>
      </c>
      <c r="E19" s="174">
        <f>ROUND(VALUE(SUBSTITUTE(実質収支比率等に係る経年分析!I$48,"▲","-")),2)</f>
        <v>4.68</v>
      </c>
      <c r="F19" s="174">
        <f>ROUND(VALUE(SUBSTITUTE(実質収支比率等に係る経年分析!J$48,"▲","-")),2)</f>
        <v>4.68</v>
      </c>
    </row>
    <row r="20" spans="1:11" x14ac:dyDescent="0.2">
      <c r="A20" s="174" t="s">
        <v>57</v>
      </c>
      <c r="B20" s="174">
        <f>ROUND(VALUE(SUBSTITUTE(実質収支比率等に係る経年分析!F$47,"▲","-")),2)</f>
        <v>31.28</v>
      </c>
      <c r="C20" s="174">
        <f>ROUND(VALUE(SUBSTITUTE(実質収支比率等に係る経年分析!G$47,"▲","-")),2)</f>
        <v>29.19</v>
      </c>
      <c r="D20" s="174">
        <f>ROUND(VALUE(SUBSTITUTE(実質収支比率等に係る経年分析!H$47,"▲","-")),2)</f>
        <v>28.38</v>
      </c>
      <c r="E20" s="174">
        <f>ROUND(VALUE(SUBSTITUTE(実質収支比率等に係る経年分析!I$47,"▲","-")),2)</f>
        <v>26.69</v>
      </c>
      <c r="F20" s="174">
        <f>ROUND(VALUE(SUBSTITUTE(実質収支比率等に係る経年分析!J$47,"▲","-")),2)</f>
        <v>27.5</v>
      </c>
    </row>
    <row r="21" spans="1:11" x14ac:dyDescent="0.2">
      <c r="A21" s="174" t="s">
        <v>58</v>
      </c>
      <c r="B21" s="174">
        <f>IF(ISNUMBER(VALUE(SUBSTITUTE(実質収支比率等に係る経年分析!F$49,"▲","-"))),ROUND(VALUE(SUBSTITUTE(実質収支比率等に係る経年分析!F$49,"▲","-")),2),NA())</f>
        <v>-3.3</v>
      </c>
      <c r="C21" s="174">
        <f>IF(ISNUMBER(VALUE(SUBSTITUTE(実質収支比率等に係る経年分析!G$49,"▲","-"))),ROUND(VALUE(SUBSTITUTE(実質収支比率等に係る経年分析!G$49,"▲","-")),2),NA())</f>
        <v>-1.78</v>
      </c>
      <c r="D21" s="174">
        <f>IF(ISNUMBER(VALUE(SUBSTITUTE(実質収支比率等に係る経年分析!H$49,"▲","-"))),ROUND(VALUE(SUBSTITUTE(実質収支比率等に係る経年分析!H$49,"▲","-")),2),NA())</f>
        <v>1.26</v>
      </c>
      <c r="E21" s="174">
        <f>IF(ISNUMBER(VALUE(SUBSTITUTE(実質収支比率等に係る経年分析!I$49,"▲","-"))),ROUND(VALUE(SUBSTITUTE(実質収支比率等に係る経年分析!I$49,"▲","-")),2),NA())</f>
        <v>2.39</v>
      </c>
      <c r="F21" s="174">
        <f>IF(ISNUMBER(VALUE(SUBSTITUTE(実質収支比率等に係る経年分析!J$49,"▲","-"))),ROUND(VALUE(SUBSTITUTE(実質収支比率等に係る経年分析!J$49,"▲","-")),2),NA())</f>
        <v>-0.13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0.18</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国民健康保険診療所特別会計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君谷診療所特別会計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国民健康保険特別会計</v>
      </c>
      <c r="B32" s="175">
        <f>IF(ROUND(VALUE(SUBSTITUTE(連結実質赤字比率に係る赤字・黒字の構成分析!F$38,"▲", "-")), 2) &lt; 0, ABS(ROUND(VALUE(SUBSTITUTE(連結実質赤字比率に係る赤字・黒字の構成分析!F$38,"▲", "-")), 2)), NA())</f>
        <v>0.08</v>
      </c>
      <c r="C32" s="175" t="e">
        <f>IF(ROUND(VALUE(SUBSTITUTE(連結実質赤字比率に係る赤字・黒字の構成分析!F$38,"▲", "-")), 2) &gt;= 0, ABS(ROUND(VALUE(SUBSTITUTE(連結実質赤字比率に係る赤字・黒字の構成分析!F$38,"▲", "-")), 2)), NA())</f>
        <v>#N/A</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2">
      <c r="A33" s="175" t="str">
        <f>IF(連結実質赤字比率に係る赤字・黒字の構成分析!C$37="",NA(),連結実質赤字比率に係る赤字・黒字の構成分析!C$37)</f>
        <v>住宅新築資金等貸付事業特別会計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0.25</v>
      </c>
    </row>
    <row r="34" spans="1:16" x14ac:dyDescent="0.2">
      <c r="A34" s="175" t="str">
        <f>IF(連結実質赤字比率に係る赤字・黒字の構成分析!C$36="",NA(),連結実質赤字比率に係る赤字・黒字の構成分析!C$36)</f>
        <v>後期高齢者医療特別会計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0.34</v>
      </c>
    </row>
    <row r="35" spans="1:16" x14ac:dyDescent="0.2">
      <c r="A35" s="175" t="str">
        <f>IF(連結実質赤字比率に係る赤字・黒字の構成分析!C$35="",NA(),連結実質赤字比率に係る赤字・黒字の構成分析!C$35)</f>
        <v>簡易水道事業会計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#VALUE!</v>
      </c>
      <c r="G35" s="175" t="e">
        <f>IF(ROUND(VALUE(SUBSTITUTE(連結実質赤字比率に係る赤字・黒字の構成分析!H$35,"▲", "-")), 2) &gt;= 0, ABS(ROUND(VALUE(SUBSTITUTE(連結実質赤字比率に係る赤字・黒字の構成分析!H$35,"▲", "-")), 2)), NA())</f>
        <v>#VALUE!</v>
      </c>
      <c r="H35" s="175" t="e">
        <f>IF(ROUND(VALUE(SUBSTITUTE(連結実質赤字比率に係る赤字・黒字の構成分析!I$35,"▲", "-")), 2) &lt; 0, ABS(ROUND(VALUE(SUBSTITUTE(連結実質赤字比率に係る赤字・黒字の構成分析!I$35,"▲", "-")), 2)), NA())</f>
        <v>#VALUE!</v>
      </c>
      <c r="I35" s="175" t="e">
        <f>IF(ROUND(VALUE(SUBSTITUTE(連結実質赤字比率に係る赤字・黒字の構成分析!I$35,"▲", "-")), 2) &gt;= 0, ABS(ROUND(VALUE(SUBSTITUTE(連結実質赤字比率に係る赤字・黒字の構成分析!I$35,"▲", "-")), 2)), NA())</f>
        <v>#VALUE!</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0.35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0.85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1.0900000000000001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4.47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4.42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1057</v>
      </c>
      <c r="E42" s="176"/>
      <c r="F42" s="176"/>
      <c r="G42" s="176">
        <f>'実質公債費比率（分子）の構造'!L$52</f>
        <v>1075</v>
      </c>
      <c r="H42" s="176"/>
      <c r="I42" s="176"/>
      <c r="J42" s="176">
        <f>'実質公債費比率（分子）の構造'!M$52</f>
        <v>1049</v>
      </c>
      <c r="K42" s="176"/>
      <c r="L42" s="176"/>
      <c r="M42" s="176">
        <f>'実質公債費比率（分子）の構造'!N$52</f>
        <v>1018</v>
      </c>
      <c r="N42" s="176"/>
      <c r="O42" s="176"/>
      <c r="P42" s="176">
        <f>'実質公債費比率（分子）の構造'!O$52</f>
        <v>1002</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67</v>
      </c>
      <c r="B44" s="176">
        <f>'実質公債費比率（分子）の構造'!K$50</f>
        <v>20</v>
      </c>
      <c r="C44" s="176"/>
      <c r="D44" s="176"/>
      <c r="E44" s="176">
        <f>'実質公債費比率（分子）の構造'!L$50</f>
        <v>19</v>
      </c>
      <c r="F44" s="176"/>
      <c r="G44" s="176"/>
      <c r="H44" s="176">
        <f>'実質公債費比率（分子）の構造'!M$50</f>
        <v>20</v>
      </c>
      <c r="I44" s="176"/>
      <c r="J44" s="176"/>
      <c r="K44" s="176">
        <f>'実質公債費比率（分子）の構造'!N$50</f>
        <v>20</v>
      </c>
      <c r="L44" s="176"/>
      <c r="M44" s="176"/>
      <c r="N44" s="176">
        <f>'実質公債費比率（分子）の構造'!O$50</f>
        <v>9</v>
      </c>
      <c r="O44" s="176"/>
      <c r="P44" s="176"/>
    </row>
    <row r="45" spans="1:16" x14ac:dyDescent="0.2">
      <c r="A45" s="176" t="s">
        <v>68</v>
      </c>
      <c r="B45" s="176">
        <f>'実質公債費比率（分子）の構造'!K$49</f>
        <v>31</v>
      </c>
      <c r="C45" s="176"/>
      <c r="D45" s="176"/>
      <c r="E45" s="176">
        <f>'実質公債費比率（分子）の構造'!L$49</f>
        <v>33</v>
      </c>
      <c r="F45" s="176"/>
      <c r="G45" s="176"/>
      <c r="H45" s="176">
        <f>'実質公債費比率（分子）の構造'!M$49</f>
        <v>36</v>
      </c>
      <c r="I45" s="176"/>
      <c r="J45" s="176"/>
      <c r="K45" s="176">
        <f>'実質公債費比率（分子）の構造'!N$49</f>
        <v>19</v>
      </c>
      <c r="L45" s="176"/>
      <c r="M45" s="176"/>
      <c r="N45" s="176">
        <f>'実質公債費比率（分子）の構造'!O$49</f>
        <v>13</v>
      </c>
      <c r="O45" s="176"/>
      <c r="P45" s="176"/>
    </row>
    <row r="46" spans="1:16" x14ac:dyDescent="0.2">
      <c r="A46" s="176" t="s">
        <v>69</v>
      </c>
      <c r="B46" s="176">
        <f>'実質公債費比率（分子）の構造'!K$48</f>
        <v>188</v>
      </c>
      <c r="C46" s="176"/>
      <c r="D46" s="176"/>
      <c r="E46" s="176">
        <f>'実質公債費比率（分子）の構造'!L$48</f>
        <v>186</v>
      </c>
      <c r="F46" s="176"/>
      <c r="G46" s="176"/>
      <c r="H46" s="176">
        <f>'実質公債費比率（分子）の構造'!M$48</f>
        <v>189</v>
      </c>
      <c r="I46" s="176"/>
      <c r="J46" s="176"/>
      <c r="K46" s="176">
        <f>'実質公債費比率（分子）の構造'!N$48</f>
        <v>191</v>
      </c>
      <c r="L46" s="176"/>
      <c r="M46" s="176"/>
      <c r="N46" s="176">
        <f>'実質公債費比率（分子）の構造'!O$48</f>
        <v>196</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1137</v>
      </c>
      <c r="C49" s="176"/>
      <c r="D49" s="176"/>
      <c r="E49" s="176">
        <f>'実質公債費比率（分子）の構造'!L$45</f>
        <v>1177</v>
      </c>
      <c r="F49" s="176"/>
      <c r="G49" s="176"/>
      <c r="H49" s="176">
        <f>'実質公債費比率（分子）の構造'!M$45</f>
        <v>1156</v>
      </c>
      <c r="I49" s="176"/>
      <c r="J49" s="176"/>
      <c r="K49" s="176">
        <f>'実質公債費比率（分子）の構造'!N$45</f>
        <v>1149</v>
      </c>
      <c r="L49" s="176"/>
      <c r="M49" s="176"/>
      <c r="N49" s="176">
        <f>'実質公債費比率（分子）の構造'!O$45</f>
        <v>1167</v>
      </c>
      <c r="O49" s="176"/>
      <c r="P49" s="176"/>
    </row>
    <row r="50" spans="1:16" x14ac:dyDescent="0.2">
      <c r="A50" s="176" t="s">
        <v>73</v>
      </c>
      <c r="B50" s="176" t="e">
        <f>NA()</f>
        <v>#N/A</v>
      </c>
      <c r="C50" s="176">
        <f>IF(ISNUMBER('実質公債費比率（分子）の構造'!K$53),'実質公債費比率（分子）の構造'!K$53,NA())</f>
        <v>319</v>
      </c>
      <c r="D50" s="176" t="e">
        <f>NA()</f>
        <v>#N/A</v>
      </c>
      <c r="E50" s="176" t="e">
        <f>NA()</f>
        <v>#N/A</v>
      </c>
      <c r="F50" s="176">
        <f>IF(ISNUMBER('実質公債費比率（分子）の構造'!L$53),'実質公債費比率（分子）の構造'!L$53,NA())</f>
        <v>340</v>
      </c>
      <c r="G50" s="176" t="e">
        <f>NA()</f>
        <v>#N/A</v>
      </c>
      <c r="H50" s="176" t="e">
        <f>NA()</f>
        <v>#N/A</v>
      </c>
      <c r="I50" s="176">
        <f>IF(ISNUMBER('実質公債費比率（分子）の構造'!M$53),'実質公債費比率（分子）の構造'!M$53,NA())</f>
        <v>352</v>
      </c>
      <c r="J50" s="176" t="e">
        <f>NA()</f>
        <v>#N/A</v>
      </c>
      <c r="K50" s="176" t="e">
        <f>NA()</f>
        <v>#N/A</v>
      </c>
      <c r="L50" s="176">
        <f>IF(ISNUMBER('実質公債費比率（分子）の構造'!N$53),'実質公債費比率（分子）の構造'!N$53,NA())</f>
        <v>361</v>
      </c>
      <c r="M50" s="176" t="e">
        <f>NA()</f>
        <v>#N/A</v>
      </c>
      <c r="N50" s="176" t="e">
        <f>NA()</f>
        <v>#N/A</v>
      </c>
      <c r="O50" s="176">
        <f>IF(ISNUMBER('実質公債費比率（分子）の構造'!O$53),'実質公債費比率（分子）の構造'!O$53,NA())</f>
        <v>383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7937</v>
      </c>
      <c r="E56" s="175"/>
      <c r="F56" s="175"/>
      <c r="G56" s="175">
        <f>'将来負担比率（分子）の構造'!J$52</f>
        <v>8011</v>
      </c>
      <c r="H56" s="175"/>
      <c r="I56" s="175"/>
      <c r="J56" s="175">
        <f>'将来負担比率（分子）の構造'!K$52</f>
        <v>8551</v>
      </c>
      <c r="K56" s="175"/>
      <c r="L56" s="175"/>
      <c r="M56" s="175">
        <f>'将来負担比率（分子）の構造'!L$52</f>
        <v>8075</v>
      </c>
      <c r="N56" s="175"/>
      <c r="O56" s="175"/>
      <c r="P56" s="175">
        <f>'将来負担比率（分子）の構造'!M$52</f>
        <v>8028</v>
      </c>
    </row>
    <row r="57" spans="1:16" x14ac:dyDescent="0.2">
      <c r="A57" s="175" t="s">
        <v>44</v>
      </c>
      <c r="B57" s="175"/>
      <c r="C57" s="175"/>
      <c r="D57" s="175">
        <f>'将来負担比率（分子）の構造'!I$51</f>
        <v>308</v>
      </c>
      <c r="E57" s="175"/>
      <c r="F57" s="175"/>
      <c r="G57" s="175">
        <f>'将来負担比率（分子）の構造'!J$51</f>
        <v>254</v>
      </c>
      <c r="H57" s="175"/>
      <c r="I57" s="175"/>
      <c r="J57" s="175">
        <f>'将来負担比率（分子）の構造'!K$51</f>
        <v>195</v>
      </c>
      <c r="K57" s="175"/>
      <c r="L57" s="175"/>
      <c r="M57" s="175">
        <f>'将来負担比率（分子）の構造'!L$51</f>
        <v>156</v>
      </c>
      <c r="N57" s="175"/>
      <c r="O57" s="175"/>
      <c r="P57" s="175">
        <f>'将来負担比率（分子）の構造'!M$51</f>
        <v>104</v>
      </c>
    </row>
    <row r="58" spans="1:16" x14ac:dyDescent="0.2">
      <c r="A58" s="175" t="s">
        <v>43</v>
      </c>
      <c r="B58" s="175"/>
      <c r="C58" s="175"/>
      <c r="D58" s="175">
        <f>'将来負担比率（分子）の構造'!I$50</f>
        <v>2692</v>
      </c>
      <c r="E58" s="175"/>
      <c r="F58" s="175"/>
      <c r="G58" s="175">
        <f>'将来負担比率（分子）の構造'!J$50</f>
        <v>2685</v>
      </c>
      <c r="H58" s="175"/>
      <c r="I58" s="175"/>
      <c r="J58" s="175">
        <f>'将来負担比率（分子）の構造'!K$50</f>
        <v>2377</v>
      </c>
      <c r="K58" s="175"/>
      <c r="L58" s="175"/>
      <c r="M58" s="175">
        <f>'将来負担比率（分子）の構造'!L$50</f>
        <v>2693</v>
      </c>
      <c r="N58" s="175"/>
      <c r="O58" s="175"/>
      <c r="P58" s="175">
        <f>'将来負担比率（分子）の構造'!M$50</f>
        <v>2848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1350</v>
      </c>
      <c r="C62" s="175"/>
      <c r="D62" s="175"/>
      <c r="E62" s="175">
        <f>'将来負担比率（分子）の構造'!J$45</f>
        <v>1337</v>
      </c>
      <c r="F62" s="175"/>
      <c r="G62" s="175"/>
      <c r="H62" s="175">
        <f>'将来負担比率（分子）の構造'!K$45</f>
        <v>1332</v>
      </c>
      <c r="I62" s="175"/>
      <c r="J62" s="175"/>
      <c r="K62" s="175">
        <f>'将来負担比率（分子）の構造'!L$45</f>
        <v>1294</v>
      </c>
      <c r="L62" s="175"/>
      <c r="M62" s="175"/>
      <c r="N62" s="175">
        <f>'将来負担比率（分子）の構造'!M$45</f>
        <v>1272</v>
      </c>
      <c r="O62" s="175"/>
      <c r="P62" s="175"/>
    </row>
    <row r="63" spans="1:16" x14ac:dyDescent="0.2">
      <c r="A63" s="175" t="s">
        <v>36</v>
      </c>
      <c r="B63" s="175">
        <f>'将来負担比率（分子）の構造'!I$44</f>
        <v>152</v>
      </c>
      <c r="C63" s="175"/>
      <c r="D63" s="175"/>
      <c r="E63" s="175">
        <f>'将来負担比率（分子）の構造'!J$44</f>
        <v>130</v>
      </c>
      <c r="F63" s="175"/>
      <c r="G63" s="175"/>
      <c r="H63" s="175">
        <f>'将来負担比率（分子）の構造'!K$44</f>
        <v>70</v>
      </c>
      <c r="I63" s="175"/>
      <c r="J63" s="175"/>
      <c r="K63" s="175">
        <f>'将来負担比率（分子）の構造'!L$44</f>
        <v>58</v>
      </c>
      <c r="L63" s="175"/>
      <c r="M63" s="175"/>
      <c r="N63" s="175">
        <f>'将来負担比率（分子）の構造'!M$44</f>
        <v>119</v>
      </c>
      <c r="O63" s="175"/>
      <c r="P63" s="175"/>
    </row>
    <row r="64" spans="1:16" x14ac:dyDescent="0.2">
      <c r="A64" s="175" t="s">
        <v>35</v>
      </c>
      <c r="B64" s="175">
        <f>'将来負担比率（分子）の構造'!I$43</f>
        <v>2093</v>
      </c>
      <c r="C64" s="175"/>
      <c r="D64" s="175"/>
      <c r="E64" s="175">
        <f>'将来負担比率（分子）の構造'!J$43</f>
        <v>1956</v>
      </c>
      <c r="F64" s="175"/>
      <c r="G64" s="175"/>
      <c r="H64" s="175">
        <f>'将来負担比率（分子）の構造'!K$43</f>
        <v>1875</v>
      </c>
      <c r="I64" s="175"/>
      <c r="J64" s="175"/>
      <c r="K64" s="175">
        <f>'将来負担比率（分子）の構造'!L$43</f>
        <v>1789</v>
      </c>
      <c r="L64" s="175"/>
      <c r="M64" s="175"/>
      <c r="N64" s="175">
        <f>'将来負担比率（分子）の構造'!M$43</f>
        <v>1643</v>
      </c>
      <c r="O64" s="175"/>
      <c r="P64" s="175"/>
    </row>
    <row r="65" spans="1:16" x14ac:dyDescent="0.2">
      <c r="A65" s="175" t="s">
        <v>34</v>
      </c>
      <c r="B65" s="175">
        <f>'将来負担比率（分子）の構造'!I$42</f>
        <v>83</v>
      </c>
      <c r="C65" s="175"/>
      <c r="D65" s="175"/>
      <c r="E65" s="175">
        <f>'将来負担比率（分子）の構造'!J$42</f>
        <v>66</v>
      </c>
      <c r="F65" s="175"/>
      <c r="G65" s="175"/>
      <c r="H65" s="175">
        <f>'将来負担比率（分子）の構造'!K$42</f>
        <v>46</v>
      </c>
      <c r="I65" s="175"/>
      <c r="J65" s="175"/>
      <c r="K65" s="175">
        <f>'将来負担比率（分子）の構造'!L$42</f>
        <v>25</v>
      </c>
      <c r="L65" s="175"/>
      <c r="M65" s="175"/>
      <c r="N65" s="175">
        <f>'将来負担比率（分子）の構造'!M$42</f>
        <v>17</v>
      </c>
      <c r="O65" s="175"/>
      <c r="P65" s="175"/>
    </row>
    <row r="66" spans="1:16" x14ac:dyDescent="0.2">
      <c r="A66" s="175" t="s">
        <v>33</v>
      </c>
      <c r="B66" s="175">
        <f>'将来負担比率（分子）の構造'!I$41</f>
        <v>9499</v>
      </c>
      <c r="C66" s="175"/>
      <c r="D66" s="175"/>
      <c r="E66" s="175">
        <f>'将来負担比率（分子）の構造'!J$41</f>
        <v>9632</v>
      </c>
      <c r="F66" s="175"/>
      <c r="G66" s="175"/>
      <c r="H66" s="175">
        <f>'将来負担比率（分子）の構造'!K$41</f>
        <v>10166</v>
      </c>
      <c r="I66" s="175"/>
      <c r="J66" s="175"/>
      <c r="K66" s="175">
        <f>'将来負担比率（分子）の構造'!L$41</f>
        <v>10504</v>
      </c>
      <c r="L66" s="175"/>
      <c r="M66" s="175"/>
      <c r="N66" s="175">
        <f>'将来負担比率（分子）の構造'!M$41</f>
        <v>9984</v>
      </c>
      <c r="O66" s="175"/>
      <c r="P66" s="175"/>
    </row>
    <row r="67" spans="1:16" x14ac:dyDescent="0.2">
      <c r="A67" s="175" t="s">
        <v>77</v>
      </c>
      <c r="B67" s="175" t="e">
        <f>NA()</f>
        <v>#N/A</v>
      </c>
      <c r="C67" s="175">
        <f>IF(ISNUMBER('将来負担比率（分子）の構造'!I$53), IF('将来負担比率（分子）の構造'!I$53 &lt; 0, 0, '将来負担比率（分子）の構造'!I$53), NA())</f>
        <v>2240</v>
      </c>
      <c r="D67" s="175" t="e">
        <f>NA()</f>
        <v>#N/A</v>
      </c>
      <c r="E67" s="175" t="e">
        <f>NA()</f>
        <v>#N/A</v>
      </c>
      <c r="F67" s="175">
        <f>IF(ISNUMBER('将来負担比率（分子）の構造'!J$53), IF('将来負担比率（分子）の構造'!J$53 &lt; 0, 0, '将来負担比率（分子）の構造'!J$53), NA())</f>
        <v>2172</v>
      </c>
      <c r="G67" s="175" t="e">
        <f>NA()</f>
        <v>#N/A</v>
      </c>
      <c r="H67" s="175" t="e">
        <f>NA()</f>
        <v>#N/A</v>
      </c>
      <c r="I67" s="175">
        <f>IF(ISNUMBER('将来負担比率（分子）の構造'!K$53), IF('将来負担比率（分子）の構造'!K$53 &lt; 0, 0, '将来負担比率（分子）の構造'!K$53), NA())</f>
        <v>2367</v>
      </c>
      <c r="J67" s="175" t="e">
        <f>NA()</f>
        <v>#N/A</v>
      </c>
      <c r="K67" s="175" t="e">
        <f>NA()</f>
        <v>#N/A</v>
      </c>
      <c r="L67" s="175">
        <f>IF(ISNUMBER('将来負担比率（分子）の構造'!L$53), IF('将来負担比率（分子）の構造'!L$53 &lt; 0, 0, '将来負担比率（分子）の構造'!L$53), NA())</f>
        <v>2747</v>
      </c>
      <c r="M67" s="175" t="e">
        <f>NA()</f>
        <v>#N/A</v>
      </c>
      <c r="N67" s="175" t="e">
        <f>NA()</f>
        <v>#N/A</v>
      </c>
      <c r="O67" s="175">
        <f>IF(ISNUMBER('将来負担比率（分子）の構造'!M$53), IF('将来負担比率（分子）の構造'!M$53 &lt; 0, 0, '将来負担比率（分子）の構造'!M$53), NA())</f>
        <v>2054</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1074</v>
      </c>
      <c r="C72" s="179">
        <f>基金残高に係る経年分析!G55</f>
        <v>1074</v>
      </c>
      <c r="D72" s="179">
        <f>基金残高に係る経年分析!H55</f>
        <v>1075</v>
      </c>
    </row>
    <row r="73" spans="1:16" x14ac:dyDescent="0.2">
      <c r="A73" s="178" t="s">
        <v>80</v>
      </c>
      <c r="B73" s="179">
        <f>基金残高に係る経年分析!F56</f>
        <v>480</v>
      </c>
      <c r="C73" s="179">
        <f>基金残高に係る経年分析!G56</f>
        <v>689</v>
      </c>
      <c r="D73" s="179">
        <f>基金残高に係る経年分析!H56</f>
        <v>695</v>
      </c>
    </row>
    <row r="74" spans="1:16" x14ac:dyDescent="0.2">
      <c r="A74" s="178" t="s">
        <v>81</v>
      </c>
      <c r="B74" s="179">
        <f>基金残高に係る経年分析!F57</f>
        <v>2192</v>
      </c>
      <c r="C74" s="179">
        <f>基金残高に係る経年分析!G57</f>
        <v>2312</v>
      </c>
      <c r="D74" s="179">
        <f>基金残高に係る経年分析!H57</f>
        <v>2459</v>
      </c>
    </row>
  </sheetData>
  <sheetProtection algorithmName="SHA-512" hashValue="IF684sszUv+UHPueEnV8z2e4JpT9L9KlSQuqrlCon3fWT5TsgY0a6QPAuqpy52AotAOytcYI4xhXbIZoT2Qynw==" saltValue="Kqcn/Z1ks4kNuNqyUHzS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T1"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448002</v>
      </c>
      <c r="S5" s="613"/>
      <c r="T5" s="613"/>
      <c r="U5" s="613"/>
      <c r="V5" s="613"/>
      <c r="W5" s="613"/>
      <c r="X5" s="613"/>
      <c r="Y5" s="614"/>
      <c r="Z5" s="615">
        <v>6.6</v>
      </c>
      <c r="AA5" s="615"/>
      <c r="AB5" s="615"/>
      <c r="AC5" s="615"/>
      <c r="AD5" s="616">
        <v>448002</v>
      </c>
      <c r="AE5" s="616"/>
      <c r="AF5" s="616"/>
      <c r="AG5" s="616"/>
      <c r="AH5" s="616"/>
      <c r="AI5" s="616"/>
      <c r="AJ5" s="616"/>
      <c r="AK5" s="616"/>
      <c r="AL5" s="617">
        <v>11.4</v>
      </c>
      <c r="AM5" s="618"/>
      <c r="AN5" s="618"/>
      <c r="AO5" s="619"/>
      <c r="AP5" s="609" t="s">
        <v>232</v>
      </c>
      <c r="AQ5" s="610"/>
      <c r="AR5" s="610"/>
      <c r="AS5" s="610"/>
      <c r="AT5" s="610"/>
      <c r="AU5" s="610"/>
      <c r="AV5" s="610"/>
      <c r="AW5" s="610"/>
      <c r="AX5" s="610"/>
      <c r="AY5" s="610"/>
      <c r="AZ5" s="610"/>
      <c r="BA5" s="610"/>
      <c r="BB5" s="610"/>
      <c r="BC5" s="610"/>
      <c r="BD5" s="610"/>
      <c r="BE5" s="610"/>
      <c r="BF5" s="611"/>
      <c r="BG5" s="623">
        <v>447567</v>
      </c>
      <c r="BH5" s="624"/>
      <c r="BI5" s="624"/>
      <c r="BJ5" s="624"/>
      <c r="BK5" s="624"/>
      <c r="BL5" s="624"/>
      <c r="BM5" s="624"/>
      <c r="BN5" s="625"/>
      <c r="BO5" s="626">
        <v>99.9</v>
      </c>
      <c r="BP5" s="626"/>
      <c r="BQ5" s="626"/>
      <c r="BR5" s="626"/>
      <c r="BS5" s="627">
        <v>36547</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99889</v>
      </c>
      <c r="S6" s="624"/>
      <c r="T6" s="624"/>
      <c r="U6" s="624"/>
      <c r="V6" s="624"/>
      <c r="W6" s="624"/>
      <c r="X6" s="624"/>
      <c r="Y6" s="625"/>
      <c r="Z6" s="626">
        <v>1.5</v>
      </c>
      <c r="AA6" s="626"/>
      <c r="AB6" s="626"/>
      <c r="AC6" s="626"/>
      <c r="AD6" s="627">
        <v>99889</v>
      </c>
      <c r="AE6" s="627"/>
      <c r="AF6" s="627"/>
      <c r="AG6" s="627"/>
      <c r="AH6" s="627"/>
      <c r="AI6" s="627"/>
      <c r="AJ6" s="627"/>
      <c r="AK6" s="627"/>
      <c r="AL6" s="628">
        <v>2.5</v>
      </c>
      <c r="AM6" s="629"/>
      <c r="AN6" s="629"/>
      <c r="AO6" s="630"/>
      <c r="AP6" s="620" t="s">
        <v>237</v>
      </c>
      <c r="AQ6" s="621"/>
      <c r="AR6" s="621"/>
      <c r="AS6" s="621"/>
      <c r="AT6" s="621"/>
      <c r="AU6" s="621"/>
      <c r="AV6" s="621"/>
      <c r="AW6" s="621"/>
      <c r="AX6" s="621"/>
      <c r="AY6" s="621"/>
      <c r="AZ6" s="621"/>
      <c r="BA6" s="621"/>
      <c r="BB6" s="621"/>
      <c r="BC6" s="621"/>
      <c r="BD6" s="621"/>
      <c r="BE6" s="621"/>
      <c r="BF6" s="622"/>
      <c r="BG6" s="623">
        <v>447567</v>
      </c>
      <c r="BH6" s="624"/>
      <c r="BI6" s="624"/>
      <c r="BJ6" s="624"/>
      <c r="BK6" s="624"/>
      <c r="BL6" s="624"/>
      <c r="BM6" s="624"/>
      <c r="BN6" s="625"/>
      <c r="BO6" s="626">
        <v>99.9</v>
      </c>
      <c r="BP6" s="626"/>
      <c r="BQ6" s="626"/>
      <c r="BR6" s="626"/>
      <c r="BS6" s="627">
        <v>36547</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80270</v>
      </c>
      <c r="CS6" s="624"/>
      <c r="CT6" s="624"/>
      <c r="CU6" s="624"/>
      <c r="CV6" s="624"/>
      <c r="CW6" s="624"/>
      <c r="CX6" s="624"/>
      <c r="CY6" s="625"/>
      <c r="CZ6" s="617">
        <v>1.2</v>
      </c>
      <c r="DA6" s="618"/>
      <c r="DB6" s="618"/>
      <c r="DC6" s="634"/>
      <c r="DD6" s="632" t="s">
        <v>239</v>
      </c>
      <c r="DE6" s="624"/>
      <c r="DF6" s="624"/>
      <c r="DG6" s="624"/>
      <c r="DH6" s="624"/>
      <c r="DI6" s="624"/>
      <c r="DJ6" s="624"/>
      <c r="DK6" s="624"/>
      <c r="DL6" s="624"/>
      <c r="DM6" s="624"/>
      <c r="DN6" s="624"/>
      <c r="DO6" s="624"/>
      <c r="DP6" s="625"/>
      <c r="DQ6" s="632">
        <v>80270</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277</v>
      </c>
      <c r="S7" s="624"/>
      <c r="T7" s="624"/>
      <c r="U7" s="624"/>
      <c r="V7" s="624"/>
      <c r="W7" s="624"/>
      <c r="X7" s="624"/>
      <c r="Y7" s="625"/>
      <c r="Z7" s="626">
        <v>0</v>
      </c>
      <c r="AA7" s="626"/>
      <c r="AB7" s="626"/>
      <c r="AC7" s="626"/>
      <c r="AD7" s="627">
        <v>277</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153940</v>
      </c>
      <c r="BH7" s="624"/>
      <c r="BI7" s="624"/>
      <c r="BJ7" s="624"/>
      <c r="BK7" s="624"/>
      <c r="BL7" s="624"/>
      <c r="BM7" s="624"/>
      <c r="BN7" s="625"/>
      <c r="BO7" s="626">
        <v>34.4</v>
      </c>
      <c r="BP7" s="626"/>
      <c r="BQ7" s="626"/>
      <c r="BR7" s="626"/>
      <c r="BS7" s="627">
        <v>3341</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1291040</v>
      </c>
      <c r="CS7" s="624"/>
      <c r="CT7" s="624"/>
      <c r="CU7" s="624"/>
      <c r="CV7" s="624"/>
      <c r="CW7" s="624"/>
      <c r="CX7" s="624"/>
      <c r="CY7" s="625"/>
      <c r="CZ7" s="626">
        <v>19.5</v>
      </c>
      <c r="DA7" s="626"/>
      <c r="DB7" s="626"/>
      <c r="DC7" s="626"/>
      <c r="DD7" s="632">
        <v>45967</v>
      </c>
      <c r="DE7" s="624"/>
      <c r="DF7" s="624"/>
      <c r="DG7" s="624"/>
      <c r="DH7" s="624"/>
      <c r="DI7" s="624"/>
      <c r="DJ7" s="624"/>
      <c r="DK7" s="624"/>
      <c r="DL7" s="624"/>
      <c r="DM7" s="624"/>
      <c r="DN7" s="624"/>
      <c r="DO7" s="624"/>
      <c r="DP7" s="625"/>
      <c r="DQ7" s="632">
        <v>1063302</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1379</v>
      </c>
      <c r="S8" s="624"/>
      <c r="T8" s="624"/>
      <c r="U8" s="624"/>
      <c r="V8" s="624"/>
      <c r="W8" s="624"/>
      <c r="X8" s="624"/>
      <c r="Y8" s="625"/>
      <c r="Z8" s="626">
        <v>0</v>
      </c>
      <c r="AA8" s="626"/>
      <c r="AB8" s="626"/>
      <c r="AC8" s="626"/>
      <c r="AD8" s="627">
        <v>1379</v>
      </c>
      <c r="AE8" s="627"/>
      <c r="AF8" s="627"/>
      <c r="AG8" s="627"/>
      <c r="AH8" s="627"/>
      <c r="AI8" s="627"/>
      <c r="AJ8" s="627"/>
      <c r="AK8" s="627"/>
      <c r="AL8" s="628">
        <v>0</v>
      </c>
      <c r="AM8" s="629"/>
      <c r="AN8" s="629"/>
      <c r="AO8" s="630"/>
      <c r="AP8" s="620" t="s">
        <v>244</v>
      </c>
      <c r="AQ8" s="621"/>
      <c r="AR8" s="621"/>
      <c r="AS8" s="621"/>
      <c r="AT8" s="621"/>
      <c r="AU8" s="621"/>
      <c r="AV8" s="621"/>
      <c r="AW8" s="621"/>
      <c r="AX8" s="621"/>
      <c r="AY8" s="621"/>
      <c r="AZ8" s="621"/>
      <c r="BA8" s="621"/>
      <c r="BB8" s="621"/>
      <c r="BC8" s="621"/>
      <c r="BD8" s="621"/>
      <c r="BE8" s="621"/>
      <c r="BF8" s="622"/>
      <c r="BG8" s="623">
        <v>6540</v>
      </c>
      <c r="BH8" s="624"/>
      <c r="BI8" s="624"/>
      <c r="BJ8" s="624"/>
      <c r="BK8" s="624"/>
      <c r="BL8" s="624"/>
      <c r="BM8" s="624"/>
      <c r="BN8" s="625"/>
      <c r="BO8" s="626">
        <v>1.5</v>
      </c>
      <c r="BP8" s="626"/>
      <c r="BQ8" s="626"/>
      <c r="BR8" s="626"/>
      <c r="BS8" s="627" t="s">
        <v>179</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1334286</v>
      </c>
      <c r="CS8" s="624"/>
      <c r="CT8" s="624"/>
      <c r="CU8" s="624"/>
      <c r="CV8" s="624"/>
      <c r="CW8" s="624"/>
      <c r="CX8" s="624"/>
      <c r="CY8" s="625"/>
      <c r="CZ8" s="626">
        <v>20.100000000000001</v>
      </c>
      <c r="DA8" s="626"/>
      <c r="DB8" s="626"/>
      <c r="DC8" s="626"/>
      <c r="DD8" s="632">
        <v>55</v>
      </c>
      <c r="DE8" s="624"/>
      <c r="DF8" s="624"/>
      <c r="DG8" s="624"/>
      <c r="DH8" s="624"/>
      <c r="DI8" s="624"/>
      <c r="DJ8" s="624"/>
      <c r="DK8" s="624"/>
      <c r="DL8" s="624"/>
      <c r="DM8" s="624"/>
      <c r="DN8" s="624"/>
      <c r="DO8" s="624"/>
      <c r="DP8" s="625"/>
      <c r="DQ8" s="632">
        <v>735613</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1024</v>
      </c>
      <c r="S9" s="624"/>
      <c r="T9" s="624"/>
      <c r="U9" s="624"/>
      <c r="V9" s="624"/>
      <c r="W9" s="624"/>
      <c r="X9" s="624"/>
      <c r="Y9" s="625"/>
      <c r="Z9" s="626">
        <v>0</v>
      </c>
      <c r="AA9" s="626"/>
      <c r="AB9" s="626"/>
      <c r="AC9" s="626"/>
      <c r="AD9" s="627">
        <v>1024</v>
      </c>
      <c r="AE9" s="627"/>
      <c r="AF9" s="627"/>
      <c r="AG9" s="627"/>
      <c r="AH9" s="627"/>
      <c r="AI9" s="627"/>
      <c r="AJ9" s="627"/>
      <c r="AK9" s="627"/>
      <c r="AL9" s="628">
        <v>0</v>
      </c>
      <c r="AM9" s="629"/>
      <c r="AN9" s="629"/>
      <c r="AO9" s="630"/>
      <c r="AP9" s="620" t="s">
        <v>247</v>
      </c>
      <c r="AQ9" s="621"/>
      <c r="AR9" s="621"/>
      <c r="AS9" s="621"/>
      <c r="AT9" s="621"/>
      <c r="AU9" s="621"/>
      <c r="AV9" s="621"/>
      <c r="AW9" s="621"/>
      <c r="AX9" s="621"/>
      <c r="AY9" s="621"/>
      <c r="AZ9" s="621"/>
      <c r="BA9" s="621"/>
      <c r="BB9" s="621"/>
      <c r="BC9" s="621"/>
      <c r="BD9" s="621"/>
      <c r="BE9" s="621"/>
      <c r="BF9" s="622"/>
      <c r="BG9" s="623">
        <v>125380</v>
      </c>
      <c r="BH9" s="624"/>
      <c r="BI9" s="624"/>
      <c r="BJ9" s="624"/>
      <c r="BK9" s="624"/>
      <c r="BL9" s="624"/>
      <c r="BM9" s="624"/>
      <c r="BN9" s="625"/>
      <c r="BO9" s="626">
        <v>28</v>
      </c>
      <c r="BP9" s="626"/>
      <c r="BQ9" s="626"/>
      <c r="BR9" s="626"/>
      <c r="BS9" s="627" t="s">
        <v>179</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464672</v>
      </c>
      <c r="CS9" s="624"/>
      <c r="CT9" s="624"/>
      <c r="CU9" s="624"/>
      <c r="CV9" s="624"/>
      <c r="CW9" s="624"/>
      <c r="CX9" s="624"/>
      <c r="CY9" s="625"/>
      <c r="CZ9" s="626">
        <v>7</v>
      </c>
      <c r="DA9" s="626"/>
      <c r="DB9" s="626"/>
      <c r="DC9" s="626"/>
      <c r="DD9" s="632" t="s">
        <v>239</v>
      </c>
      <c r="DE9" s="624"/>
      <c r="DF9" s="624"/>
      <c r="DG9" s="624"/>
      <c r="DH9" s="624"/>
      <c r="DI9" s="624"/>
      <c r="DJ9" s="624"/>
      <c r="DK9" s="624"/>
      <c r="DL9" s="624"/>
      <c r="DM9" s="624"/>
      <c r="DN9" s="624"/>
      <c r="DO9" s="624"/>
      <c r="DP9" s="625"/>
      <c r="DQ9" s="632">
        <v>396534</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239</v>
      </c>
      <c r="S10" s="624"/>
      <c r="T10" s="624"/>
      <c r="U10" s="624"/>
      <c r="V10" s="624"/>
      <c r="W10" s="624"/>
      <c r="X10" s="624"/>
      <c r="Y10" s="625"/>
      <c r="Z10" s="626" t="s">
        <v>239</v>
      </c>
      <c r="AA10" s="626"/>
      <c r="AB10" s="626"/>
      <c r="AC10" s="626"/>
      <c r="AD10" s="627" t="s">
        <v>179</v>
      </c>
      <c r="AE10" s="627"/>
      <c r="AF10" s="627"/>
      <c r="AG10" s="627"/>
      <c r="AH10" s="627"/>
      <c r="AI10" s="627"/>
      <c r="AJ10" s="627"/>
      <c r="AK10" s="627"/>
      <c r="AL10" s="628" t="s">
        <v>239</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10325</v>
      </c>
      <c r="BH10" s="624"/>
      <c r="BI10" s="624"/>
      <c r="BJ10" s="624"/>
      <c r="BK10" s="624"/>
      <c r="BL10" s="624"/>
      <c r="BM10" s="624"/>
      <c r="BN10" s="625"/>
      <c r="BO10" s="626">
        <v>2.2999999999999998</v>
      </c>
      <c r="BP10" s="626"/>
      <c r="BQ10" s="626"/>
      <c r="BR10" s="626"/>
      <c r="BS10" s="627" t="s">
        <v>179</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4800</v>
      </c>
      <c r="CS10" s="624"/>
      <c r="CT10" s="624"/>
      <c r="CU10" s="624"/>
      <c r="CV10" s="624"/>
      <c r="CW10" s="624"/>
      <c r="CX10" s="624"/>
      <c r="CY10" s="625"/>
      <c r="CZ10" s="626">
        <v>0.1</v>
      </c>
      <c r="DA10" s="626"/>
      <c r="DB10" s="626"/>
      <c r="DC10" s="626"/>
      <c r="DD10" s="632" t="s">
        <v>239</v>
      </c>
      <c r="DE10" s="624"/>
      <c r="DF10" s="624"/>
      <c r="DG10" s="624"/>
      <c r="DH10" s="624"/>
      <c r="DI10" s="624"/>
      <c r="DJ10" s="624"/>
      <c r="DK10" s="624"/>
      <c r="DL10" s="624"/>
      <c r="DM10" s="624"/>
      <c r="DN10" s="624"/>
      <c r="DO10" s="624"/>
      <c r="DP10" s="625"/>
      <c r="DQ10" s="632">
        <v>900</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101978</v>
      </c>
      <c r="S11" s="624"/>
      <c r="T11" s="624"/>
      <c r="U11" s="624"/>
      <c r="V11" s="624"/>
      <c r="W11" s="624"/>
      <c r="X11" s="624"/>
      <c r="Y11" s="625"/>
      <c r="Z11" s="628">
        <v>1.5</v>
      </c>
      <c r="AA11" s="629"/>
      <c r="AB11" s="629"/>
      <c r="AC11" s="635"/>
      <c r="AD11" s="632">
        <v>101978</v>
      </c>
      <c r="AE11" s="624"/>
      <c r="AF11" s="624"/>
      <c r="AG11" s="624"/>
      <c r="AH11" s="624"/>
      <c r="AI11" s="624"/>
      <c r="AJ11" s="624"/>
      <c r="AK11" s="625"/>
      <c r="AL11" s="628">
        <v>2.6</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11695</v>
      </c>
      <c r="BH11" s="624"/>
      <c r="BI11" s="624"/>
      <c r="BJ11" s="624"/>
      <c r="BK11" s="624"/>
      <c r="BL11" s="624"/>
      <c r="BM11" s="624"/>
      <c r="BN11" s="625"/>
      <c r="BO11" s="626">
        <v>2.6</v>
      </c>
      <c r="BP11" s="626"/>
      <c r="BQ11" s="626"/>
      <c r="BR11" s="626"/>
      <c r="BS11" s="627">
        <v>3341</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448726</v>
      </c>
      <c r="CS11" s="624"/>
      <c r="CT11" s="624"/>
      <c r="CU11" s="624"/>
      <c r="CV11" s="624"/>
      <c r="CW11" s="624"/>
      <c r="CX11" s="624"/>
      <c r="CY11" s="625"/>
      <c r="CZ11" s="626">
        <v>6.8</v>
      </c>
      <c r="DA11" s="626"/>
      <c r="DB11" s="626"/>
      <c r="DC11" s="626"/>
      <c r="DD11" s="632">
        <v>89027</v>
      </c>
      <c r="DE11" s="624"/>
      <c r="DF11" s="624"/>
      <c r="DG11" s="624"/>
      <c r="DH11" s="624"/>
      <c r="DI11" s="624"/>
      <c r="DJ11" s="624"/>
      <c r="DK11" s="624"/>
      <c r="DL11" s="624"/>
      <c r="DM11" s="624"/>
      <c r="DN11" s="624"/>
      <c r="DO11" s="624"/>
      <c r="DP11" s="625"/>
      <c r="DQ11" s="632">
        <v>290879</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t="s">
        <v>179</v>
      </c>
      <c r="S12" s="624"/>
      <c r="T12" s="624"/>
      <c r="U12" s="624"/>
      <c r="V12" s="624"/>
      <c r="W12" s="624"/>
      <c r="X12" s="624"/>
      <c r="Y12" s="625"/>
      <c r="Z12" s="626" t="s">
        <v>179</v>
      </c>
      <c r="AA12" s="626"/>
      <c r="AB12" s="626"/>
      <c r="AC12" s="626"/>
      <c r="AD12" s="627" t="s">
        <v>179</v>
      </c>
      <c r="AE12" s="627"/>
      <c r="AF12" s="627"/>
      <c r="AG12" s="627"/>
      <c r="AH12" s="627"/>
      <c r="AI12" s="627"/>
      <c r="AJ12" s="627"/>
      <c r="AK12" s="627"/>
      <c r="AL12" s="628" t="s">
        <v>179</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256862</v>
      </c>
      <c r="BH12" s="624"/>
      <c r="BI12" s="624"/>
      <c r="BJ12" s="624"/>
      <c r="BK12" s="624"/>
      <c r="BL12" s="624"/>
      <c r="BM12" s="624"/>
      <c r="BN12" s="625"/>
      <c r="BO12" s="626">
        <v>57.3</v>
      </c>
      <c r="BP12" s="626"/>
      <c r="BQ12" s="626"/>
      <c r="BR12" s="626"/>
      <c r="BS12" s="627">
        <v>33206</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72966</v>
      </c>
      <c r="CS12" s="624"/>
      <c r="CT12" s="624"/>
      <c r="CU12" s="624"/>
      <c r="CV12" s="624"/>
      <c r="CW12" s="624"/>
      <c r="CX12" s="624"/>
      <c r="CY12" s="625"/>
      <c r="CZ12" s="626">
        <v>1.1000000000000001</v>
      </c>
      <c r="DA12" s="626"/>
      <c r="DB12" s="626"/>
      <c r="DC12" s="626"/>
      <c r="DD12" s="632">
        <v>3005</v>
      </c>
      <c r="DE12" s="624"/>
      <c r="DF12" s="624"/>
      <c r="DG12" s="624"/>
      <c r="DH12" s="624"/>
      <c r="DI12" s="624"/>
      <c r="DJ12" s="624"/>
      <c r="DK12" s="624"/>
      <c r="DL12" s="624"/>
      <c r="DM12" s="624"/>
      <c r="DN12" s="624"/>
      <c r="DO12" s="624"/>
      <c r="DP12" s="625"/>
      <c r="DQ12" s="632">
        <v>70250</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239</v>
      </c>
      <c r="S13" s="624"/>
      <c r="T13" s="624"/>
      <c r="U13" s="624"/>
      <c r="V13" s="624"/>
      <c r="W13" s="624"/>
      <c r="X13" s="624"/>
      <c r="Y13" s="625"/>
      <c r="Z13" s="626" t="s">
        <v>179</v>
      </c>
      <c r="AA13" s="626"/>
      <c r="AB13" s="626"/>
      <c r="AC13" s="626"/>
      <c r="AD13" s="627" t="s">
        <v>179</v>
      </c>
      <c r="AE13" s="627"/>
      <c r="AF13" s="627"/>
      <c r="AG13" s="627"/>
      <c r="AH13" s="627"/>
      <c r="AI13" s="627"/>
      <c r="AJ13" s="627"/>
      <c r="AK13" s="627"/>
      <c r="AL13" s="628" t="s">
        <v>179</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254546</v>
      </c>
      <c r="BH13" s="624"/>
      <c r="BI13" s="624"/>
      <c r="BJ13" s="624"/>
      <c r="BK13" s="624"/>
      <c r="BL13" s="624"/>
      <c r="BM13" s="624"/>
      <c r="BN13" s="625"/>
      <c r="BO13" s="626">
        <v>56.8</v>
      </c>
      <c r="BP13" s="626"/>
      <c r="BQ13" s="626"/>
      <c r="BR13" s="626"/>
      <c r="BS13" s="627">
        <v>33206</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741726</v>
      </c>
      <c r="CS13" s="624"/>
      <c r="CT13" s="624"/>
      <c r="CU13" s="624"/>
      <c r="CV13" s="624"/>
      <c r="CW13" s="624"/>
      <c r="CX13" s="624"/>
      <c r="CY13" s="625"/>
      <c r="CZ13" s="626">
        <v>11.2</v>
      </c>
      <c r="DA13" s="626"/>
      <c r="DB13" s="626"/>
      <c r="DC13" s="626"/>
      <c r="DD13" s="632">
        <v>461682</v>
      </c>
      <c r="DE13" s="624"/>
      <c r="DF13" s="624"/>
      <c r="DG13" s="624"/>
      <c r="DH13" s="624"/>
      <c r="DI13" s="624"/>
      <c r="DJ13" s="624"/>
      <c r="DK13" s="624"/>
      <c r="DL13" s="624"/>
      <c r="DM13" s="624"/>
      <c r="DN13" s="624"/>
      <c r="DO13" s="624"/>
      <c r="DP13" s="625"/>
      <c r="DQ13" s="632">
        <v>257981</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t="s">
        <v>239</v>
      </c>
      <c r="S14" s="624"/>
      <c r="T14" s="624"/>
      <c r="U14" s="624"/>
      <c r="V14" s="624"/>
      <c r="W14" s="624"/>
      <c r="X14" s="624"/>
      <c r="Y14" s="625"/>
      <c r="Z14" s="626" t="s">
        <v>179</v>
      </c>
      <c r="AA14" s="626"/>
      <c r="AB14" s="626"/>
      <c r="AC14" s="626"/>
      <c r="AD14" s="627" t="s">
        <v>179</v>
      </c>
      <c r="AE14" s="627"/>
      <c r="AF14" s="627"/>
      <c r="AG14" s="627"/>
      <c r="AH14" s="627"/>
      <c r="AI14" s="627"/>
      <c r="AJ14" s="627"/>
      <c r="AK14" s="627"/>
      <c r="AL14" s="628" t="s">
        <v>179</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19249</v>
      </c>
      <c r="BH14" s="624"/>
      <c r="BI14" s="624"/>
      <c r="BJ14" s="624"/>
      <c r="BK14" s="624"/>
      <c r="BL14" s="624"/>
      <c r="BM14" s="624"/>
      <c r="BN14" s="625"/>
      <c r="BO14" s="626">
        <v>4.3</v>
      </c>
      <c r="BP14" s="626"/>
      <c r="BQ14" s="626"/>
      <c r="BR14" s="626"/>
      <c r="BS14" s="627" t="s">
        <v>179</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352959</v>
      </c>
      <c r="CS14" s="624"/>
      <c r="CT14" s="624"/>
      <c r="CU14" s="624"/>
      <c r="CV14" s="624"/>
      <c r="CW14" s="624"/>
      <c r="CX14" s="624"/>
      <c r="CY14" s="625"/>
      <c r="CZ14" s="626">
        <v>5.3</v>
      </c>
      <c r="DA14" s="626"/>
      <c r="DB14" s="626"/>
      <c r="DC14" s="626"/>
      <c r="DD14" s="632">
        <v>84320</v>
      </c>
      <c r="DE14" s="624"/>
      <c r="DF14" s="624"/>
      <c r="DG14" s="624"/>
      <c r="DH14" s="624"/>
      <c r="DI14" s="624"/>
      <c r="DJ14" s="624"/>
      <c r="DK14" s="624"/>
      <c r="DL14" s="624"/>
      <c r="DM14" s="624"/>
      <c r="DN14" s="624"/>
      <c r="DO14" s="624"/>
      <c r="DP14" s="625"/>
      <c r="DQ14" s="632">
        <v>240709</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179</v>
      </c>
      <c r="S15" s="624"/>
      <c r="T15" s="624"/>
      <c r="U15" s="624"/>
      <c r="V15" s="624"/>
      <c r="W15" s="624"/>
      <c r="X15" s="624"/>
      <c r="Y15" s="625"/>
      <c r="Z15" s="626" t="s">
        <v>179</v>
      </c>
      <c r="AA15" s="626"/>
      <c r="AB15" s="626"/>
      <c r="AC15" s="626"/>
      <c r="AD15" s="627" t="s">
        <v>179</v>
      </c>
      <c r="AE15" s="627"/>
      <c r="AF15" s="627"/>
      <c r="AG15" s="627"/>
      <c r="AH15" s="627"/>
      <c r="AI15" s="627"/>
      <c r="AJ15" s="627"/>
      <c r="AK15" s="627"/>
      <c r="AL15" s="628" t="s">
        <v>179</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17516</v>
      </c>
      <c r="BH15" s="624"/>
      <c r="BI15" s="624"/>
      <c r="BJ15" s="624"/>
      <c r="BK15" s="624"/>
      <c r="BL15" s="624"/>
      <c r="BM15" s="624"/>
      <c r="BN15" s="625"/>
      <c r="BO15" s="626">
        <v>3.9</v>
      </c>
      <c r="BP15" s="626"/>
      <c r="BQ15" s="626"/>
      <c r="BR15" s="626"/>
      <c r="BS15" s="627" t="s">
        <v>179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534396</v>
      </c>
      <c r="CS15" s="624"/>
      <c r="CT15" s="624"/>
      <c r="CU15" s="624"/>
      <c r="CV15" s="624"/>
      <c r="CW15" s="624"/>
      <c r="CX15" s="624"/>
      <c r="CY15" s="625"/>
      <c r="CZ15" s="626">
        <v>8.1</v>
      </c>
      <c r="DA15" s="626"/>
      <c r="DB15" s="626"/>
      <c r="DC15" s="626"/>
      <c r="DD15" s="632">
        <v>99407</v>
      </c>
      <c r="DE15" s="624"/>
      <c r="DF15" s="624"/>
      <c r="DG15" s="624"/>
      <c r="DH15" s="624"/>
      <c r="DI15" s="624"/>
      <c r="DJ15" s="624"/>
      <c r="DK15" s="624"/>
      <c r="DL15" s="624"/>
      <c r="DM15" s="624"/>
      <c r="DN15" s="624"/>
      <c r="DO15" s="624"/>
      <c r="DP15" s="625"/>
      <c r="DQ15" s="632">
        <v>382333</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4007</v>
      </c>
      <c r="S16" s="624"/>
      <c r="T16" s="624"/>
      <c r="U16" s="624"/>
      <c r="V16" s="624"/>
      <c r="W16" s="624"/>
      <c r="X16" s="624"/>
      <c r="Y16" s="625"/>
      <c r="Z16" s="626">
        <v>0.1</v>
      </c>
      <c r="AA16" s="626"/>
      <c r="AB16" s="626"/>
      <c r="AC16" s="626"/>
      <c r="AD16" s="627">
        <v>4007</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239</v>
      </c>
      <c r="BH16" s="624"/>
      <c r="BI16" s="624"/>
      <c r="BJ16" s="624"/>
      <c r="BK16" s="624"/>
      <c r="BL16" s="624"/>
      <c r="BM16" s="624"/>
      <c r="BN16" s="625"/>
      <c r="BO16" s="626" t="s">
        <v>239</v>
      </c>
      <c r="BP16" s="626"/>
      <c r="BQ16" s="626"/>
      <c r="BR16" s="626"/>
      <c r="BS16" s="627" t="s">
        <v>179</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133627</v>
      </c>
      <c r="CS16" s="624"/>
      <c r="CT16" s="624"/>
      <c r="CU16" s="624"/>
      <c r="CV16" s="624"/>
      <c r="CW16" s="624"/>
      <c r="CX16" s="624"/>
      <c r="CY16" s="625"/>
      <c r="CZ16" s="626">
        <v>2</v>
      </c>
      <c r="DA16" s="626"/>
      <c r="DB16" s="626"/>
      <c r="DC16" s="626"/>
      <c r="DD16" s="632" t="s">
        <v>179</v>
      </c>
      <c r="DE16" s="624"/>
      <c r="DF16" s="624"/>
      <c r="DG16" s="624"/>
      <c r="DH16" s="624"/>
      <c r="DI16" s="624"/>
      <c r="DJ16" s="624"/>
      <c r="DK16" s="624"/>
      <c r="DL16" s="624"/>
      <c r="DM16" s="624"/>
      <c r="DN16" s="624"/>
      <c r="DO16" s="624"/>
      <c r="DP16" s="625"/>
      <c r="DQ16" s="632">
        <v>7025</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5587</v>
      </c>
      <c r="S17" s="624"/>
      <c r="T17" s="624"/>
      <c r="U17" s="624"/>
      <c r="V17" s="624"/>
      <c r="W17" s="624"/>
      <c r="X17" s="624"/>
      <c r="Y17" s="625"/>
      <c r="Z17" s="626">
        <v>0.1</v>
      </c>
      <c r="AA17" s="626"/>
      <c r="AB17" s="626"/>
      <c r="AC17" s="626"/>
      <c r="AD17" s="627">
        <v>5587</v>
      </c>
      <c r="AE17" s="627"/>
      <c r="AF17" s="627"/>
      <c r="AG17" s="627"/>
      <c r="AH17" s="627"/>
      <c r="AI17" s="627"/>
      <c r="AJ17" s="627"/>
      <c r="AK17" s="627"/>
      <c r="AL17" s="628">
        <v>0.1</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179</v>
      </c>
      <c r="BH17" s="624"/>
      <c r="BI17" s="624"/>
      <c r="BJ17" s="624"/>
      <c r="BK17" s="624"/>
      <c r="BL17" s="624"/>
      <c r="BM17" s="624"/>
      <c r="BN17" s="625"/>
      <c r="BO17" s="626" t="s">
        <v>179</v>
      </c>
      <c r="BP17" s="626"/>
      <c r="BQ17" s="626"/>
      <c r="BR17" s="626"/>
      <c r="BS17" s="627" t="s">
        <v>239</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1166543</v>
      </c>
      <c r="CS17" s="624"/>
      <c r="CT17" s="624"/>
      <c r="CU17" s="624"/>
      <c r="CV17" s="624"/>
      <c r="CW17" s="624"/>
      <c r="CX17" s="624"/>
      <c r="CY17" s="625"/>
      <c r="CZ17" s="626">
        <v>17.600000000000001</v>
      </c>
      <c r="DA17" s="626"/>
      <c r="DB17" s="626"/>
      <c r="DC17" s="626"/>
      <c r="DD17" s="632" t="s">
        <v>179</v>
      </c>
      <c r="DE17" s="624"/>
      <c r="DF17" s="624"/>
      <c r="DG17" s="624"/>
      <c r="DH17" s="624"/>
      <c r="DI17" s="624"/>
      <c r="DJ17" s="624"/>
      <c r="DK17" s="624"/>
      <c r="DL17" s="624"/>
      <c r="DM17" s="624"/>
      <c r="DN17" s="624"/>
      <c r="DO17" s="624"/>
      <c r="DP17" s="625"/>
      <c r="DQ17" s="632">
        <v>1121040</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1334</v>
      </c>
      <c r="S18" s="624"/>
      <c r="T18" s="624"/>
      <c r="U18" s="624"/>
      <c r="V18" s="624"/>
      <c r="W18" s="624"/>
      <c r="X18" s="624"/>
      <c r="Y18" s="625"/>
      <c r="Z18" s="626">
        <v>0</v>
      </c>
      <c r="AA18" s="626"/>
      <c r="AB18" s="626"/>
      <c r="AC18" s="626"/>
      <c r="AD18" s="627">
        <v>1334</v>
      </c>
      <c r="AE18" s="627"/>
      <c r="AF18" s="627"/>
      <c r="AG18" s="627"/>
      <c r="AH18" s="627"/>
      <c r="AI18" s="627"/>
      <c r="AJ18" s="627"/>
      <c r="AK18" s="627"/>
      <c r="AL18" s="628">
        <v>0</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239</v>
      </c>
      <c r="BH18" s="624"/>
      <c r="BI18" s="624"/>
      <c r="BJ18" s="624"/>
      <c r="BK18" s="624"/>
      <c r="BL18" s="624"/>
      <c r="BM18" s="624"/>
      <c r="BN18" s="625"/>
      <c r="BO18" s="626" t="s">
        <v>179</v>
      </c>
      <c r="BP18" s="626"/>
      <c r="BQ18" s="626"/>
      <c r="BR18" s="626"/>
      <c r="BS18" s="627" t="s">
        <v>179</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179</v>
      </c>
      <c r="CS18" s="624"/>
      <c r="CT18" s="624"/>
      <c r="CU18" s="624"/>
      <c r="CV18" s="624"/>
      <c r="CW18" s="624"/>
      <c r="CX18" s="624"/>
      <c r="CY18" s="625"/>
      <c r="CZ18" s="626" t="s">
        <v>239</v>
      </c>
      <c r="DA18" s="626"/>
      <c r="DB18" s="626"/>
      <c r="DC18" s="626"/>
      <c r="DD18" s="632" t="s">
        <v>179</v>
      </c>
      <c r="DE18" s="624"/>
      <c r="DF18" s="624"/>
      <c r="DG18" s="624"/>
      <c r="DH18" s="624"/>
      <c r="DI18" s="624"/>
      <c r="DJ18" s="624"/>
      <c r="DK18" s="624"/>
      <c r="DL18" s="624"/>
      <c r="DM18" s="624"/>
      <c r="DN18" s="624"/>
      <c r="DO18" s="624"/>
      <c r="DP18" s="625"/>
      <c r="DQ18" s="632" t="s">
        <v>179</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1334</v>
      </c>
      <c r="S19" s="624"/>
      <c r="T19" s="624"/>
      <c r="U19" s="624"/>
      <c r="V19" s="624"/>
      <c r="W19" s="624"/>
      <c r="X19" s="624"/>
      <c r="Y19" s="625"/>
      <c r="Z19" s="626">
        <v>0</v>
      </c>
      <c r="AA19" s="626"/>
      <c r="AB19" s="626"/>
      <c r="AC19" s="626"/>
      <c r="AD19" s="627">
        <v>1334</v>
      </c>
      <c r="AE19" s="627"/>
      <c r="AF19" s="627"/>
      <c r="AG19" s="627"/>
      <c r="AH19" s="627"/>
      <c r="AI19" s="627"/>
      <c r="AJ19" s="627"/>
      <c r="AK19" s="627"/>
      <c r="AL19" s="628">
        <v>0</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435</v>
      </c>
      <c r="BH19" s="624"/>
      <c r="BI19" s="624"/>
      <c r="BJ19" s="624"/>
      <c r="BK19" s="624"/>
      <c r="BL19" s="624"/>
      <c r="BM19" s="624"/>
      <c r="BN19" s="625"/>
      <c r="BO19" s="626">
        <v>0.1</v>
      </c>
      <c r="BP19" s="626"/>
      <c r="BQ19" s="626"/>
      <c r="BR19" s="626"/>
      <c r="BS19" s="627" t="s">
        <v>179</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179</v>
      </c>
      <c r="CS19" s="624"/>
      <c r="CT19" s="624"/>
      <c r="CU19" s="624"/>
      <c r="CV19" s="624"/>
      <c r="CW19" s="624"/>
      <c r="CX19" s="624"/>
      <c r="CY19" s="625"/>
      <c r="CZ19" s="626" t="s">
        <v>179</v>
      </c>
      <c r="DA19" s="626"/>
      <c r="DB19" s="626"/>
      <c r="DC19" s="626"/>
      <c r="DD19" s="632" t="s">
        <v>239</v>
      </c>
      <c r="DE19" s="624"/>
      <c r="DF19" s="624"/>
      <c r="DG19" s="624"/>
      <c r="DH19" s="624"/>
      <c r="DI19" s="624"/>
      <c r="DJ19" s="624"/>
      <c r="DK19" s="624"/>
      <c r="DL19" s="624"/>
      <c r="DM19" s="624"/>
      <c r="DN19" s="624"/>
      <c r="DO19" s="624"/>
      <c r="DP19" s="625"/>
      <c r="DQ19" s="632" t="s">
        <v>179</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t="s">
        <v>239</v>
      </c>
      <c r="S20" s="624"/>
      <c r="T20" s="624"/>
      <c r="U20" s="624"/>
      <c r="V20" s="624"/>
      <c r="W20" s="624"/>
      <c r="X20" s="624"/>
      <c r="Y20" s="625"/>
      <c r="Z20" s="626" t="s">
        <v>239</v>
      </c>
      <c r="AA20" s="626"/>
      <c r="AB20" s="626"/>
      <c r="AC20" s="626"/>
      <c r="AD20" s="627" t="s">
        <v>179</v>
      </c>
      <c r="AE20" s="627"/>
      <c r="AF20" s="627"/>
      <c r="AG20" s="627"/>
      <c r="AH20" s="627"/>
      <c r="AI20" s="627"/>
      <c r="AJ20" s="627"/>
      <c r="AK20" s="627"/>
      <c r="AL20" s="628" t="s">
        <v>239</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435</v>
      </c>
      <c r="BH20" s="624"/>
      <c r="BI20" s="624"/>
      <c r="BJ20" s="624"/>
      <c r="BK20" s="624"/>
      <c r="BL20" s="624"/>
      <c r="BM20" s="624"/>
      <c r="BN20" s="625"/>
      <c r="BO20" s="626">
        <v>0.1</v>
      </c>
      <c r="BP20" s="626"/>
      <c r="BQ20" s="626"/>
      <c r="BR20" s="626"/>
      <c r="BS20" s="627" t="s">
        <v>239</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6626011</v>
      </c>
      <c r="CS20" s="624"/>
      <c r="CT20" s="624"/>
      <c r="CU20" s="624"/>
      <c r="CV20" s="624"/>
      <c r="CW20" s="624"/>
      <c r="CX20" s="624"/>
      <c r="CY20" s="625"/>
      <c r="CZ20" s="626">
        <v>100</v>
      </c>
      <c r="DA20" s="626"/>
      <c r="DB20" s="626"/>
      <c r="DC20" s="626"/>
      <c r="DD20" s="632">
        <v>783463</v>
      </c>
      <c r="DE20" s="624"/>
      <c r="DF20" s="624"/>
      <c r="DG20" s="624"/>
      <c r="DH20" s="624"/>
      <c r="DI20" s="624"/>
      <c r="DJ20" s="624"/>
      <c r="DK20" s="624"/>
      <c r="DL20" s="624"/>
      <c r="DM20" s="624"/>
      <c r="DN20" s="624"/>
      <c r="DO20" s="624"/>
      <c r="DP20" s="625"/>
      <c r="DQ20" s="632">
        <v>4646836</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3659019</v>
      </c>
      <c r="S21" s="624"/>
      <c r="T21" s="624"/>
      <c r="U21" s="624"/>
      <c r="V21" s="624"/>
      <c r="W21" s="624"/>
      <c r="X21" s="624"/>
      <c r="Y21" s="625"/>
      <c r="Z21" s="626">
        <v>53.6</v>
      </c>
      <c r="AA21" s="626"/>
      <c r="AB21" s="626"/>
      <c r="AC21" s="626"/>
      <c r="AD21" s="627">
        <v>3257098</v>
      </c>
      <c r="AE21" s="627"/>
      <c r="AF21" s="627"/>
      <c r="AG21" s="627"/>
      <c r="AH21" s="627"/>
      <c r="AI21" s="627"/>
      <c r="AJ21" s="627"/>
      <c r="AK21" s="627"/>
      <c r="AL21" s="628">
        <v>82.7</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435</v>
      </c>
      <c r="BH21" s="624"/>
      <c r="BI21" s="624"/>
      <c r="BJ21" s="624"/>
      <c r="BK21" s="624"/>
      <c r="BL21" s="624"/>
      <c r="BM21" s="624"/>
      <c r="BN21" s="625"/>
      <c r="BO21" s="626">
        <v>0.1</v>
      </c>
      <c r="BP21" s="626"/>
      <c r="BQ21" s="626"/>
      <c r="BR21" s="626"/>
      <c r="BS21" s="627" t="s">
        <v>239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3257098</v>
      </c>
      <c r="S22" s="624"/>
      <c r="T22" s="624"/>
      <c r="U22" s="624"/>
      <c r="V22" s="624"/>
      <c r="W22" s="624"/>
      <c r="X22" s="624"/>
      <c r="Y22" s="625"/>
      <c r="Z22" s="626">
        <v>47.7</v>
      </c>
      <c r="AA22" s="626"/>
      <c r="AB22" s="626"/>
      <c r="AC22" s="626"/>
      <c r="AD22" s="627">
        <v>3257098</v>
      </c>
      <c r="AE22" s="627"/>
      <c r="AF22" s="627"/>
      <c r="AG22" s="627"/>
      <c r="AH22" s="627"/>
      <c r="AI22" s="627"/>
      <c r="AJ22" s="627"/>
      <c r="AK22" s="627"/>
      <c r="AL22" s="628">
        <v>82.7</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179</v>
      </c>
      <c r="BH22" s="624"/>
      <c r="BI22" s="624"/>
      <c r="BJ22" s="624"/>
      <c r="BK22" s="624"/>
      <c r="BL22" s="624"/>
      <c r="BM22" s="624"/>
      <c r="BN22" s="625"/>
      <c r="BO22" s="626" t="s">
        <v>239</v>
      </c>
      <c r="BP22" s="626"/>
      <c r="BQ22" s="626"/>
      <c r="BR22" s="626"/>
      <c r="BS22" s="627" t="s">
        <v>179</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401921</v>
      </c>
      <c r="S23" s="624"/>
      <c r="T23" s="624"/>
      <c r="U23" s="624"/>
      <c r="V23" s="624"/>
      <c r="W23" s="624"/>
      <c r="X23" s="624"/>
      <c r="Y23" s="625"/>
      <c r="Z23" s="626">
        <v>5.9</v>
      </c>
      <c r="AA23" s="626"/>
      <c r="AB23" s="626"/>
      <c r="AC23" s="626"/>
      <c r="AD23" s="627" t="s">
        <v>179</v>
      </c>
      <c r="AE23" s="627"/>
      <c r="AF23" s="627"/>
      <c r="AG23" s="627"/>
      <c r="AH23" s="627"/>
      <c r="AI23" s="627"/>
      <c r="AJ23" s="627"/>
      <c r="AK23" s="627"/>
      <c r="AL23" s="628" t="s">
        <v>239</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179</v>
      </c>
      <c r="BH23" s="624"/>
      <c r="BI23" s="624"/>
      <c r="BJ23" s="624"/>
      <c r="BK23" s="624"/>
      <c r="BL23" s="624"/>
      <c r="BM23" s="624"/>
      <c r="BN23" s="625"/>
      <c r="BO23" s="626" t="s">
        <v>179</v>
      </c>
      <c r="BP23" s="626"/>
      <c r="BQ23" s="626"/>
      <c r="BR23" s="626"/>
      <c r="BS23" s="627" t="s">
        <v>179</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179</v>
      </c>
      <c r="S24" s="624"/>
      <c r="T24" s="624"/>
      <c r="U24" s="624"/>
      <c r="V24" s="624"/>
      <c r="W24" s="624"/>
      <c r="X24" s="624"/>
      <c r="Y24" s="625"/>
      <c r="Z24" s="626" t="s">
        <v>239</v>
      </c>
      <c r="AA24" s="626"/>
      <c r="AB24" s="626"/>
      <c r="AC24" s="626"/>
      <c r="AD24" s="627" t="s">
        <v>239</v>
      </c>
      <c r="AE24" s="627"/>
      <c r="AF24" s="627"/>
      <c r="AG24" s="627"/>
      <c r="AH24" s="627"/>
      <c r="AI24" s="627"/>
      <c r="AJ24" s="627"/>
      <c r="AK24" s="627"/>
      <c r="AL24" s="628" t="s">
        <v>179</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239</v>
      </c>
      <c r="BH24" s="624"/>
      <c r="BI24" s="624"/>
      <c r="BJ24" s="624"/>
      <c r="BK24" s="624"/>
      <c r="BL24" s="624"/>
      <c r="BM24" s="624"/>
      <c r="BN24" s="625"/>
      <c r="BO24" s="626" t="s">
        <v>179</v>
      </c>
      <c r="BP24" s="626"/>
      <c r="BQ24" s="626"/>
      <c r="BR24" s="626"/>
      <c r="BS24" s="627" t="s">
        <v>239</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2612270</v>
      </c>
      <c r="CS24" s="613"/>
      <c r="CT24" s="613"/>
      <c r="CU24" s="613"/>
      <c r="CV24" s="613"/>
      <c r="CW24" s="613"/>
      <c r="CX24" s="613"/>
      <c r="CY24" s="614"/>
      <c r="CZ24" s="617">
        <v>39.4</v>
      </c>
      <c r="DA24" s="618"/>
      <c r="DB24" s="618"/>
      <c r="DC24" s="634"/>
      <c r="DD24" s="653">
        <v>2124979</v>
      </c>
      <c r="DE24" s="613"/>
      <c r="DF24" s="613"/>
      <c r="DG24" s="613"/>
      <c r="DH24" s="613"/>
      <c r="DI24" s="613"/>
      <c r="DJ24" s="613"/>
      <c r="DK24" s="614"/>
      <c r="DL24" s="653">
        <v>2036680</v>
      </c>
      <c r="DM24" s="613"/>
      <c r="DN24" s="613"/>
      <c r="DO24" s="613"/>
      <c r="DP24" s="613"/>
      <c r="DQ24" s="613"/>
      <c r="DR24" s="613"/>
      <c r="DS24" s="613"/>
      <c r="DT24" s="613"/>
      <c r="DU24" s="613"/>
      <c r="DV24" s="614"/>
      <c r="DW24" s="617">
        <v>51.3</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4322496</v>
      </c>
      <c r="S25" s="624"/>
      <c r="T25" s="624"/>
      <c r="U25" s="624"/>
      <c r="V25" s="624"/>
      <c r="W25" s="624"/>
      <c r="X25" s="624"/>
      <c r="Y25" s="625"/>
      <c r="Z25" s="626">
        <v>63.4</v>
      </c>
      <c r="AA25" s="626"/>
      <c r="AB25" s="626"/>
      <c r="AC25" s="626"/>
      <c r="AD25" s="627">
        <v>3920575</v>
      </c>
      <c r="AE25" s="627"/>
      <c r="AF25" s="627"/>
      <c r="AG25" s="627"/>
      <c r="AH25" s="627"/>
      <c r="AI25" s="627"/>
      <c r="AJ25" s="627"/>
      <c r="AK25" s="627"/>
      <c r="AL25" s="628">
        <v>99.6</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179</v>
      </c>
      <c r="BH25" s="624"/>
      <c r="BI25" s="624"/>
      <c r="BJ25" s="624"/>
      <c r="BK25" s="624"/>
      <c r="BL25" s="624"/>
      <c r="BM25" s="624"/>
      <c r="BN25" s="625"/>
      <c r="BO25" s="626" t="s">
        <v>179</v>
      </c>
      <c r="BP25" s="626"/>
      <c r="BQ25" s="626"/>
      <c r="BR25" s="626"/>
      <c r="BS25" s="627" t="s">
        <v>179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936026</v>
      </c>
      <c r="CS25" s="656"/>
      <c r="CT25" s="656"/>
      <c r="CU25" s="656"/>
      <c r="CV25" s="656"/>
      <c r="CW25" s="656"/>
      <c r="CX25" s="656"/>
      <c r="CY25" s="657"/>
      <c r="CZ25" s="628">
        <v>14.1</v>
      </c>
      <c r="DA25" s="654"/>
      <c r="DB25" s="654"/>
      <c r="DC25" s="658"/>
      <c r="DD25" s="632">
        <v>802051</v>
      </c>
      <c r="DE25" s="656"/>
      <c r="DF25" s="656"/>
      <c r="DG25" s="656"/>
      <c r="DH25" s="656"/>
      <c r="DI25" s="656"/>
      <c r="DJ25" s="656"/>
      <c r="DK25" s="657"/>
      <c r="DL25" s="632">
        <v>723311</v>
      </c>
      <c r="DM25" s="656"/>
      <c r="DN25" s="656"/>
      <c r="DO25" s="656"/>
      <c r="DP25" s="656"/>
      <c r="DQ25" s="656"/>
      <c r="DR25" s="656"/>
      <c r="DS25" s="656"/>
      <c r="DT25" s="656"/>
      <c r="DU25" s="656"/>
      <c r="DV25" s="657"/>
      <c r="DW25" s="628">
        <v>18.2</v>
      </c>
      <c r="DX25" s="654"/>
      <c r="DY25" s="654"/>
      <c r="DZ25" s="654"/>
      <c r="EA25" s="654"/>
      <c r="EB25" s="654"/>
      <c r="EC25" s="655"/>
    </row>
    <row r="26" spans="2:133" ht="11.25" customHeight="1" x14ac:dyDescent="0.2">
      <c r="B26" s="620" t="s">
        <v>300</v>
      </c>
      <c r="C26" s="621"/>
      <c r="D26" s="621"/>
      <c r="E26" s="621"/>
      <c r="F26" s="621"/>
      <c r="G26" s="621"/>
      <c r="H26" s="621"/>
      <c r="I26" s="621"/>
      <c r="J26" s="621"/>
      <c r="K26" s="621"/>
      <c r="L26" s="621"/>
      <c r="M26" s="621"/>
      <c r="N26" s="621"/>
      <c r="O26" s="621"/>
      <c r="P26" s="621"/>
      <c r="Q26" s="622"/>
      <c r="R26" s="623">
        <v>530</v>
      </c>
      <c r="S26" s="624"/>
      <c r="T26" s="624"/>
      <c r="U26" s="624"/>
      <c r="V26" s="624"/>
      <c r="W26" s="624"/>
      <c r="X26" s="624"/>
      <c r="Y26" s="625"/>
      <c r="Z26" s="626">
        <v>0</v>
      </c>
      <c r="AA26" s="626"/>
      <c r="AB26" s="626"/>
      <c r="AC26" s="626"/>
      <c r="AD26" s="627">
        <v>530</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239</v>
      </c>
      <c r="BH26" s="624"/>
      <c r="BI26" s="624"/>
      <c r="BJ26" s="624"/>
      <c r="BK26" s="624"/>
      <c r="BL26" s="624"/>
      <c r="BM26" s="624"/>
      <c r="BN26" s="625"/>
      <c r="BO26" s="626" t="s">
        <v>179</v>
      </c>
      <c r="BP26" s="626"/>
      <c r="BQ26" s="626"/>
      <c r="BR26" s="626"/>
      <c r="BS26" s="627" t="s">
        <v>179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476163</v>
      </c>
      <c r="CS26" s="624"/>
      <c r="CT26" s="624"/>
      <c r="CU26" s="624"/>
      <c r="CV26" s="624"/>
      <c r="CW26" s="624"/>
      <c r="CX26" s="624"/>
      <c r="CY26" s="625"/>
      <c r="CZ26" s="628">
        <v>7.2</v>
      </c>
      <c r="DA26" s="654"/>
      <c r="DB26" s="654"/>
      <c r="DC26" s="658"/>
      <c r="DD26" s="632">
        <v>417615</v>
      </c>
      <c r="DE26" s="624"/>
      <c r="DF26" s="624"/>
      <c r="DG26" s="624"/>
      <c r="DH26" s="624"/>
      <c r="DI26" s="624"/>
      <c r="DJ26" s="624"/>
      <c r="DK26" s="625"/>
      <c r="DL26" s="632" t="s">
        <v>239</v>
      </c>
      <c r="DM26" s="624"/>
      <c r="DN26" s="624"/>
      <c r="DO26" s="624"/>
      <c r="DP26" s="624"/>
      <c r="DQ26" s="624"/>
      <c r="DR26" s="624"/>
      <c r="DS26" s="624"/>
      <c r="DT26" s="624"/>
      <c r="DU26" s="624"/>
      <c r="DV26" s="625"/>
      <c r="DW26" s="628" t="s">
        <v>179</v>
      </c>
      <c r="DX26" s="654"/>
      <c r="DY26" s="654"/>
      <c r="DZ26" s="654"/>
      <c r="EA26" s="654"/>
      <c r="EB26" s="654"/>
      <c r="EC26" s="655"/>
    </row>
    <row r="27" spans="2:133" ht="11.25" customHeight="1" x14ac:dyDescent="0.2">
      <c r="B27" s="620" t="s">
        <v>303</v>
      </c>
      <c r="C27" s="621"/>
      <c r="D27" s="621"/>
      <c r="E27" s="621"/>
      <c r="F27" s="621"/>
      <c r="G27" s="621"/>
      <c r="H27" s="621"/>
      <c r="I27" s="621"/>
      <c r="J27" s="621"/>
      <c r="K27" s="621"/>
      <c r="L27" s="621"/>
      <c r="M27" s="621"/>
      <c r="N27" s="621"/>
      <c r="O27" s="621"/>
      <c r="P27" s="621"/>
      <c r="Q27" s="622"/>
      <c r="R27" s="623">
        <v>53643</v>
      </c>
      <c r="S27" s="624"/>
      <c r="T27" s="624"/>
      <c r="U27" s="624"/>
      <c r="V27" s="624"/>
      <c r="W27" s="624"/>
      <c r="X27" s="624"/>
      <c r="Y27" s="625"/>
      <c r="Z27" s="626">
        <v>0.8</v>
      </c>
      <c r="AA27" s="626"/>
      <c r="AB27" s="626"/>
      <c r="AC27" s="626"/>
      <c r="AD27" s="627">
        <v>1345</v>
      </c>
      <c r="AE27" s="627"/>
      <c r="AF27" s="627"/>
      <c r="AG27" s="627"/>
      <c r="AH27" s="627"/>
      <c r="AI27" s="627"/>
      <c r="AJ27" s="627"/>
      <c r="AK27" s="627"/>
      <c r="AL27" s="628">
        <v>0</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448002</v>
      </c>
      <c r="BH27" s="624"/>
      <c r="BI27" s="624"/>
      <c r="BJ27" s="624"/>
      <c r="BK27" s="624"/>
      <c r="BL27" s="624"/>
      <c r="BM27" s="624"/>
      <c r="BN27" s="625"/>
      <c r="BO27" s="626">
        <v>100</v>
      </c>
      <c r="BP27" s="626"/>
      <c r="BQ27" s="626"/>
      <c r="BR27" s="626"/>
      <c r="BS27" s="627">
        <v>36547</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509701</v>
      </c>
      <c r="CS27" s="656"/>
      <c r="CT27" s="656"/>
      <c r="CU27" s="656"/>
      <c r="CV27" s="656"/>
      <c r="CW27" s="656"/>
      <c r="CX27" s="656"/>
      <c r="CY27" s="657"/>
      <c r="CZ27" s="628">
        <v>7.7</v>
      </c>
      <c r="DA27" s="654"/>
      <c r="DB27" s="654"/>
      <c r="DC27" s="658"/>
      <c r="DD27" s="632">
        <v>201888</v>
      </c>
      <c r="DE27" s="656"/>
      <c r="DF27" s="656"/>
      <c r="DG27" s="656"/>
      <c r="DH27" s="656"/>
      <c r="DI27" s="656"/>
      <c r="DJ27" s="656"/>
      <c r="DK27" s="657"/>
      <c r="DL27" s="632">
        <v>192329</v>
      </c>
      <c r="DM27" s="656"/>
      <c r="DN27" s="656"/>
      <c r="DO27" s="656"/>
      <c r="DP27" s="656"/>
      <c r="DQ27" s="656"/>
      <c r="DR27" s="656"/>
      <c r="DS27" s="656"/>
      <c r="DT27" s="656"/>
      <c r="DU27" s="656"/>
      <c r="DV27" s="657"/>
      <c r="DW27" s="628">
        <v>4.8</v>
      </c>
      <c r="DX27" s="654"/>
      <c r="DY27" s="654"/>
      <c r="DZ27" s="654"/>
      <c r="EA27" s="654"/>
      <c r="EB27" s="654"/>
      <c r="EC27" s="655"/>
    </row>
    <row r="28" spans="2:133" ht="11.25" customHeight="1" x14ac:dyDescent="0.2">
      <c r="B28" s="620" t="s">
        <v>306</v>
      </c>
      <c r="C28" s="621"/>
      <c r="D28" s="621"/>
      <c r="E28" s="621"/>
      <c r="F28" s="621"/>
      <c r="G28" s="621"/>
      <c r="H28" s="621"/>
      <c r="I28" s="621"/>
      <c r="J28" s="621"/>
      <c r="K28" s="621"/>
      <c r="L28" s="621"/>
      <c r="M28" s="621"/>
      <c r="N28" s="621"/>
      <c r="O28" s="621"/>
      <c r="P28" s="621"/>
      <c r="Q28" s="622"/>
      <c r="R28" s="623">
        <v>66705</v>
      </c>
      <c r="S28" s="624"/>
      <c r="T28" s="624"/>
      <c r="U28" s="624"/>
      <c r="V28" s="624"/>
      <c r="W28" s="624"/>
      <c r="X28" s="624"/>
      <c r="Y28" s="625"/>
      <c r="Z28" s="626">
        <v>1</v>
      </c>
      <c r="AA28" s="626"/>
      <c r="AB28" s="626"/>
      <c r="AC28" s="626"/>
      <c r="AD28" s="627">
        <v>1799</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1166543</v>
      </c>
      <c r="CS28" s="624"/>
      <c r="CT28" s="624"/>
      <c r="CU28" s="624"/>
      <c r="CV28" s="624"/>
      <c r="CW28" s="624"/>
      <c r="CX28" s="624"/>
      <c r="CY28" s="625"/>
      <c r="CZ28" s="628">
        <v>17.600000000000001</v>
      </c>
      <c r="DA28" s="654"/>
      <c r="DB28" s="654"/>
      <c r="DC28" s="658"/>
      <c r="DD28" s="632">
        <v>1121040</v>
      </c>
      <c r="DE28" s="624"/>
      <c r="DF28" s="624"/>
      <c r="DG28" s="624"/>
      <c r="DH28" s="624"/>
      <c r="DI28" s="624"/>
      <c r="DJ28" s="624"/>
      <c r="DK28" s="625"/>
      <c r="DL28" s="632">
        <v>1121040</v>
      </c>
      <c r="DM28" s="624"/>
      <c r="DN28" s="624"/>
      <c r="DO28" s="624"/>
      <c r="DP28" s="624"/>
      <c r="DQ28" s="624"/>
      <c r="DR28" s="624"/>
      <c r="DS28" s="624"/>
      <c r="DT28" s="624"/>
      <c r="DU28" s="624"/>
      <c r="DV28" s="625"/>
      <c r="DW28" s="628">
        <v>28.3</v>
      </c>
      <c r="DX28" s="654"/>
      <c r="DY28" s="654"/>
      <c r="DZ28" s="654"/>
      <c r="EA28" s="654"/>
      <c r="EB28" s="654"/>
      <c r="EC28" s="655"/>
    </row>
    <row r="29" spans="2:133" ht="11.25" customHeight="1" x14ac:dyDescent="0.2">
      <c r="B29" s="620" t="s">
        <v>308</v>
      </c>
      <c r="C29" s="621"/>
      <c r="D29" s="621"/>
      <c r="E29" s="621"/>
      <c r="F29" s="621"/>
      <c r="G29" s="621"/>
      <c r="H29" s="621"/>
      <c r="I29" s="621"/>
      <c r="J29" s="621"/>
      <c r="K29" s="621"/>
      <c r="L29" s="621"/>
      <c r="M29" s="621"/>
      <c r="N29" s="621"/>
      <c r="O29" s="621"/>
      <c r="P29" s="621"/>
      <c r="Q29" s="622"/>
      <c r="R29" s="623">
        <v>11422</v>
      </c>
      <c r="S29" s="624"/>
      <c r="T29" s="624"/>
      <c r="U29" s="624"/>
      <c r="V29" s="624"/>
      <c r="W29" s="624"/>
      <c r="X29" s="624"/>
      <c r="Y29" s="625"/>
      <c r="Z29" s="626">
        <v>0.2</v>
      </c>
      <c r="AA29" s="626"/>
      <c r="AB29" s="626"/>
      <c r="AC29" s="626"/>
      <c r="AD29" s="627">
        <v>28</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72</v>
      </c>
      <c r="CG29" s="621"/>
      <c r="CH29" s="621"/>
      <c r="CI29" s="621"/>
      <c r="CJ29" s="621"/>
      <c r="CK29" s="621"/>
      <c r="CL29" s="621"/>
      <c r="CM29" s="621"/>
      <c r="CN29" s="621"/>
      <c r="CO29" s="621"/>
      <c r="CP29" s="621"/>
      <c r="CQ29" s="622"/>
      <c r="CR29" s="623">
        <v>1166543</v>
      </c>
      <c r="CS29" s="656"/>
      <c r="CT29" s="656"/>
      <c r="CU29" s="656"/>
      <c r="CV29" s="656"/>
      <c r="CW29" s="656"/>
      <c r="CX29" s="656"/>
      <c r="CY29" s="657"/>
      <c r="CZ29" s="628">
        <v>17.600000000000001</v>
      </c>
      <c r="DA29" s="654"/>
      <c r="DB29" s="654"/>
      <c r="DC29" s="658"/>
      <c r="DD29" s="632">
        <v>1121040</v>
      </c>
      <c r="DE29" s="656"/>
      <c r="DF29" s="656"/>
      <c r="DG29" s="656"/>
      <c r="DH29" s="656"/>
      <c r="DI29" s="656"/>
      <c r="DJ29" s="656"/>
      <c r="DK29" s="657"/>
      <c r="DL29" s="632">
        <v>1121040</v>
      </c>
      <c r="DM29" s="656"/>
      <c r="DN29" s="656"/>
      <c r="DO29" s="656"/>
      <c r="DP29" s="656"/>
      <c r="DQ29" s="656"/>
      <c r="DR29" s="656"/>
      <c r="DS29" s="656"/>
      <c r="DT29" s="656"/>
      <c r="DU29" s="656"/>
      <c r="DV29" s="657"/>
      <c r="DW29" s="628">
        <v>28.3</v>
      </c>
      <c r="DX29" s="654"/>
      <c r="DY29" s="654"/>
      <c r="DZ29" s="654"/>
      <c r="EA29" s="654"/>
      <c r="EB29" s="654"/>
      <c r="EC29" s="655"/>
    </row>
    <row r="30" spans="2:133" ht="11.25" customHeight="1" x14ac:dyDescent="0.2">
      <c r="B30" s="620" t="s">
        <v>310</v>
      </c>
      <c r="C30" s="621"/>
      <c r="D30" s="621"/>
      <c r="E30" s="621"/>
      <c r="F30" s="621"/>
      <c r="G30" s="621"/>
      <c r="H30" s="621"/>
      <c r="I30" s="621"/>
      <c r="J30" s="621"/>
      <c r="K30" s="621"/>
      <c r="L30" s="621"/>
      <c r="M30" s="621"/>
      <c r="N30" s="621"/>
      <c r="O30" s="621"/>
      <c r="P30" s="621"/>
      <c r="Q30" s="622"/>
      <c r="R30" s="623">
        <v>867333</v>
      </c>
      <c r="S30" s="624"/>
      <c r="T30" s="624"/>
      <c r="U30" s="624"/>
      <c r="V30" s="624"/>
      <c r="W30" s="624"/>
      <c r="X30" s="624"/>
      <c r="Y30" s="625"/>
      <c r="Z30" s="626">
        <v>12.7</v>
      </c>
      <c r="AA30" s="626"/>
      <c r="AB30" s="626"/>
      <c r="AC30" s="626"/>
      <c r="AD30" s="627" t="s">
        <v>179</v>
      </c>
      <c r="AE30" s="627"/>
      <c r="AF30" s="627"/>
      <c r="AG30" s="627"/>
      <c r="AH30" s="627"/>
      <c r="AI30" s="627"/>
      <c r="AJ30" s="627"/>
      <c r="AK30" s="627"/>
      <c r="AL30" s="628" t="s">
        <v>179</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1136725</v>
      </c>
      <c r="CS30" s="624"/>
      <c r="CT30" s="624"/>
      <c r="CU30" s="624"/>
      <c r="CV30" s="624"/>
      <c r="CW30" s="624"/>
      <c r="CX30" s="624"/>
      <c r="CY30" s="625"/>
      <c r="CZ30" s="628">
        <v>17.2</v>
      </c>
      <c r="DA30" s="654"/>
      <c r="DB30" s="654"/>
      <c r="DC30" s="658"/>
      <c r="DD30" s="632">
        <v>1091478</v>
      </c>
      <c r="DE30" s="624"/>
      <c r="DF30" s="624"/>
      <c r="DG30" s="624"/>
      <c r="DH30" s="624"/>
      <c r="DI30" s="624"/>
      <c r="DJ30" s="624"/>
      <c r="DK30" s="625"/>
      <c r="DL30" s="632">
        <v>1091478</v>
      </c>
      <c r="DM30" s="624"/>
      <c r="DN30" s="624"/>
      <c r="DO30" s="624"/>
      <c r="DP30" s="624"/>
      <c r="DQ30" s="624"/>
      <c r="DR30" s="624"/>
      <c r="DS30" s="624"/>
      <c r="DT30" s="624"/>
      <c r="DU30" s="624"/>
      <c r="DV30" s="625"/>
      <c r="DW30" s="628">
        <v>27.5</v>
      </c>
      <c r="DX30" s="654"/>
      <c r="DY30" s="654"/>
      <c r="DZ30" s="654"/>
      <c r="EA30" s="654"/>
      <c r="EB30" s="654"/>
      <c r="EC30" s="655"/>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239</v>
      </c>
      <c r="S31" s="624"/>
      <c r="T31" s="624"/>
      <c r="U31" s="624"/>
      <c r="V31" s="624"/>
      <c r="W31" s="624"/>
      <c r="X31" s="624"/>
      <c r="Y31" s="625"/>
      <c r="Z31" s="626" t="s">
        <v>179</v>
      </c>
      <c r="AA31" s="626"/>
      <c r="AB31" s="626"/>
      <c r="AC31" s="626"/>
      <c r="AD31" s="627" t="s">
        <v>179</v>
      </c>
      <c r="AE31" s="627"/>
      <c r="AF31" s="627"/>
      <c r="AG31" s="627"/>
      <c r="AH31" s="627"/>
      <c r="AI31" s="627"/>
      <c r="AJ31" s="627"/>
      <c r="AK31" s="627"/>
      <c r="AL31" s="628" t="s">
        <v>239</v>
      </c>
      <c r="AM31" s="629"/>
      <c r="AN31" s="629"/>
      <c r="AO31" s="630"/>
      <c r="AP31" s="669" t="s">
        <v>315</v>
      </c>
      <c r="AQ31" s="670"/>
      <c r="AR31" s="670"/>
      <c r="AS31" s="670"/>
      <c r="AT31" s="675" t="s">
        <v>316</v>
      </c>
      <c r="AU31" s="218"/>
      <c r="AV31" s="218"/>
      <c r="AW31" s="218"/>
      <c r="AX31" s="609" t="s">
        <v>193</v>
      </c>
      <c r="AY31" s="610"/>
      <c r="AZ31" s="610"/>
      <c r="BA31" s="610"/>
      <c r="BB31" s="610"/>
      <c r="BC31" s="610"/>
      <c r="BD31" s="610"/>
      <c r="BE31" s="610"/>
      <c r="BF31" s="611"/>
      <c r="BG31" s="679">
        <v>98.6</v>
      </c>
      <c r="BH31" s="667"/>
      <c r="BI31" s="667"/>
      <c r="BJ31" s="667"/>
      <c r="BK31" s="667"/>
      <c r="BL31" s="667"/>
      <c r="BM31" s="618">
        <v>95.8</v>
      </c>
      <c r="BN31" s="667"/>
      <c r="BO31" s="667"/>
      <c r="BP31" s="667"/>
      <c r="BQ31" s="668"/>
      <c r="BR31" s="679">
        <v>98.8</v>
      </c>
      <c r="BS31" s="667"/>
      <c r="BT31" s="667"/>
      <c r="BU31" s="667"/>
      <c r="BV31" s="667"/>
      <c r="BW31" s="667"/>
      <c r="BX31" s="618">
        <v>96.6</v>
      </c>
      <c r="BY31" s="667"/>
      <c r="BZ31" s="667"/>
      <c r="CA31" s="667"/>
      <c r="CB31" s="668"/>
      <c r="CD31" s="661"/>
      <c r="CE31" s="662"/>
      <c r="CF31" s="620" t="s">
        <v>317</v>
      </c>
      <c r="CG31" s="621"/>
      <c r="CH31" s="621"/>
      <c r="CI31" s="621"/>
      <c r="CJ31" s="621"/>
      <c r="CK31" s="621"/>
      <c r="CL31" s="621"/>
      <c r="CM31" s="621"/>
      <c r="CN31" s="621"/>
      <c r="CO31" s="621"/>
      <c r="CP31" s="621"/>
      <c r="CQ31" s="622"/>
      <c r="CR31" s="623">
        <v>29818</v>
      </c>
      <c r="CS31" s="656"/>
      <c r="CT31" s="656"/>
      <c r="CU31" s="656"/>
      <c r="CV31" s="656"/>
      <c r="CW31" s="656"/>
      <c r="CX31" s="656"/>
      <c r="CY31" s="657"/>
      <c r="CZ31" s="628">
        <v>0.5</v>
      </c>
      <c r="DA31" s="654"/>
      <c r="DB31" s="654"/>
      <c r="DC31" s="658"/>
      <c r="DD31" s="632">
        <v>29562</v>
      </c>
      <c r="DE31" s="656"/>
      <c r="DF31" s="656"/>
      <c r="DG31" s="656"/>
      <c r="DH31" s="656"/>
      <c r="DI31" s="656"/>
      <c r="DJ31" s="656"/>
      <c r="DK31" s="657"/>
      <c r="DL31" s="632">
        <v>29562</v>
      </c>
      <c r="DM31" s="656"/>
      <c r="DN31" s="656"/>
      <c r="DO31" s="656"/>
      <c r="DP31" s="656"/>
      <c r="DQ31" s="656"/>
      <c r="DR31" s="656"/>
      <c r="DS31" s="656"/>
      <c r="DT31" s="656"/>
      <c r="DU31" s="656"/>
      <c r="DV31" s="657"/>
      <c r="DW31" s="628">
        <v>0.7</v>
      </c>
      <c r="DX31" s="654"/>
      <c r="DY31" s="654"/>
      <c r="DZ31" s="654"/>
      <c r="EA31" s="654"/>
      <c r="EB31" s="654"/>
      <c r="EC31" s="655"/>
    </row>
    <row r="32" spans="2:133" ht="11.25" customHeight="1" x14ac:dyDescent="0.2">
      <c r="B32" s="620" t="s">
        <v>318</v>
      </c>
      <c r="C32" s="621"/>
      <c r="D32" s="621"/>
      <c r="E32" s="621"/>
      <c r="F32" s="621"/>
      <c r="G32" s="621"/>
      <c r="H32" s="621"/>
      <c r="I32" s="621"/>
      <c r="J32" s="621"/>
      <c r="K32" s="621"/>
      <c r="L32" s="621"/>
      <c r="M32" s="621"/>
      <c r="N32" s="621"/>
      <c r="O32" s="621"/>
      <c r="P32" s="621"/>
      <c r="Q32" s="622"/>
      <c r="R32" s="623">
        <v>449737</v>
      </c>
      <c r="S32" s="624"/>
      <c r="T32" s="624"/>
      <c r="U32" s="624"/>
      <c r="V32" s="624"/>
      <c r="W32" s="624"/>
      <c r="X32" s="624"/>
      <c r="Y32" s="625"/>
      <c r="Z32" s="626">
        <v>6.6</v>
      </c>
      <c r="AA32" s="626"/>
      <c r="AB32" s="626"/>
      <c r="AC32" s="626"/>
      <c r="AD32" s="627" t="s">
        <v>179</v>
      </c>
      <c r="AE32" s="627"/>
      <c r="AF32" s="627"/>
      <c r="AG32" s="627"/>
      <c r="AH32" s="627"/>
      <c r="AI32" s="627"/>
      <c r="AJ32" s="627"/>
      <c r="AK32" s="627"/>
      <c r="AL32" s="628" t="s">
        <v>179</v>
      </c>
      <c r="AM32" s="629"/>
      <c r="AN32" s="629"/>
      <c r="AO32" s="630"/>
      <c r="AP32" s="671"/>
      <c r="AQ32" s="672"/>
      <c r="AR32" s="672"/>
      <c r="AS32" s="672"/>
      <c r="AT32" s="676"/>
      <c r="AU32" s="214" t="s">
        <v>319</v>
      </c>
      <c r="AX32" s="620" t="s">
        <v>320</v>
      </c>
      <c r="AY32" s="621"/>
      <c r="AZ32" s="621"/>
      <c r="BA32" s="621"/>
      <c r="BB32" s="621"/>
      <c r="BC32" s="621"/>
      <c r="BD32" s="621"/>
      <c r="BE32" s="621"/>
      <c r="BF32" s="622"/>
      <c r="BG32" s="680">
        <v>99.1</v>
      </c>
      <c r="BH32" s="656"/>
      <c r="BI32" s="656"/>
      <c r="BJ32" s="656"/>
      <c r="BK32" s="656"/>
      <c r="BL32" s="656"/>
      <c r="BM32" s="629">
        <v>98.4</v>
      </c>
      <c r="BN32" s="656"/>
      <c r="BO32" s="656"/>
      <c r="BP32" s="656"/>
      <c r="BQ32" s="678"/>
      <c r="BR32" s="680">
        <v>99.7</v>
      </c>
      <c r="BS32" s="656"/>
      <c r="BT32" s="656"/>
      <c r="BU32" s="656"/>
      <c r="BV32" s="656"/>
      <c r="BW32" s="656"/>
      <c r="BX32" s="629">
        <v>99.1</v>
      </c>
      <c r="BY32" s="656"/>
      <c r="BZ32" s="656"/>
      <c r="CA32" s="656"/>
      <c r="CB32" s="678"/>
      <c r="CD32" s="663"/>
      <c r="CE32" s="664"/>
      <c r="CF32" s="620" t="s">
        <v>321</v>
      </c>
      <c r="CG32" s="621"/>
      <c r="CH32" s="621"/>
      <c r="CI32" s="621"/>
      <c r="CJ32" s="621"/>
      <c r="CK32" s="621"/>
      <c r="CL32" s="621"/>
      <c r="CM32" s="621"/>
      <c r="CN32" s="621"/>
      <c r="CO32" s="621"/>
      <c r="CP32" s="621"/>
      <c r="CQ32" s="622"/>
      <c r="CR32" s="623" t="s">
        <v>179</v>
      </c>
      <c r="CS32" s="624"/>
      <c r="CT32" s="624"/>
      <c r="CU32" s="624"/>
      <c r="CV32" s="624"/>
      <c r="CW32" s="624"/>
      <c r="CX32" s="624"/>
      <c r="CY32" s="625"/>
      <c r="CZ32" s="628" t="s">
        <v>179</v>
      </c>
      <c r="DA32" s="654"/>
      <c r="DB32" s="654"/>
      <c r="DC32" s="658"/>
      <c r="DD32" s="632" t="s">
        <v>239</v>
      </c>
      <c r="DE32" s="624"/>
      <c r="DF32" s="624"/>
      <c r="DG32" s="624"/>
      <c r="DH32" s="624"/>
      <c r="DI32" s="624"/>
      <c r="DJ32" s="624"/>
      <c r="DK32" s="625"/>
      <c r="DL32" s="632" t="s">
        <v>239</v>
      </c>
      <c r="DM32" s="624"/>
      <c r="DN32" s="624"/>
      <c r="DO32" s="624"/>
      <c r="DP32" s="624"/>
      <c r="DQ32" s="624"/>
      <c r="DR32" s="624"/>
      <c r="DS32" s="624"/>
      <c r="DT32" s="624"/>
      <c r="DU32" s="624"/>
      <c r="DV32" s="625"/>
      <c r="DW32" s="628" t="s">
        <v>179</v>
      </c>
      <c r="DX32" s="654"/>
      <c r="DY32" s="654"/>
      <c r="DZ32" s="654"/>
      <c r="EA32" s="654"/>
      <c r="EB32" s="654"/>
      <c r="EC32" s="655"/>
    </row>
    <row r="33" spans="2:133" ht="11.25" customHeight="1" x14ac:dyDescent="0.2">
      <c r="B33" s="620" t="s">
        <v>322</v>
      </c>
      <c r="C33" s="621"/>
      <c r="D33" s="621"/>
      <c r="E33" s="621"/>
      <c r="F33" s="621"/>
      <c r="G33" s="621"/>
      <c r="H33" s="621"/>
      <c r="I33" s="621"/>
      <c r="J33" s="621"/>
      <c r="K33" s="621"/>
      <c r="L33" s="621"/>
      <c r="M33" s="621"/>
      <c r="N33" s="621"/>
      <c r="O33" s="621"/>
      <c r="P33" s="621"/>
      <c r="Q33" s="622"/>
      <c r="R33" s="623">
        <v>30427</v>
      </c>
      <c r="S33" s="624"/>
      <c r="T33" s="624"/>
      <c r="U33" s="624"/>
      <c r="V33" s="624"/>
      <c r="W33" s="624"/>
      <c r="X33" s="624"/>
      <c r="Y33" s="625"/>
      <c r="Z33" s="626">
        <v>0.4</v>
      </c>
      <c r="AA33" s="626"/>
      <c r="AB33" s="626"/>
      <c r="AC33" s="626"/>
      <c r="AD33" s="627">
        <v>3384</v>
      </c>
      <c r="AE33" s="627"/>
      <c r="AF33" s="627"/>
      <c r="AG33" s="627"/>
      <c r="AH33" s="627"/>
      <c r="AI33" s="627"/>
      <c r="AJ33" s="627"/>
      <c r="AK33" s="627"/>
      <c r="AL33" s="628">
        <v>0.1</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98.2</v>
      </c>
      <c r="BH33" s="682"/>
      <c r="BI33" s="682"/>
      <c r="BJ33" s="682"/>
      <c r="BK33" s="682"/>
      <c r="BL33" s="682"/>
      <c r="BM33" s="683">
        <v>94.1</v>
      </c>
      <c r="BN33" s="682"/>
      <c r="BO33" s="682"/>
      <c r="BP33" s="682"/>
      <c r="BQ33" s="684"/>
      <c r="BR33" s="681">
        <v>98.3</v>
      </c>
      <c r="BS33" s="682"/>
      <c r="BT33" s="682"/>
      <c r="BU33" s="682"/>
      <c r="BV33" s="682"/>
      <c r="BW33" s="682"/>
      <c r="BX33" s="683">
        <v>95</v>
      </c>
      <c r="BY33" s="682"/>
      <c r="BZ33" s="682"/>
      <c r="CA33" s="682"/>
      <c r="CB33" s="684"/>
      <c r="CD33" s="620" t="s">
        <v>324</v>
      </c>
      <c r="CE33" s="621"/>
      <c r="CF33" s="621"/>
      <c r="CG33" s="621"/>
      <c r="CH33" s="621"/>
      <c r="CI33" s="621"/>
      <c r="CJ33" s="621"/>
      <c r="CK33" s="621"/>
      <c r="CL33" s="621"/>
      <c r="CM33" s="621"/>
      <c r="CN33" s="621"/>
      <c r="CO33" s="621"/>
      <c r="CP33" s="621"/>
      <c r="CQ33" s="622"/>
      <c r="CR33" s="623">
        <v>3096651</v>
      </c>
      <c r="CS33" s="656"/>
      <c r="CT33" s="656"/>
      <c r="CU33" s="656"/>
      <c r="CV33" s="656"/>
      <c r="CW33" s="656"/>
      <c r="CX33" s="656"/>
      <c r="CY33" s="657"/>
      <c r="CZ33" s="628">
        <v>46.7</v>
      </c>
      <c r="DA33" s="654"/>
      <c r="DB33" s="654"/>
      <c r="DC33" s="658"/>
      <c r="DD33" s="632">
        <v>2401237</v>
      </c>
      <c r="DE33" s="656"/>
      <c r="DF33" s="656"/>
      <c r="DG33" s="656"/>
      <c r="DH33" s="656"/>
      <c r="DI33" s="656"/>
      <c r="DJ33" s="656"/>
      <c r="DK33" s="657"/>
      <c r="DL33" s="632">
        <v>1585670</v>
      </c>
      <c r="DM33" s="656"/>
      <c r="DN33" s="656"/>
      <c r="DO33" s="656"/>
      <c r="DP33" s="656"/>
      <c r="DQ33" s="656"/>
      <c r="DR33" s="656"/>
      <c r="DS33" s="656"/>
      <c r="DT33" s="656"/>
      <c r="DU33" s="656"/>
      <c r="DV33" s="657"/>
      <c r="DW33" s="628">
        <v>40</v>
      </c>
      <c r="DX33" s="654"/>
      <c r="DY33" s="654"/>
      <c r="DZ33" s="654"/>
      <c r="EA33" s="654"/>
      <c r="EB33" s="654"/>
      <c r="EC33" s="655"/>
    </row>
    <row r="34" spans="2:133" ht="11.25" customHeight="1" x14ac:dyDescent="0.2">
      <c r="B34" s="620" t="s">
        <v>325</v>
      </c>
      <c r="C34" s="621"/>
      <c r="D34" s="621"/>
      <c r="E34" s="621"/>
      <c r="F34" s="621"/>
      <c r="G34" s="621"/>
      <c r="H34" s="621"/>
      <c r="I34" s="621"/>
      <c r="J34" s="621"/>
      <c r="K34" s="621"/>
      <c r="L34" s="621"/>
      <c r="M34" s="621"/>
      <c r="N34" s="621"/>
      <c r="O34" s="621"/>
      <c r="P34" s="621"/>
      <c r="Q34" s="622"/>
      <c r="R34" s="623">
        <v>52130</v>
      </c>
      <c r="S34" s="624"/>
      <c r="T34" s="624"/>
      <c r="U34" s="624"/>
      <c r="V34" s="624"/>
      <c r="W34" s="624"/>
      <c r="X34" s="624"/>
      <c r="Y34" s="625"/>
      <c r="Z34" s="626">
        <v>0.8</v>
      </c>
      <c r="AA34" s="626"/>
      <c r="AB34" s="626"/>
      <c r="AC34" s="626"/>
      <c r="AD34" s="627" t="s">
        <v>179</v>
      </c>
      <c r="AE34" s="627"/>
      <c r="AF34" s="627"/>
      <c r="AG34" s="627"/>
      <c r="AH34" s="627"/>
      <c r="AI34" s="627"/>
      <c r="AJ34" s="627"/>
      <c r="AK34" s="627"/>
      <c r="AL34" s="628" t="s">
        <v>239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1043852</v>
      </c>
      <c r="CS34" s="624"/>
      <c r="CT34" s="624"/>
      <c r="CU34" s="624"/>
      <c r="CV34" s="624"/>
      <c r="CW34" s="624"/>
      <c r="CX34" s="624"/>
      <c r="CY34" s="625"/>
      <c r="CZ34" s="628">
        <v>15.8</v>
      </c>
      <c r="DA34" s="654"/>
      <c r="DB34" s="654"/>
      <c r="DC34" s="658"/>
      <c r="DD34" s="632">
        <v>741327</v>
      </c>
      <c r="DE34" s="624"/>
      <c r="DF34" s="624"/>
      <c r="DG34" s="624"/>
      <c r="DH34" s="624"/>
      <c r="DI34" s="624"/>
      <c r="DJ34" s="624"/>
      <c r="DK34" s="625"/>
      <c r="DL34" s="632">
        <v>541138</v>
      </c>
      <c r="DM34" s="624"/>
      <c r="DN34" s="624"/>
      <c r="DO34" s="624"/>
      <c r="DP34" s="624"/>
      <c r="DQ34" s="624"/>
      <c r="DR34" s="624"/>
      <c r="DS34" s="624"/>
      <c r="DT34" s="624"/>
      <c r="DU34" s="624"/>
      <c r="DV34" s="625"/>
      <c r="DW34" s="628">
        <v>13.6</v>
      </c>
      <c r="DX34" s="654"/>
      <c r="DY34" s="654"/>
      <c r="DZ34" s="654"/>
      <c r="EA34" s="654"/>
      <c r="EB34" s="654"/>
      <c r="EC34" s="655"/>
    </row>
    <row r="35" spans="2:133" ht="11.25" customHeight="1" x14ac:dyDescent="0.2">
      <c r="B35" s="620" t="s">
        <v>327</v>
      </c>
      <c r="C35" s="621"/>
      <c r="D35" s="621"/>
      <c r="E35" s="621"/>
      <c r="F35" s="621"/>
      <c r="G35" s="621"/>
      <c r="H35" s="621"/>
      <c r="I35" s="621"/>
      <c r="J35" s="621"/>
      <c r="K35" s="621"/>
      <c r="L35" s="621"/>
      <c r="M35" s="621"/>
      <c r="N35" s="621"/>
      <c r="O35" s="621"/>
      <c r="P35" s="621"/>
      <c r="Q35" s="622"/>
      <c r="R35" s="623">
        <v>8664</v>
      </c>
      <c r="S35" s="624"/>
      <c r="T35" s="624"/>
      <c r="U35" s="624"/>
      <c r="V35" s="624"/>
      <c r="W35" s="624"/>
      <c r="X35" s="624"/>
      <c r="Y35" s="625"/>
      <c r="Z35" s="626">
        <v>0.1</v>
      </c>
      <c r="AA35" s="626"/>
      <c r="AB35" s="626"/>
      <c r="AC35" s="626"/>
      <c r="AD35" s="627" t="s">
        <v>179</v>
      </c>
      <c r="AE35" s="627"/>
      <c r="AF35" s="627"/>
      <c r="AG35" s="627"/>
      <c r="AH35" s="627"/>
      <c r="AI35" s="627"/>
      <c r="AJ35" s="627"/>
      <c r="AK35" s="627"/>
      <c r="AL35" s="628" t="s">
        <v>179</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169115</v>
      </c>
      <c r="CS35" s="656"/>
      <c r="CT35" s="656"/>
      <c r="CU35" s="656"/>
      <c r="CV35" s="656"/>
      <c r="CW35" s="656"/>
      <c r="CX35" s="656"/>
      <c r="CY35" s="657"/>
      <c r="CZ35" s="628">
        <v>2.6</v>
      </c>
      <c r="DA35" s="654"/>
      <c r="DB35" s="654"/>
      <c r="DC35" s="658"/>
      <c r="DD35" s="632">
        <v>151104</v>
      </c>
      <c r="DE35" s="656"/>
      <c r="DF35" s="656"/>
      <c r="DG35" s="656"/>
      <c r="DH35" s="656"/>
      <c r="DI35" s="656"/>
      <c r="DJ35" s="656"/>
      <c r="DK35" s="657"/>
      <c r="DL35" s="632">
        <v>114606</v>
      </c>
      <c r="DM35" s="656"/>
      <c r="DN35" s="656"/>
      <c r="DO35" s="656"/>
      <c r="DP35" s="656"/>
      <c r="DQ35" s="656"/>
      <c r="DR35" s="656"/>
      <c r="DS35" s="656"/>
      <c r="DT35" s="656"/>
      <c r="DU35" s="656"/>
      <c r="DV35" s="657"/>
      <c r="DW35" s="628">
        <v>2.9</v>
      </c>
      <c r="DX35" s="654"/>
      <c r="DY35" s="654"/>
      <c r="DZ35" s="654"/>
      <c r="EA35" s="654"/>
      <c r="EB35" s="654"/>
      <c r="EC35" s="655"/>
    </row>
    <row r="36" spans="2:133" ht="11.25" customHeight="1" x14ac:dyDescent="0.2">
      <c r="B36" s="620" t="s">
        <v>331</v>
      </c>
      <c r="C36" s="621"/>
      <c r="D36" s="621"/>
      <c r="E36" s="621"/>
      <c r="F36" s="621"/>
      <c r="G36" s="621"/>
      <c r="H36" s="621"/>
      <c r="I36" s="621"/>
      <c r="J36" s="621"/>
      <c r="K36" s="621"/>
      <c r="L36" s="621"/>
      <c r="M36" s="621"/>
      <c r="N36" s="621"/>
      <c r="O36" s="621"/>
      <c r="P36" s="621"/>
      <c r="Q36" s="622"/>
      <c r="R36" s="623">
        <v>225118</v>
      </c>
      <c r="S36" s="624"/>
      <c r="T36" s="624"/>
      <c r="U36" s="624"/>
      <c r="V36" s="624"/>
      <c r="W36" s="624"/>
      <c r="X36" s="624"/>
      <c r="Y36" s="625"/>
      <c r="Z36" s="626">
        <v>3.3</v>
      </c>
      <c r="AA36" s="626"/>
      <c r="AB36" s="626"/>
      <c r="AC36" s="626"/>
      <c r="AD36" s="627" t="s">
        <v>179</v>
      </c>
      <c r="AE36" s="627"/>
      <c r="AF36" s="627"/>
      <c r="AG36" s="627"/>
      <c r="AH36" s="627"/>
      <c r="AI36" s="627"/>
      <c r="AJ36" s="627"/>
      <c r="AK36" s="627"/>
      <c r="AL36" s="628" t="s">
        <v>179</v>
      </c>
      <c r="AM36" s="629"/>
      <c r="AN36" s="629"/>
      <c r="AO36" s="630"/>
      <c r="AP36" s="222"/>
      <c r="AQ36" s="689" t="s">
        <v>332</v>
      </c>
      <c r="AR36" s="690"/>
      <c r="AS36" s="690"/>
      <c r="AT36" s="690"/>
      <c r="AU36" s="690"/>
      <c r="AV36" s="690"/>
      <c r="AW36" s="690"/>
      <c r="AX36" s="690"/>
      <c r="AY36" s="691"/>
      <c r="AZ36" s="612">
        <v>672274</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4885</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1178571</v>
      </c>
      <c r="CS36" s="624"/>
      <c r="CT36" s="624"/>
      <c r="CU36" s="624"/>
      <c r="CV36" s="624"/>
      <c r="CW36" s="624"/>
      <c r="CX36" s="624"/>
      <c r="CY36" s="625"/>
      <c r="CZ36" s="628">
        <v>17.8</v>
      </c>
      <c r="DA36" s="654"/>
      <c r="DB36" s="654"/>
      <c r="DC36" s="658"/>
      <c r="DD36" s="632">
        <v>905263</v>
      </c>
      <c r="DE36" s="624"/>
      <c r="DF36" s="624"/>
      <c r="DG36" s="624"/>
      <c r="DH36" s="624"/>
      <c r="DI36" s="624"/>
      <c r="DJ36" s="624"/>
      <c r="DK36" s="625"/>
      <c r="DL36" s="632">
        <v>541326</v>
      </c>
      <c r="DM36" s="624"/>
      <c r="DN36" s="624"/>
      <c r="DO36" s="624"/>
      <c r="DP36" s="624"/>
      <c r="DQ36" s="624"/>
      <c r="DR36" s="624"/>
      <c r="DS36" s="624"/>
      <c r="DT36" s="624"/>
      <c r="DU36" s="624"/>
      <c r="DV36" s="625"/>
      <c r="DW36" s="628">
        <v>13.6</v>
      </c>
      <c r="DX36" s="654"/>
      <c r="DY36" s="654"/>
      <c r="DZ36" s="654"/>
      <c r="EA36" s="654"/>
      <c r="EB36" s="654"/>
      <c r="EC36" s="655"/>
    </row>
    <row r="37" spans="2:133" ht="11.25" customHeight="1" x14ac:dyDescent="0.2">
      <c r="B37" s="620" t="s">
        <v>335</v>
      </c>
      <c r="C37" s="621"/>
      <c r="D37" s="621"/>
      <c r="E37" s="621"/>
      <c r="F37" s="621"/>
      <c r="G37" s="621"/>
      <c r="H37" s="621"/>
      <c r="I37" s="621"/>
      <c r="J37" s="621"/>
      <c r="K37" s="621"/>
      <c r="L37" s="621"/>
      <c r="M37" s="621"/>
      <c r="N37" s="621"/>
      <c r="O37" s="621"/>
      <c r="P37" s="621"/>
      <c r="Q37" s="622"/>
      <c r="R37" s="623">
        <v>118069</v>
      </c>
      <c r="S37" s="624"/>
      <c r="T37" s="624"/>
      <c r="U37" s="624"/>
      <c r="V37" s="624"/>
      <c r="W37" s="624"/>
      <c r="X37" s="624"/>
      <c r="Y37" s="625"/>
      <c r="Z37" s="626">
        <v>1.7</v>
      </c>
      <c r="AA37" s="626"/>
      <c r="AB37" s="626"/>
      <c r="AC37" s="626"/>
      <c r="AD37" s="627">
        <v>8630</v>
      </c>
      <c r="AE37" s="627"/>
      <c r="AF37" s="627"/>
      <c r="AG37" s="627"/>
      <c r="AH37" s="627"/>
      <c r="AI37" s="627"/>
      <c r="AJ37" s="627"/>
      <c r="AK37" s="627"/>
      <c r="AL37" s="628">
        <v>0.2</v>
      </c>
      <c r="AM37" s="629"/>
      <c r="AN37" s="629"/>
      <c r="AO37" s="630"/>
      <c r="AQ37" s="686" t="s">
        <v>336</v>
      </c>
      <c r="AR37" s="687"/>
      <c r="AS37" s="687"/>
      <c r="AT37" s="687"/>
      <c r="AU37" s="687"/>
      <c r="AV37" s="687"/>
      <c r="AW37" s="687"/>
      <c r="AX37" s="687"/>
      <c r="AY37" s="688"/>
      <c r="AZ37" s="623">
        <v>179336</v>
      </c>
      <c r="BA37" s="624"/>
      <c r="BB37" s="624"/>
      <c r="BC37" s="624"/>
      <c r="BD37" s="656"/>
      <c r="BE37" s="656"/>
      <c r="BF37" s="678"/>
      <c r="BG37" s="620" t="s">
        <v>337</v>
      </c>
      <c r="BH37" s="621"/>
      <c r="BI37" s="621"/>
      <c r="BJ37" s="621"/>
      <c r="BK37" s="621"/>
      <c r="BL37" s="621"/>
      <c r="BM37" s="621"/>
      <c r="BN37" s="621"/>
      <c r="BO37" s="621"/>
      <c r="BP37" s="621"/>
      <c r="BQ37" s="621"/>
      <c r="BR37" s="621"/>
      <c r="BS37" s="621"/>
      <c r="BT37" s="621"/>
      <c r="BU37" s="622"/>
      <c r="BV37" s="623">
        <v>4885</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409913</v>
      </c>
      <c r="CS37" s="656"/>
      <c r="CT37" s="656"/>
      <c r="CU37" s="656"/>
      <c r="CV37" s="656"/>
      <c r="CW37" s="656"/>
      <c r="CX37" s="656"/>
      <c r="CY37" s="657"/>
      <c r="CZ37" s="628">
        <v>6.2</v>
      </c>
      <c r="DA37" s="654"/>
      <c r="DB37" s="654"/>
      <c r="DC37" s="658"/>
      <c r="DD37" s="632">
        <v>386310</v>
      </c>
      <c r="DE37" s="656"/>
      <c r="DF37" s="656"/>
      <c r="DG37" s="656"/>
      <c r="DH37" s="656"/>
      <c r="DI37" s="656"/>
      <c r="DJ37" s="656"/>
      <c r="DK37" s="657"/>
      <c r="DL37" s="632">
        <v>383280</v>
      </c>
      <c r="DM37" s="656"/>
      <c r="DN37" s="656"/>
      <c r="DO37" s="656"/>
      <c r="DP37" s="656"/>
      <c r="DQ37" s="656"/>
      <c r="DR37" s="656"/>
      <c r="DS37" s="656"/>
      <c r="DT37" s="656"/>
      <c r="DU37" s="656"/>
      <c r="DV37" s="657"/>
      <c r="DW37" s="628">
        <v>9.6999999999999993</v>
      </c>
      <c r="DX37" s="654"/>
      <c r="DY37" s="654"/>
      <c r="DZ37" s="654"/>
      <c r="EA37" s="654"/>
      <c r="EB37" s="654"/>
      <c r="EC37" s="655"/>
    </row>
    <row r="38" spans="2:133" ht="11.25" customHeight="1" x14ac:dyDescent="0.2">
      <c r="B38" s="620" t="s">
        <v>339</v>
      </c>
      <c r="C38" s="621"/>
      <c r="D38" s="621"/>
      <c r="E38" s="621"/>
      <c r="F38" s="621"/>
      <c r="G38" s="621"/>
      <c r="H38" s="621"/>
      <c r="I38" s="621"/>
      <c r="J38" s="621"/>
      <c r="K38" s="621"/>
      <c r="L38" s="621"/>
      <c r="M38" s="621"/>
      <c r="N38" s="621"/>
      <c r="O38" s="621"/>
      <c r="P38" s="621"/>
      <c r="Q38" s="622"/>
      <c r="R38" s="623">
        <v>616800</v>
      </c>
      <c r="S38" s="624"/>
      <c r="T38" s="624"/>
      <c r="U38" s="624"/>
      <c r="V38" s="624"/>
      <c r="W38" s="624"/>
      <c r="X38" s="624"/>
      <c r="Y38" s="625"/>
      <c r="Z38" s="626">
        <v>9</v>
      </c>
      <c r="AA38" s="626"/>
      <c r="AB38" s="626"/>
      <c r="AC38" s="626"/>
      <c r="AD38" s="627" t="s">
        <v>179</v>
      </c>
      <c r="AE38" s="627"/>
      <c r="AF38" s="627"/>
      <c r="AG38" s="627"/>
      <c r="AH38" s="627"/>
      <c r="AI38" s="627"/>
      <c r="AJ38" s="627"/>
      <c r="AK38" s="627"/>
      <c r="AL38" s="628" t="s">
        <v>179</v>
      </c>
      <c r="AM38" s="629"/>
      <c r="AN38" s="629"/>
      <c r="AO38" s="630"/>
      <c r="AQ38" s="686" t="s">
        <v>340</v>
      </c>
      <c r="AR38" s="687"/>
      <c r="AS38" s="687"/>
      <c r="AT38" s="687"/>
      <c r="AU38" s="687"/>
      <c r="AV38" s="687"/>
      <c r="AW38" s="687"/>
      <c r="AX38" s="687"/>
      <c r="AY38" s="688"/>
      <c r="AZ38" s="623">
        <v>107770</v>
      </c>
      <c r="BA38" s="624"/>
      <c r="BB38" s="624"/>
      <c r="BC38" s="624"/>
      <c r="BD38" s="656"/>
      <c r="BE38" s="656"/>
      <c r="BF38" s="678"/>
      <c r="BG38" s="620" t="s">
        <v>341</v>
      </c>
      <c r="BH38" s="621"/>
      <c r="BI38" s="621"/>
      <c r="BJ38" s="621"/>
      <c r="BK38" s="621"/>
      <c r="BL38" s="621"/>
      <c r="BM38" s="621"/>
      <c r="BN38" s="621"/>
      <c r="BO38" s="621"/>
      <c r="BP38" s="621"/>
      <c r="BQ38" s="621"/>
      <c r="BR38" s="621"/>
      <c r="BS38" s="621"/>
      <c r="BT38" s="621"/>
      <c r="BU38" s="622"/>
      <c r="BV38" s="623">
        <v>604</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535358</v>
      </c>
      <c r="CS38" s="624"/>
      <c r="CT38" s="624"/>
      <c r="CU38" s="624"/>
      <c r="CV38" s="624"/>
      <c r="CW38" s="624"/>
      <c r="CX38" s="624"/>
      <c r="CY38" s="625"/>
      <c r="CZ38" s="628">
        <v>8.1</v>
      </c>
      <c r="DA38" s="654"/>
      <c r="DB38" s="654"/>
      <c r="DC38" s="658"/>
      <c r="DD38" s="632">
        <v>492465</v>
      </c>
      <c r="DE38" s="624"/>
      <c r="DF38" s="624"/>
      <c r="DG38" s="624"/>
      <c r="DH38" s="624"/>
      <c r="DI38" s="624"/>
      <c r="DJ38" s="624"/>
      <c r="DK38" s="625"/>
      <c r="DL38" s="632">
        <v>388600</v>
      </c>
      <c r="DM38" s="624"/>
      <c r="DN38" s="624"/>
      <c r="DO38" s="624"/>
      <c r="DP38" s="624"/>
      <c r="DQ38" s="624"/>
      <c r="DR38" s="624"/>
      <c r="DS38" s="624"/>
      <c r="DT38" s="624"/>
      <c r="DU38" s="624"/>
      <c r="DV38" s="625"/>
      <c r="DW38" s="628">
        <v>9.8000000000000007</v>
      </c>
      <c r="DX38" s="654"/>
      <c r="DY38" s="654"/>
      <c r="DZ38" s="654"/>
      <c r="EA38" s="654"/>
      <c r="EB38" s="654"/>
      <c r="EC38" s="655"/>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239</v>
      </c>
      <c r="S39" s="624"/>
      <c r="T39" s="624"/>
      <c r="U39" s="624"/>
      <c r="V39" s="624"/>
      <c r="W39" s="624"/>
      <c r="X39" s="624"/>
      <c r="Y39" s="625"/>
      <c r="Z39" s="626" t="s">
        <v>179</v>
      </c>
      <c r="AA39" s="626"/>
      <c r="AB39" s="626"/>
      <c r="AC39" s="626"/>
      <c r="AD39" s="627" t="s">
        <v>179</v>
      </c>
      <c r="AE39" s="627"/>
      <c r="AF39" s="627"/>
      <c r="AG39" s="627"/>
      <c r="AH39" s="627"/>
      <c r="AI39" s="627"/>
      <c r="AJ39" s="627"/>
      <c r="AK39" s="627"/>
      <c r="AL39" s="628" t="s">
        <v>239</v>
      </c>
      <c r="AM39" s="629"/>
      <c r="AN39" s="629"/>
      <c r="AO39" s="630"/>
      <c r="AQ39" s="686" t="s">
        <v>344</v>
      </c>
      <c r="AR39" s="687"/>
      <c r="AS39" s="687"/>
      <c r="AT39" s="687"/>
      <c r="AU39" s="687"/>
      <c r="AV39" s="687"/>
      <c r="AW39" s="687"/>
      <c r="AX39" s="687"/>
      <c r="AY39" s="688"/>
      <c r="AZ39" s="623">
        <v>29146</v>
      </c>
      <c r="BA39" s="624"/>
      <c r="BB39" s="624"/>
      <c r="BC39" s="624"/>
      <c r="BD39" s="656"/>
      <c r="BE39" s="656"/>
      <c r="BF39" s="678"/>
      <c r="BG39" s="620" t="s">
        <v>345</v>
      </c>
      <c r="BH39" s="621"/>
      <c r="BI39" s="621"/>
      <c r="BJ39" s="621"/>
      <c r="BK39" s="621"/>
      <c r="BL39" s="621"/>
      <c r="BM39" s="621"/>
      <c r="BN39" s="621"/>
      <c r="BO39" s="621"/>
      <c r="BP39" s="621"/>
      <c r="BQ39" s="621"/>
      <c r="BR39" s="621"/>
      <c r="BS39" s="621"/>
      <c r="BT39" s="621"/>
      <c r="BU39" s="622"/>
      <c r="BV39" s="623">
        <v>839</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163285</v>
      </c>
      <c r="CS39" s="656"/>
      <c r="CT39" s="656"/>
      <c r="CU39" s="656"/>
      <c r="CV39" s="656"/>
      <c r="CW39" s="656"/>
      <c r="CX39" s="656"/>
      <c r="CY39" s="657"/>
      <c r="CZ39" s="628">
        <v>2.5</v>
      </c>
      <c r="DA39" s="654"/>
      <c r="DB39" s="654"/>
      <c r="DC39" s="658"/>
      <c r="DD39" s="632">
        <v>104608</v>
      </c>
      <c r="DE39" s="656"/>
      <c r="DF39" s="656"/>
      <c r="DG39" s="656"/>
      <c r="DH39" s="656"/>
      <c r="DI39" s="656"/>
      <c r="DJ39" s="656"/>
      <c r="DK39" s="657"/>
      <c r="DL39" s="632" t="s">
        <v>179</v>
      </c>
      <c r="DM39" s="656"/>
      <c r="DN39" s="656"/>
      <c r="DO39" s="656"/>
      <c r="DP39" s="656"/>
      <c r="DQ39" s="656"/>
      <c r="DR39" s="656"/>
      <c r="DS39" s="656"/>
      <c r="DT39" s="656"/>
      <c r="DU39" s="656"/>
      <c r="DV39" s="657"/>
      <c r="DW39" s="628" t="s">
        <v>179</v>
      </c>
      <c r="DX39" s="654"/>
      <c r="DY39" s="654"/>
      <c r="DZ39" s="654"/>
      <c r="EA39" s="654"/>
      <c r="EB39" s="654"/>
      <c r="EC39" s="655"/>
    </row>
    <row r="40" spans="2:133" ht="11.25" customHeight="1" x14ac:dyDescent="0.2">
      <c r="B40" s="620" t="s">
        <v>347</v>
      </c>
      <c r="C40" s="621"/>
      <c r="D40" s="621"/>
      <c r="E40" s="621"/>
      <c r="F40" s="621"/>
      <c r="G40" s="621"/>
      <c r="H40" s="621"/>
      <c r="I40" s="621"/>
      <c r="J40" s="621"/>
      <c r="K40" s="621"/>
      <c r="L40" s="621"/>
      <c r="M40" s="621"/>
      <c r="N40" s="621"/>
      <c r="O40" s="621"/>
      <c r="P40" s="621"/>
      <c r="Q40" s="622"/>
      <c r="R40" s="623">
        <v>30200</v>
      </c>
      <c r="S40" s="624"/>
      <c r="T40" s="624"/>
      <c r="U40" s="624"/>
      <c r="V40" s="624"/>
      <c r="W40" s="624"/>
      <c r="X40" s="624"/>
      <c r="Y40" s="625"/>
      <c r="Z40" s="626">
        <v>0.4</v>
      </c>
      <c r="AA40" s="626"/>
      <c r="AB40" s="626"/>
      <c r="AC40" s="626"/>
      <c r="AD40" s="627" t="s">
        <v>239</v>
      </c>
      <c r="AE40" s="627"/>
      <c r="AF40" s="627"/>
      <c r="AG40" s="627"/>
      <c r="AH40" s="627"/>
      <c r="AI40" s="627"/>
      <c r="AJ40" s="627"/>
      <c r="AK40" s="627"/>
      <c r="AL40" s="628" t="s">
        <v>179</v>
      </c>
      <c r="AM40" s="629"/>
      <c r="AN40" s="629"/>
      <c r="AO40" s="630"/>
      <c r="AQ40" s="686" t="s">
        <v>348</v>
      </c>
      <c r="AR40" s="687"/>
      <c r="AS40" s="687"/>
      <c r="AT40" s="687"/>
      <c r="AU40" s="687"/>
      <c r="AV40" s="687"/>
      <c r="AW40" s="687"/>
      <c r="AX40" s="687"/>
      <c r="AY40" s="688"/>
      <c r="AZ40" s="623" t="s">
        <v>179</v>
      </c>
      <c r="BA40" s="624"/>
      <c r="BB40" s="624"/>
      <c r="BC40" s="624"/>
      <c r="BD40" s="656"/>
      <c r="BE40" s="656"/>
      <c r="BF40" s="678"/>
      <c r="BG40" s="671" t="s">
        <v>349</v>
      </c>
      <c r="BH40" s="672"/>
      <c r="BI40" s="672"/>
      <c r="BJ40" s="672"/>
      <c r="BK40" s="672"/>
      <c r="BL40" s="223"/>
      <c r="BM40" s="621" t="s">
        <v>350</v>
      </c>
      <c r="BN40" s="621"/>
      <c r="BO40" s="621"/>
      <c r="BP40" s="621"/>
      <c r="BQ40" s="621"/>
      <c r="BR40" s="621"/>
      <c r="BS40" s="621"/>
      <c r="BT40" s="621"/>
      <c r="BU40" s="622"/>
      <c r="BV40" s="623">
        <v>81</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6470</v>
      </c>
      <c r="CS40" s="624"/>
      <c r="CT40" s="624"/>
      <c r="CU40" s="624"/>
      <c r="CV40" s="624"/>
      <c r="CW40" s="624"/>
      <c r="CX40" s="624"/>
      <c r="CY40" s="625"/>
      <c r="CZ40" s="628">
        <v>0.1</v>
      </c>
      <c r="DA40" s="654"/>
      <c r="DB40" s="654"/>
      <c r="DC40" s="658"/>
      <c r="DD40" s="632">
        <v>6470</v>
      </c>
      <c r="DE40" s="624"/>
      <c r="DF40" s="624"/>
      <c r="DG40" s="624"/>
      <c r="DH40" s="624"/>
      <c r="DI40" s="624"/>
      <c r="DJ40" s="624"/>
      <c r="DK40" s="625"/>
      <c r="DL40" s="632" t="s">
        <v>179</v>
      </c>
      <c r="DM40" s="624"/>
      <c r="DN40" s="624"/>
      <c r="DO40" s="624"/>
      <c r="DP40" s="624"/>
      <c r="DQ40" s="624"/>
      <c r="DR40" s="624"/>
      <c r="DS40" s="624"/>
      <c r="DT40" s="624"/>
      <c r="DU40" s="624"/>
      <c r="DV40" s="625"/>
      <c r="DW40" s="628" t="s">
        <v>239</v>
      </c>
      <c r="DX40" s="654"/>
      <c r="DY40" s="654"/>
      <c r="DZ40" s="654"/>
      <c r="EA40" s="654"/>
      <c r="EB40" s="654"/>
      <c r="EC40" s="655"/>
    </row>
    <row r="41" spans="2:133" ht="11.25" customHeight="1" x14ac:dyDescent="0.2">
      <c r="B41" s="644" t="s">
        <v>352</v>
      </c>
      <c r="C41" s="645"/>
      <c r="D41" s="645"/>
      <c r="E41" s="645"/>
      <c r="F41" s="645"/>
      <c r="G41" s="645"/>
      <c r="H41" s="645"/>
      <c r="I41" s="645"/>
      <c r="J41" s="645"/>
      <c r="K41" s="645"/>
      <c r="L41" s="645"/>
      <c r="M41" s="645"/>
      <c r="N41" s="645"/>
      <c r="O41" s="645"/>
      <c r="P41" s="645"/>
      <c r="Q41" s="646"/>
      <c r="R41" s="695">
        <v>6823074</v>
      </c>
      <c r="S41" s="696"/>
      <c r="T41" s="696"/>
      <c r="U41" s="696"/>
      <c r="V41" s="696"/>
      <c r="W41" s="696"/>
      <c r="X41" s="696"/>
      <c r="Y41" s="700"/>
      <c r="Z41" s="701">
        <v>100</v>
      </c>
      <c r="AA41" s="701"/>
      <c r="AB41" s="701"/>
      <c r="AC41" s="701"/>
      <c r="AD41" s="702">
        <v>3936291</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109514</v>
      </c>
      <c r="BA41" s="624"/>
      <c r="BB41" s="624"/>
      <c r="BC41" s="624"/>
      <c r="BD41" s="656"/>
      <c r="BE41" s="656"/>
      <c r="BF41" s="678"/>
      <c r="BG41" s="671"/>
      <c r="BH41" s="672"/>
      <c r="BI41" s="672"/>
      <c r="BJ41" s="672"/>
      <c r="BK41" s="672"/>
      <c r="BL41" s="223"/>
      <c r="BM41" s="621" t="s">
        <v>354</v>
      </c>
      <c r="BN41" s="621"/>
      <c r="BO41" s="621"/>
      <c r="BP41" s="621"/>
      <c r="BQ41" s="621"/>
      <c r="BR41" s="621"/>
      <c r="BS41" s="621"/>
      <c r="BT41" s="621"/>
      <c r="BU41" s="622"/>
      <c r="BV41" s="623">
        <v>1</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239</v>
      </c>
      <c r="CS41" s="656"/>
      <c r="CT41" s="656"/>
      <c r="CU41" s="656"/>
      <c r="CV41" s="656"/>
      <c r="CW41" s="656"/>
      <c r="CX41" s="656"/>
      <c r="CY41" s="657"/>
      <c r="CZ41" s="628" t="s">
        <v>239</v>
      </c>
      <c r="DA41" s="654"/>
      <c r="DB41" s="654"/>
      <c r="DC41" s="658"/>
      <c r="DD41" s="632" t="s">
        <v>239</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246508</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587</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917090</v>
      </c>
      <c r="CS42" s="656"/>
      <c r="CT42" s="656"/>
      <c r="CU42" s="656"/>
      <c r="CV42" s="656"/>
      <c r="CW42" s="656"/>
      <c r="CX42" s="656"/>
      <c r="CY42" s="657"/>
      <c r="CZ42" s="628">
        <v>13.8</v>
      </c>
      <c r="DA42" s="654"/>
      <c r="DB42" s="654"/>
      <c r="DC42" s="658"/>
      <c r="DD42" s="632">
        <v>120620</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35406</v>
      </c>
      <c r="CS43" s="656"/>
      <c r="CT43" s="656"/>
      <c r="CU43" s="656"/>
      <c r="CV43" s="656"/>
      <c r="CW43" s="656"/>
      <c r="CX43" s="656"/>
      <c r="CY43" s="657"/>
      <c r="CZ43" s="628">
        <v>0.5</v>
      </c>
      <c r="DA43" s="654"/>
      <c r="DB43" s="654"/>
      <c r="DC43" s="658"/>
      <c r="DD43" s="632">
        <v>35406</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362</v>
      </c>
      <c r="CG44" s="621"/>
      <c r="CH44" s="621"/>
      <c r="CI44" s="621"/>
      <c r="CJ44" s="621"/>
      <c r="CK44" s="621"/>
      <c r="CL44" s="621"/>
      <c r="CM44" s="621"/>
      <c r="CN44" s="621"/>
      <c r="CO44" s="621"/>
      <c r="CP44" s="621"/>
      <c r="CQ44" s="622"/>
      <c r="CR44" s="623">
        <v>783463</v>
      </c>
      <c r="CS44" s="624"/>
      <c r="CT44" s="624"/>
      <c r="CU44" s="624"/>
      <c r="CV44" s="624"/>
      <c r="CW44" s="624"/>
      <c r="CX44" s="624"/>
      <c r="CY44" s="625"/>
      <c r="CZ44" s="628">
        <v>11.8</v>
      </c>
      <c r="DA44" s="629"/>
      <c r="DB44" s="629"/>
      <c r="DC44" s="635"/>
      <c r="DD44" s="632">
        <v>113595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278719</v>
      </c>
      <c r="CS45" s="656"/>
      <c r="CT45" s="656"/>
      <c r="CU45" s="656"/>
      <c r="CV45" s="656"/>
      <c r="CW45" s="656"/>
      <c r="CX45" s="656"/>
      <c r="CY45" s="657"/>
      <c r="CZ45" s="628">
        <v>4.2</v>
      </c>
      <c r="DA45" s="654"/>
      <c r="DB45" s="654"/>
      <c r="DC45" s="658"/>
      <c r="DD45" s="632">
        <v>12821</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365</v>
      </c>
      <c r="CG46" s="621"/>
      <c r="CH46" s="621"/>
      <c r="CI46" s="621"/>
      <c r="CJ46" s="621"/>
      <c r="CK46" s="621"/>
      <c r="CL46" s="621"/>
      <c r="CM46" s="621"/>
      <c r="CN46" s="621"/>
      <c r="CO46" s="621"/>
      <c r="CP46" s="621"/>
      <c r="CQ46" s="622"/>
      <c r="CR46" s="623">
        <v>497244</v>
      </c>
      <c r="CS46" s="624"/>
      <c r="CT46" s="624"/>
      <c r="CU46" s="624"/>
      <c r="CV46" s="624"/>
      <c r="CW46" s="624"/>
      <c r="CX46" s="624"/>
      <c r="CY46" s="625"/>
      <c r="CZ46" s="628">
        <v>7.5</v>
      </c>
      <c r="DA46" s="629"/>
      <c r="DB46" s="629"/>
      <c r="DC46" s="635"/>
      <c r="DD46" s="632">
        <v>99274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366</v>
      </c>
      <c r="CG47" s="621"/>
      <c r="CH47" s="621"/>
      <c r="CI47" s="621"/>
      <c r="CJ47" s="621"/>
      <c r="CK47" s="621"/>
      <c r="CL47" s="621"/>
      <c r="CM47" s="621"/>
      <c r="CN47" s="621"/>
      <c r="CO47" s="621"/>
      <c r="CP47" s="621"/>
      <c r="CQ47" s="622"/>
      <c r="CR47" s="623">
        <v>133627</v>
      </c>
      <c r="CS47" s="656"/>
      <c r="CT47" s="656"/>
      <c r="CU47" s="656"/>
      <c r="CV47" s="656"/>
      <c r="CW47" s="656"/>
      <c r="CX47" s="656"/>
      <c r="CY47" s="657"/>
      <c r="CZ47" s="628">
        <v>2</v>
      </c>
      <c r="DA47" s="654"/>
      <c r="DB47" s="654"/>
      <c r="DC47" s="658"/>
      <c r="DD47" s="632">
        <v>7025</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367</v>
      </c>
      <c r="CG48" s="621"/>
      <c r="CH48" s="621"/>
      <c r="CI48" s="621"/>
      <c r="CJ48" s="621"/>
      <c r="CK48" s="621"/>
      <c r="CL48" s="621"/>
      <c r="CM48" s="621"/>
      <c r="CN48" s="621"/>
      <c r="CO48" s="621"/>
      <c r="CP48" s="621"/>
      <c r="CQ48" s="622"/>
      <c r="CR48" s="623" t="s">
        <v>239</v>
      </c>
      <c r="CS48" s="624"/>
      <c r="CT48" s="624"/>
      <c r="CU48" s="624"/>
      <c r="CV48" s="624"/>
      <c r="CW48" s="624"/>
      <c r="CX48" s="624"/>
      <c r="CY48" s="625"/>
      <c r="CZ48" s="628" t="s">
        <v>239</v>
      </c>
      <c r="DA48" s="629"/>
      <c r="DB48" s="629"/>
      <c r="DC48" s="635"/>
      <c r="DD48" s="632" t="s">
        <v>239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6626011</v>
      </c>
      <c r="CS49" s="682"/>
      <c r="CT49" s="682"/>
      <c r="CU49" s="682"/>
      <c r="CV49" s="682"/>
      <c r="CW49" s="682"/>
      <c r="CX49" s="682"/>
      <c r="CY49" s="711"/>
      <c r="CZ49" s="703">
        <v>100</v>
      </c>
      <c r="DA49" s="712"/>
      <c r="DB49" s="712"/>
      <c r="DC49" s="713"/>
      <c r="DD49" s="714">
        <v>4646836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w7wylH4r7xyqMxdjtU7NZLbh7LKx5arLYVUBFe4xNZdDyMzFAVZ7Ex6aZ8YGZH6HA7aheanPiJZMt4BdGkHsHw==" saltValue="JfPkQwqlqLwVAmTuk1kzq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topLeftCell="AB10" zoomScale="70" zoomScaleNormal="70" zoomScaleSheetLayoutView="70" workbookViewId="0">
      <selection activeCell="BE48" sqref="BE48:BI48"/>
    </sheetView>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6810</v>
      </c>
      <c r="R7" s="753"/>
      <c r="S7" s="753"/>
      <c r="T7" s="753"/>
      <c r="U7" s="753"/>
      <c r="V7" s="753">
        <v>6623</v>
      </c>
      <c r="W7" s="753"/>
      <c r="X7" s="753"/>
      <c r="Y7" s="753"/>
      <c r="Z7" s="753"/>
      <c r="AA7" s="753">
        <v>187</v>
      </c>
      <c r="AB7" s="753"/>
      <c r="AC7" s="753"/>
      <c r="AD7" s="753"/>
      <c r="AE7" s="754"/>
      <c r="AF7" s="755">
        <v>173</v>
      </c>
      <c r="AG7" s="756"/>
      <c r="AH7" s="756"/>
      <c r="AI7" s="756"/>
      <c r="AJ7" s="757"/>
      <c r="AK7" s="758" t="s">
        <v>581</v>
      </c>
      <c r="AL7" s="759"/>
      <c r="AM7" s="759"/>
      <c r="AN7" s="759"/>
      <c r="AO7" s="759"/>
      <c r="AP7" s="759">
        <v>9984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t="s">
        <v>392</v>
      </c>
      <c r="C8" s="781"/>
      <c r="D8" s="781"/>
      <c r="E8" s="781"/>
      <c r="F8" s="781"/>
      <c r="G8" s="781"/>
      <c r="H8" s="781"/>
      <c r="I8" s="781"/>
      <c r="J8" s="781"/>
      <c r="K8" s="781"/>
      <c r="L8" s="781"/>
      <c r="M8" s="781"/>
      <c r="N8" s="781"/>
      <c r="O8" s="781"/>
      <c r="P8" s="782"/>
      <c r="Q8" s="783">
        <v>10</v>
      </c>
      <c r="R8" s="784"/>
      <c r="S8" s="784"/>
      <c r="T8" s="784"/>
      <c r="U8" s="784"/>
      <c r="V8" s="784">
        <v>0</v>
      </c>
      <c r="W8" s="784"/>
      <c r="X8" s="784"/>
      <c r="Y8" s="784"/>
      <c r="Z8" s="784"/>
      <c r="AA8" s="784">
        <v>10</v>
      </c>
      <c r="AB8" s="784"/>
      <c r="AC8" s="784"/>
      <c r="AD8" s="784"/>
      <c r="AE8" s="785"/>
      <c r="AF8" s="786">
        <v>10</v>
      </c>
      <c r="AG8" s="787"/>
      <c r="AH8" s="787"/>
      <c r="AI8" s="787"/>
      <c r="AJ8" s="788"/>
      <c r="AK8" s="769" t="s">
        <v>581</v>
      </c>
      <c r="AL8" s="770"/>
      <c r="AM8" s="770"/>
      <c r="AN8" s="770"/>
      <c r="AO8" s="770"/>
      <c r="AP8" s="770" t="s">
        <v>581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t="s">
        <v>393</v>
      </c>
      <c r="C9" s="781"/>
      <c r="D9" s="781"/>
      <c r="E9" s="781"/>
      <c r="F9" s="781"/>
      <c r="G9" s="781"/>
      <c r="H9" s="781"/>
      <c r="I9" s="781"/>
      <c r="J9" s="781"/>
      <c r="K9" s="781"/>
      <c r="L9" s="781"/>
      <c r="M9" s="781"/>
      <c r="N9" s="781"/>
      <c r="O9" s="781"/>
      <c r="P9" s="782"/>
      <c r="Q9" s="783">
        <v>5</v>
      </c>
      <c r="R9" s="784"/>
      <c r="S9" s="784"/>
      <c r="T9" s="784"/>
      <c r="U9" s="784"/>
      <c r="V9" s="784">
        <v>5</v>
      </c>
      <c r="W9" s="784"/>
      <c r="X9" s="784"/>
      <c r="Y9" s="784"/>
      <c r="Z9" s="784"/>
      <c r="AA9" s="784" t="s">
        <v>581</v>
      </c>
      <c r="AB9" s="784"/>
      <c r="AC9" s="784"/>
      <c r="AD9" s="784"/>
      <c r="AE9" s="785"/>
      <c r="AF9" s="786" t="s">
        <v>394</v>
      </c>
      <c r="AG9" s="787"/>
      <c r="AH9" s="787"/>
      <c r="AI9" s="787"/>
      <c r="AJ9" s="788"/>
      <c r="AK9" s="769">
        <v>2</v>
      </c>
      <c r="AL9" s="770"/>
      <c r="AM9" s="770"/>
      <c r="AN9" s="770"/>
      <c r="AO9" s="770"/>
      <c r="AP9" s="770" t="s">
        <v>581</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396</v>
      </c>
      <c r="B23" s="789" t="s">
        <v>397</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183</v>
      </c>
      <c r="AG23" s="793"/>
      <c r="AH23" s="793"/>
      <c r="AI23" s="793"/>
      <c r="AJ23" s="796"/>
      <c r="AK23" s="797"/>
      <c r="AL23" s="798"/>
      <c r="AM23" s="798"/>
      <c r="AN23" s="798"/>
      <c r="AO23" s="798"/>
      <c r="AP23" s="793"/>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408</v>
      </c>
      <c r="C28" s="750"/>
      <c r="D28" s="750"/>
      <c r="E28" s="750"/>
      <c r="F28" s="750"/>
      <c r="G28" s="750"/>
      <c r="H28" s="750"/>
      <c r="I28" s="750"/>
      <c r="J28" s="750"/>
      <c r="K28" s="750"/>
      <c r="L28" s="750"/>
      <c r="M28" s="750"/>
      <c r="N28" s="750"/>
      <c r="O28" s="750"/>
      <c r="P28" s="751"/>
      <c r="Q28" s="822">
        <v>683</v>
      </c>
      <c r="R28" s="823"/>
      <c r="S28" s="823"/>
      <c r="T28" s="823"/>
      <c r="U28" s="823"/>
      <c r="V28" s="823">
        <v>678</v>
      </c>
      <c r="W28" s="823"/>
      <c r="X28" s="823"/>
      <c r="Y28" s="823"/>
      <c r="Z28" s="823"/>
      <c r="AA28" s="823">
        <v>5</v>
      </c>
      <c r="AB28" s="823"/>
      <c r="AC28" s="823"/>
      <c r="AD28" s="823"/>
      <c r="AE28" s="824"/>
      <c r="AF28" s="825">
        <v>5</v>
      </c>
      <c r="AG28" s="823"/>
      <c r="AH28" s="823"/>
      <c r="AI28" s="823"/>
      <c r="AJ28" s="826"/>
      <c r="AK28" s="827">
        <v>71</v>
      </c>
      <c r="AL28" s="828"/>
      <c r="AM28" s="828"/>
      <c r="AN28" s="828"/>
      <c r="AO28" s="828"/>
      <c r="AP28" s="828" t="s">
        <v>582</v>
      </c>
      <c r="AQ28" s="828"/>
      <c r="AR28" s="828"/>
      <c r="AS28" s="828"/>
      <c r="AT28" s="828"/>
      <c r="AU28" s="828" t="s">
        <v>515</v>
      </c>
      <c r="AV28" s="828"/>
      <c r="AW28" s="828"/>
      <c r="AX28" s="828"/>
      <c r="AY28" s="828"/>
      <c r="AZ28" s="829" t="s">
        <v>515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409</v>
      </c>
      <c r="C29" s="781"/>
      <c r="D29" s="781"/>
      <c r="E29" s="781"/>
      <c r="F29" s="781"/>
      <c r="G29" s="781"/>
      <c r="H29" s="781"/>
      <c r="I29" s="781"/>
      <c r="J29" s="781"/>
      <c r="K29" s="781"/>
      <c r="L29" s="781"/>
      <c r="M29" s="781"/>
      <c r="N29" s="781"/>
      <c r="O29" s="781"/>
      <c r="P29" s="782"/>
      <c r="Q29" s="783">
        <v>78</v>
      </c>
      <c r="R29" s="784"/>
      <c r="S29" s="784"/>
      <c r="T29" s="784"/>
      <c r="U29" s="784"/>
      <c r="V29" s="784">
        <v>78</v>
      </c>
      <c r="W29" s="784"/>
      <c r="X29" s="784"/>
      <c r="Y29" s="784"/>
      <c r="Z29" s="784"/>
      <c r="AA29" s="784" t="s">
        <v>581</v>
      </c>
      <c r="AB29" s="784"/>
      <c r="AC29" s="784"/>
      <c r="AD29" s="784"/>
      <c r="AE29" s="785"/>
      <c r="AF29" s="786" t="s">
        <v>394</v>
      </c>
      <c r="AG29" s="787"/>
      <c r="AH29" s="787"/>
      <c r="AI29" s="787"/>
      <c r="AJ29" s="788"/>
      <c r="AK29" s="834">
        <v>38</v>
      </c>
      <c r="AL29" s="830"/>
      <c r="AM29" s="830"/>
      <c r="AN29" s="830"/>
      <c r="AO29" s="830"/>
      <c r="AP29" s="830" t="s">
        <v>582</v>
      </c>
      <c r="AQ29" s="830"/>
      <c r="AR29" s="830"/>
      <c r="AS29" s="830"/>
      <c r="AT29" s="830"/>
      <c r="AU29" s="830" t="s">
        <v>515</v>
      </c>
      <c r="AV29" s="830"/>
      <c r="AW29" s="830"/>
      <c r="AX29" s="830"/>
      <c r="AY29" s="830"/>
      <c r="AZ29" s="831" t="s">
        <v>515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410</v>
      </c>
      <c r="C30" s="781"/>
      <c r="D30" s="781"/>
      <c r="E30" s="781"/>
      <c r="F30" s="781"/>
      <c r="G30" s="781"/>
      <c r="H30" s="781"/>
      <c r="I30" s="781"/>
      <c r="J30" s="781"/>
      <c r="K30" s="781"/>
      <c r="L30" s="781"/>
      <c r="M30" s="781"/>
      <c r="N30" s="781"/>
      <c r="O30" s="781"/>
      <c r="P30" s="782"/>
      <c r="Q30" s="783">
        <v>104</v>
      </c>
      <c r="R30" s="784"/>
      <c r="S30" s="784"/>
      <c r="T30" s="784"/>
      <c r="U30" s="784"/>
      <c r="V30" s="784">
        <v>90</v>
      </c>
      <c r="W30" s="784"/>
      <c r="X30" s="784"/>
      <c r="Y30" s="784"/>
      <c r="Z30" s="784"/>
      <c r="AA30" s="784" t="s">
        <v>581</v>
      </c>
      <c r="AB30" s="784"/>
      <c r="AC30" s="784"/>
      <c r="AD30" s="784"/>
      <c r="AE30" s="785"/>
      <c r="AF30" s="786">
        <v>14</v>
      </c>
      <c r="AG30" s="787"/>
      <c r="AH30" s="787"/>
      <c r="AI30" s="787"/>
      <c r="AJ30" s="788"/>
      <c r="AK30" s="834">
        <v>118</v>
      </c>
      <c r="AL30" s="830"/>
      <c r="AM30" s="830"/>
      <c r="AN30" s="830"/>
      <c r="AO30" s="830"/>
      <c r="AP30" s="830" t="s">
        <v>582</v>
      </c>
      <c r="AQ30" s="830"/>
      <c r="AR30" s="830"/>
      <c r="AS30" s="830"/>
      <c r="AT30" s="830"/>
      <c r="AU30" s="830" t="s">
        <v>515</v>
      </c>
      <c r="AV30" s="830"/>
      <c r="AW30" s="830"/>
      <c r="AX30" s="830"/>
      <c r="AY30" s="830"/>
      <c r="AZ30" s="831" t="s">
        <v>515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411</v>
      </c>
      <c r="C31" s="781"/>
      <c r="D31" s="781"/>
      <c r="E31" s="781"/>
      <c r="F31" s="781"/>
      <c r="G31" s="781"/>
      <c r="H31" s="781"/>
      <c r="I31" s="781"/>
      <c r="J31" s="781"/>
      <c r="K31" s="781"/>
      <c r="L31" s="781"/>
      <c r="M31" s="781"/>
      <c r="N31" s="781"/>
      <c r="O31" s="781"/>
      <c r="P31" s="782"/>
      <c r="Q31" s="783">
        <v>244</v>
      </c>
      <c r="R31" s="784"/>
      <c r="S31" s="784"/>
      <c r="T31" s="784"/>
      <c r="U31" s="784"/>
      <c r="V31" s="784">
        <v>193</v>
      </c>
      <c r="W31" s="784"/>
      <c r="X31" s="784"/>
      <c r="Y31" s="784"/>
      <c r="Z31" s="784"/>
      <c r="AA31" s="784">
        <v>51</v>
      </c>
      <c r="AB31" s="784"/>
      <c r="AC31" s="784"/>
      <c r="AD31" s="784"/>
      <c r="AE31" s="785"/>
      <c r="AF31" s="786">
        <v>14</v>
      </c>
      <c r="AG31" s="787"/>
      <c r="AH31" s="787"/>
      <c r="AI31" s="787"/>
      <c r="AJ31" s="788"/>
      <c r="AK31" s="834">
        <v>101</v>
      </c>
      <c r="AL31" s="830"/>
      <c r="AM31" s="830"/>
      <c r="AN31" s="830"/>
      <c r="AO31" s="830"/>
      <c r="AP31" s="830">
        <v>899</v>
      </c>
      <c r="AQ31" s="830"/>
      <c r="AR31" s="830"/>
      <c r="AS31" s="830"/>
      <c r="AT31" s="830"/>
      <c r="AU31" s="830">
        <v>461</v>
      </c>
      <c r="AV31" s="830"/>
      <c r="AW31" s="830"/>
      <c r="AX31" s="830"/>
      <c r="AY31" s="830"/>
      <c r="AZ31" s="831" t="s">
        <v>581</v>
      </c>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413</v>
      </c>
      <c r="C32" s="781"/>
      <c r="D32" s="781"/>
      <c r="E32" s="781"/>
      <c r="F32" s="781"/>
      <c r="G32" s="781"/>
      <c r="H32" s="781"/>
      <c r="I32" s="781"/>
      <c r="J32" s="781"/>
      <c r="K32" s="781"/>
      <c r="L32" s="781"/>
      <c r="M32" s="781"/>
      <c r="N32" s="781"/>
      <c r="O32" s="781"/>
      <c r="P32" s="782"/>
      <c r="Q32" s="783">
        <v>262</v>
      </c>
      <c r="R32" s="784"/>
      <c r="S32" s="784"/>
      <c r="T32" s="784"/>
      <c r="U32" s="784"/>
      <c r="V32" s="784">
        <v>262</v>
      </c>
      <c r="W32" s="784"/>
      <c r="X32" s="784"/>
      <c r="Y32" s="784"/>
      <c r="Z32" s="784"/>
      <c r="AA32" s="784">
        <v>1</v>
      </c>
      <c r="AB32" s="784"/>
      <c r="AC32" s="784"/>
      <c r="AD32" s="784"/>
      <c r="AE32" s="785"/>
      <c r="AF32" s="786">
        <v>1</v>
      </c>
      <c r="AG32" s="787"/>
      <c r="AH32" s="787"/>
      <c r="AI32" s="787"/>
      <c r="AJ32" s="788"/>
      <c r="AK32" s="834">
        <v>179</v>
      </c>
      <c r="AL32" s="830"/>
      <c r="AM32" s="830"/>
      <c r="AN32" s="830"/>
      <c r="AO32" s="830"/>
      <c r="AP32" s="830">
        <v>1050</v>
      </c>
      <c r="AQ32" s="830"/>
      <c r="AR32" s="830"/>
      <c r="AS32" s="830"/>
      <c r="AT32" s="830"/>
      <c r="AU32" s="830">
        <v>639</v>
      </c>
      <c r="AV32" s="830"/>
      <c r="AW32" s="830"/>
      <c r="AX32" s="830"/>
      <c r="AY32" s="830"/>
      <c r="AZ32" s="831" t="s">
        <v>581</v>
      </c>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396</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33</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179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401</v>
      </c>
      <c r="W66" s="734"/>
      <c r="X66" s="734"/>
      <c r="Y66" s="734"/>
      <c r="Z66" s="735"/>
      <c r="AA66" s="733" t="s">
        <v>420</v>
      </c>
      <c r="AB66" s="734"/>
      <c r="AC66" s="734"/>
      <c r="AD66" s="734"/>
      <c r="AE66" s="735"/>
      <c r="AF66" s="854" t="s">
        <v>421</v>
      </c>
      <c r="AG66" s="815"/>
      <c r="AH66" s="815"/>
      <c r="AI66" s="815"/>
      <c r="AJ66" s="855"/>
      <c r="AK66" s="733" t="s">
        <v>422</v>
      </c>
      <c r="AL66" s="728"/>
      <c r="AM66" s="728"/>
      <c r="AN66" s="728"/>
      <c r="AO66" s="729"/>
      <c r="AP66" s="733" t="s">
        <v>405</v>
      </c>
      <c r="AQ66" s="734"/>
      <c r="AR66" s="734"/>
      <c r="AS66" s="734"/>
      <c r="AT66" s="735"/>
      <c r="AU66" s="733" t="s">
        <v>423</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587</v>
      </c>
      <c r="C68" s="870"/>
      <c r="D68" s="870"/>
      <c r="E68" s="870"/>
      <c r="F68" s="870"/>
      <c r="G68" s="870"/>
      <c r="H68" s="870"/>
      <c r="I68" s="870"/>
      <c r="J68" s="870"/>
      <c r="K68" s="870"/>
      <c r="L68" s="870"/>
      <c r="M68" s="870"/>
      <c r="N68" s="870"/>
      <c r="O68" s="870"/>
      <c r="P68" s="871"/>
      <c r="Q68" s="872">
        <v>3269</v>
      </c>
      <c r="R68" s="866"/>
      <c r="S68" s="866"/>
      <c r="T68" s="866"/>
      <c r="U68" s="866"/>
      <c r="V68" s="866">
        <v>3208</v>
      </c>
      <c r="W68" s="866"/>
      <c r="X68" s="866"/>
      <c r="Y68" s="866"/>
      <c r="Z68" s="866"/>
      <c r="AA68" s="866">
        <v>61</v>
      </c>
      <c r="AB68" s="866"/>
      <c r="AC68" s="866"/>
      <c r="AD68" s="866"/>
      <c r="AE68" s="866"/>
      <c r="AF68" s="866">
        <v>36</v>
      </c>
      <c r="AG68" s="866"/>
      <c r="AH68" s="866"/>
      <c r="AI68" s="866"/>
      <c r="AJ68" s="866"/>
      <c r="AK68" s="866">
        <v>0</v>
      </c>
      <c r="AL68" s="866"/>
      <c r="AM68" s="866"/>
      <c r="AN68" s="866"/>
      <c r="AO68" s="866"/>
      <c r="AP68" s="866" t="s">
        <v>582</v>
      </c>
      <c r="AQ68" s="866"/>
      <c r="AR68" s="866"/>
      <c r="AS68" s="866"/>
      <c r="AT68" s="866"/>
      <c r="AU68" s="866" t="s">
        <v>582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586</v>
      </c>
      <c r="C69" s="874"/>
      <c r="D69" s="874"/>
      <c r="E69" s="874"/>
      <c r="F69" s="874"/>
      <c r="G69" s="874"/>
      <c r="H69" s="874"/>
      <c r="I69" s="874"/>
      <c r="J69" s="874"/>
      <c r="K69" s="874"/>
      <c r="L69" s="874"/>
      <c r="M69" s="874"/>
      <c r="N69" s="874"/>
      <c r="O69" s="874"/>
      <c r="P69" s="875"/>
      <c r="Q69" s="879">
        <v>3695</v>
      </c>
      <c r="R69" s="830"/>
      <c r="S69" s="830"/>
      <c r="T69" s="830"/>
      <c r="U69" s="830"/>
      <c r="V69" s="830">
        <v>3516</v>
      </c>
      <c r="W69" s="830"/>
      <c r="X69" s="830"/>
      <c r="Y69" s="830"/>
      <c r="Z69" s="830"/>
      <c r="AA69" s="830">
        <v>179</v>
      </c>
      <c r="AB69" s="830"/>
      <c r="AC69" s="830"/>
      <c r="AD69" s="830"/>
      <c r="AE69" s="830"/>
      <c r="AF69" s="830">
        <v>179</v>
      </c>
      <c r="AG69" s="830"/>
      <c r="AH69" s="830"/>
      <c r="AI69" s="830"/>
      <c r="AJ69" s="830"/>
      <c r="AK69" s="830">
        <v>569</v>
      </c>
      <c r="AL69" s="830"/>
      <c r="AM69" s="830"/>
      <c r="AN69" s="830"/>
      <c r="AO69" s="830"/>
      <c r="AP69" s="830" t="s">
        <v>582</v>
      </c>
      <c r="AQ69" s="830"/>
      <c r="AR69" s="830"/>
      <c r="AS69" s="830"/>
      <c r="AT69" s="830"/>
      <c r="AU69" s="830" t="s">
        <v>582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585</v>
      </c>
      <c r="C70" s="874"/>
      <c r="D70" s="874"/>
      <c r="E70" s="874"/>
      <c r="F70" s="874"/>
      <c r="G70" s="874"/>
      <c r="H70" s="874"/>
      <c r="I70" s="874"/>
      <c r="J70" s="874"/>
      <c r="K70" s="874"/>
      <c r="L70" s="874"/>
      <c r="M70" s="874"/>
      <c r="N70" s="874"/>
      <c r="O70" s="874"/>
      <c r="P70" s="875"/>
      <c r="Q70" s="876">
        <v>1284</v>
      </c>
      <c r="R70" s="877"/>
      <c r="S70" s="877"/>
      <c r="T70" s="877"/>
      <c r="U70" s="834"/>
      <c r="V70" s="878">
        <v>1271</v>
      </c>
      <c r="W70" s="877"/>
      <c r="X70" s="877"/>
      <c r="Y70" s="877"/>
      <c r="Z70" s="834"/>
      <c r="AA70" s="878">
        <v>13</v>
      </c>
      <c r="AB70" s="877"/>
      <c r="AC70" s="877"/>
      <c r="AD70" s="877"/>
      <c r="AE70" s="834"/>
      <c r="AF70" s="878">
        <v>13</v>
      </c>
      <c r="AG70" s="877"/>
      <c r="AH70" s="877"/>
      <c r="AI70" s="877"/>
      <c r="AJ70" s="834"/>
      <c r="AK70" s="878">
        <v>10</v>
      </c>
      <c r="AL70" s="877"/>
      <c r="AM70" s="877"/>
      <c r="AN70" s="877"/>
      <c r="AO70" s="834"/>
      <c r="AP70" s="878">
        <v>697</v>
      </c>
      <c r="AQ70" s="877"/>
      <c r="AR70" s="877"/>
      <c r="AS70" s="877"/>
      <c r="AT70" s="834"/>
      <c r="AU70" s="878" t="s">
        <v>515</v>
      </c>
      <c r="AV70" s="877"/>
      <c r="AW70" s="877"/>
      <c r="AX70" s="877"/>
      <c r="AY70" s="834"/>
      <c r="AZ70" s="880"/>
      <c r="BA70" s="874"/>
      <c r="BB70" s="874"/>
      <c r="BC70" s="874"/>
      <c r="BD70" s="881"/>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584</v>
      </c>
      <c r="C71" s="874"/>
      <c r="D71" s="874"/>
      <c r="E71" s="874"/>
      <c r="F71" s="874"/>
      <c r="G71" s="874"/>
      <c r="H71" s="874"/>
      <c r="I71" s="874"/>
      <c r="J71" s="874"/>
      <c r="K71" s="874"/>
      <c r="L71" s="874"/>
      <c r="M71" s="874"/>
      <c r="N71" s="874"/>
      <c r="O71" s="874"/>
      <c r="P71" s="875"/>
      <c r="Q71" s="876">
        <v>4846</v>
      </c>
      <c r="R71" s="877"/>
      <c r="S71" s="877"/>
      <c r="T71" s="877"/>
      <c r="U71" s="834"/>
      <c r="V71" s="878">
        <v>4807</v>
      </c>
      <c r="W71" s="877"/>
      <c r="X71" s="877"/>
      <c r="Y71" s="877"/>
      <c r="Z71" s="834"/>
      <c r="AA71" s="878">
        <v>39</v>
      </c>
      <c r="AB71" s="877"/>
      <c r="AC71" s="877"/>
      <c r="AD71" s="877"/>
      <c r="AE71" s="834"/>
      <c r="AF71" s="878">
        <v>16</v>
      </c>
      <c r="AG71" s="877"/>
      <c r="AH71" s="877"/>
      <c r="AI71" s="877"/>
      <c r="AJ71" s="834"/>
      <c r="AK71" s="878">
        <v>217</v>
      </c>
      <c r="AL71" s="877"/>
      <c r="AM71" s="877"/>
      <c r="AN71" s="877"/>
      <c r="AO71" s="834"/>
      <c r="AP71" s="878" t="s">
        <v>515</v>
      </c>
      <c r="AQ71" s="877"/>
      <c r="AR71" s="877"/>
      <c r="AS71" s="877"/>
      <c r="AT71" s="834"/>
      <c r="AU71" s="878" t="s">
        <v>515</v>
      </c>
      <c r="AV71" s="877"/>
      <c r="AW71" s="877"/>
      <c r="AX71" s="877"/>
      <c r="AY71" s="834"/>
      <c r="AZ71" s="880"/>
      <c r="BA71" s="874"/>
      <c r="BB71" s="874"/>
      <c r="BC71" s="874"/>
      <c r="BD71" s="881"/>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588</v>
      </c>
      <c r="C72" s="874"/>
      <c r="D72" s="874"/>
      <c r="E72" s="874"/>
      <c r="F72" s="874"/>
      <c r="G72" s="874"/>
      <c r="H72" s="874"/>
      <c r="I72" s="874"/>
      <c r="J72" s="874"/>
      <c r="K72" s="874"/>
      <c r="L72" s="874"/>
      <c r="M72" s="874"/>
      <c r="N72" s="874"/>
      <c r="O72" s="874"/>
      <c r="P72" s="875"/>
      <c r="Q72" s="876">
        <v>310</v>
      </c>
      <c r="R72" s="877"/>
      <c r="S72" s="877"/>
      <c r="T72" s="877"/>
      <c r="U72" s="834"/>
      <c r="V72" s="878">
        <v>280</v>
      </c>
      <c r="W72" s="877"/>
      <c r="X72" s="877"/>
      <c r="Y72" s="877"/>
      <c r="Z72" s="834"/>
      <c r="AA72" s="878">
        <v>30</v>
      </c>
      <c r="AB72" s="877"/>
      <c r="AC72" s="877"/>
      <c r="AD72" s="877"/>
      <c r="AE72" s="834"/>
      <c r="AF72" s="878">
        <v>30</v>
      </c>
      <c r="AG72" s="877"/>
      <c r="AH72" s="877"/>
      <c r="AI72" s="877"/>
      <c r="AJ72" s="834"/>
      <c r="AK72" s="878">
        <v>23</v>
      </c>
      <c r="AL72" s="877"/>
      <c r="AM72" s="877"/>
      <c r="AN72" s="877"/>
      <c r="AO72" s="834"/>
      <c r="AP72" s="878" t="s">
        <v>515</v>
      </c>
      <c r="AQ72" s="877"/>
      <c r="AR72" s="877"/>
      <c r="AS72" s="877"/>
      <c r="AT72" s="834"/>
      <c r="AU72" s="878" t="s">
        <v>515</v>
      </c>
      <c r="AV72" s="877"/>
      <c r="AW72" s="877"/>
      <c r="AX72" s="877"/>
      <c r="AY72" s="834"/>
      <c r="AZ72" s="880"/>
      <c r="BA72" s="874"/>
      <c r="BB72" s="874"/>
      <c r="BC72" s="874"/>
      <c r="BD72" s="881"/>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589</v>
      </c>
      <c r="C73" s="874"/>
      <c r="D73" s="874"/>
      <c r="E73" s="874"/>
      <c r="F73" s="874"/>
      <c r="G73" s="874"/>
      <c r="H73" s="874"/>
      <c r="I73" s="874"/>
      <c r="J73" s="874"/>
      <c r="K73" s="874"/>
      <c r="L73" s="874"/>
      <c r="M73" s="874"/>
      <c r="N73" s="874"/>
      <c r="O73" s="874"/>
      <c r="P73" s="875"/>
      <c r="Q73" s="876">
        <v>118915</v>
      </c>
      <c r="R73" s="877"/>
      <c r="S73" s="877"/>
      <c r="T73" s="877"/>
      <c r="U73" s="834"/>
      <c r="V73" s="878">
        <v>115915</v>
      </c>
      <c r="W73" s="877"/>
      <c r="X73" s="877"/>
      <c r="Y73" s="877"/>
      <c r="Z73" s="834"/>
      <c r="AA73" s="878">
        <v>3000</v>
      </c>
      <c r="AB73" s="877"/>
      <c r="AC73" s="877"/>
      <c r="AD73" s="877"/>
      <c r="AE73" s="834"/>
      <c r="AF73" s="878" t="s">
        <v>515</v>
      </c>
      <c r="AG73" s="877"/>
      <c r="AH73" s="877"/>
      <c r="AI73" s="877"/>
      <c r="AJ73" s="834"/>
      <c r="AK73" s="878" t="s">
        <v>515</v>
      </c>
      <c r="AL73" s="877"/>
      <c r="AM73" s="877"/>
      <c r="AN73" s="877"/>
      <c r="AO73" s="834"/>
      <c r="AP73" s="878" t="s">
        <v>515</v>
      </c>
      <c r="AQ73" s="877"/>
      <c r="AR73" s="877"/>
      <c r="AS73" s="877"/>
      <c r="AT73" s="834"/>
      <c r="AU73" s="878" t="s">
        <v>515</v>
      </c>
      <c r="AV73" s="877"/>
      <c r="AW73" s="877"/>
      <c r="AX73" s="877"/>
      <c r="AY73" s="834"/>
      <c r="AZ73" s="880"/>
      <c r="BA73" s="874"/>
      <c r="BB73" s="874"/>
      <c r="BC73" s="874"/>
      <c r="BD73" s="881"/>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583</v>
      </c>
      <c r="C74" s="874"/>
      <c r="D74" s="874"/>
      <c r="E74" s="874"/>
      <c r="F74" s="874"/>
      <c r="G74" s="874"/>
      <c r="H74" s="874"/>
      <c r="I74" s="874"/>
      <c r="J74" s="874"/>
      <c r="K74" s="874"/>
      <c r="L74" s="874"/>
      <c r="M74" s="874"/>
      <c r="N74" s="874"/>
      <c r="O74" s="874"/>
      <c r="P74" s="875"/>
      <c r="Q74" s="879">
        <v>2217</v>
      </c>
      <c r="R74" s="830"/>
      <c r="S74" s="830"/>
      <c r="T74" s="830"/>
      <c r="U74" s="830"/>
      <c r="V74" s="830">
        <v>1979</v>
      </c>
      <c r="W74" s="830"/>
      <c r="X74" s="830"/>
      <c r="Y74" s="830"/>
      <c r="Z74" s="830"/>
      <c r="AA74" s="830">
        <v>238</v>
      </c>
      <c r="AB74" s="830"/>
      <c r="AC74" s="830"/>
      <c r="AD74" s="830"/>
      <c r="AE74" s="830"/>
      <c r="AF74" s="830">
        <v>2625</v>
      </c>
      <c r="AG74" s="830"/>
      <c r="AH74" s="830"/>
      <c r="AI74" s="830"/>
      <c r="AJ74" s="830"/>
      <c r="AK74" s="830">
        <v>464</v>
      </c>
      <c r="AL74" s="830"/>
      <c r="AM74" s="830"/>
      <c r="AN74" s="830"/>
      <c r="AO74" s="830"/>
      <c r="AP74" s="830">
        <v>537</v>
      </c>
      <c r="AQ74" s="830"/>
      <c r="AR74" s="830"/>
      <c r="AS74" s="830"/>
      <c r="AT74" s="830"/>
      <c r="AU74" s="830" t="s">
        <v>515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6"/>
      <c r="R75" s="877"/>
      <c r="S75" s="877"/>
      <c r="T75" s="877"/>
      <c r="U75" s="834"/>
      <c r="V75" s="878"/>
      <c r="W75" s="877"/>
      <c r="X75" s="877"/>
      <c r="Y75" s="877"/>
      <c r="Z75" s="834"/>
      <c r="AA75" s="878"/>
      <c r="AB75" s="877"/>
      <c r="AC75" s="877"/>
      <c r="AD75" s="877"/>
      <c r="AE75" s="834"/>
      <c r="AF75" s="878"/>
      <c r="AG75" s="877"/>
      <c r="AH75" s="877"/>
      <c r="AI75" s="877"/>
      <c r="AJ75" s="834"/>
      <c r="AK75" s="878"/>
      <c r="AL75" s="877"/>
      <c r="AM75" s="877"/>
      <c r="AN75" s="877"/>
      <c r="AO75" s="834"/>
      <c r="AP75" s="878"/>
      <c r="AQ75" s="877"/>
      <c r="AR75" s="877"/>
      <c r="AS75" s="877"/>
      <c r="AT75" s="834"/>
      <c r="AU75" s="878"/>
      <c r="AV75" s="877"/>
      <c r="AW75" s="877"/>
      <c r="AX75" s="877"/>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6"/>
      <c r="R76" s="877"/>
      <c r="S76" s="877"/>
      <c r="T76" s="877"/>
      <c r="U76" s="834"/>
      <c r="V76" s="878"/>
      <c r="W76" s="877"/>
      <c r="X76" s="877"/>
      <c r="Y76" s="877"/>
      <c r="Z76" s="834"/>
      <c r="AA76" s="878"/>
      <c r="AB76" s="877"/>
      <c r="AC76" s="877"/>
      <c r="AD76" s="877"/>
      <c r="AE76" s="834"/>
      <c r="AF76" s="878"/>
      <c r="AG76" s="877"/>
      <c r="AH76" s="877"/>
      <c r="AI76" s="877"/>
      <c r="AJ76" s="834"/>
      <c r="AK76" s="878"/>
      <c r="AL76" s="877"/>
      <c r="AM76" s="877"/>
      <c r="AN76" s="877"/>
      <c r="AO76" s="834"/>
      <c r="AP76" s="878"/>
      <c r="AQ76" s="877"/>
      <c r="AR76" s="877"/>
      <c r="AS76" s="877"/>
      <c r="AT76" s="834"/>
      <c r="AU76" s="878"/>
      <c r="AV76" s="877"/>
      <c r="AW76" s="877"/>
      <c r="AX76" s="877"/>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6"/>
      <c r="R77" s="877"/>
      <c r="S77" s="877"/>
      <c r="T77" s="877"/>
      <c r="U77" s="834"/>
      <c r="V77" s="878"/>
      <c r="W77" s="877"/>
      <c r="X77" s="877"/>
      <c r="Y77" s="877"/>
      <c r="Z77" s="834"/>
      <c r="AA77" s="878"/>
      <c r="AB77" s="877"/>
      <c r="AC77" s="877"/>
      <c r="AD77" s="877"/>
      <c r="AE77" s="834"/>
      <c r="AF77" s="878"/>
      <c r="AG77" s="877"/>
      <c r="AH77" s="877"/>
      <c r="AI77" s="877"/>
      <c r="AJ77" s="834"/>
      <c r="AK77" s="878"/>
      <c r="AL77" s="877"/>
      <c r="AM77" s="877"/>
      <c r="AN77" s="877"/>
      <c r="AO77" s="834"/>
      <c r="AP77" s="878"/>
      <c r="AQ77" s="877"/>
      <c r="AR77" s="877"/>
      <c r="AS77" s="877"/>
      <c r="AT77" s="834"/>
      <c r="AU77" s="878"/>
      <c r="AV77" s="877"/>
      <c r="AW77" s="877"/>
      <c r="AX77" s="877"/>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9"/>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9"/>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9"/>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9"/>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9"/>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9"/>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9"/>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9"/>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9"/>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396</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425</v>
      </c>
      <c r="BS102" s="790"/>
      <c r="BT102" s="790"/>
      <c r="BU102" s="790"/>
      <c r="BV102" s="790"/>
      <c r="BW102" s="790"/>
      <c r="BX102" s="790"/>
      <c r="BY102" s="790"/>
      <c r="BZ102" s="790"/>
      <c r="CA102" s="790"/>
      <c r="CB102" s="790"/>
      <c r="CC102" s="790"/>
      <c r="CD102" s="790"/>
      <c r="CE102" s="790"/>
      <c r="CF102" s="790"/>
      <c r="CG102" s="791"/>
      <c r="CH102" s="889"/>
      <c r="CI102" s="890"/>
      <c r="CJ102" s="890"/>
      <c r="CK102" s="890"/>
      <c r="CL102" s="891"/>
      <c r="CM102" s="889"/>
      <c r="CN102" s="890"/>
      <c r="CO102" s="890"/>
      <c r="CP102" s="890"/>
      <c r="CQ102" s="891"/>
      <c r="CR102" s="892"/>
      <c r="CS102" s="852"/>
      <c r="CT102" s="852"/>
      <c r="CU102" s="852"/>
      <c r="CV102" s="893"/>
      <c r="CW102" s="892"/>
      <c r="CX102" s="852"/>
      <c r="CY102" s="852"/>
      <c r="CZ102" s="852"/>
      <c r="DA102" s="893"/>
      <c r="DB102" s="892"/>
      <c r="DC102" s="852"/>
      <c r="DD102" s="852"/>
      <c r="DE102" s="852"/>
      <c r="DF102" s="893"/>
      <c r="DG102" s="892"/>
      <c r="DH102" s="852"/>
      <c r="DI102" s="852"/>
      <c r="DJ102" s="852"/>
      <c r="DK102" s="893"/>
      <c r="DL102" s="892"/>
      <c r="DM102" s="852"/>
      <c r="DN102" s="852"/>
      <c r="DO102" s="852"/>
      <c r="DP102" s="893"/>
      <c r="DQ102" s="892"/>
      <c r="DR102" s="852"/>
      <c r="DS102" s="852"/>
      <c r="DT102" s="852"/>
      <c r="DU102" s="893"/>
      <c r="DV102" s="789"/>
      <c r="DW102" s="790"/>
      <c r="DX102" s="790"/>
      <c r="DY102" s="790"/>
      <c r="DZ102" s="916"/>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7" t="s">
        <v>426</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8" t="s">
        <v>427</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9" t="s">
        <v>430</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431</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30" customFormat="1" ht="26.25" customHeight="1" x14ac:dyDescent="0.2">
      <c r="A109" s="914" t="s">
        <v>432</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433</v>
      </c>
      <c r="AB109" s="895"/>
      <c r="AC109" s="895"/>
      <c r="AD109" s="895"/>
      <c r="AE109" s="896"/>
      <c r="AF109" s="894" t="s">
        <v>434</v>
      </c>
      <c r="AG109" s="895"/>
      <c r="AH109" s="895"/>
      <c r="AI109" s="895"/>
      <c r="AJ109" s="896"/>
      <c r="AK109" s="894" t="s">
        <v>311</v>
      </c>
      <c r="AL109" s="895"/>
      <c r="AM109" s="895"/>
      <c r="AN109" s="895"/>
      <c r="AO109" s="896"/>
      <c r="AP109" s="894" t="s">
        <v>435</v>
      </c>
      <c r="AQ109" s="895"/>
      <c r="AR109" s="895"/>
      <c r="AS109" s="895"/>
      <c r="AT109" s="897"/>
      <c r="AU109" s="914" t="s">
        <v>432</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433</v>
      </c>
      <c r="BR109" s="895"/>
      <c r="BS109" s="895"/>
      <c r="BT109" s="895"/>
      <c r="BU109" s="896"/>
      <c r="BV109" s="894" t="s">
        <v>434</v>
      </c>
      <c r="BW109" s="895"/>
      <c r="BX109" s="895"/>
      <c r="BY109" s="895"/>
      <c r="BZ109" s="896"/>
      <c r="CA109" s="894" t="s">
        <v>311</v>
      </c>
      <c r="CB109" s="895"/>
      <c r="CC109" s="895"/>
      <c r="CD109" s="895"/>
      <c r="CE109" s="896"/>
      <c r="CF109" s="915" t="s">
        <v>435</v>
      </c>
      <c r="CG109" s="915"/>
      <c r="CH109" s="915"/>
      <c r="CI109" s="915"/>
      <c r="CJ109" s="915"/>
      <c r="CK109" s="894" t="s">
        <v>436</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433</v>
      </c>
      <c r="DH109" s="895"/>
      <c r="DI109" s="895"/>
      <c r="DJ109" s="895"/>
      <c r="DK109" s="896"/>
      <c r="DL109" s="894" t="s">
        <v>434</v>
      </c>
      <c r="DM109" s="895"/>
      <c r="DN109" s="895"/>
      <c r="DO109" s="895"/>
      <c r="DP109" s="896"/>
      <c r="DQ109" s="894" t="s">
        <v>311</v>
      </c>
      <c r="DR109" s="895"/>
      <c r="DS109" s="895"/>
      <c r="DT109" s="895"/>
      <c r="DU109" s="896"/>
      <c r="DV109" s="894" t="s">
        <v>435</v>
      </c>
      <c r="DW109" s="895"/>
      <c r="DX109" s="895"/>
      <c r="DY109" s="895"/>
      <c r="DZ109" s="897"/>
    </row>
    <row r="110" spans="1:131" s="230" customFormat="1" ht="26.25" customHeight="1" x14ac:dyDescent="0.2">
      <c r="A110" s="898" t="s">
        <v>437</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1155640</v>
      </c>
      <c r="AB110" s="902"/>
      <c r="AC110" s="902"/>
      <c r="AD110" s="902"/>
      <c r="AE110" s="903"/>
      <c r="AF110" s="904">
        <v>1149329</v>
      </c>
      <c r="AG110" s="902"/>
      <c r="AH110" s="902"/>
      <c r="AI110" s="902"/>
      <c r="AJ110" s="903"/>
      <c r="AK110" s="904">
        <v>1166543</v>
      </c>
      <c r="AL110" s="902"/>
      <c r="AM110" s="902"/>
      <c r="AN110" s="902"/>
      <c r="AO110" s="903"/>
      <c r="AP110" s="905">
        <v>39.5</v>
      </c>
      <c r="AQ110" s="906"/>
      <c r="AR110" s="906"/>
      <c r="AS110" s="906"/>
      <c r="AT110" s="907"/>
      <c r="AU110" s="908" t="s">
        <v>75</v>
      </c>
      <c r="AV110" s="909"/>
      <c r="AW110" s="909"/>
      <c r="AX110" s="909"/>
      <c r="AY110" s="909"/>
      <c r="AZ110" s="931" t="s">
        <v>438</v>
      </c>
      <c r="BA110" s="899"/>
      <c r="BB110" s="899"/>
      <c r="BC110" s="899"/>
      <c r="BD110" s="899"/>
      <c r="BE110" s="899"/>
      <c r="BF110" s="899"/>
      <c r="BG110" s="899"/>
      <c r="BH110" s="899"/>
      <c r="BI110" s="899"/>
      <c r="BJ110" s="899"/>
      <c r="BK110" s="899"/>
      <c r="BL110" s="899"/>
      <c r="BM110" s="899"/>
      <c r="BN110" s="899"/>
      <c r="BO110" s="899"/>
      <c r="BP110" s="900"/>
      <c r="BQ110" s="932">
        <v>10165920</v>
      </c>
      <c r="BR110" s="933"/>
      <c r="BS110" s="933"/>
      <c r="BT110" s="933"/>
      <c r="BU110" s="933"/>
      <c r="BV110" s="933">
        <v>10504061</v>
      </c>
      <c r="BW110" s="933"/>
      <c r="BX110" s="933"/>
      <c r="BY110" s="933"/>
      <c r="BZ110" s="933"/>
      <c r="CA110" s="933">
        <v>9984136</v>
      </c>
      <c r="CB110" s="933"/>
      <c r="CC110" s="933"/>
      <c r="CD110" s="933"/>
      <c r="CE110" s="933"/>
      <c r="CF110" s="946">
        <v>338.4</v>
      </c>
      <c r="CG110" s="947"/>
      <c r="CH110" s="947"/>
      <c r="CI110" s="947"/>
      <c r="CJ110" s="947"/>
      <c r="CK110" s="948" t="s">
        <v>439</v>
      </c>
      <c r="CL110" s="949"/>
      <c r="CM110" s="931" t="s">
        <v>440</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441</v>
      </c>
      <c r="DH110" s="933"/>
      <c r="DI110" s="933"/>
      <c r="DJ110" s="933"/>
      <c r="DK110" s="933"/>
      <c r="DL110" s="933" t="s">
        <v>442</v>
      </c>
      <c r="DM110" s="933"/>
      <c r="DN110" s="933"/>
      <c r="DO110" s="933"/>
      <c r="DP110" s="933"/>
      <c r="DQ110" s="933" t="s">
        <v>441</v>
      </c>
      <c r="DR110" s="933"/>
      <c r="DS110" s="933"/>
      <c r="DT110" s="933"/>
      <c r="DU110" s="933"/>
      <c r="DV110" s="934" t="s">
        <v>394</v>
      </c>
      <c r="DW110" s="934"/>
      <c r="DX110" s="934"/>
      <c r="DY110" s="934"/>
      <c r="DZ110" s="935"/>
    </row>
    <row r="111" spans="1:131" s="230" customFormat="1" ht="26.25" customHeight="1" x14ac:dyDescent="0.2">
      <c r="A111" s="936" t="s">
        <v>443</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179</v>
      </c>
      <c r="AB111" s="940"/>
      <c r="AC111" s="940"/>
      <c r="AD111" s="940"/>
      <c r="AE111" s="941"/>
      <c r="AF111" s="942" t="s">
        <v>442</v>
      </c>
      <c r="AG111" s="940"/>
      <c r="AH111" s="940"/>
      <c r="AI111" s="940"/>
      <c r="AJ111" s="941"/>
      <c r="AK111" s="942" t="s">
        <v>441</v>
      </c>
      <c r="AL111" s="940"/>
      <c r="AM111" s="940"/>
      <c r="AN111" s="940"/>
      <c r="AO111" s="941"/>
      <c r="AP111" s="943" t="s">
        <v>442</v>
      </c>
      <c r="AQ111" s="944"/>
      <c r="AR111" s="944"/>
      <c r="AS111" s="944"/>
      <c r="AT111" s="945"/>
      <c r="AU111" s="910"/>
      <c r="AV111" s="911"/>
      <c r="AW111" s="911"/>
      <c r="AX111" s="911"/>
      <c r="AY111" s="911"/>
      <c r="AZ111" s="924" t="s">
        <v>444</v>
      </c>
      <c r="BA111" s="925"/>
      <c r="BB111" s="925"/>
      <c r="BC111" s="925"/>
      <c r="BD111" s="925"/>
      <c r="BE111" s="925"/>
      <c r="BF111" s="925"/>
      <c r="BG111" s="925"/>
      <c r="BH111" s="925"/>
      <c r="BI111" s="925"/>
      <c r="BJ111" s="925"/>
      <c r="BK111" s="925"/>
      <c r="BL111" s="925"/>
      <c r="BM111" s="925"/>
      <c r="BN111" s="925"/>
      <c r="BO111" s="925"/>
      <c r="BP111" s="926"/>
      <c r="BQ111" s="927">
        <v>46081</v>
      </c>
      <c r="BR111" s="928"/>
      <c r="BS111" s="928"/>
      <c r="BT111" s="928"/>
      <c r="BU111" s="928"/>
      <c r="BV111" s="928">
        <v>25184</v>
      </c>
      <c r="BW111" s="928"/>
      <c r="BX111" s="928"/>
      <c r="BY111" s="928"/>
      <c r="BZ111" s="928"/>
      <c r="CA111" s="928">
        <v>16536</v>
      </c>
      <c r="CB111" s="928"/>
      <c r="CC111" s="928"/>
      <c r="CD111" s="928"/>
      <c r="CE111" s="928"/>
      <c r="CF111" s="922">
        <v>0.6</v>
      </c>
      <c r="CG111" s="923"/>
      <c r="CH111" s="923"/>
      <c r="CI111" s="923"/>
      <c r="CJ111" s="923"/>
      <c r="CK111" s="950"/>
      <c r="CL111" s="951"/>
      <c r="CM111" s="924" t="s">
        <v>445</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442</v>
      </c>
      <c r="DH111" s="928"/>
      <c r="DI111" s="928"/>
      <c r="DJ111" s="928"/>
      <c r="DK111" s="928"/>
      <c r="DL111" s="928" t="s">
        <v>394</v>
      </c>
      <c r="DM111" s="928"/>
      <c r="DN111" s="928"/>
      <c r="DO111" s="928"/>
      <c r="DP111" s="928"/>
      <c r="DQ111" s="928" t="s">
        <v>442</v>
      </c>
      <c r="DR111" s="928"/>
      <c r="DS111" s="928"/>
      <c r="DT111" s="928"/>
      <c r="DU111" s="928"/>
      <c r="DV111" s="929" t="s">
        <v>441</v>
      </c>
      <c r="DW111" s="929"/>
      <c r="DX111" s="929"/>
      <c r="DY111" s="929"/>
      <c r="DZ111" s="930"/>
    </row>
    <row r="112" spans="1:131" s="230" customFormat="1" ht="26.25" customHeight="1" x14ac:dyDescent="0.2">
      <c r="A112" s="954" t="s">
        <v>446</v>
      </c>
      <c r="B112" s="955"/>
      <c r="C112" s="925" t="s">
        <v>447</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442</v>
      </c>
      <c r="AB112" s="961"/>
      <c r="AC112" s="961"/>
      <c r="AD112" s="961"/>
      <c r="AE112" s="962"/>
      <c r="AF112" s="963" t="s">
        <v>394</v>
      </c>
      <c r="AG112" s="961"/>
      <c r="AH112" s="961"/>
      <c r="AI112" s="961"/>
      <c r="AJ112" s="962"/>
      <c r="AK112" s="963" t="s">
        <v>394</v>
      </c>
      <c r="AL112" s="961"/>
      <c r="AM112" s="961"/>
      <c r="AN112" s="961"/>
      <c r="AO112" s="962"/>
      <c r="AP112" s="964" t="s">
        <v>394</v>
      </c>
      <c r="AQ112" s="965"/>
      <c r="AR112" s="965"/>
      <c r="AS112" s="965"/>
      <c r="AT112" s="966"/>
      <c r="AU112" s="910"/>
      <c r="AV112" s="911"/>
      <c r="AW112" s="911"/>
      <c r="AX112" s="911"/>
      <c r="AY112" s="911"/>
      <c r="AZ112" s="924" t="s">
        <v>448</v>
      </c>
      <c r="BA112" s="925"/>
      <c r="BB112" s="925"/>
      <c r="BC112" s="925"/>
      <c r="BD112" s="925"/>
      <c r="BE112" s="925"/>
      <c r="BF112" s="925"/>
      <c r="BG112" s="925"/>
      <c r="BH112" s="925"/>
      <c r="BI112" s="925"/>
      <c r="BJ112" s="925"/>
      <c r="BK112" s="925"/>
      <c r="BL112" s="925"/>
      <c r="BM112" s="925"/>
      <c r="BN112" s="925"/>
      <c r="BO112" s="925"/>
      <c r="BP112" s="926"/>
      <c r="BQ112" s="927">
        <v>1875493</v>
      </c>
      <c r="BR112" s="928"/>
      <c r="BS112" s="928"/>
      <c r="BT112" s="928"/>
      <c r="BU112" s="928"/>
      <c r="BV112" s="928">
        <v>1789041</v>
      </c>
      <c r="BW112" s="928"/>
      <c r="BX112" s="928"/>
      <c r="BY112" s="928"/>
      <c r="BZ112" s="928"/>
      <c r="CA112" s="928">
        <v>1642616</v>
      </c>
      <c r="CB112" s="928"/>
      <c r="CC112" s="928"/>
      <c r="CD112" s="928"/>
      <c r="CE112" s="928"/>
      <c r="CF112" s="922">
        <v>55.7</v>
      </c>
      <c r="CG112" s="923"/>
      <c r="CH112" s="923"/>
      <c r="CI112" s="923"/>
      <c r="CJ112" s="923"/>
      <c r="CK112" s="950"/>
      <c r="CL112" s="951"/>
      <c r="CM112" s="924" t="s">
        <v>449</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442</v>
      </c>
      <c r="DH112" s="928"/>
      <c r="DI112" s="928"/>
      <c r="DJ112" s="928"/>
      <c r="DK112" s="928"/>
      <c r="DL112" s="928" t="s">
        <v>442</v>
      </c>
      <c r="DM112" s="928"/>
      <c r="DN112" s="928"/>
      <c r="DO112" s="928"/>
      <c r="DP112" s="928"/>
      <c r="DQ112" s="928" t="s">
        <v>442</v>
      </c>
      <c r="DR112" s="928"/>
      <c r="DS112" s="928"/>
      <c r="DT112" s="928"/>
      <c r="DU112" s="928"/>
      <c r="DV112" s="929" t="s">
        <v>394</v>
      </c>
      <c r="DW112" s="929"/>
      <c r="DX112" s="929"/>
      <c r="DY112" s="929"/>
      <c r="DZ112" s="930"/>
    </row>
    <row r="113" spans="1:130" s="230" customFormat="1" ht="26.25" customHeight="1" x14ac:dyDescent="0.2">
      <c r="A113" s="956"/>
      <c r="B113" s="957"/>
      <c r="C113" s="925" t="s">
        <v>450</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188663</v>
      </c>
      <c r="AB113" s="940"/>
      <c r="AC113" s="940"/>
      <c r="AD113" s="940"/>
      <c r="AE113" s="941"/>
      <c r="AF113" s="942">
        <v>190959</v>
      </c>
      <c r="AG113" s="940"/>
      <c r="AH113" s="940"/>
      <c r="AI113" s="940"/>
      <c r="AJ113" s="941"/>
      <c r="AK113" s="942">
        <v>196049</v>
      </c>
      <c r="AL113" s="940"/>
      <c r="AM113" s="940"/>
      <c r="AN113" s="940"/>
      <c r="AO113" s="941"/>
      <c r="AP113" s="943">
        <v>6.6</v>
      </c>
      <c r="AQ113" s="944"/>
      <c r="AR113" s="944"/>
      <c r="AS113" s="944"/>
      <c r="AT113" s="945"/>
      <c r="AU113" s="910"/>
      <c r="AV113" s="911"/>
      <c r="AW113" s="911"/>
      <c r="AX113" s="911"/>
      <c r="AY113" s="911"/>
      <c r="AZ113" s="924" t="s">
        <v>451</v>
      </c>
      <c r="BA113" s="925"/>
      <c r="BB113" s="925"/>
      <c r="BC113" s="925"/>
      <c r="BD113" s="925"/>
      <c r="BE113" s="925"/>
      <c r="BF113" s="925"/>
      <c r="BG113" s="925"/>
      <c r="BH113" s="925"/>
      <c r="BI113" s="925"/>
      <c r="BJ113" s="925"/>
      <c r="BK113" s="925"/>
      <c r="BL113" s="925"/>
      <c r="BM113" s="925"/>
      <c r="BN113" s="925"/>
      <c r="BO113" s="925"/>
      <c r="BP113" s="926"/>
      <c r="BQ113" s="927">
        <v>69879</v>
      </c>
      <c r="BR113" s="928"/>
      <c r="BS113" s="928"/>
      <c r="BT113" s="928"/>
      <c r="BU113" s="928"/>
      <c r="BV113" s="928">
        <v>58355</v>
      </c>
      <c r="BW113" s="928"/>
      <c r="BX113" s="928"/>
      <c r="BY113" s="928"/>
      <c r="BZ113" s="928"/>
      <c r="CA113" s="928">
        <v>118963</v>
      </c>
      <c r="CB113" s="928"/>
      <c r="CC113" s="928"/>
      <c r="CD113" s="928"/>
      <c r="CE113" s="928"/>
      <c r="CF113" s="922">
        <v>4</v>
      </c>
      <c r="CG113" s="923"/>
      <c r="CH113" s="923"/>
      <c r="CI113" s="923"/>
      <c r="CJ113" s="923"/>
      <c r="CK113" s="950"/>
      <c r="CL113" s="951"/>
      <c r="CM113" s="924" t="s">
        <v>452</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394</v>
      </c>
      <c r="DH113" s="961"/>
      <c r="DI113" s="961"/>
      <c r="DJ113" s="961"/>
      <c r="DK113" s="962"/>
      <c r="DL113" s="963" t="s">
        <v>394</v>
      </c>
      <c r="DM113" s="961"/>
      <c r="DN113" s="961"/>
      <c r="DO113" s="961"/>
      <c r="DP113" s="962"/>
      <c r="DQ113" s="963" t="s">
        <v>442</v>
      </c>
      <c r="DR113" s="961"/>
      <c r="DS113" s="961"/>
      <c r="DT113" s="961"/>
      <c r="DU113" s="962"/>
      <c r="DV113" s="964" t="s">
        <v>394</v>
      </c>
      <c r="DW113" s="965"/>
      <c r="DX113" s="965"/>
      <c r="DY113" s="965"/>
      <c r="DZ113" s="966"/>
    </row>
    <row r="114" spans="1:130" s="230" customFormat="1" ht="26.25" customHeight="1" x14ac:dyDescent="0.2">
      <c r="A114" s="956"/>
      <c r="B114" s="957"/>
      <c r="C114" s="925" t="s">
        <v>453</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v>35913</v>
      </c>
      <c r="AB114" s="961"/>
      <c r="AC114" s="961"/>
      <c r="AD114" s="961"/>
      <c r="AE114" s="962"/>
      <c r="AF114" s="963">
        <v>18731</v>
      </c>
      <c r="AG114" s="961"/>
      <c r="AH114" s="961"/>
      <c r="AI114" s="961"/>
      <c r="AJ114" s="962"/>
      <c r="AK114" s="963">
        <v>13410</v>
      </c>
      <c r="AL114" s="961"/>
      <c r="AM114" s="961"/>
      <c r="AN114" s="961"/>
      <c r="AO114" s="962"/>
      <c r="AP114" s="964">
        <v>0.5</v>
      </c>
      <c r="AQ114" s="965"/>
      <c r="AR114" s="965"/>
      <c r="AS114" s="965"/>
      <c r="AT114" s="966"/>
      <c r="AU114" s="910"/>
      <c r="AV114" s="911"/>
      <c r="AW114" s="911"/>
      <c r="AX114" s="911"/>
      <c r="AY114" s="911"/>
      <c r="AZ114" s="924" t="s">
        <v>454</v>
      </c>
      <c r="BA114" s="925"/>
      <c r="BB114" s="925"/>
      <c r="BC114" s="925"/>
      <c r="BD114" s="925"/>
      <c r="BE114" s="925"/>
      <c r="BF114" s="925"/>
      <c r="BG114" s="925"/>
      <c r="BH114" s="925"/>
      <c r="BI114" s="925"/>
      <c r="BJ114" s="925"/>
      <c r="BK114" s="925"/>
      <c r="BL114" s="925"/>
      <c r="BM114" s="925"/>
      <c r="BN114" s="925"/>
      <c r="BO114" s="925"/>
      <c r="BP114" s="926"/>
      <c r="BQ114" s="927">
        <v>1332450</v>
      </c>
      <c r="BR114" s="928"/>
      <c r="BS114" s="928"/>
      <c r="BT114" s="928"/>
      <c r="BU114" s="928"/>
      <c r="BV114" s="928">
        <v>1293944</v>
      </c>
      <c r="BW114" s="928"/>
      <c r="BX114" s="928"/>
      <c r="BY114" s="928"/>
      <c r="BZ114" s="928"/>
      <c r="CA114" s="928">
        <v>1272419</v>
      </c>
      <c r="CB114" s="928"/>
      <c r="CC114" s="928"/>
      <c r="CD114" s="928"/>
      <c r="CE114" s="928"/>
      <c r="CF114" s="922">
        <v>43.1</v>
      </c>
      <c r="CG114" s="923"/>
      <c r="CH114" s="923"/>
      <c r="CI114" s="923"/>
      <c r="CJ114" s="923"/>
      <c r="CK114" s="950"/>
      <c r="CL114" s="951"/>
      <c r="CM114" s="924" t="s">
        <v>455</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442</v>
      </c>
      <c r="DH114" s="961"/>
      <c r="DI114" s="961"/>
      <c r="DJ114" s="961"/>
      <c r="DK114" s="962"/>
      <c r="DL114" s="963" t="s">
        <v>394</v>
      </c>
      <c r="DM114" s="961"/>
      <c r="DN114" s="961"/>
      <c r="DO114" s="961"/>
      <c r="DP114" s="962"/>
      <c r="DQ114" s="963" t="s">
        <v>394</v>
      </c>
      <c r="DR114" s="961"/>
      <c r="DS114" s="961"/>
      <c r="DT114" s="961"/>
      <c r="DU114" s="962"/>
      <c r="DV114" s="964" t="s">
        <v>394</v>
      </c>
      <c r="DW114" s="965"/>
      <c r="DX114" s="965"/>
      <c r="DY114" s="965"/>
      <c r="DZ114" s="966"/>
    </row>
    <row r="115" spans="1:130" s="230" customFormat="1" ht="26.25" customHeight="1" x14ac:dyDescent="0.2">
      <c r="A115" s="956"/>
      <c r="B115" s="957"/>
      <c r="C115" s="925" t="s">
        <v>456</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v>19834</v>
      </c>
      <c r="AB115" s="940"/>
      <c r="AC115" s="940"/>
      <c r="AD115" s="940"/>
      <c r="AE115" s="941"/>
      <c r="AF115" s="942">
        <v>19888</v>
      </c>
      <c r="AG115" s="940"/>
      <c r="AH115" s="940"/>
      <c r="AI115" s="940"/>
      <c r="AJ115" s="941"/>
      <c r="AK115" s="942">
        <v>8967</v>
      </c>
      <c r="AL115" s="940"/>
      <c r="AM115" s="940"/>
      <c r="AN115" s="940"/>
      <c r="AO115" s="941"/>
      <c r="AP115" s="943">
        <v>0.3</v>
      </c>
      <c r="AQ115" s="944"/>
      <c r="AR115" s="944"/>
      <c r="AS115" s="944"/>
      <c r="AT115" s="945"/>
      <c r="AU115" s="910"/>
      <c r="AV115" s="911"/>
      <c r="AW115" s="911"/>
      <c r="AX115" s="911"/>
      <c r="AY115" s="911"/>
      <c r="AZ115" s="924" t="s">
        <v>457</v>
      </c>
      <c r="BA115" s="925"/>
      <c r="BB115" s="925"/>
      <c r="BC115" s="925"/>
      <c r="BD115" s="925"/>
      <c r="BE115" s="925"/>
      <c r="BF115" s="925"/>
      <c r="BG115" s="925"/>
      <c r="BH115" s="925"/>
      <c r="BI115" s="925"/>
      <c r="BJ115" s="925"/>
      <c r="BK115" s="925"/>
      <c r="BL115" s="925"/>
      <c r="BM115" s="925"/>
      <c r="BN115" s="925"/>
      <c r="BO115" s="925"/>
      <c r="BP115" s="926"/>
      <c r="BQ115" s="927" t="s">
        <v>442</v>
      </c>
      <c r="BR115" s="928"/>
      <c r="BS115" s="928"/>
      <c r="BT115" s="928"/>
      <c r="BU115" s="928"/>
      <c r="BV115" s="928" t="s">
        <v>179</v>
      </c>
      <c r="BW115" s="928"/>
      <c r="BX115" s="928"/>
      <c r="BY115" s="928"/>
      <c r="BZ115" s="928"/>
      <c r="CA115" s="928" t="s">
        <v>394</v>
      </c>
      <c r="CB115" s="928"/>
      <c r="CC115" s="928"/>
      <c r="CD115" s="928"/>
      <c r="CE115" s="928"/>
      <c r="CF115" s="922" t="s">
        <v>442</v>
      </c>
      <c r="CG115" s="923"/>
      <c r="CH115" s="923"/>
      <c r="CI115" s="923"/>
      <c r="CJ115" s="923"/>
      <c r="CK115" s="950"/>
      <c r="CL115" s="951"/>
      <c r="CM115" s="924" t="s">
        <v>458</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t="s">
        <v>394</v>
      </c>
      <c r="DH115" s="961"/>
      <c r="DI115" s="961"/>
      <c r="DJ115" s="961"/>
      <c r="DK115" s="962"/>
      <c r="DL115" s="963" t="s">
        <v>442</v>
      </c>
      <c r="DM115" s="961"/>
      <c r="DN115" s="961"/>
      <c r="DO115" s="961"/>
      <c r="DP115" s="962"/>
      <c r="DQ115" s="963" t="s">
        <v>394</v>
      </c>
      <c r="DR115" s="961"/>
      <c r="DS115" s="961"/>
      <c r="DT115" s="961"/>
      <c r="DU115" s="962"/>
      <c r="DV115" s="964" t="s">
        <v>442</v>
      </c>
      <c r="DW115" s="965"/>
      <c r="DX115" s="965"/>
      <c r="DY115" s="965"/>
      <c r="DZ115" s="966"/>
    </row>
    <row r="116" spans="1:130" s="230" customFormat="1" ht="26.25" customHeight="1" x14ac:dyDescent="0.2">
      <c r="A116" s="958"/>
      <c r="B116" s="959"/>
      <c r="C116" s="967" t="s">
        <v>459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v>52</v>
      </c>
      <c r="AB116" s="961"/>
      <c r="AC116" s="961"/>
      <c r="AD116" s="961"/>
      <c r="AE116" s="962"/>
      <c r="AF116" s="963">
        <v>39</v>
      </c>
      <c r="AG116" s="961"/>
      <c r="AH116" s="961"/>
      <c r="AI116" s="961"/>
      <c r="AJ116" s="962"/>
      <c r="AK116" s="963" t="s">
        <v>442</v>
      </c>
      <c r="AL116" s="961"/>
      <c r="AM116" s="961"/>
      <c r="AN116" s="961"/>
      <c r="AO116" s="962"/>
      <c r="AP116" s="964" t="s">
        <v>394</v>
      </c>
      <c r="AQ116" s="965"/>
      <c r="AR116" s="965"/>
      <c r="AS116" s="965"/>
      <c r="AT116" s="966"/>
      <c r="AU116" s="910"/>
      <c r="AV116" s="911"/>
      <c r="AW116" s="911"/>
      <c r="AX116" s="911"/>
      <c r="AY116" s="911"/>
      <c r="AZ116" s="969" t="s">
        <v>460</v>
      </c>
      <c r="BA116" s="970"/>
      <c r="BB116" s="970"/>
      <c r="BC116" s="970"/>
      <c r="BD116" s="970"/>
      <c r="BE116" s="970"/>
      <c r="BF116" s="970"/>
      <c r="BG116" s="970"/>
      <c r="BH116" s="970"/>
      <c r="BI116" s="970"/>
      <c r="BJ116" s="970"/>
      <c r="BK116" s="970"/>
      <c r="BL116" s="970"/>
      <c r="BM116" s="970"/>
      <c r="BN116" s="970"/>
      <c r="BO116" s="970"/>
      <c r="BP116" s="971"/>
      <c r="BQ116" s="927" t="s">
        <v>442</v>
      </c>
      <c r="BR116" s="928"/>
      <c r="BS116" s="928"/>
      <c r="BT116" s="928"/>
      <c r="BU116" s="928"/>
      <c r="BV116" s="928" t="s">
        <v>394</v>
      </c>
      <c r="BW116" s="928"/>
      <c r="BX116" s="928"/>
      <c r="BY116" s="928"/>
      <c r="BZ116" s="928"/>
      <c r="CA116" s="928" t="s">
        <v>442</v>
      </c>
      <c r="CB116" s="928"/>
      <c r="CC116" s="928"/>
      <c r="CD116" s="928"/>
      <c r="CE116" s="928"/>
      <c r="CF116" s="922" t="s">
        <v>179</v>
      </c>
      <c r="CG116" s="923"/>
      <c r="CH116" s="923"/>
      <c r="CI116" s="923"/>
      <c r="CJ116" s="923"/>
      <c r="CK116" s="950"/>
      <c r="CL116" s="951"/>
      <c r="CM116" s="924" t="s">
        <v>461</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v>22049</v>
      </c>
      <c r="DH116" s="961"/>
      <c r="DI116" s="961"/>
      <c r="DJ116" s="961"/>
      <c r="DK116" s="962"/>
      <c r="DL116" s="963">
        <v>16920</v>
      </c>
      <c r="DM116" s="961"/>
      <c r="DN116" s="961"/>
      <c r="DO116" s="961"/>
      <c r="DP116" s="962"/>
      <c r="DQ116" s="963">
        <v>12690</v>
      </c>
      <c r="DR116" s="961"/>
      <c r="DS116" s="961"/>
      <c r="DT116" s="961"/>
      <c r="DU116" s="962"/>
      <c r="DV116" s="964">
        <v>0.4</v>
      </c>
      <c r="DW116" s="965"/>
      <c r="DX116" s="965"/>
      <c r="DY116" s="965"/>
      <c r="DZ116" s="966"/>
    </row>
    <row r="117" spans="1:130" s="230" customFormat="1" ht="26.25" customHeight="1" x14ac:dyDescent="0.2">
      <c r="A117" s="914" t="s">
        <v>193</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462</v>
      </c>
      <c r="Z117" s="896"/>
      <c r="AA117" s="980">
        <v>1400102</v>
      </c>
      <c r="AB117" s="981"/>
      <c r="AC117" s="981"/>
      <c r="AD117" s="981"/>
      <c r="AE117" s="982"/>
      <c r="AF117" s="983">
        <v>1378946</v>
      </c>
      <c r="AG117" s="981"/>
      <c r="AH117" s="981"/>
      <c r="AI117" s="981"/>
      <c r="AJ117" s="982"/>
      <c r="AK117" s="983">
        <v>1384969</v>
      </c>
      <c r="AL117" s="981"/>
      <c r="AM117" s="981"/>
      <c r="AN117" s="981"/>
      <c r="AO117" s="982"/>
      <c r="AP117" s="984"/>
      <c r="AQ117" s="985"/>
      <c r="AR117" s="985"/>
      <c r="AS117" s="985"/>
      <c r="AT117" s="986"/>
      <c r="AU117" s="910"/>
      <c r="AV117" s="911"/>
      <c r="AW117" s="911"/>
      <c r="AX117" s="911"/>
      <c r="AY117" s="911"/>
      <c r="AZ117" s="976" t="s">
        <v>463</v>
      </c>
      <c r="BA117" s="977"/>
      <c r="BB117" s="977"/>
      <c r="BC117" s="977"/>
      <c r="BD117" s="977"/>
      <c r="BE117" s="977"/>
      <c r="BF117" s="977"/>
      <c r="BG117" s="977"/>
      <c r="BH117" s="977"/>
      <c r="BI117" s="977"/>
      <c r="BJ117" s="977"/>
      <c r="BK117" s="977"/>
      <c r="BL117" s="977"/>
      <c r="BM117" s="977"/>
      <c r="BN117" s="977"/>
      <c r="BO117" s="977"/>
      <c r="BP117" s="978"/>
      <c r="BQ117" s="927" t="s">
        <v>394</v>
      </c>
      <c r="BR117" s="928"/>
      <c r="BS117" s="928"/>
      <c r="BT117" s="928"/>
      <c r="BU117" s="928"/>
      <c r="BV117" s="928" t="s">
        <v>179</v>
      </c>
      <c r="BW117" s="928"/>
      <c r="BX117" s="928"/>
      <c r="BY117" s="928"/>
      <c r="BZ117" s="928"/>
      <c r="CA117" s="928" t="s">
        <v>394</v>
      </c>
      <c r="CB117" s="928"/>
      <c r="CC117" s="928"/>
      <c r="CD117" s="928"/>
      <c r="CE117" s="928"/>
      <c r="CF117" s="922" t="s">
        <v>394</v>
      </c>
      <c r="CG117" s="923"/>
      <c r="CH117" s="923"/>
      <c r="CI117" s="923"/>
      <c r="CJ117" s="923"/>
      <c r="CK117" s="950"/>
      <c r="CL117" s="951"/>
      <c r="CM117" s="924" t="s">
        <v>464</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394</v>
      </c>
      <c r="DH117" s="961"/>
      <c r="DI117" s="961"/>
      <c r="DJ117" s="961"/>
      <c r="DK117" s="962"/>
      <c r="DL117" s="963" t="s">
        <v>394</v>
      </c>
      <c r="DM117" s="961"/>
      <c r="DN117" s="961"/>
      <c r="DO117" s="961"/>
      <c r="DP117" s="962"/>
      <c r="DQ117" s="963" t="s">
        <v>394</v>
      </c>
      <c r="DR117" s="961"/>
      <c r="DS117" s="961"/>
      <c r="DT117" s="961"/>
      <c r="DU117" s="962"/>
      <c r="DV117" s="964" t="s">
        <v>394</v>
      </c>
      <c r="DW117" s="965"/>
      <c r="DX117" s="965"/>
      <c r="DY117" s="965"/>
      <c r="DZ117" s="966"/>
    </row>
    <row r="118" spans="1:130" s="230" customFormat="1" ht="26.25" customHeight="1" x14ac:dyDescent="0.2">
      <c r="A118" s="914" t="s">
        <v>436</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433</v>
      </c>
      <c r="AB118" s="895"/>
      <c r="AC118" s="895"/>
      <c r="AD118" s="895"/>
      <c r="AE118" s="896"/>
      <c r="AF118" s="894" t="s">
        <v>434</v>
      </c>
      <c r="AG118" s="895"/>
      <c r="AH118" s="895"/>
      <c r="AI118" s="895"/>
      <c r="AJ118" s="896"/>
      <c r="AK118" s="894" t="s">
        <v>311</v>
      </c>
      <c r="AL118" s="895"/>
      <c r="AM118" s="895"/>
      <c r="AN118" s="895"/>
      <c r="AO118" s="896"/>
      <c r="AP118" s="972" t="s">
        <v>435</v>
      </c>
      <c r="AQ118" s="973"/>
      <c r="AR118" s="973"/>
      <c r="AS118" s="973"/>
      <c r="AT118" s="974"/>
      <c r="AU118" s="910"/>
      <c r="AV118" s="911"/>
      <c r="AW118" s="911"/>
      <c r="AX118" s="911"/>
      <c r="AY118" s="911"/>
      <c r="AZ118" s="975" t="s">
        <v>465</v>
      </c>
      <c r="BA118" s="967"/>
      <c r="BB118" s="967"/>
      <c r="BC118" s="967"/>
      <c r="BD118" s="967"/>
      <c r="BE118" s="967"/>
      <c r="BF118" s="967"/>
      <c r="BG118" s="967"/>
      <c r="BH118" s="967"/>
      <c r="BI118" s="967"/>
      <c r="BJ118" s="967"/>
      <c r="BK118" s="967"/>
      <c r="BL118" s="967"/>
      <c r="BM118" s="967"/>
      <c r="BN118" s="967"/>
      <c r="BO118" s="967"/>
      <c r="BP118" s="968"/>
      <c r="BQ118" s="1001" t="s">
        <v>179</v>
      </c>
      <c r="BR118" s="1002"/>
      <c r="BS118" s="1002"/>
      <c r="BT118" s="1002"/>
      <c r="BU118" s="1002"/>
      <c r="BV118" s="1002" t="s">
        <v>394</v>
      </c>
      <c r="BW118" s="1002"/>
      <c r="BX118" s="1002"/>
      <c r="BY118" s="1002"/>
      <c r="BZ118" s="1002"/>
      <c r="CA118" s="1002" t="s">
        <v>179</v>
      </c>
      <c r="CB118" s="1002"/>
      <c r="CC118" s="1002"/>
      <c r="CD118" s="1002"/>
      <c r="CE118" s="1002"/>
      <c r="CF118" s="922" t="s">
        <v>394</v>
      </c>
      <c r="CG118" s="923"/>
      <c r="CH118" s="923"/>
      <c r="CI118" s="923"/>
      <c r="CJ118" s="923"/>
      <c r="CK118" s="950"/>
      <c r="CL118" s="951"/>
      <c r="CM118" s="924" t="s">
        <v>466</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394</v>
      </c>
      <c r="DH118" s="961"/>
      <c r="DI118" s="961"/>
      <c r="DJ118" s="961"/>
      <c r="DK118" s="962"/>
      <c r="DL118" s="963" t="s">
        <v>394</v>
      </c>
      <c r="DM118" s="961"/>
      <c r="DN118" s="961"/>
      <c r="DO118" s="961"/>
      <c r="DP118" s="962"/>
      <c r="DQ118" s="963" t="s">
        <v>179</v>
      </c>
      <c r="DR118" s="961"/>
      <c r="DS118" s="961"/>
      <c r="DT118" s="961"/>
      <c r="DU118" s="962"/>
      <c r="DV118" s="964" t="s">
        <v>394</v>
      </c>
      <c r="DW118" s="965"/>
      <c r="DX118" s="965"/>
      <c r="DY118" s="965"/>
      <c r="DZ118" s="966"/>
    </row>
    <row r="119" spans="1:130" s="230" customFormat="1" ht="26.25" customHeight="1" x14ac:dyDescent="0.2">
      <c r="A119" s="1058" t="s">
        <v>439</v>
      </c>
      <c r="B119" s="949"/>
      <c r="C119" s="931" t="s">
        <v>440</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179</v>
      </c>
      <c r="AB119" s="902"/>
      <c r="AC119" s="902"/>
      <c r="AD119" s="902"/>
      <c r="AE119" s="903"/>
      <c r="AF119" s="904" t="s">
        <v>394</v>
      </c>
      <c r="AG119" s="902"/>
      <c r="AH119" s="902"/>
      <c r="AI119" s="902"/>
      <c r="AJ119" s="903"/>
      <c r="AK119" s="904" t="s">
        <v>179</v>
      </c>
      <c r="AL119" s="902"/>
      <c r="AM119" s="902"/>
      <c r="AN119" s="902"/>
      <c r="AO119" s="903"/>
      <c r="AP119" s="905" t="s">
        <v>394</v>
      </c>
      <c r="AQ119" s="906"/>
      <c r="AR119" s="906"/>
      <c r="AS119" s="906"/>
      <c r="AT119" s="907"/>
      <c r="AU119" s="912"/>
      <c r="AV119" s="913"/>
      <c r="AW119" s="913"/>
      <c r="AX119" s="913"/>
      <c r="AY119" s="913"/>
      <c r="AZ119" s="251" t="s">
        <v>193</v>
      </c>
      <c r="BA119" s="251"/>
      <c r="BB119" s="251"/>
      <c r="BC119" s="251"/>
      <c r="BD119" s="251"/>
      <c r="BE119" s="251"/>
      <c r="BF119" s="251"/>
      <c r="BG119" s="251"/>
      <c r="BH119" s="251"/>
      <c r="BI119" s="251"/>
      <c r="BJ119" s="251"/>
      <c r="BK119" s="251"/>
      <c r="BL119" s="251"/>
      <c r="BM119" s="251"/>
      <c r="BN119" s="251"/>
      <c r="BO119" s="979" t="s">
        <v>467</v>
      </c>
      <c r="BP119" s="1007"/>
      <c r="BQ119" s="1001">
        <v>13489823</v>
      </c>
      <c r="BR119" s="1002"/>
      <c r="BS119" s="1002"/>
      <c r="BT119" s="1002"/>
      <c r="BU119" s="1002"/>
      <c r="BV119" s="1002">
        <v>13670585</v>
      </c>
      <c r="BW119" s="1002"/>
      <c r="BX119" s="1002"/>
      <c r="BY119" s="1002"/>
      <c r="BZ119" s="1002"/>
      <c r="CA119" s="1002">
        <v>13034670</v>
      </c>
      <c r="CB119" s="1002"/>
      <c r="CC119" s="1002"/>
      <c r="CD119" s="1002"/>
      <c r="CE119" s="1002"/>
      <c r="CF119" s="1003"/>
      <c r="CG119" s="1004"/>
      <c r="CH119" s="1004"/>
      <c r="CI119" s="1004"/>
      <c r="CJ119" s="1005"/>
      <c r="CK119" s="952"/>
      <c r="CL119" s="953"/>
      <c r="CM119" s="975" t="s">
        <v>468</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v>24032</v>
      </c>
      <c r="DH119" s="988"/>
      <c r="DI119" s="988"/>
      <c r="DJ119" s="988"/>
      <c r="DK119" s="989"/>
      <c r="DL119" s="987">
        <v>8264</v>
      </c>
      <c r="DM119" s="988"/>
      <c r="DN119" s="988"/>
      <c r="DO119" s="988"/>
      <c r="DP119" s="989"/>
      <c r="DQ119" s="987">
        <v>3846</v>
      </c>
      <c r="DR119" s="988"/>
      <c r="DS119" s="988"/>
      <c r="DT119" s="988"/>
      <c r="DU119" s="989"/>
      <c r="DV119" s="990">
        <v>0.1</v>
      </c>
      <c r="DW119" s="991"/>
      <c r="DX119" s="991"/>
      <c r="DY119" s="991"/>
      <c r="DZ119" s="992"/>
    </row>
    <row r="120" spans="1:130" s="230" customFormat="1" ht="26.25" customHeight="1" x14ac:dyDescent="0.2">
      <c r="A120" s="1059"/>
      <c r="B120" s="951"/>
      <c r="C120" s="924" t="s">
        <v>445</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179</v>
      </c>
      <c r="AB120" s="961"/>
      <c r="AC120" s="961"/>
      <c r="AD120" s="961"/>
      <c r="AE120" s="962"/>
      <c r="AF120" s="963" t="s">
        <v>179</v>
      </c>
      <c r="AG120" s="961"/>
      <c r="AH120" s="961"/>
      <c r="AI120" s="961"/>
      <c r="AJ120" s="962"/>
      <c r="AK120" s="963" t="s">
        <v>394</v>
      </c>
      <c r="AL120" s="961"/>
      <c r="AM120" s="961"/>
      <c r="AN120" s="961"/>
      <c r="AO120" s="962"/>
      <c r="AP120" s="964" t="s">
        <v>179</v>
      </c>
      <c r="AQ120" s="965"/>
      <c r="AR120" s="965"/>
      <c r="AS120" s="965"/>
      <c r="AT120" s="966"/>
      <c r="AU120" s="993" t="s">
        <v>469</v>
      </c>
      <c r="AV120" s="994"/>
      <c r="AW120" s="994"/>
      <c r="AX120" s="994"/>
      <c r="AY120" s="995"/>
      <c r="AZ120" s="931" t="s">
        <v>470</v>
      </c>
      <c r="BA120" s="899"/>
      <c r="BB120" s="899"/>
      <c r="BC120" s="899"/>
      <c r="BD120" s="899"/>
      <c r="BE120" s="899"/>
      <c r="BF120" s="899"/>
      <c r="BG120" s="899"/>
      <c r="BH120" s="899"/>
      <c r="BI120" s="899"/>
      <c r="BJ120" s="899"/>
      <c r="BK120" s="899"/>
      <c r="BL120" s="899"/>
      <c r="BM120" s="899"/>
      <c r="BN120" s="899"/>
      <c r="BO120" s="899"/>
      <c r="BP120" s="900"/>
      <c r="BQ120" s="932">
        <v>2376524</v>
      </c>
      <c r="BR120" s="933"/>
      <c r="BS120" s="933"/>
      <c r="BT120" s="933"/>
      <c r="BU120" s="933"/>
      <c r="BV120" s="933">
        <v>2692661</v>
      </c>
      <c r="BW120" s="933"/>
      <c r="BX120" s="933"/>
      <c r="BY120" s="933"/>
      <c r="BZ120" s="933"/>
      <c r="CA120" s="933">
        <v>2847697</v>
      </c>
      <c r="CB120" s="933"/>
      <c r="CC120" s="933"/>
      <c r="CD120" s="933"/>
      <c r="CE120" s="933"/>
      <c r="CF120" s="946">
        <v>96.5</v>
      </c>
      <c r="CG120" s="947"/>
      <c r="CH120" s="947"/>
      <c r="CI120" s="947"/>
      <c r="CJ120" s="947"/>
      <c r="CK120" s="1008" t="s">
        <v>471</v>
      </c>
      <c r="CL120" s="1009"/>
      <c r="CM120" s="1009"/>
      <c r="CN120" s="1009"/>
      <c r="CO120" s="1010"/>
      <c r="CP120" s="1016" t="s">
        <v>472</v>
      </c>
      <c r="CQ120" s="1017"/>
      <c r="CR120" s="1017"/>
      <c r="CS120" s="1017"/>
      <c r="CT120" s="1017"/>
      <c r="CU120" s="1017"/>
      <c r="CV120" s="1017"/>
      <c r="CW120" s="1017"/>
      <c r="CX120" s="1017"/>
      <c r="CY120" s="1017"/>
      <c r="CZ120" s="1017"/>
      <c r="DA120" s="1017"/>
      <c r="DB120" s="1017"/>
      <c r="DC120" s="1017"/>
      <c r="DD120" s="1017"/>
      <c r="DE120" s="1017"/>
      <c r="DF120" s="1018"/>
      <c r="DG120" s="932">
        <v>1138203</v>
      </c>
      <c r="DH120" s="933"/>
      <c r="DI120" s="933"/>
      <c r="DJ120" s="933"/>
      <c r="DK120" s="933"/>
      <c r="DL120" s="933">
        <v>1048748</v>
      </c>
      <c r="DM120" s="933"/>
      <c r="DN120" s="933"/>
      <c r="DO120" s="933"/>
      <c r="DP120" s="933"/>
      <c r="DQ120" s="933">
        <v>957544</v>
      </c>
      <c r="DR120" s="933"/>
      <c r="DS120" s="933"/>
      <c r="DT120" s="933"/>
      <c r="DU120" s="933"/>
      <c r="DV120" s="934">
        <v>32.5</v>
      </c>
      <c r="DW120" s="934"/>
      <c r="DX120" s="934"/>
      <c r="DY120" s="934"/>
      <c r="DZ120" s="935"/>
    </row>
    <row r="121" spans="1:130" s="230" customFormat="1" ht="26.25" customHeight="1" x14ac:dyDescent="0.2">
      <c r="A121" s="1059"/>
      <c r="B121" s="951"/>
      <c r="C121" s="976" t="s">
        <v>473</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t="s">
        <v>394</v>
      </c>
      <c r="AB121" s="961"/>
      <c r="AC121" s="961"/>
      <c r="AD121" s="961"/>
      <c r="AE121" s="962"/>
      <c r="AF121" s="963" t="s">
        <v>179</v>
      </c>
      <c r="AG121" s="961"/>
      <c r="AH121" s="961"/>
      <c r="AI121" s="961"/>
      <c r="AJ121" s="962"/>
      <c r="AK121" s="963" t="s">
        <v>179</v>
      </c>
      <c r="AL121" s="961"/>
      <c r="AM121" s="961"/>
      <c r="AN121" s="961"/>
      <c r="AO121" s="962"/>
      <c r="AP121" s="964" t="s">
        <v>394</v>
      </c>
      <c r="AQ121" s="965"/>
      <c r="AR121" s="965"/>
      <c r="AS121" s="965"/>
      <c r="AT121" s="966"/>
      <c r="AU121" s="996"/>
      <c r="AV121" s="997"/>
      <c r="AW121" s="997"/>
      <c r="AX121" s="997"/>
      <c r="AY121" s="998"/>
      <c r="AZ121" s="924" t="s">
        <v>474</v>
      </c>
      <c r="BA121" s="925"/>
      <c r="BB121" s="925"/>
      <c r="BC121" s="925"/>
      <c r="BD121" s="925"/>
      <c r="BE121" s="925"/>
      <c r="BF121" s="925"/>
      <c r="BG121" s="925"/>
      <c r="BH121" s="925"/>
      <c r="BI121" s="925"/>
      <c r="BJ121" s="925"/>
      <c r="BK121" s="925"/>
      <c r="BL121" s="925"/>
      <c r="BM121" s="925"/>
      <c r="BN121" s="925"/>
      <c r="BO121" s="925"/>
      <c r="BP121" s="926"/>
      <c r="BQ121" s="927">
        <v>195189</v>
      </c>
      <c r="BR121" s="928"/>
      <c r="BS121" s="928"/>
      <c r="BT121" s="928"/>
      <c r="BU121" s="928"/>
      <c r="BV121" s="928">
        <v>156198</v>
      </c>
      <c r="BW121" s="928"/>
      <c r="BX121" s="928"/>
      <c r="BY121" s="928"/>
      <c r="BZ121" s="928"/>
      <c r="CA121" s="928">
        <v>104108</v>
      </c>
      <c r="CB121" s="928"/>
      <c r="CC121" s="928"/>
      <c r="CD121" s="928"/>
      <c r="CE121" s="928"/>
      <c r="CF121" s="922">
        <v>3.5</v>
      </c>
      <c r="CG121" s="923"/>
      <c r="CH121" s="923"/>
      <c r="CI121" s="923"/>
      <c r="CJ121" s="923"/>
      <c r="CK121" s="1011"/>
      <c r="CL121" s="1012"/>
      <c r="CM121" s="1012"/>
      <c r="CN121" s="1012"/>
      <c r="CO121" s="1013"/>
      <c r="CP121" s="1021" t="s">
        <v>475</v>
      </c>
      <c r="CQ121" s="1022"/>
      <c r="CR121" s="1022"/>
      <c r="CS121" s="1022"/>
      <c r="CT121" s="1022"/>
      <c r="CU121" s="1022"/>
      <c r="CV121" s="1022"/>
      <c r="CW121" s="1022"/>
      <c r="CX121" s="1022"/>
      <c r="CY121" s="1022"/>
      <c r="CZ121" s="1022"/>
      <c r="DA121" s="1022"/>
      <c r="DB121" s="1022"/>
      <c r="DC121" s="1022"/>
      <c r="DD121" s="1022"/>
      <c r="DE121" s="1022"/>
      <c r="DF121" s="1023"/>
      <c r="DG121" s="927" t="s">
        <v>394</v>
      </c>
      <c r="DH121" s="928"/>
      <c r="DI121" s="928"/>
      <c r="DJ121" s="928"/>
      <c r="DK121" s="928"/>
      <c r="DL121" s="928" t="s">
        <v>179</v>
      </c>
      <c r="DM121" s="928"/>
      <c r="DN121" s="928"/>
      <c r="DO121" s="928"/>
      <c r="DP121" s="928"/>
      <c r="DQ121" s="928">
        <v>685072</v>
      </c>
      <c r="DR121" s="928"/>
      <c r="DS121" s="928"/>
      <c r="DT121" s="928"/>
      <c r="DU121" s="928"/>
      <c r="DV121" s="929">
        <v>23.2</v>
      </c>
      <c r="DW121" s="929"/>
      <c r="DX121" s="929"/>
      <c r="DY121" s="929"/>
      <c r="DZ121" s="930"/>
    </row>
    <row r="122" spans="1:130" s="230" customFormat="1" ht="26.25" customHeight="1" x14ac:dyDescent="0.2">
      <c r="A122" s="1059"/>
      <c r="B122" s="951"/>
      <c r="C122" s="924" t="s">
        <v>455</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179</v>
      </c>
      <c r="AB122" s="961"/>
      <c r="AC122" s="961"/>
      <c r="AD122" s="961"/>
      <c r="AE122" s="962"/>
      <c r="AF122" s="963" t="s">
        <v>394</v>
      </c>
      <c r="AG122" s="961"/>
      <c r="AH122" s="961"/>
      <c r="AI122" s="961"/>
      <c r="AJ122" s="962"/>
      <c r="AK122" s="963" t="s">
        <v>394</v>
      </c>
      <c r="AL122" s="961"/>
      <c r="AM122" s="961"/>
      <c r="AN122" s="961"/>
      <c r="AO122" s="962"/>
      <c r="AP122" s="964" t="s">
        <v>394</v>
      </c>
      <c r="AQ122" s="965"/>
      <c r="AR122" s="965"/>
      <c r="AS122" s="965"/>
      <c r="AT122" s="966"/>
      <c r="AU122" s="996"/>
      <c r="AV122" s="997"/>
      <c r="AW122" s="997"/>
      <c r="AX122" s="997"/>
      <c r="AY122" s="998"/>
      <c r="AZ122" s="975" t="s">
        <v>476</v>
      </c>
      <c r="BA122" s="967"/>
      <c r="BB122" s="967"/>
      <c r="BC122" s="967"/>
      <c r="BD122" s="967"/>
      <c r="BE122" s="967"/>
      <c r="BF122" s="967"/>
      <c r="BG122" s="967"/>
      <c r="BH122" s="967"/>
      <c r="BI122" s="967"/>
      <c r="BJ122" s="967"/>
      <c r="BK122" s="967"/>
      <c r="BL122" s="967"/>
      <c r="BM122" s="967"/>
      <c r="BN122" s="967"/>
      <c r="BO122" s="967"/>
      <c r="BP122" s="968"/>
      <c r="BQ122" s="1001">
        <v>8550702</v>
      </c>
      <c r="BR122" s="1002"/>
      <c r="BS122" s="1002"/>
      <c r="BT122" s="1002"/>
      <c r="BU122" s="1002"/>
      <c r="BV122" s="1002">
        <v>8075149</v>
      </c>
      <c r="BW122" s="1002"/>
      <c r="BX122" s="1002"/>
      <c r="BY122" s="1002"/>
      <c r="BZ122" s="1002"/>
      <c r="CA122" s="1002">
        <v>8028487</v>
      </c>
      <c r="CB122" s="1002"/>
      <c r="CC122" s="1002"/>
      <c r="CD122" s="1002"/>
      <c r="CE122" s="1002"/>
      <c r="CF122" s="1019">
        <v>272.10000000000002</v>
      </c>
      <c r="CG122" s="1020"/>
      <c r="CH122" s="1020"/>
      <c r="CI122" s="1020"/>
      <c r="CJ122" s="1020"/>
      <c r="CK122" s="1011"/>
      <c r="CL122" s="1012"/>
      <c r="CM122" s="1012"/>
      <c r="CN122" s="1012"/>
      <c r="CO122" s="1013"/>
      <c r="CP122" s="1021" t="s">
        <v>410</v>
      </c>
      <c r="CQ122" s="1022"/>
      <c r="CR122" s="1022"/>
      <c r="CS122" s="1022"/>
      <c r="CT122" s="1022"/>
      <c r="CU122" s="1022"/>
      <c r="CV122" s="1022"/>
      <c r="CW122" s="1022"/>
      <c r="CX122" s="1022"/>
      <c r="CY122" s="1022"/>
      <c r="CZ122" s="1022"/>
      <c r="DA122" s="1022"/>
      <c r="DB122" s="1022"/>
      <c r="DC122" s="1022"/>
      <c r="DD122" s="1022"/>
      <c r="DE122" s="1022"/>
      <c r="DF122" s="1023"/>
      <c r="DG122" s="927" t="s">
        <v>179</v>
      </c>
      <c r="DH122" s="928"/>
      <c r="DI122" s="928"/>
      <c r="DJ122" s="928"/>
      <c r="DK122" s="928"/>
      <c r="DL122" s="928" t="s">
        <v>394</v>
      </c>
      <c r="DM122" s="928"/>
      <c r="DN122" s="928"/>
      <c r="DO122" s="928"/>
      <c r="DP122" s="928"/>
      <c r="DQ122" s="928" t="s">
        <v>179</v>
      </c>
      <c r="DR122" s="928"/>
      <c r="DS122" s="928"/>
      <c r="DT122" s="928"/>
      <c r="DU122" s="928"/>
      <c r="DV122" s="929" t="s">
        <v>179</v>
      </c>
      <c r="DW122" s="929"/>
      <c r="DX122" s="929"/>
      <c r="DY122" s="929"/>
      <c r="DZ122" s="930"/>
    </row>
    <row r="123" spans="1:130" s="230" customFormat="1" ht="26.25" customHeight="1" x14ac:dyDescent="0.2">
      <c r="A123" s="1059"/>
      <c r="B123" s="951"/>
      <c r="C123" s="924" t="s">
        <v>461</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v>4738</v>
      </c>
      <c r="AB123" s="961"/>
      <c r="AC123" s="961"/>
      <c r="AD123" s="961"/>
      <c r="AE123" s="962"/>
      <c r="AF123" s="963">
        <v>4644</v>
      </c>
      <c r="AG123" s="961"/>
      <c r="AH123" s="961"/>
      <c r="AI123" s="961"/>
      <c r="AJ123" s="962"/>
      <c r="AK123" s="963">
        <v>4549</v>
      </c>
      <c r="AL123" s="961"/>
      <c r="AM123" s="961"/>
      <c r="AN123" s="961"/>
      <c r="AO123" s="962"/>
      <c r="AP123" s="964">
        <v>0.2</v>
      </c>
      <c r="AQ123" s="965"/>
      <c r="AR123" s="965"/>
      <c r="AS123" s="965"/>
      <c r="AT123" s="966"/>
      <c r="AU123" s="999"/>
      <c r="AV123" s="1000"/>
      <c r="AW123" s="1000"/>
      <c r="AX123" s="1000"/>
      <c r="AY123" s="1000"/>
      <c r="AZ123" s="251" t="s">
        <v>193</v>
      </c>
      <c r="BA123" s="251"/>
      <c r="BB123" s="251"/>
      <c r="BC123" s="251"/>
      <c r="BD123" s="251"/>
      <c r="BE123" s="251"/>
      <c r="BF123" s="251"/>
      <c r="BG123" s="251"/>
      <c r="BH123" s="251"/>
      <c r="BI123" s="251"/>
      <c r="BJ123" s="251"/>
      <c r="BK123" s="251"/>
      <c r="BL123" s="251"/>
      <c r="BM123" s="251"/>
      <c r="BN123" s="251"/>
      <c r="BO123" s="979" t="s">
        <v>477</v>
      </c>
      <c r="BP123" s="1007"/>
      <c r="BQ123" s="1065">
        <v>11122415</v>
      </c>
      <c r="BR123" s="1066"/>
      <c r="BS123" s="1066"/>
      <c r="BT123" s="1066"/>
      <c r="BU123" s="1066"/>
      <c r="BV123" s="1066">
        <v>10924008</v>
      </c>
      <c r="BW123" s="1066"/>
      <c r="BX123" s="1066"/>
      <c r="BY123" s="1066"/>
      <c r="BZ123" s="1066"/>
      <c r="CA123" s="1066">
        <v>10980292</v>
      </c>
      <c r="CB123" s="1066"/>
      <c r="CC123" s="1066"/>
      <c r="CD123" s="1066"/>
      <c r="CE123" s="1066"/>
      <c r="CF123" s="1003"/>
      <c r="CG123" s="1004"/>
      <c r="CH123" s="1004"/>
      <c r="CI123" s="1004"/>
      <c r="CJ123" s="1005"/>
      <c r="CK123" s="1011"/>
      <c r="CL123" s="1012"/>
      <c r="CM123" s="1012"/>
      <c r="CN123" s="1012"/>
      <c r="CO123" s="1013"/>
      <c r="CP123" s="1021" t="s">
        <v>409</v>
      </c>
      <c r="CQ123" s="1022"/>
      <c r="CR123" s="1022"/>
      <c r="CS123" s="1022"/>
      <c r="CT123" s="1022"/>
      <c r="CU123" s="1022"/>
      <c r="CV123" s="1022"/>
      <c r="CW123" s="1022"/>
      <c r="CX123" s="1022"/>
      <c r="CY123" s="1022"/>
      <c r="CZ123" s="1022"/>
      <c r="DA123" s="1022"/>
      <c r="DB123" s="1022"/>
      <c r="DC123" s="1022"/>
      <c r="DD123" s="1022"/>
      <c r="DE123" s="1022"/>
      <c r="DF123" s="1023"/>
      <c r="DG123" s="960" t="s">
        <v>179</v>
      </c>
      <c r="DH123" s="961"/>
      <c r="DI123" s="961"/>
      <c r="DJ123" s="961"/>
      <c r="DK123" s="962"/>
      <c r="DL123" s="963" t="s">
        <v>394</v>
      </c>
      <c r="DM123" s="961"/>
      <c r="DN123" s="961"/>
      <c r="DO123" s="961"/>
      <c r="DP123" s="962"/>
      <c r="DQ123" s="963" t="s">
        <v>179</v>
      </c>
      <c r="DR123" s="961"/>
      <c r="DS123" s="961"/>
      <c r="DT123" s="961"/>
      <c r="DU123" s="962"/>
      <c r="DV123" s="964" t="s">
        <v>179</v>
      </c>
      <c r="DW123" s="965"/>
      <c r="DX123" s="965"/>
      <c r="DY123" s="965"/>
      <c r="DZ123" s="966"/>
    </row>
    <row r="124" spans="1:130" s="230" customFormat="1" ht="26.25" customHeight="1" thickBot="1" x14ac:dyDescent="0.25">
      <c r="A124" s="1059"/>
      <c r="B124" s="951"/>
      <c r="C124" s="924" t="s">
        <v>464</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179</v>
      </c>
      <c r="AB124" s="961"/>
      <c r="AC124" s="961"/>
      <c r="AD124" s="961"/>
      <c r="AE124" s="962"/>
      <c r="AF124" s="963" t="s">
        <v>179</v>
      </c>
      <c r="AG124" s="961"/>
      <c r="AH124" s="961"/>
      <c r="AI124" s="961"/>
      <c r="AJ124" s="962"/>
      <c r="AK124" s="963" t="s">
        <v>179</v>
      </c>
      <c r="AL124" s="961"/>
      <c r="AM124" s="961"/>
      <c r="AN124" s="961"/>
      <c r="AO124" s="962"/>
      <c r="AP124" s="964" t="s">
        <v>394</v>
      </c>
      <c r="AQ124" s="965"/>
      <c r="AR124" s="965"/>
      <c r="AS124" s="965"/>
      <c r="AT124" s="966"/>
      <c r="AU124" s="1061" t="s">
        <v>478</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84.7</v>
      </c>
      <c r="BR124" s="1029"/>
      <c r="BS124" s="1029"/>
      <c r="BT124" s="1029"/>
      <c r="BU124" s="1029"/>
      <c r="BV124" s="1029">
        <v>89.7</v>
      </c>
      <c r="BW124" s="1029"/>
      <c r="BX124" s="1029"/>
      <c r="BY124" s="1029"/>
      <c r="BZ124" s="1029"/>
      <c r="CA124" s="1029">
        <v>69.599999999999994</v>
      </c>
      <c r="CB124" s="1029"/>
      <c r="CC124" s="1029"/>
      <c r="CD124" s="1029"/>
      <c r="CE124" s="1029"/>
      <c r="CF124" s="1030"/>
      <c r="CG124" s="1031"/>
      <c r="CH124" s="1031"/>
      <c r="CI124" s="1031"/>
      <c r="CJ124" s="1032"/>
      <c r="CK124" s="1014"/>
      <c r="CL124" s="1014"/>
      <c r="CM124" s="1014"/>
      <c r="CN124" s="1014"/>
      <c r="CO124" s="1015"/>
      <c r="CP124" s="1021" t="s">
        <v>479</v>
      </c>
      <c r="CQ124" s="1022"/>
      <c r="CR124" s="1022"/>
      <c r="CS124" s="1022"/>
      <c r="CT124" s="1022"/>
      <c r="CU124" s="1022"/>
      <c r="CV124" s="1022"/>
      <c r="CW124" s="1022"/>
      <c r="CX124" s="1022"/>
      <c r="CY124" s="1022"/>
      <c r="CZ124" s="1022"/>
      <c r="DA124" s="1022"/>
      <c r="DB124" s="1022"/>
      <c r="DC124" s="1022"/>
      <c r="DD124" s="1022"/>
      <c r="DE124" s="1022"/>
      <c r="DF124" s="1023"/>
      <c r="DG124" s="1006">
        <v>737290</v>
      </c>
      <c r="DH124" s="988"/>
      <c r="DI124" s="988"/>
      <c r="DJ124" s="988"/>
      <c r="DK124" s="989"/>
      <c r="DL124" s="987">
        <v>740293</v>
      </c>
      <c r="DM124" s="988"/>
      <c r="DN124" s="988"/>
      <c r="DO124" s="988"/>
      <c r="DP124" s="989"/>
      <c r="DQ124" s="987" t="s">
        <v>394</v>
      </c>
      <c r="DR124" s="988"/>
      <c r="DS124" s="988"/>
      <c r="DT124" s="988"/>
      <c r="DU124" s="989"/>
      <c r="DV124" s="990" t="s">
        <v>179</v>
      </c>
      <c r="DW124" s="991"/>
      <c r="DX124" s="991"/>
      <c r="DY124" s="991"/>
      <c r="DZ124" s="992"/>
    </row>
    <row r="125" spans="1:130" s="230" customFormat="1" ht="26.25" customHeight="1" x14ac:dyDescent="0.2">
      <c r="A125" s="1059"/>
      <c r="B125" s="951"/>
      <c r="C125" s="924" t="s">
        <v>466</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394</v>
      </c>
      <c r="AB125" s="961"/>
      <c r="AC125" s="961"/>
      <c r="AD125" s="961"/>
      <c r="AE125" s="962"/>
      <c r="AF125" s="963" t="s">
        <v>179</v>
      </c>
      <c r="AG125" s="961"/>
      <c r="AH125" s="961"/>
      <c r="AI125" s="961"/>
      <c r="AJ125" s="962"/>
      <c r="AK125" s="963" t="s">
        <v>394</v>
      </c>
      <c r="AL125" s="961"/>
      <c r="AM125" s="961"/>
      <c r="AN125" s="961"/>
      <c r="AO125" s="962"/>
      <c r="AP125" s="964" t="s">
        <v>394</v>
      </c>
      <c r="AQ125" s="965"/>
      <c r="AR125" s="965"/>
      <c r="AS125" s="965"/>
      <c r="AT125" s="96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4" t="s">
        <v>480</v>
      </c>
      <c r="CL125" s="1009"/>
      <c r="CM125" s="1009"/>
      <c r="CN125" s="1009"/>
      <c r="CO125" s="1010"/>
      <c r="CP125" s="931" t="s">
        <v>481</v>
      </c>
      <c r="CQ125" s="899"/>
      <c r="CR125" s="899"/>
      <c r="CS125" s="899"/>
      <c r="CT125" s="899"/>
      <c r="CU125" s="899"/>
      <c r="CV125" s="899"/>
      <c r="CW125" s="899"/>
      <c r="CX125" s="899"/>
      <c r="CY125" s="899"/>
      <c r="CZ125" s="899"/>
      <c r="DA125" s="899"/>
      <c r="DB125" s="899"/>
      <c r="DC125" s="899"/>
      <c r="DD125" s="899"/>
      <c r="DE125" s="899"/>
      <c r="DF125" s="900"/>
      <c r="DG125" s="932" t="s">
        <v>394</v>
      </c>
      <c r="DH125" s="933"/>
      <c r="DI125" s="933"/>
      <c r="DJ125" s="933"/>
      <c r="DK125" s="933"/>
      <c r="DL125" s="933" t="s">
        <v>179</v>
      </c>
      <c r="DM125" s="933"/>
      <c r="DN125" s="933"/>
      <c r="DO125" s="933"/>
      <c r="DP125" s="933"/>
      <c r="DQ125" s="933" t="s">
        <v>179</v>
      </c>
      <c r="DR125" s="933"/>
      <c r="DS125" s="933"/>
      <c r="DT125" s="933"/>
      <c r="DU125" s="933"/>
      <c r="DV125" s="934" t="s">
        <v>179</v>
      </c>
      <c r="DW125" s="934"/>
      <c r="DX125" s="934"/>
      <c r="DY125" s="934"/>
      <c r="DZ125" s="935"/>
    </row>
    <row r="126" spans="1:130" s="230" customFormat="1" ht="26.25" customHeight="1" thickBot="1" x14ac:dyDescent="0.25">
      <c r="A126" s="1059"/>
      <c r="B126" s="951"/>
      <c r="C126" s="924" t="s">
        <v>468</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179</v>
      </c>
      <c r="AB126" s="961"/>
      <c r="AC126" s="961"/>
      <c r="AD126" s="961"/>
      <c r="AE126" s="962"/>
      <c r="AF126" s="963" t="s">
        <v>394</v>
      </c>
      <c r="AG126" s="961"/>
      <c r="AH126" s="961"/>
      <c r="AI126" s="961"/>
      <c r="AJ126" s="962"/>
      <c r="AK126" s="963" t="s">
        <v>394</v>
      </c>
      <c r="AL126" s="961"/>
      <c r="AM126" s="961"/>
      <c r="AN126" s="961"/>
      <c r="AO126" s="962"/>
      <c r="AP126" s="964" t="s">
        <v>179</v>
      </c>
      <c r="AQ126" s="965"/>
      <c r="AR126" s="965"/>
      <c r="AS126" s="965"/>
      <c r="AT126" s="96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5"/>
      <c r="CL126" s="1012"/>
      <c r="CM126" s="1012"/>
      <c r="CN126" s="1012"/>
      <c r="CO126" s="1013"/>
      <c r="CP126" s="924" t="s">
        <v>482</v>
      </c>
      <c r="CQ126" s="925"/>
      <c r="CR126" s="925"/>
      <c r="CS126" s="925"/>
      <c r="CT126" s="925"/>
      <c r="CU126" s="925"/>
      <c r="CV126" s="925"/>
      <c r="CW126" s="925"/>
      <c r="CX126" s="925"/>
      <c r="CY126" s="925"/>
      <c r="CZ126" s="925"/>
      <c r="DA126" s="925"/>
      <c r="DB126" s="925"/>
      <c r="DC126" s="925"/>
      <c r="DD126" s="925"/>
      <c r="DE126" s="925"/>
      <c r="DF126" s="926"/>
      <c r="DG126" s="927" t="s">
        <v>179</v>
      </c>
      <c r="DH126" s="928"/>
      <c r="DI126" s="928"/>
      <c r="DJ126" s="928"/>
      <c r="DK126" s="928"/>
      <c r="DL126" s="928" t="s">
        <v>394</v>
      </c>
      <c r="DM126" s="928"/>
      <c r="DN126" s="928"/>
      <c r="DO126" s="928"/>
      <c r="DP126" s="928"/>
      <c r="DQ126" s="928" t="s">
        <v>394</v>
      </c>
      <c r="DR126" s="928"/>
      <c r="DS126" s="928"/>
      <c r="DT126" s="928"/>
      <c r="DU126" s="928"/>
      <c r="DV126" s="929" t="s">
        <v>394</v>
      </c>
      <c r="DW126" s="929"/>
      <c r="DX126" s="929"/>
      <c r="DY126" s="929"/>
      <c r="DZ126" s="930"/>
    </row>
    <row r="127" spans="1:130" s="230" customFormat="1" ht="26.25" customHeight="1" x14ac:dyDescent="0.2">
      <c r="A127" s="1060"/>
      <c r="B127" s="953"/>
      <c r="C127" s="975" t="s">
        <v>483</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v>15096</v>
      </c>
      <c r="AB127" s="961"/>
      <c r="AC127" s="961"/>
      <c r="AD127" s="961"/>
      <c r="AE127" s="962"/>
      <c r="AF127" s="963">
        <v>15244</v>
      </c>
      <c r="AG127" s="961"/>
      <c r="AH127" s="961"/>
      <c r="AI127" s="961"/>
      <c r="AJ127" s="962"/>
      <c r="AK127" s="963">
        <v>4418</v>
      </c>
      <c r="AL127" s="961"/>
      <c r="AM127" s="961"/>
      <c r="AN127" s="961"/>
      <c r="AO127" s="962"/>
      <c r="AP127" s="964">
        <v>0.1</v>
      </c>
      <c r="AQ127" s="965"/>
      <c r="AR127" s="965"/>
      <c r="AS127" s="965"/>
      <c r="AT127" s="966"/>
      <c r="AU127" s="232"/>
      <c r="AV127" s="232"/>
      <c r="AW127" s="232"/>
      <c r="AX127" s="1033" t="s">
        <v>484</v>
      </c>
      <c r="AY127" s="1034"/>
      <c r="AZ127" s="1034"/>
      <c r="BA127" s="1034"/>
      <c r="BB127" s="1034"/>
      <c r="BC127" s="1034"/>
      <c r="BD127" s="1034"/>
      <c r="BE127" s="1035"/>
      <c r="BF127" s="1036" t="s">
        <v>485</v>
      </c>
      <c r="BG127" s="1034"/>
      <c r="BH127" s="1034"/>
      <c r="BI127" s="1034"/>
      <c r="BJ127" s="1034"/>
      <c r="BK127" s="1034"/>
      <c r="BL127" s="1035"/>
      <c r="BM127" s="1036" t="s">
        <v>486</v>
      </c>
      <c r="BN127" s="1034"/>
      <c r="BO127" s="1034"/>
      <c r="BP127" s="1034"/>
      <c r="BQ127" s="1034"/>
      <c r="BR127" s="1034"/>
      <c r="BS127" s="1035"/>
      <c r="BT127" s="1036" t="s">
        <v>487</v>
      </c>
      <c r="BU127" s="1034"/>
      <c r="BV127" s="1034"/>
      <c r="BW127" s="1034"/>
      <c r="BX127" s="1034"/>
      <c r="BY127" s="1034"/>
      <c r="BZ127" s="1057"/>
      <c r="CA127" s="232"/>
      <c r="CB127" s="232"/>
      <c r="CC127" s="232"/>
      <c r="CD127" s="255"/>
      <c r="CE127" s="255"/>
      <c r="CF127" s="255"/>
      <c r="CG127" s="232"/>
      <c r="CH127" s="232"/>
      <c r="CI127" s="232"/>
      <c r="CJ127" s="254"/>
      <c r="CK127" s="1025"/>
      <c r="CL127" s="1012"/>
      <c r="CM127" s="1012"/>
      <c r="CN127" s="1012"/>
      <c r="CO127" s="1013"/>
      <c r="CP127" s="924" t="s">
        <v>488</v>
      </c>
      <c r="CQ127" s="925"/>
      <c r="CR127" s="925"/>
      <c r="CS127" s="925"/>
      <c r="CT127" s="925"/>
      <c r="CU127" s="925"/>
      <c r="CV127" s="925"/>
      <c r="CW127" s="925"/>
      <c r="CX127" s="925"/>
      <c r="CY127" s="925"/>
      <c r="CZ127" s="925"/>
      <c r="DA127" s="925"/>
      <c r="DB127" s="925"/>
      <c r="DC127" s="925"/>
      <c r="DD127" s="925"/>
      <c r="DE127" s="925"/>
      <c r="DF127" s="926"/>
      <c r="DG127" s="927" t="s">
        <v>394</v>
      </c>
      <c r="DH127" s="928"/>
      <c r="DI127" s="928"/>
      <c r="DJ127" s="928"/>
      <c r="DK127" s="928"/>
      <c r="DL127" s="928" t="s">
        <v>179</v>
      </c>
      <c r="DM127" s="928"/>
      <c r="DN127" s="928"/>
      <c r="DO127" s="928"/>
      <c r="DP127" s="928"/>
      <c r="DQ127" s="928" t="s">
        <v>394</v>
      </c>
      <c r="DR127" s="928"/>
      <c r="DS127" s="928"/>
      <c r="DT127" s="928"/>
      <c r="DU127" s="928"/>
      <c r="DV127" s="929" t="s">
        <v>394</v>
      </c>
      <c r="DW127" s="929"/>
      <c r="DX127" s="929"/>
      <c r="DY127" s="929"/>
      <c r="DZ127" s="930"/>
    </row>
    <row r="128" spans="1:130" s="230" customFormat="1" ht="26.25" customHeight="1" thickBot="1" x14ac:dyDescent="0.25">
      <c r="A128" s="1043" t="s">
        <v>489</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490</v>
      </c>
      <c r="X128" s="1045"/>
      <c r="Y128" s="1045"/>
      <c r="Z128" s="1046"/>
      <c r="AA128" s="1047">
        <v>59433</v>
      </c>
      <c r="AB128" s="1048"/>
      <c r="AC128" s="1048"/>
      <c r="AD128" s="1048"/>
      <c r="AE128" s="1049"/>
      <c r="AF128" s="1050">
        <v>54641</v>
      </c>
      <c r="AG128" s="1048"/>
      <c r="AH128" s="1048"/>
      <c r="AI128" s="1048"/>
      <c r="AJ128" s="1049"/>
      <c r="AK128" s="1050">
        <v>45363</v>
      </c>
      <c r="AL128" s="1048"/>
      <c r="AM128" s="1048"/>
      <c r="AN128" s="1048"/>
      <c r="AO128" s="1049"/>
      <c r="AP128" s="1051"/>
      <c r="AQ128" s="1052"/>
      <c r="AR128" s="1052"/>
      <c r="AS128" s="1052"/>
      <c r="AT128" s="1053"/>
      <c r="AU128" s="232"/>
      <c r="AV128" s="232"/>
      <c r="AW128" s="232"/>
      <c r="AX128" s="898" t="s">
        <v>491</v>
      </c>
      <c r="AY128" s="899"/>
      <c r="AZ128" s="899"/>
      <c r="BA128" s="899"/>
      <c r="BB128" s="899"/>
      <c r="BC128" s="899"/>
      <c r="BD128" s="899"/>
      <c r="BE128" s="900"/>
      <c r="BF128" s="1054" t="s">
        <v>179</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8"/>
      <c r="CA128" s="255"/>
      <c r="CB128" s="255"/>
      <c r="CC128" s="255"/>
      <c r="CD128" s="255"/>
      <c r="CE128" s="255"/>
      <c r="CF128" s="255"/>
      <c r="CG128" s="232"/>
      <c r="CH128" s="232"/>
      <c r="CI128" s="232"/>
      <c r="CJ128" s="254"/>
      <c r="CK128" s="1026"/>
      <c r="CL128" s="1027"/>
      <c r="CM128" s="1027"/>
      <c r="CN128" s="1027"/>
      <c r="CO128" s="1028"/>
      <c r="CP128" s="1037" t="s">
        <v>492</v>
      </c>
      <c r="CQ128" s="726"/>
      <c r="CR128" s="726"/>
      <c r="CS128" s="726"/>
      <c r="CT128" s="726"/>
      <c r="CU128" s="726"/>
      <c r="CV128" s="726"/>
      <c r="CW128" s="726"/>
      <c r="CX128" s="726"/>
      <c r="CY128" s="726"/>
      <c r="CZ128" s="726"/>
      <c r="DA128" s="726"/>
      <c r="DB128" s="726"/>
      <c r="DC128" s="726"/>
      <c r="DD128" s="726"/>
      <c r="DE128" s="726"/>
      <c r="DF128" s="1038"/>
      <c r="DG128" s="1039" t="s">
        <v>179</v>
      </c>
      <c r="DH128" s="1040"/>
      <c r="DI128" s="1040"/>
      <c r="DJ128" s="1040"/>
      <c r="DK128" s="1040"/>
      <c r="DL128" s="1040" t="s">
        <v>179</v>
      </c>
      <c r="DM128" s="1040"/>
      <c r="DN128" s="1040"/>
      <c r="DO128" s="1040"/>
      <c r="DP128" s="1040"/>
      <c r="DQ128" s="1040" t="s">
        <v>179</v>
      </c>
      <c r="DR128" s="1040"/>
      <c r="DS128" s="1040"/>
      <c r="DT128" s="1040"/>
      <c r="DU128" s="1040"/>
      <c r="DV128" s="1041" t="s">
        <v>179</v>
      </c>
      <c r="DW128" s="1041"/>
      <c r="DX128" s="1041"/>
      <c r="DY128" s="1041"/>
      <c r="DZ128" s="1042"/>
    </row>
    <row r="129" spans="1:131" s="230" customFormat="1" ht="26.25" customHeight="1" x14ac:dyDescent="0.2">
      <c r="A129" s="936" t="s">
        <v>109</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493</v>
      </c>
      <c r="X129" s="1073"/>
      <c r="Y129" s="1073"/>
      <c r="Z129" s="1074"/>
      <c r="AA129" s="960">
        <v>3783694</v>
      </c>
      <c r="AB129" s="961"/>
      <c r="AC129" s="961"/>
      <c r="AD129" s="961"/>
      <c r="AE129" s="962"/>
      <c r="AF129" s="963">
        <v>4022313</v>
      </c>
      <c r="AG129" s="961"/>
      <c r="AH129" s="961"/>
      <c r="AI129" s="961"/>
      <c r="AJ129" s="962"/>
      <c r="AK129" s="963">
        <v>3907455</v>
      </c>
      <c r="AL129" s="961"/>
      <c r="AM129" s="961"/>
      <c r="AN129" s="961"/>
      <c r="AO129" s="962"/>
      <c r="AP129" s="1075"/>
      <c r="AQ129" s="1076"/>
      <c r="AR129" s="1076"/>
      <c r="AS129" s="1076"/>
      <c r="AT129" s="1077"/>
      <c r="AU129" s="233"/>
      <c r="AV129" s="233"/>
      <c r="AW129" s="233"/>
      <c r="AX129" s="1067" t="s">
        <v>494</v>
      </c>
      <c r="AY129" s="925"/>
      <c r="AZ129" s="925"/>
      <c r="BA129" s="925"/>
      <c r="BB129" s="925"/>
      <c r="BC129" s="925"/>
      <c r="BD129" s="925"/>
      <c r="BE129" s="926"/>
      <c r="BF129" s="1068" t="s">
        <v>179</v>
      </c>
      <c r="BG129" s="1069"/>
      <c r="BH129" s="1069"/>
      <c r="BI129" s="1069"/>
      <c r="BJ129" s="1069"/>
      <c r="BK129" s="1069"/>
      <c r="BL129" s="1070"/>
      <c r="BM129" s="1068">
        <v>20</v>
      </c>
      <c r="BN129" s="1069"/>
      <c r="BO129" s="1069"/>
      <c r="BP129" s="1069"/>
      <c r="BQ129" s="1069"/>
      <c r="BR129" s="1069"/>
      <c r="BS129" s="1070"/>
      <c r="BT129" s="1068">
        <v>30</v>
      </c>
      <c r="BU129" s="1069"/>
      <c r="BV129" s="1069"/>
      <c r="BW129" s="1069"/>
      <c r="BX129" s="1069"/>
      <c r="BY129" s="1069"/>
      <c r="BZ129" s="107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6" t="s">
        <v>495</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496</v>
      </c>
      <c r="X130" s="1073"/>
      <c r="Y130" s="1073"/>
      <c r="Z130" s="1074"/>
      <c r="AA130" s="960">
        <v>989610</v>
      </c>
      <c r="AB130" s="961"/>
      <c r="AC130" s="961"/>
      <c r="AD130" s="961"/>
      <c r="AE130" s="962"/>
      <c r="AF130" s="963">
        <v>963062</v>
      </c>
      <c r="AG130" s="961"/>
      <c r="AH130" s="961"/>
      <c r="AI130" s="961"/>
      <c r="AJ130" s="962"/>
      <c r="AK130" s="963">
        <v>957229</v>
      </c>
      <c r="AL130" s="961"/>
      <c r="AM130" s="961"/>
      <c r="AN130" s="961"/>
      <c r="AO130" s="962"/>
      <c r="AP130" s="1075"/>
      <c r="AQ130" s="1076"/>
      <c r="AR130" s="1076"/>
      <c r="AS130" s="1076"/>
      <c r="AT130" s="1077"/>
      <c r="AU130" s="233"/>
      <c r="AV130" s="233"/>
      <c r="AW130" s="233"/>
      <c r="AX130" s="1067" t="s">
        <v>497</v>
      </c>
      <c r="AY130" s="925"/>
      <c r="AZ130" s="925"/>
      <c r="BA130" s="925"/>
      <c r="BB130" s="925"/>
      <c r="BC130" s="925"/>
      <c r="BD130" s="925"/>
      <c r="BE130" s="926"/>
      <c r="BF130" s="1103">
        <v>12.4</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498</v>
      </c>
      <c r="X131" s="1110"/>
      <c r="Y131" s="1110"/>
      <c r="Z131" s="1111"/>
      <c r="AA131" s="1006">
        <v>2794084</v>
      </c>
      <c r="AB131" s="988"/>
      <c r="AC131" s="988"/>
      <c r="AD131" s="988"/>
      <c r="AE131" s="989"/>
      <c r="AF131" s="987">
        <v>3059251</v>
      </c>
      <c r="AG131" s="988"/>
      <c r="AH131" s="988"/>
      <c r="AI131" s="988"/>
      <c r="AJ131" s="989"/>
      <c r="AK131" s="987">
        <v>2950226</v>
      </c>
      <c r="AL131" s="988"/>
      <c r="AM131" s="988"/>
      <c r="AN131" s="988"/>
      <c r="AO131" s="989"/>
      <c r="AP131" s="1112"/>
      <c r="AQ131" s="1113"/>
      <c r="AR131" s="1113"/>
      <c r="AS131" s="1113"/>
      <c r="AT131" s="1114"/>
      <c r="AU131" s="233"/>
      <c r="AV131" s="233"/>
      <c r="AW131" s="233"/>
      <c r="AX131" s="1085" t="s">
        <v>499</v>
      </c>
      <c r="AY131" s="726"/>
      <c r="AZ131" s="726"/>
      <c r="BA131" s="726"/>
      <c r="BB131" s="726"/>
      <c r="BC131" s="726"/>
      <c r="BD131" s="726"/>
      <c r="BE131" s="1038"/>
      <c r="BF131" s="1086">
        <v>69.599999999999994</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2" t="s">
        <v>500</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501</v>
      </c>
      <c r="W132" s="1096"/>
      <c r="X132" s="1096"/>
      <c r="Y132" s="1096"/>
      <c r="Z132" s="1097"/>
      <c r="AA132" s="1098">
        <v>12.564368139999999</v>
      </c>
      <c r="AB132" s="1099"/>
      <c r="AC132" s="1099"/>
      <c r="AD132" s="1099"/>
      <c r="AE132" s="1100"/>
      <c r="AF132" s="1101">
        <v>11.808217109999999</v>
      </c>
      <c r="AG132" s="1099"/>
      <c r="AH132" s="1099"/>
      <c r="AI132" s="1099"/>
      <c r="AJ132" s="1100"/>
      <c r="AK132" s="1101">
        <v>12.96093926</v>
      </c>
      <c r="AL132" s="1099"/>
      <c r="AM132" s="1099"/>
      <c r="AN132" s="1099"/>
      <c r="AO132" s="1100"/>
      <c r="AP132" s="1003"/>
      <c r="AQ132" s="1004"/>
      <c r="AR132" s="1004"/>
      <c r="AS132" s="1004"/>
      <c r="AT132" s="110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502</v>
      </c>
      <c r="W133" s="1079"/>
      <c r="X133" s="1079"/>
      <c r="Y133" s="1079"/>
      <c r="Z133" s="1080"/>
      <c r="AA133" s="1081">
        <v>12.4</v>
      </c>
      <c r="AB133" s="1082"/>
      <c r="AC133" s="1082"/>
      <c r="AD133" s="1082"/>
      <c r="AE133" s="1083"/>
      <c r="AF133" s="1081">
        <v>12.3</v>
      </c>
      <c r="AG133" s="1082"/>
      <c r="AH133" s="1082"/>
      <c r="AI133" s="1082"/>
      <c r="AJ133" s="1083"/>
      <c r="AK133" s="1081">
        <v>12.4</v>
      </c>
      <c r="AL133" s="1082"/>
      <c r="AM133" s="1082"/>
      <c r="AN133" s="1082"/>
      <c r="AO133" s="1083"/>
      <c r="AP133" s="1030"/>
      <c r="AQ133" s="1031"/>
      <c r="AR133" s="1031"/>
      <c r="AS133" s="1031"/>
      <c r="AT133" s="108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Mg99zrKUwGYvx4PiN1eGRuea0zUtR7hzTWVwqhE9ahaGtq5v5534TvfnAPRsjTlfV/IopSftIogpLl7gsiBtw==" saltValue="QdUsSSAWEjbsAE0aq55jp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40" zoomScaleNormal="85" zoomScaleSheetLayoutView="40" workbookViewId="0">
      <selection activeCell="BF29" sqref="BF29"/>
    </sheetView>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jOp3LfuZ0TEz9gDp+SpMZgvPnsiQsfFBjVdZoxBu9x3jqDFibKNv/EUWBVlfCj0/hEeqM3V0HBMqNgjGv3H59g==" saltValue="pG8Mid5UIZtmz/6lXaXO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4"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6QwsA90vPXTOaZQUY9k98ge8H+IqOyPidcZy2aonODUxAgcTw+MXzMzLsbaAYrwqOlvr7RuqhWrG9I58ex90bA==" saltValue="e5KyVi+B1l1LbaOyQG6Kmg==" spinCount="100000"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6" t="s">
        <v>506</v>
      </c>
      <c r="AP7" s="272"/>
      <c r="AQ7" s="273" t="s">
        <v>507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7"/>
      <c r="AP8" s="278" t="s">
        <v>508</v>
      </c>
      <c r="AQ8" s="279" t="s">
        <v>509</v>
      </c>
      <c r="AR8" s="280" t="s">
        <v>510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8" t="s">
        <v>511</v>
      </c>
      <c r="AL9" s="1119"/>
      <c r="AM9" s="1119"/>
      <c r="AN9" s="1120"/>
      <c r="AO9" s="281">
        <v>936026</v>
      </c>
      <c r="AP9" s="281">
        <v>221702</v>
      </c>
      <c r="AQ9" s="282">
        <v>255467</v>
      </c>
      <c r="AR9" s="283">
        <v>-13.2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8" t="s">
        <v>512</v>
      </c>
      <c r="AL10" s="1119"/>
      <c r="AM10" s="1119"/>
      <c r="AN10" s="1120"/>
      <c r="AO10" s="284">
        <v>177959</v>
      </c>
      <c r="AP10" s="284">
        <v>42150</v>
      </c>
      <c r="AQ10" s="285">
        <v>29275</v>
      </c>
      <c r="AR10" s="286">
        <v>44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8" t="s">
        <v>513</v>
      </c>
      <c r="AL11" s="1119"/>
      <c r="AM11" s="1119"/>
      <c r="AN11" s="1120"/>
      <c r="AO11" s="284">
        <v>10975</v>
      </c>
      <c r="AP11" s="284">
        <v>2599</v>
      </c>
      <c r="AQ11" s="285">
        <v>3959</v>
      </c>
      <c r="AR11" s="286">
        <v>-34.4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8" t="s">
        <v>514</v>
      </c>
      <c r="AL12" s="1119"/>
      <c r="AM12" s="1119"/>
      <c r="AN12" s="1120"/>
      <c r="AO12" s="284" t="s">
        <v>515</v>
      </c>
      <c r="AP12" s="284" t="s">
        <v>515</v>
      </c>
      <c r="AQ12" s="285" t="s">
        <v>515</v>
      </c>
      <c r="AR12" s="286" t="s">
        <v>515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8" t="s">
        <v>516</v>
      </c>
      <c r="AL13" s="1119"/>
      <c r="AM13" s="1119"/>
      <c r="AN13" s="1120"/>
      <c r="AO13" s="284">
        <v>38205</v>
      </c>
      <c r="AP13" s="284">
        <v>9049</v>
      </c>
      <c r="AQ13" s="285">
        <v>9349</v>
      </c>
      <c r="AR13" s="286">
        <v>-3.2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8" t="s">
        <v>517</v>
      </c>
      <c r="AL14" s="1119"/>
      <c r="AM14" s="1119"/>
      <c r="AN14" s="1120"/>
      <c r="AO14" s="284">
        <v>35406</v>
      </c>
      <c r="AP14" s="284">
        <v>8386</v>
      </c>
      <c r="AQ14" s="285">
        <v>4659</v>
      </c>
      <c r="AR14" s="286">
        <v>80</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1" t="s">
        <v>518</v>
      </c>
      <c r="AL15" s="1122"/>
      <c r="AM15" s="1122"/>
      <c r="AN15" s="1123"/>
      <c r="AO15" s="284">
        <v>-70883</v>
      </c>
      <c r="AP15" s="284">
        <v>-16789</v>
      </c>
      <c r="AQ15" s="285">
        <v>-18111</v>
      </c>
      <c r="AR15" s="286">
        <v>-7.3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1" t="s">
        <v>193</v>
      </c>
      <c r="AL16" s="1122"/>
      <c r="AM16" s="1122"/>
      <c r="AN16" s="1123"/>
      <c r="AO16" s="284">
        <v>1127688</v>
      </c>
      <c r="AP16" s="284">
        <v>267098</v>
      </c>
      <c r="AQ16" s="285">
        <v>284598</v>
      </c>
      <c r="AR16" s="286">
        <v>-6.1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4" t="s">
        <v>523</v>
      </c>
      <c r="AL21" s="1125"/>
      <c r="AM21" s="1125"/>
      <c r="AN21" s="1126"/>
      <c r="AO21" s="297">
        <v>20.84</v>
      </c>
      <c r="AP21" s="298">
        <v>25.07</v>
      </c>
      <c r="AQ21" s="299">
        <v>-4.2300000000000004</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4" t="s">
        <v>524</v>
      </c>
      <c r="AL22" s="1125"/>
      <c r="AM22" s="1125"/>
      <c r="AN22" s="1126"/>
      <c r="AO22" s="302">
        <v>96.9</v>
      </c>
      <c r="AP22" s="303">
        <v>94.5</v>
      </c>
      <c r="AQ22" s="304">
        <v>2.4</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5" t="s">
        <v>525</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7"/>
    </row>
    <row r="27" spans="1:46" ht="13" x14ac:dyDescent="0.2">
      <c r="A27" s="309"/>
      <c r="AO27" s="262"/>
      <c r="AP27" s="262"/>
      <c r="AQ27" s="262"/>
      <c r="AR27" s="262"/>
      <c r="AS27" s="262"/>
      <c r="AT27" s="262"/>
    </row>
    <row r="28" spans="1:46" ht="16.5" x14ac:dyDescent="0.2">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6" t="s">
        <v>506</v>
      </c>
      <c r="AP30" s="272"/>
      <c r="AQ30" s="273" t="s">
        <v>507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7"/>
      <c r="AP31" s="278" t="s">
        <v>508</v>
      </c>
      <c r="AQ31" s="279" t="s">
        <v>509</v>
      </c>
      <c r="AR31" s="280" t="s">
        <v>510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2" t="s">
        <v>528</v>
      </c>
      <c r="AL32" s="1133"/>
      <c r="AM32" s="1133"/>
      <c r="AN32" s="1134"/>
      <c r="AO32" s="312">
        <v>1166543</v>
      </c>
      <c r="AP32" s="312">
        <v>276301</v>
      </c>
      <c r="AQ32" s="313">
        <v>156764</v>
      </c>
      <c r="AR32" s="314">
        <v>76.3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2" t="s">
        <v>529</v>
      </c>
      <c r="AL33" s="1133"/>
      <c r="AM33" s="1133"/>
      <c r="AN33" s="1134"/>
      <c r="AO33" s="312" t="s">
        <v>515</v>
      </c>
      <c r="AP33" s="312" t="s">
        <v>515</v>
      </c>
      <c r="AQ33" s="313" t="s">
        <v>515</v>
      </c>
      <c r="AR33" s="314" t="s">
        <v>515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2" t="s">
        <v>530</v>
      </c>
      <c r="AL34" s="1133"/>
      <c r="AM34" s="1133"/>
      <c r="AN34" s="1134"/>
      <c r="AO34" s="312" t="s">
        <v>515</v>
      </c>
      <c r="AP34" s="312" t="s">
        <v>515</v>
      </c>
      <c r="AQ34" s="313" t="s">
        <v>515</v>
      </c>
      <c r="AR34" s="314" t="s">
        <v>515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2" t="s">
        <v>531</v>
      </c>
      <c r="AL35" s="1133"/>
      <c r="AM35" s="1133"/>
      <c r="AN35" s="1134"/>
      <c r="AO35" s="312">
        <v>196049</v>
      </c>
      <c r="AP35" s="312">
        <v>46435</v>
      </c>
      <c r="AQ35" s="313">
        <v>30923</v>
      </c>
      <c r="AR35" s="314">
        <v>50.2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2" t="s">
        <v>532</v>
      </c>
      <c r="AL36" s="1133"/>
      <c r="AM36" s="1133"/>
      <c r="AN36" s="1134"/>
      <c r="AO36" s="312">
        <v>13410</v>
      </c>
      <c r="AP36" s="312">
        <v>3176</v>
      </c>
      <c r="AQ36" s="313">
        <v>4657</v>
      </c>
      <c r="AR36" s="314">
        <v>-31.8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2" t="s">
        <v>533</v>
      </c>
      <c r="AL37" s="1133"/>
      <c r="AM37" s="1133"/>
      <c r="AN37" s="1134"/>
      <c r="AO37" s="312">
        <v>8967</v>
      </c>
      <c r="AP37" s="312">
        <v>2124</v>
      </c>
      <c r="AQ37" s="313">
        <v>888</v>
      </c>
      <c r="AR37" s="314">
        <v>139.19999999999999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5" t="s">
        <v>534</v>
      </c>
      <c r="AL38" s="1136"/>
      <c r="AM38" s="1136"/>
      <c r="AN38" s="1137"/>
      <c r="AO38" s="315" t="s">
        <v>515</v>
      </c>
      <c r="AP38" s="315" t="s">
        <v>515</v>
      </c>
      <c r="AQ38" s="316">
        <v>21</v>
      </c>
      <c r="AR38" s="304" t="s">
        <v>515</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5" t="s">
        <v>535</v>
      </c>
      <c r="AL39" s="1136"/>
      <c r="AM39" s="1136"/>
      <c r="AN39" s="1137"/>
      <c r="AO39" s="312">
        <v>-45363</v>
      </c>
      <c r="AP39" s="312">
        <v>-10744</v>
      </c>
      <c r="AQ39" s="313">
        <v>-6724</v>
      </c>
      <c r="AR39" s="314">
        <v>59.8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2" t="s">
        <v>536</v>
      </c>
      <c r="AL40" s="1133"/>
      <c r="AM40" s="1133"/>
      <c r="AN40" s="1134"/>
      <c r="AO40" s="312">
        <v>-957229</v>
      </c>
      <c r="AP40" s="312">
        <v>-226724</v>
      </c>
      <c r="AQ40" s="313">
        <v>-136123</v>
      </c>
      <c r="AR40" s="314">
        <v>66.599999999999994</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8" t="s">
        <v>304</v>
      </c>
      <c r="AL41" s="1139"/>
      <c r="AM41" s="1139"/>
      <c r="AN41" s="1140"/>
      <c r="AO41" s="312">
        <v>382377</v>
      </c>
      <c r="AP41" s="312">
        <v>90568</v>
      </c>
      <c r="AQ41" s="313">
        <v>50405</v>
      </c>
      <c r="AR41" s="314">
        <v>79.7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7" t="s">
        <v>506</v>
      </c>
      <c r="AN49" s="1129" t="s">
        <v>540</v>
      </c>
      <c r="AO49" s="1130"/>
      <c r="AP49" s="1130"/>
      <c r="AQ49" s="1130"/>
      <c r="AR49" s="1131"/>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8"/>
      <c r="AN50" s="328" t="s">
        <v>541</v>
      </c>
      <c r="AO50" s="329" t="s">
        <v>542</v>
      </c>
      <c r="AP50" s="330" t="s">
        <v>543</v>
      </c>
      <c r="AQ50" s="331" t="s">
        <v>544</v>
      </c>
      <c r="AR50" s="332" t="s">
        <v>545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1101181</v>
      </c>
      <c r="AN51" s="334">
        <v>233796</v>
      </c>
      <c r="AO51" s="335">
        <v>19.899999999999999</v>
      </c>
      <c r="AP51" s="336">
        <v>289738</v>
      </c>
      <c r="AQ51" s="337">
        <v>-8.6999999999999993</v>
      </c>
      <c r="AR51" s="338">
        <v>28.6</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453402</v>
      </c>
      <c r="AN52" s="342">
        <v>96264</v>
      </c>
      <c r="AO52" s="343">
        <v>16.2</v>
      </c>
      <c r="AP52" s="344">
        <v>156238</v>
      </c>
      <c r="AQ52" s="345">
        <v>-4.9000000000000004</v>
      </c>
      <c r="AR52" s="346">
        <v>21.1</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1206052</v>
      </c>
      <c r="AN53" s="334">
        <v>263330</v>
      </c>
      <c r="AO53" s="335">
        <v>12.6</v>
      </c>
      <c r="AP53" s="336">
        <v>316937</v>
      </c>
      <c r="AQ53" s="337">
        <v>9.4</v>
      </c>
      <c r="AR53" s="338">
        <v>3.2</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867502</v>
      </c>
      <c r="AN54" s="342">
        <v>189411</v>
      </c>
      <c r="AO54" s="343">
        <v>96.8</v>
      </c>
      <c r="AP54" s="344">
        <v>199150</v>
      </c>
      <c r="AQ54" s="345">
        <v>27.5</v>
      </c>
      <c r="AR54" s="346">
        <v>69.3</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1574688</v>
      </c>
      <c r="AN55" s="334">
        <v>350008</v>
      </c>
      <c r="AO55" s="335">
        <v>32.9</v>
      </c>
      <c r="AP55" s="336">
        <v>332350</v>
      </c>
      <c r="AQ55" s="337">
        <v>4.9000000000000004</v>
      </c>
      <c r="AR55" s="338">
        <v>28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1133561</v>
      </c>
      <c r="AN56" s="342">
        <v>251958</v>
      </c>
      <c r="AO56" s="343">
        <v>33</v>
      </c>
      <c r="AP56" s="344">
        <v>200453</v>
      </c>
      <c r="AQ56" s="345">
        <v>0.7</v>
      </c>
      <c r="AR56" s="346">
        <v>32.299999999999997</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1984305</v>
      </c>
      <c r="AN57" s="334">
        <v>455848</v>
      </c>
      <c r="AO57" s="335">
        <v>30.2</v>
      </c>
      <c r="AP57" s="336">
        <v>362690</v>
      </c>
      <c r="AQ57" s="337">
        <v>9.1</v>
      </c>
      <c r="AR57" s="338">
        <v>21.1</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633235</v>
      </c>
      <c r="AN58" s="342">
        <v>145471</v>
      </c>
      <c r="AO58" s="343">
        <v>-42.3</v>
      </c>
      <c r="AP58" s="344">
        <v>172580</v>
      </c>
      <c r="AQ58" s="345">
        <v>-13.9</v>
      </c>
      <c r="AR58" s="346">
        <v>-28.4</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783463</v>
      </c>
      <c r="AN59" s="334">
        <v>185567</v>
      </c>
      <c r="AO59" s="335">
        <v>-59.3</v>
      </c>
      <c r="AP59" s="336">
        <v>296093</v>
      </c>
      <c r="AQ59" s="337">
        <v>-18.399999999999999</v>
      </c>
      <c r="AR59" s="338">
        <v>-40.9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497244</v>
      </c>
      <c r="AN60" s="342">
        <v>117775</v>
      </c>
      <c r="AO60" s="343">
        <v>-19</v>
      </c>
      <c r="AP60" s="344">
        <v>140545</v>
      </c>
      <c r="AQ60" s="345">
        <v>-18.600000000000001</v>
      </c>
      <c r="AR60" s="346">
        <v>-0.4</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1329938</v>
      </c>
      <c r="AN61" s="349">
        <v>297710</v>
      </c>
      <c r="AO61" s="350">
        <v>7.3</v>
      </c>
      <c r="AP61" s="351">
        <v>319562</v>
      </c>
      <c r="AQ61" s="352">
        <v>-0.7</v>
      </c>
      <c r="AR61" s="338">
        <v>8</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716989</v>
      </c>
      <c r="AN62" s="342">
        <v>160176</v>
      </c>
      <c r="AO62" s="343">
        <v>16.899999999999999</v>
      </c>
      <c r="AP62" s="344">
        <v>173793</v>
      </c>
      <c r="AQ62" s="345">
        <v>-1.8</v>
      </c>
      <c r="AR62" s="346">
        <v>18.7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1gCLyq38yTvjFPtMPcaNIWlQ4fp2hHZPqCYTaIhJYBkr8JBp/mO2BvjBYV1OXu/ozo6PGakrqrrIFxMrfVBGCw==" saltValue="URthGFtvKyXmW9ZO8HzI2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554</v>
      </c>
    </row>
    <row r="120" spans="125:125" ht="13.5" hidden="1" customHeight="1" x14ac:dyDescent="0.2"/>
    <row r="121" spans="125:125" ht="13.5" hidden="1" customHeight="1" x14ac:dyDescent="0.2">
      <c r="DU121" s="259"/>
    </row>
  </sheetData>
  <sheetProtection algorithmName="SHA-512" hashValue="NUSHxmbdmSrmIXKcdlTNNm+FxICEPrQ2Vwm9B0iqpjf0dyviEMh7GLQeFb9wgq+1WoWrXt5dy/IbZ9v/kiVINQ==" saltValue="wfNUfrdYaFU1vHkLC1txg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B1" sqref="B1"/>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555</v>
      </c>
    </row>
  </sheetData>
  <sheetProtection algorithmName="SHA-512" hashValue="x/A30p0zl6Le4ItY7ilFoH1B1Ai7axQkJ8+OPSkxlMY18uthRa7LtSZ8sP8MUKRnkUgWB2QvutLBp2P/YCfnmA==" saltValue="TBNP7BQz6YwvB+9Lggkjy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556</v>
      </c>
      <c r="G46" s="8" t="s">
        <v>557</v>
      </c>
      <c r="H46" s="8" t="s">
        <v>558</v>
      </c>
      <c r="I46" s="8" t="s">
        <v>559</v>
      </c>
      <c r="J46" s="9" t="s">
        <v>560</v>
      </c>
    </row>
    <row r="47" spans="2:10" ht="57.75" customHeight="1" x14ac:dyDescent="0.2">
      <c r="B47" s="10"/>
      <c r="C47" s="1141" t="s">
        <v>3</v>
      </c>
      <c r="D47" s="1141"/>
      <c r="E47" s="1142"/>
      <c r="F47" s="11">
        <v>31.28</v>
      </c>
      <c r="G47" s="12">
        <v>29.19</v>
      </c>
      <c r="H47" s="12">
        <v>28.38</v>
      </c>
      <c r="I47" s="12">
        <v>26.69</v>
      </c>
      <c r="J47" s="13">
        <v>27.5</v>
      </c>
    </row>
    <row r="48" spans="2:10" ht="57.75" customHeight="1" x14ac:dyDescent="0.2">
      <c r="B48" s="14"/>
      <c r="C48" s="1143" t="s">
        <v>4</v>
      </c>
      <c r="D48" s="1143"/>
      <c r="E48" s="1144"/>
      <c r="F48" s="15">
        <v>0.9</v>
      </c>
      <c r="G48" s="16">
        <v>1.21</v>
      </c>
      <c r="H48" s="16">
        <v>2.4300000000000002</v>
      </c>
      <c r="I48" s="16">
        <v>4.68</v>
      </c>
      <c r="J48" s="17">
        <v>4.68</v>
      </c>
    </row>
    <row r="49" spans="2:10" ht="57.75" customHeight="1" thickBot="1" x14ac:dyDescent="0.25">
      <c r="B49" s="18"/>
      <c r="C49" s="1145" t="s">
        <v>5</v>
      </c>
      <c r="D49" s="1145"/>
      <c r="E49" s="1146"/>
      <c r="F49" s="19" t="s">
        <v>561</v>
      </c>
      <c r="G49" s="20" t="s">
        <v>562</v>
      </c>
      <c r="H49" s="20">
        <v>1.26</v>
      </c>
      <c r="I49" s="20">
        <v>2.39</v>
      </c>
      <c r="J49" s="21" t="s">
        <v>563</v>
      </c>
    </row>
    <row r="50" spans="2:10" ht="13" x14ac:dyDescent="0.2"/>
  </sheetData>
  <sheetProtection algorithmName="SHA-512" hashValue="JPmlimoAYAo2zF5vwoohQTz3ldXVyGdW005gE83YYgIIuHxx5469dxAMXL/CYu3kNgIQYdD6VWK732HZmjxkng==" saltValue="9ryhyiP+h/BqJxDui/eh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2024-03-23T01:40:30Z</cp:lastPrinted>
  <dcterms:created xsi:type="dcterms:W3CDTF">2024-02-05T02:44:02Z</dcterms:created>
  <dcterms:modified xsi:type="dcterms:W3CDTF">2024-03-27T09:43:59Z</dcterms:modified>
  <cp:category/>
</cp:coreProperties>
</file>