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<sst xmlns="http://schemas.openxmlformats.org/spreadsheetml/2006/main" count="1065" uniqueCount="602">
  <si>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</si>
  <si>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</si>
  <si>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</si>
  <si>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</si>
  <si>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</si>
  <si>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</si>
  <si>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</si>
  <si>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</si>
  <si>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</si>
  <si>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</si>
  <si>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</si>
  <si>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</si>
  <si>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</si>
  <si>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</si>
  <si>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</si>
  <si>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</si>
  <si>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</si>
  <si>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</si>
  <si>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</si>
  <si>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</si>
  <si>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</si>
  <si>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</si>
  <si>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</si>
  <si>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</si>
  <si>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</si>
  <si>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</si>
  <si>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</si>
  <si>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</si>
  <si>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</si>
  <si>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</si>
  <si>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</si>
  <si>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</si>
  <si>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</si>
  <si>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</si>
  <si>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</si>
  <si>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</si>
  <si>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</si>
  <si>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</si>
  <si>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</si>
  <si>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</si>
  <si>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</si>
  <si>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</si>
  <si>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</si>
  <si>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</si>
  <si>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</si>
  <si>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</si>
  <si>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</si>
  <si>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</si>
  <si>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</si>
  <si>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</si>
  <si>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</si>
  <si>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</si>
  <si>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</si>
  <si>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</si>
  <si>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</si>
  <si>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</si>
  <si>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</si>
  <si>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</si>
  <si>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</si>
  <si>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</si>
  <si>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</si>
  <si>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</si>
  <si>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</si>
  <si>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</si>
  <si>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</si>
  <si>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</si>
  <si>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</si>
  <si>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</si>
  <si>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</si>
  <si>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</si>
  <si>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</si>
  <si>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</si>
  <si>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</si>
  <si>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</si>
  <si>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</si>
  <si>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</si>
  <si>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</si>
  <si>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</si>
  <si>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</si>
  <si>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</si>
  <si>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</si>
  <si>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</si>
  <si>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</si>
  <si>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</si>
  <si>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</si>
  <si>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</si>
  <si>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</si>
  <si>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</si>
  <si>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</si>
  <si>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</si>
  <si>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</si>
  <si>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</si>
  <si>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</si>
  <si>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</si>
  <si>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</si>
  <si>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</si>
  <si>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</si>
  <si>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</si>
  <si>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</si>
  <si>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</si>
  <si>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雲南市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</si>
  <si>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</si>
  <si>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</si>
  <si>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</si>
  <si>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</si>
  <si>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</si>
  <si>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</si>
  <si>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</si>
  <si>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</si>
  <si>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</si>
  <si>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</si>
  <si>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</si>
  <si>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</si>
  <si>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</si>
  <si>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</si>
  <si>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</si>
  <si>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</si>
  <si>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</si>
  <si>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</si>
  <si>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</si>
  <si>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</si>
  <si>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</si>
  <si>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</si>
  <si>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</si>
  <si>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</si>
  <si>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</si>
  <si>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</si>
  <si>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</si>
  <si>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</si>
  <si>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</si>
  <si>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</si>
  <si>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</si>
  <si>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</si>
  <si>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</si>
  <si>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</si>
  <si>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</si>
  <si>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</si>
  <si>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</si>
  <si>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</si>
  <si>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</si>
  <si>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</si>
  <si>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</si>
  <si>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</si>
  <si>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</si>
  <si>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</si>
  <si>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</si>
  <si>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</si>
  <si>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</si>
  <si>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</si>
  <si>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</si>
  <si>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</si>
  <si>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</si>
  <si>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</si>
  <si>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</si>
  <si>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</si>
  <si>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</si>
  <si>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</si>
  <si>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</si>
  <si>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</si>
  <si>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</si>
  <si>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</si>
  <si>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</si>
  <si>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</si>
  <si>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</si>
  <si>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</si>
  <si>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</si>
  <si>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</si>
  <si>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</si>
  <si>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</si>
  <si>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</si>
  <si>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</si>
  <si>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</si>
  <si>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</si>
  <si>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</si>
  <si>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</si>
  <si>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</si>
  <si>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</si>
  <si>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</si>
  <si>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</si>
  <si>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</si>
  <si>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</si>
  <si>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</si>
  <si>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</si>
  <si>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</si>
  <si>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</si>
  <si>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</si>
  <si>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</si>
  <si>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</si>
  <si>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</si>
  <si>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</si>
  <si>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</si>
  <si>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</si>
  <si>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</si>
  <si>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</si>
  <si>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</si>
  <si>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</si>
  <si>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</si>
  <si>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</si>
  <si>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</si>
  <si>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</si>
  <si>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</si>
  <si>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</si>
  <si>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</si>
  <si>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</si>
  <si>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</si>
  <si>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</si>
  <si>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</si>
  <si>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</si>
  <si>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</si>
  <si>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</si>
  <si>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</si>
  <si>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</si>
  <si>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</si>
  <si>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</si>
  <si>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</si>
  <si>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</si>
  <si>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</si>
  <si>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島根県雲南市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</si>
  <si>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</si>
  <si>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</si>
  <si>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</si>
  <si>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</si>
  <si>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</si>
  <si>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</si>
  <si>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</si>
  <si>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</si>
  <si>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</si>
  <si>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</si>
  <si>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</si>
  <si>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</si>
  <si>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</si>
  <si>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</si>
  <si>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</si>
  <si>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</si>
  <si>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</si>
  <si>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</si>
  <si>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</si>
  <si>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</si>
  <si>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</si>
  <si>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</si>
  <si>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</si>
  <si>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</si>
  <si>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</si>
  <si>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</si>
  <si>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</si>
  <si>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</si>
  <si>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</si>
  <si>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</si>
  <si>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</si>
  <si>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</si>
  <si>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</si>
  <si>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</si>
  <si>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</si>
  <si>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</si>
  <si>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</si>
  <si>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</si>
  <si>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</si>
  <si>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</si>
  <si>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</si>
  <si>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</si>
  <si>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</si>
  <si>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</si>
  <si>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</si>
  <si>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</si>
  <si>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</si>
  <si>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</si>
  <si>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</si>
  <si>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</si>
  <si>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</si>
  <si>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</si>
  <si>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</si>
  <si>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</si>
  <si>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</si>
  <si>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</si>
  <si>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</si>
  <si>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</si>
  <si>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</si>
  <si>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</si>
  <si>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</si>
  <si>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</si>
  <si>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</si>
  <si>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</si>
  <si>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</si>
  <si>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</si>
  <si>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</si>
  <si>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</si>
  <si>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</si>
  <si>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</si>
  <si>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</si>
  <si>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</si>
  <si>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</si>
  <si>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</si>
  <si>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</si>
  <si>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</si>
  <si>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</si>
  <si>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</si>
  <si>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</si>
  <si>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</si>
  <si>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</si>
  <si>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</si>
  <si>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</si>
  <si>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</si>
  <si>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</si>
  <si>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</si>
  <si>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</si>
  <si>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</si>
  <si>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</si>
  <si>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</si>
  <si>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</si>
  <si>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</si>
  <si>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</si>
  <si>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</si>
  <si>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</si>
  <si>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</si>
  <si>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</si>
  <si>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</si>
  <si>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</si>
  <si>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</si>
  <si>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</si>
  <si>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</si>
  <si>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</si>
  <si>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</si>
  <si>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</si>
  <si>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</si>
  <si>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</si>
  <si>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</si>
  <si>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</si>
  <si>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</si>
  <si>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</si>
  <si>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</si>
  <si>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</si>
  <si>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</si>
  <si>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</si>
  <si>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</si>
  <si>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</si>
  <si>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</si>
  <si>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</si>
  <si>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</si>
  <si>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</si>
  <si>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</si>
  <si>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</si>
  <si>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</si>
  <si>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</si>
  <si>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</si>
  <si>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</si>
  <si>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</si>
  <si>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</si>
  <si>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</si>
  <si>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</si>
  <si>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</si>
  <si>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</si>
  <si>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</si>
  <si>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</si>
  <si>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</si>
  <si>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</si>
  <si>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</si>
  <si>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</si>
  <si>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</si>
  <si>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</si>
  <si>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</si>
  <si>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</si>
  <si>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</si>
  <si>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</si>
  <si>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</si>
  <si>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</si>
  <si>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</si>
  <si>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</si>
  <si>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</si>
  <si>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</si>
  <si>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</si>
  <si>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島根県雲南市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</si>
  <si>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</si>
  <si>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</si>
  <si>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</si>
  <si>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</si>
  <si>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</si>
  <si>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</si>
  <si>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</si>
  <si>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</si>
  <si>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</si>
  <si>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</si>
  <si>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</si>
  <si>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</si>
  <si>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</si>
  <si>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</si>
  <si>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</si>
  <si>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</si>
  <si>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</si>
  <si>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</si>
  <si>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</si>
  <si>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</si>
  <si>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</si>
  <si>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</si>
  <si>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</si>
  <si>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</si>
  <si>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</si>
  <si>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</si>
  <si>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</si>
  <si>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</si>
  <si>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</si>
  <si>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</si>
  <si>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</si>
  <si>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</si>
  <si>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</si>
  <si>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</si>
  <si>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</si>
  <si>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</si>
  <si>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</si>
  <si>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</si>
  <si>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</si>
  <si>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</si>
  <si>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</si>
  <si>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病院事業会計</t>
    <phoneticPr fontId="5"/>
  </si>
  <si>
    <t>下水道事業会計</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</si>
  <si>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</si>
  <si>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</si>
  <si>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</si>
  <si>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</si>
  <si>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</si>
  <si>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</si>
  <si>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</si>
  <si>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</si>
  <si>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</si>
  <si>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</si>
  <si>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</si>
  <si>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</si>
  <si>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</si>
  <si>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</si>
  <si>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</si>
  <si>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</si>
  <si>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</si>
  <si>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</si>
  <si>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</si>
  <si>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</si>
  <si>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</si>
  <si>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</si>
  <si>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</si>
  <si>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</si>
  <si>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</si>
  <si>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</si>
  <si>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</si>
  <si>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</si>
  <si>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</si>
  <si>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</si>
  <si>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</si>
  <si>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</si>
  <si>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</si>
  <si>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</si>
  <si>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</si>
  <si>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</si>
  <si>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</si>
  <si>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</si>
  <si>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</si>
  <si>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</si>
  <si>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</si>
  <si>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</si>
  <si>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</si>
  <si>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</si>
  <si>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</si>
  <si>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</si>
  <si>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</si>
  <si>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</si>
  <si>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</si>
  <si>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</si>
  <si>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</si>
  <si>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</si>
  <si>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</si>
  <si>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</si>
  <si>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</si>
  <si>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</si>
  <si>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</si>
  <si>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</si>
  <si>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</si>
  <si>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</si>
  <si>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</si>
  <si>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</si>
  <si>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</si>
  <si>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</si>
  <si>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</si>
  <si>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</si>
  <si>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</si>
  <si>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生活排水処理事業特別会計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</si>
  <si>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</si>
  <si>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</si>
  <si>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</si>
  <si>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</si>
  <si>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</si>
  <si>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</si>
  <si>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</si>
  <si>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</si>
  <si>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</si>
  <si>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</si>
  <si>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</si>
  <si>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</si>
  <si>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</si>
  <si>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</si>
  <si>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</si>
  <si>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</si>
  <si>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</si>
  <si>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</si>
  <si>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</si>
  <si>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</si>
  <si>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</si>
  <si>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</si>
  <si>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</si>
  <si>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</si>
  <si>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</si>
  <si>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</si>
  <si>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</si>
  <si>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</si>
  <si>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</si>
  <si>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</si>
  <si>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</si>
  <si>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</si>
  <si>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</si>
  <si>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</si>
  <si>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</si>
  <si>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</si>
  <si>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</si>
  <si>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</si>
  <si>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</si>
  <si>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</si>
  <si>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</si>
  <si>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</si>
  <si>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</si>
  <si>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</si>
  <si>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</si>
  <si>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</si>
  <si>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</si>
  <si>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</si>
  <si>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</si>
  <si>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</si>
  <si>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</si>
  <si>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</si>
  <si>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</si>
  <si>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</si>
  <si>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</si>
  <si>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</si>
  <si>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</si>
  <si>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</si>
  <si>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</si>
  <si>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</si>
  <si>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</si>
  <si>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</si>
  <si>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</si>
  <si>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</si>
  <si>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</si>
  <si>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</si>
  <si>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</si>
  <si>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</si>
  <si>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</si>
  <si>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</si>
  <si>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</si>
  <si>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</si>
  <si>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</si>
  <si>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</si>
  <si>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</si>
  <si>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</si>
  <si>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</si>
  <si>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</si>
  <si>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</si>
  <si>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</si>
  <si>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</si>
  <si>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</si>
  <si>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</si>
  <si>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</si>
  <si>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</si>
  <si>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0.42</t>
  </si>
  <si>
    <t>病院事業会計</t>
  </si>
  <si>
    <t>水道事業会計</t>
  </si>
  <si>
    <t>一般会計</t>
  </si>
  <si>
    <t>下水道事業会計</t>
  </si>
  <si>
    <t>工業用水道事業会計</t>
  </si>
  <si>
    <t>国民健康保険事業特別会計</t>
  </si>
  <si>
    <t>後期高齢者医療事業特別会計</t>
  </si>
  <si>
    <t>生活排水処理事業特別会計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</si>
  <si>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</si>
  <si>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</si>
  <si>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</si>
  <si>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</si>
  <si>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</si>
  <si>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</si>
  <si>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</si>
  <si>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</si>
  <si>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雲南市・飯南町事務組合</t>
  </si>
  <si>
    <t>島根県市町村総合事務組合</t>
  </si>
  <si>
    <t>雲南広域連合（普）</t>
  </si>
  <si>
    <t>雲南広域連合（介護）</t>
  </si>
  <si>
    <t>雲南広域連合（公共下水）</t>
  </si>
  <si>
    <t>島根県後期高齢者医療広域連合（普）</t>
  </si>
  <si>
    <t>島根県後期高齢者医療広域連合（後期高齢）</t>
  </si>
  <si>
    <t>-</t>
    <phoneticPr fontId="2"/>
  </si>
  <si>
    <t>㈱キラキラ雲南</t>
  </si>
  <si>
    <t>㈱雲南都市開発</t>
  </si>
  <si>
    <t>鉄の歴史村地域振興事業団</t>
  </si>
  <si>
    <t>雲南市土地開発公社</t>
  </si>
  <si>
    <t>〇</t>
    <phoneticPr fontId="2"/>
  </si>
  <si>
    <t>地域振興基金</t>
    <phoneticPr fontId="2"/>
  </si>
  <si>
    <t>政策選択基金</t>
    <phoneticPr fontId="2"/>
  </si>
  <si>
    <t>大規模事業等基金</t>
    <phoneticPr fontId="2"/>
  </si>
  <si>
    <t>地域福祉基金</t>
    <phoneticPr fontId="2"/>
  </si>
  <si>
    <t>木次さくらのまちづくり基金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</si>
</sst>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067C-4F31-9773-CFCECFCB0C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122048</c:v>
                </c:pt>
                <c:pt idx="1">
                  <c:v>162709</c:v>
                </c:pt>
                <c:pt idx="2">
                  <c:v>122089</c:v>
                </c:pt>
                <c:pt idx="3">
                  <c:v>91465</c:v>
                </c:pt>
                <c:pt idx="4">
                  <c:v>84494</c:v>
                </c:pt>
              </c:numCache>
            </c:numRef>
          </c:val>
          <c:smooth val="0"/>
          <c:extLst>
            <c:ext xmlns:c16="http://schemas.microsoft.com/office/drawing/2014/chart" uri="{C3380CC4-5D6E-409C-BE32-E72D297353CC}">
              <c16:uniqueId val="{00000001-067C-4F31-9773-CFCECFCB0C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1.74</c:v>
                </c:pt>
                <c:pt idx="1">
                  <c:v>2</c:v>
                </c:pt>
                <c:pt idx="2">
                  <c:v>2.08</c:v>
                </c:pt>
                <c:pt idx="3">
                  <c:v>2.59</c:v>
                </c:pt>
                <c:pt idx="4">
                  <c:v>3.66</c:v>
                </c:pt>
              </c:numCache>
            </c:numRef>
          </c:val>
          <c:extLst>
            <c:ext xmlns:c16="http://schemas.microsoft.com/office/drawing/2014/chart" uri="{C3380CC4-5D6E-409C-BE32-E72D297353CC}">
              <c16:uniqueId val="{00000000-A65D-4E82-BBD0-B6654F7E81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8.24</c:v>
                </c:pt>
                <c:pt idx="1">
                  <c:v>8.48</c:v>
                </c:pt>
                <c:pt idx="2">
                  <c:v>8.35</c:v>
                </c:pt>
                <c:pt idx="3">
                  <c:v>8.2100000000000009</c:v>
                </c:pt>
                <c:pt idx="4">
                  <c:v>8.5299999999999994</c:v>
                </c:pt>
              </c:numCache>
            </c:numRef>
          </c:val>
          <c:extLst>
            <c:ext xmlns:c16="http://schemas.microsoft.com/office/drawing/2014/chart" uri="{C3380CC4-5D6E-409C-BE32-E72D297353CC}">
              <c16:uniqueId val="{00000001-A65D-4E82-BBD0-B6654F7E81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-0.42</c:v>
                </c:pt>
                <c:pt idx="1">
                  <c:v>0.27</c:v>
                </c:pt>
                <c:pt idx="2">
                  <c:v>0.12</c:v>
                </c:pt>
                <c:pt idx="3">
                  <c:v>0.54</c:v>
                </c:pt>
                <c:pt idx="4">
                  <c:v>4.0599999999999996</c:v>
                </c:pt>
              </c:numCache>
            </c:numRef>
          </c:val>
          <c:smooth val="0"/>
          <c:extLst>
            <c:ext xmlns:c16="http://schemas.microsoft.com/office/drawing/2014/chart" uri="{C3380CC4-5D6E-409C-BE32-E72D297353CC}">
              <c16:uniqueId val="{00000002-A65D-4E82-BBD0-B6654F7E81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2F0-4981-AC38-70D8A742F2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F0-4981-AC38-70D8A742F243}"/>
            </c:ext>
          </c:extLst>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0.28000000000000003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2-92F0-4981-AC38-70D8A742F24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0.05</c:v>
                </c:pt>
                <c:pt idx="8">
                  <c:v>#N/A</c:v>
                </c:pt>
                <c:pt idx="9">
                  <c:v>0.06</c:v>
                </c:pt>
              </c:numCache>
            </c:numRef>
          </c:val>
          <c:extLst>
            <c:ext xmlns:c16="http://schemas.microsoft.com/office/drawing/2014/chart" uri="{C3380CC4-5D6E-409C-BE32-E72D297353CC}">
              <c16:uniqueId val="{00000003-92F0-4981-AC38-70D8A742F24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0.38</c:v>
                </c:pt>
                <c:pt idx="2">
                  <c:v>#N/A</c:v>
                </c:pt>
                <c:pt idx="3">
                  <c:v>0.13</c:v>
                </c:pt>
                <c:pt idx="4">
                  <c:v>#N/A</c:v>
                </c:pt>
                <c:pt idx="5">
                  <c:v>7.0000000000000007E-2</c:v>
                </c:pt>
                <c:pt idx="6">
                  <c:v>#N/A</c:v>
                </c:pt>
                <c:pt idx="7">
                  <c:v>7.0000000000000007E-2</c:v>
                </c:pt>
                <c:pt idx="8">
                  <c:v>#N/A</c:v>
                </c:pt>
                <c:pt idx="9">
                  <c:v>0.06</c:v>
                </c:pt>
              </c:numCache>
            </c:numRef>
          </c:val>
          <c:extLst>
            <c:ext xmlns:c16="http://schemas.microsoft.com/office/drawing/2014/chart" uri="{C3380CC4-5D6E-409C-BE32-E72D297353CC}">
              <c16:uniqueId val="{00000004-92F0-4981-AC38-70D8A742F243}"/>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0.89</c:v>
                </c:pt>
                <c:pt idx="2">
                  <c:v>#N/A</c:v>
                </c:pt>
                <c:pt idx="3">
                  <c:v>0.83</c:v>
                </c:pt>
                <c:pt idx="4">
                  <c:v>#N/A</c:v>
                </c:pt>
                <c:pt idx="5">
                  <c:v>0.74</c:v>
                </c:pt>
                <c:pt idx="6">
                  <c:v>#N/A</c:v>
                </c:pt>
                <c:pt idx="7">
                  <c:v>0.7</c:v>
                </c:pt>
                <c:pt idx="8">
                  <c:v>#N/A</c:v>
                </c:pt>
                <c:pt idx="9">
                  <c:v>0.51</c:v>
                </c:pt>
              </c:numCache>
            </c:numRef>
          </c:val>
          <c:extLst>
            <c:ext xmlns:c16="http://schemas.microsoft.com/office/drawing/2014/chart" uri="{C3380CC4-5D6E-409C-BE32-E72D297353CC}">
              <c16:uniqueId val="{00000005-92F0-4981-AC38-70D8A742F243}"/>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0.47</c:v>
                </c:pt>
                <c:pt idx="6">
                  <c:v>#N/A</c:v>
                </c:pt>
                <c:pt idx="7">
                  <c:v>0.78</c:v>
                </c:pt>
                <c:pt idx="8">
                  <c:v>#N/A</c:v>
                </c:pt>
                <c:pt idx="9">
                  <c:v>1.0900000000000001</c:v>
                </c:pt>
              </c:numCache>
            </c:numRef>
          </c:val>
          <c:extLst>
            <c:ext xmlns:c16="http://schemas.microsoft.com/office/drawing/2014/chart" uri="{C3380CC4-5D6E-409C-BE32-E72D297353CC}">
              <c16:uniqueId val="{00000006-92F0-4981-AC38-70D8A742F24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1.73</c:v>
                </c:pt>
                <c:pt idx="2">
                  <c:v>#N/A</c:v>
                </c:pt>
                <c:pt idx="3">
                  <c:v>1.99</c:v>
                </c:pt>
                <c:pt idx="4">
                  <c:v>#N/A</c:v>
                </c:pt>
                <c:pt idx="5">
                  <c:v>2.08</c:v>
                </c:pt>
                <c:pt idx="6">
                  <c:v>#N/A</c:v>
                </c:pt>
                <c:pt idx="7">
                  <c:v>2.59</c:v>
                </c:pt>
                <c:pt idx="8">
                  <c:v>#N/A</c:v>
                </c:pt>
                <c:pt idx="9">
                  <c:v>3.66</c:v>
                </c:pt>
              </c:numCache>
            </c:numRef>
          </c:val>
          <c:extLst>
            <c:ext xmlns:c16="http://schemas.microsoft.com/office/drawing/2014/chart" uri="{C3380CC4-5D6E-409C-BE32-E72D297353CC}">
              <c16:uniqueId val="{00000007-92F0-4981-AC38-70D8A742F24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9.6300000000000008</c:v>
                </c:pt>
                <c:pt idx="2">
                  <c:v>#N/A</c:v>
                </c:pt>
                <c:pt idx="3">
                  <c:v>10.48</c:v>
                </c:pt>
                <c:pt idx="4">
                  <c:v>#N/A</c:v>
                </c:pt>
                <c:pt idx="5">
                  <c:v>10.97</c:v>
                </c:pt>
                <c:pt idx="6">
                  <c:v>#N/A</c:v>
                </c:pt>
                <c:pt idx="7">
                  <c:v>11.12</c:v>
                </c:pt>
                <c:pt idx="8">
                  <c:v>#N/A</c:v>
                </c:pt>
                <c:pt idx="9">
                  <c:v>11.86</c:v>
                </c:pt>
              </c:numCache>
            </c:numRef>
          </c:val>
          <c:extLst>
            <c:ext xmlns:c16="http://schemas.microsoft.com/office/drawing/2014/chart" uri="{C3380CC4-5D6E-409C-BE32-E72D297353CC}">
              <c16:uniqueId val="{00000008-92F0-4981-AC38-70D8A742F24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8.31</c:v>
                </c:pt>
                <c:pt idx="2">
                  <c:v>#N/A</c:v>
                </c:pt>
                <c:pt idx="3">
                  <c:v>8.6</c:v>
                </c:pt>
                <c:pt idx="4">
                  <c:v>#N/A</c:v>
                </c:pt>
                <c:pt idx="5">
                  <c:v>10.52</c:v>
                </c:pt>
                <c:pt idx="6">
                  <c:v>#N/A</c:v>
                </c:pt>
                <c:pt idx="7">
                  <c:v>14.77</c:v>
                </c:pt>
                <c:pt idx="8">
                  <c:v>#N/A</c:v>
                </c:pt>
                <c:pt idx="9">
                  <c:v>18.829999999999998</c:v>
                </c:pt>
              </c:numCache>
            </c:numRef>
          </c:val>
          <c:extLst>
            <c:ext xmlns:c16="http://schemas.microsoft.com/office/drawing/2014/chart" uri="{C3380CC4-5D6E-409C-BE32-E72D297353CC}">
              <c16:uniqueId val="{00000009-92F0-4981-AC38-70D8A742F2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4583</c:v>
                </c:pt>
                <c:pt idx="5">
                  <c:v>4473</c:v>
                </c:pt>
                <c:pt idx="8">
                  <c:v>4286</c:v>
                </c:pt>
                <c:pt idx="11">
                  <c:v>4100</c:v>
                </c:pt>
                <c:pt idx="14">
                  <c:v>3971</c:v>
                </c:pt>
              </c:numCache>
            </c:numRef>
          </c:val>
          <c:extLst>
            <c:ext xmlns:c16="http://schemas.microsoft.com/office/drawing/2014/chart" uri="{C3380CC4-5D6E-409C-BE32-E72D297353CC}">
              <c16:uniqueId val="{00000000-30FA-430F-89C4-658F7BDD76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FA-430F-89C4-658F7BDD76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3</c:v>
                </c:pt>
                <c:pt idx="6">
                  <c:v>3</c:v>
                </c:pt>
                <c:pt idx="9">
                  <c:v>1</c:v>
                </c:pt>
                <c:pt idx="12">
                  <c:v>0</c:v>
                </c:pt>
              </c:numCache>
            </c:numRef>
          </c:val>
          <c:extLst>
            <c:ext xmlns:c16="http://schemas.microsoft.com/office/drawing/2014/chart" uri="{C3380CC4-5D6E-409C-BE32-E72D297353CC}">
              <c16:uniqueId val="{00000002-30FA-430F-89C4-658F7BDD76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128</c:v>
                </c:pt>
                <c:pt idx="3">
                  <c:v>106</c:v>
                </c:pt>
                <c:pt idx="6">
                  <c:v>98</c:v>
                </c:pt>
                <c:pt idx="9">
                  <c:v>99</c:v>
                </c:pt>
                <c:pt idx="12">
                  <c:v>94</c:v>
                </c:pt>
              </c:numCache>
            </c:numRef>
          </c:val>
          <c:extLst>
            <c:ext xmlns:c16="http://schemas.microsoft.com/office/drawing/2014/chart" uri="{C3380CC4-5D6E-409C-BE32-E72D297353CC}">
              <c16:uniqueId val="{00000003-30FA-430F-89C4-658F7BDD76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1910</c:v>
                </c:pt>
                <c:pt idx="3">
                  <c:v>1886</c:v>
                </c:pt>
                <c:pt idx="6">
                  <c:v>1780</c:v>
                </c:pt>
                <c:pt idx="9">
                  <c:v>1701</c:v>
                </c:pt>
                <c:pt idx="12">
                  <c:v>1659</c:v>
                </c:pt>
              </c:numCache>
            </c:numRef>
          </c:val>
          <c:extLst>
            <c:ext xmlns:c16="http://schemas.microsoft.com/office/drawing/2014/chart" uri="{C3380CC4-5D6E-409C-BE32-E72D297353CC}">
              <c16:uniqueId val="{00000004-30FA-430F-89C4-658F7BDD76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FA-430F-89C4-658F7BDD76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FA-430F-89C4-658F7BDD76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3992</c:v>
                </c:pt>
                <c:pt idx="3">
                  <c:v>3947</c:v>
                </c:pt>
                <c:pt idx="6">
                  <c:v>3868</c:v>
                </c:pt>
                <c:pt idx="9">
                  <c:v>3719</c:v>
                </c:pt>
                <c:pt idx="12">
                  <c:v>3657</c:v>
                </c:pt>
              </c:numCache>
            </c:numRef>
          </c:val>
          <c:extLst>
            <c:ext xmlns:c16="http://schemas.microsoft.com/office/drawing/2014/chart" uri="{C3380CC4-5D6E-409C-BE32-E72D297353CC}">
              <c16:uniqueId val="{00000007-30FA-430F-89C4-658F7BDD76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1450</c:v>
                </c:pt>
                <c:pt idx="2">
                  <c:v>#N/A</c:v>
                </c:pt>
                <c:pt idx="3">
                  <c:v>#N/A</c:v>
                </c:pt>
                <c:pt idx="4">
                  <c:v>1469</c:v>
                </c:pt>
                <c:pt idx="5">
                  <c:v>#N/A</c:v>
                </c:pt>
                <c:pt idx="6">
                  <c:v>#N/A</c:v>
                </c:pt>
                <c:pt idx="7">
                  <c:v>1463</c:v>
                </c:pt>
                <c:pt idx="8">
                  <c:v>#N/A</c:v>
                </c:pt>
                <c:pt idx="9">
                  <c:v>#N/A</c:v>
                </c:pt>
                <c:pt idx="10">
                  <c:v>1420</c:v>
                </c:pt>
                <c:pt idx="11">
                  <c:v>#N/A</c:v>
                </c:pt>
                <c:pt idx="12">
                  <c:v>#N/A</c:v>
                </c:pt>
                <c:pt idx="13">
                  <c:v>1439</c:v>
                </c:pt>
                <c:pt idx="14">
                  <c:v>#N/A</c:v>
                </c:pt>
              </c:numCache>
            </c:numRef>
          </c:val>
          <c:smooth val="0"/>
          <c:extLst>
            <c:ext xmlns:c16="http://schemas.microsoft.com/office/drawing/2014/chart" uri="{C3380CC4-5D6E-409C-BE32-E72D297353CC}">
              <c16:uniqueId val="{00000008-30FA-430F-89C4-658F7BDD76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42430</c:v>
                </c:pt>
                <c:pt idx="5">
                  <c:v>42799</c:v>
                </c:pt>
                <c:pt idx="8">
                  <c:v>42841</c:v>
                </c:pt>
                <c:pt idx="11">
                  <c:v>41644</c:v>
                </c:pt>
                <c:pt idx="14">
                  <c:v>40265</c:v>
                </c:pt>
              </c:numCache>
            </c:numRef>
          </c:val>
          <c:extLst>
            <c:ext xmlns:c16="http://schemas.microsoft.com/office/drawing/2014/chart" uri="{C3380CC4-5D6E-409C-BE32-E72D297353CC}">
              <c16:uniqueId val="{00000000-EB9D-4289-B621-971B6CEBD1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259</c:v>
                </c:pt>
                <c:pt idx="5">
                  <c:v>309</c:v>
                </c:pt>
                <c:pt idx="8">
                  <c:v>356</c:v>
                </c:pt>
                <c:pt idx="11">
                  <c:v>317</c:v>
                </c:pt>
                <c:pt idx="14">
                  <c:v>424</c:v>
                </c:pt>
              </c:numCache>
            </c:numRef>
          </c:val>
          <c:extLst>
            <c:ext xmlns:c16="http://schemas.microsoft.com/office/drawing/2014/chart" uri="{C3380CC4-5D6E-409C-BE32-E72D297353CC}">
              <c16:uniqueId val="{00000001-EB9D-4289-B621-971B6CEBD1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7793</c:v>
                </c:pt>
                <c:pt idx="5">
                  <c:v>7373</c:v>
                </c:pt>
                <c:pt idx="8">
                  <c:v>7259</c:v>
                </c:pt>
                <c:pt idx="11">
                  <c:v>7813</c:v>
                </c:pt>
                <c:pt idx="14">
                  <c:v>7382</c:v>
                </c:pt>
              </c:numCache>
            </c:numRef>
          </c:val>
          <c:extLst>
            <c:ext xmlns:c16="http://schemas.microsoft.com/office/drawing/2014/chart" uri="{C3380CC4-5D6E-409C-BE32-E72D297353CC}">
              <c16:uniqueId val="{00000002-EB9D-4289-B621-971B6CEBD1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9D-4289-B621-971B6CEBD1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9D-4289-B621-971B6CEBD1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c:v>
                </c:pt>
                <c:pt idx="3">
                  <c:v>133</c:v>
                </c:pt>
                <c:pt idx="6">
                  <c:v>6</c:v>
                </c:pt>
                <c:pt idx="9">
                  <c:v>5</c:v>
                </c:pt>
                <c:pt idx="12">
                  <c:v>4</c:v>
                </c:pt>
              </c:numCache>
            </c:numRef>
          </c:val>
          <c:extLst>
            <c:ext xmlns:c16="http://schemas.microsoft.com/office/drawing/2014/chart" uri="{C3380CC4-5D6E-409C-BE32-E72D297353CC}">
              <c16:uniqueId val="{00000005-EB9D-4289-B621-971B6CEBD1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4722</c:v>
                </c:pt>
                <c:pt idx="3">
                  <c:v>4451</c:v>
                </c:pt>
                <c:pt idx="6">
                  <c:v>4414</c:v>
                </c:pt>
                <c:pt idx="9">
                  <c:v>4409</c:v>
                </c:pt>
                <c:pt idx="12">
                  <c:v>4286</c:v>
                </c:pt>
              </c:numCache>
            </c:numRef>
          </c:val>
          <c:extLst>
            <c:ext xmlns:c16="http://schemas.microsoft.com/office/drawing/2014/chart" uri="{C3380CC4-5D6E-409C-BE32-E72D297353CC}">
              <c16:uniqueId val="{00000006-EB9D-4289-B621-971B6CEBD1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1066</c:v>
                </c:pt>
                <c:pt idx="3">
                  <c:v>957</c:v>
                </c:pt>
                <c:pt idx="6">
                  <c:v>866</c:v>
                </c:pt>
                <c:pt idx="9">
                  <c:v>741</c:v>
                </c:pt>
                <c:pt idx="12">
                  <c:v>623</c:v>
                </c:pt>
              </c:numCache>
            </c:numRef>
          </c:val>
          <c:extLst>
            <c:ext xmlns:c16="http://schemas.microsoft.com/office/drawing/2014/chart" uri="{C3380CC4-5D6E-409C-BE32-E72D297353CC}">
              <c16:uniqueId val="{00000007-EB9D-4289-B621-971B6CEBD1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22608</c:v>
                </c:pt>
                <c:pt idx="3">
                  <c:v>22148</c:v>
                </c:pt>
                <c:pt idx="6">
                  <c:v>21269</c:v>
                </c:pt>
                <c:pt idx="9">
                  <c:v>20312</c:v>
                </c:pt>
                <c:pt idx="12">
                  <c:v>18800</c:v>
                </c:pt>
              </c:numCache>
            </c:numRef>
          </c:val>
          <c:extLst>
            <c:ext xmlns:c16="http://schemas.microsoft.com/office/drawing/2014/chart" uri="{C3380CC4-5D6E-409C-BE32-E72D297353CC}">
              <c16:uniqueId val="{00000008-EB9D-4289-B621-971B6CEBD1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c:v>
                </c:pt>
                <c:pt idx="3">
                  <c:v>3</c:v>
                </c:pt>
                <c:pt idx="6">
                  <c:v>0</c:v>
                </c:pt>
                <c:pt idx="9">
                  <c:v>0</c:v>
                </c:pt>
                <c:pt idx="12">
                  <c:v>0</c:v>
                </c:pt>
              </c:numCache>
            </c:numRef>
          </c:val>
          <c:extLst>
            <c:ext xmlns:c16="http://schemas.microsoft.com/office/drawing/2014/chart" uri="{C3380CC4-5D6E-409C-BE32-E72D297353CC}">
              <c16:uniqueId val="{00000009-EB9D-4289-B621-971B6CEBD1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34345</c:v>
                </c:pt>
                <c:pt idx="3">
                  <c:v>36245</c:v>
                </c:pt>
                <c:pt idx="6">
                  <c:v>37725</c:v>
                </c:pt>
                <c:pt idx="9">
                  <c:v>37522</c:v>
                </c:pt>
                <c:pt idx="12">
                  <c:v>36753</c:v>
                </c:pt>
              </c:numCache>
            </c:numRef>
          </c:val>
          <c:extLst>
            <c:ext xmlns:c16="http://schemas.microsoft.com/office/drawing/2014/chart" uri="{C3380CC4-5D6E-409C-BE32-E72D297353CC}">
              <c16:uniqueId val="{0000000A-EB9D-4289-B621-971B6CEBD1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12273</c:v>
                </c:pt>
                <c:pt idx="2">
                  <c:v>#N/A</c:v>
                </c:pt>
                <c:pt idx="3">
                  <c:v>#N/A</c:v>
                </c:pt>
                <c:pt idx="4">
                  <c:v>13456</c:v>
                </c:pt>
                <c:pt idx="5">
                  <c:v>#N/A</c:v>
                </c:pt>
                <c:pt idx="6">
                  <c:v>#N/A</c:v>
                </c:pt>
                <c:pt idx="7">
                  <c:v>13823</c:v>
                </c:pt>
                <c:pt idx="8">
                  <c:v>#N/A</c:v>
                </c:pt>
                <c:pt idx="9">
                  <c:v>#N/A</c:v>
                </c:pt>
                <c:pt idx="10">
                  <c:v>13215</c:v>
                </c:pt>
                <c:pt idx="11">
                  <c:v>#N/A</c:v>
                </c:pt>
                <c:pt idx="12">
                  <c:v>#N/A</c:v>
                </c:pt>
                <c:pt idx="13">
                  <c:v>12395</c:v>
                </c:pt>
                <c:pt idx="14">
                  <c:v>#N/A</c:v>
                </c:pt>
              </c:numCache>
            </c:numRef>
          </c:val>
          <c:smooth val="0"/>
          <c:extLst>
            <c:ext xmlns:c16="http://schemas.microsoft.com/office/drawing/2014/chart" uri="{C3380CC4-5D6E-409C-BE32-E72D297353CC}">
              <c16:uniqueId val="{0000000B-EB9D-4289-B621-971B6CEBD1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1440</c:v>
                </c:pt>
                <c:pt idx="1">
                  <c:v>1440</c:v>
                </c:pt>
                <c:pt idx="2">
                  <c:v>1440</c:v>
                </c:pt>
              </c:numCache>
            </c:numRef>
          </c:val>
          <c:extLst>
            <c:ext xmlns:c16="http://schemas.microsoft.com/office/drawing/2014/chart" uri="{C3380CC4-5D6E-409C-BE32-E72D297353CC}">
              <c16:uniqueId val="{00000000-DE4C-4DEF-99CF-B46BC321C15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3951</c:v>
                </c:pt>
                <c:pt idx="1">
                  <c:v>4451</c:v>
                </c:pt>
                <c:pt idx="2">
                  <c:v>3963</c:v>
                </c:pt>
              </c:numCache>
            </c:numRef>
          </c:val>
          <c:extLst>
            <c:ext xmlns:c16="http://schemas.microsoft.com/office/drawing/2014/chart" uri="{C3380CC4-5D6E-409C-BE32-E72D297353CC}">
              <c16:uniqueId val="{00000001-DE4C-4DEF-99CF-B46BC321C15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4900</c:v>
                </c:pt>
                <c:pt idx="1">
                  <c:v>4971</c:v>
                </c:pt>
                <c:pt idx="2">
                  <c:v>4687</c:v>
                </c:pt>
              </c:numCache>
            </c:numRef>
          </c:val>
          <c:extLst>
            <c:ext xmlns:c16="http://schemas.microsoft.com/office/drawing/2014/chart" uri="{C3380CC4-5D6E-409C-BE32-E72D297353CC}">
              <c16:uniqueId val="{00000002-DE4C-4DEF-99CF-B46BC321C15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中期財政計画や実施計画などに基づき、普通建設事業を縮減し、地方債の新規発行を抑制したり、政府資金の補償金免除繰上償還制度を活用した繰上償還の実施により、令和４年度までは、単年度元利償還額が減少する見込みです。</a:t>
          </a:r>
        </a:p>
        <a:p>
          <a:r>
            <a:rPr kumimoji="1" lang="ja-JP" altLang="en-US" sz="1200">
              <a:latin typeface="ＭＳ ゴシック" pitchFamily="49" charset="-128"/>
              <a:ea typeface="ＭＳ ゴシック" pitchFamily="49" charset="-128"/>
            </a:rPr>
            <a:t>　また、平成２３年度から病院事業が一部事務組合から市に移行されたことにより、組合等が起こした地方債の元利償還に対する負担金等が減少し、公営企業債の元利償還金に対する繰入金が一時的に増加しましたが、その後は毎年度減少傾向にあります。</a:t>
          </a:r>
        </a:p>
        <a:p>
          <a:r>
            <a:rPr kumimoji="1" lang="ja-JP" altLang="en-US" sz="1200">
              <a:latin typeface="ＭＳ ゴシック" pitchFamily="49" charset="-128"/>
              <a:ea typeface="ＭＳ ゴシック" pitchFamily="49" charset="-128"/>
            </a:rPr>
            <a:t>　算入公債費等については、有利な起債の活用により、高い水準を維持していますが、元利償還金の減少に伴い、算入額は減少傾向にあります。　</a:t>
          </a:r>
        </a:p>
        <a:p>
          <a:r>
            <a:rPr kumimoji="1" lang="ja-JP" altLang="en-US" sz="1200">
              <a:latin typeface="ＭＳ ゴシック" pitchFamily="49" charset="-128"/>
              <a:ea typeface="ＭＳ ゴシック" pitchFamily="49" charset="-128"/>
            </a:rPr>
            <a:t>　今後も計画的な起債発行と償還額とのバランスを図りながら、健全な財政運営に努めます。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中期財政計画や実施計画等に基づき、普通建設事業を縮減し、地方債の新規発行を抑制したり、地方債の繰上償還を積極的に行うことで地方債の削減に努めた結果、将来負担額は縮減傾向になっています。</a:t>
          </a:r>
        </a:p>
        <a:p>
          <a:r>
            <a:rPr kumimoji="1" lang="ja-JP" altLang="en-US" sz="1400">
              <a:latin typeface="ＭＳ ゴシック" pitchFamily="49" charset="-128"/>
              <a:ea typeface="ＭＳ ゴシック" pitchFamily="49" charset="-128"/>
            </a:rPr>
            <a:t>　なお、充当可能財源については、地方債の発行額の減少に伴い、基準財政需要額算入見込額は、近年減少傾向にあります。</a:t>
          </a:r>
        </a:p>
        <a:p>
          <a:r>
            <a:rPr kumimoji="1" lang="ja-JP" altLang="en-US" sz="1400">
              <a:latin typeface="ＭＳ ゴシック" pitchFamily="49" charset="-128"/>
              <a:ea typeface="ＭＳ ゴシック" pitchFamily="49" charset="-128"/>
            </a:rPr>
            <a:t>　こうしたこれまでの取り組みにより、増加傾向であった地方債の現在高も今後緩やかに減少する見込みのため、今後も地方債の計画的な発行と償還とのバランスを図りながら、将来の財政負担を軽減し、健全な財政運営となるよう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島根県雲南市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令和４年度末の基金残高は、普通会計で１０，０９０百万円となっており、繰上償還を実施したことによる減債基金の取り崩し等、前年度から７７２百万円の減額となっています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令和３年度は、豪雨災害による特別交付税の増額交付等もあり、財政調整基金及び減債基金の取り崩しは行わずに決算をすることができました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特定目的基金では、ふるさと納税による基金積立により政策選択基金が１３１百万円増加したものの、地域振興金の充当事業が増加したことや新型コロナウイルス感染症対応基金の取り崩し等により、令和４年度には２８４百万円の減額となっています</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人件費や公債費等の義務的経費の増加に合わせ、少子高齢化等による交付税の減額により収支不足が見込まれるため、財政調整基金および減債基金を取り崩し対応する予定です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基金全体として減少する見込みですが、収支不足見込み額を拡大させないよう、事務事業の見直しや統合などによる効率化を図り、歳出削減に努めるとともにふるさと納税等の新たな財源確保に取り組みます</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地域振興基金：地域住民の連帯の強化および地域振興に要する経費に充てる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政策選択基金：寄附者からの寄附金を社会投資の資金として受入れ、寄附者の意向を政策に反映することによって、市民参加型のまちづくりに資する経費に充てる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大規模事業等基金：市勢発展に資する大規模事業等の重要施策にかかる事業で市が実施するもの及び市の負担等を必要とするものに要する経費に充てる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地域福祉基金：いきいき健康長寿の推進と子育て支援の充実を図る経費に充てる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木次さくらのまちづくり基金：木次地域の資源を活かし、「日本一のさくらのまちづくりと健康農業の推進」事業等に要する経費に充てる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地域福祉基金：地方創生に関する事業により２０７百万円減少しています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大規模事業等基金：デジタル防災行政無線整備等の建設費用の取り崩しにより６６百万円減少しています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政策選択基金：ふるさと納税の増加により１３１百万円の増加となっています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地域振興基金：地方創生に関する事業の財源とするため、毎年度２００百万円程度取り崩す見込みとなっています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政策選択基金：寄付者の意向を踏まえた事業の財源として一定額を取り崩す見込みです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大規模事業等基金：令和５年度に実施する普通建設事業等の財源とするため、８０百万円程度取り崩す見込みとなっています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木次さくらのまちづくり基金：毎年度、日本一のさくらのまちづくり事業等の財源として一定額を取り崩す見込みです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利子の積立はあるものの、令和４年度末の基金残高は、１，４４０百万円となっています</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令和３年７月豪雨災害からの復旧・復興や今後見込まれる収支不足により、中期財政計画（令和６年２月策定）において、毎年度、取り崩す見込みとなっています</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令和４年度に５２２百万円の繰上償還を実施する財源として取り崩しを行い、令和４年度末の基金残高は、３，９６３百万円となっています</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５年度に５００百万円の繰上償還の財源として取り崩しを行うほか、今後見込まれる収支不足により、中期財政計画（令和６年２月策定）において、財政調整基金と同様に毎年度、取り崩しを行う見込みとなってい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35,738
35,537
553.18
32,646,211
31,633,169
617,685
16,875,648
36,753,400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人口の減少や全国平均を上回る高齢化率（令和６年１月末４０．６５</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）に加え、産業基盤も弱いため、類似団体平均を大きく下回っています。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また、歳入における地方税の占める割合も１２．０％と低いため、産業振興・企業誘致に積極的に取り組み財政基盤の強化に努めます。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048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048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048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048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514850" y="6122670"/>
          <a:ext cx="0" cy="1306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4584700" y="587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425950" y="6122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7" name="直線コネクタ 66"/>
        <xdr:cNvCxnSpPr/>
      </xdr:nvCxnSpPr>
      <xdr:spPr>
        <a:xfrm>
          <a:off x="3752850" y="73088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4584700" y="6808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46405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44450</xdr:rowOff>
    </xdr:to>
    <xdr:cxnSp macro="">
      <xdr:nvCxnSpPr>
        <xdr:cNvPr id="70" name="直線コネクタ 69"/>
        <xdr:cNvCxnSpPr/>
      </xdr:nvCxnSpPr>
      <xdr:spPr>
        <a:xfrm>
          <a:off x="2940050" y="728472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370205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40995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44450</xdr:rowOff>
    </xdr:to>
    <xdr:cxnSp macro="">
      <xdr:nvCxnSpPr>
        <xdr:cNvPr id="73" name="直線コネクタ 72"/>
        <xdr:cNvCxnSpPr/>
      </xdr:nvCxnSpPr>
      <xdr:spPr>
        <a:xfrm flipV="1">
          <a:off x="2127250" y="728472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28892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59715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xdr:cNvCxnSpPr/>
      </xdr:nvCxnSpPr>
      <xdr:spPr>
        <a:xfrm>
          <a:off x="1333500" y="7308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095500" y="6915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78435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282700" y="69329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971550" y="671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xdr:cNvSpPr/>
      </xdr:nvSpPr>
      <xdr:spPr>
        <a:xfrm>
          <a:off x="4464050" y="7264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7" name="財政力該当値テキスト"/>
        <xdr:cNvSpPr txBox="1"/>
      </xdr:nvSpPr>
      <xdr:spPr>
        <a:xfrm>
          <a:off x="45847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xdr:cNvSpPr/>
      </xdr:nvSpPr>
      <xdr:spPr>
        <a:xfrm>
          <a:off x="3702050" y="7264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xdr:cNvSpPr txBox="1"/>
      </xdr:nvSpPr>
      <xdr:spPr>
        <a:xfrm>
          <a:off x="3409950" y="734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xdr:cNvSpPr/>
      </xdr:nvSpPr>
      <xdr:spPr>
        <a:xfrm>
          <a:off x="2889250" y="7240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xdr:cNvSpPr txBox="1"/>
      </xdr:nvSpPr>
      <xdr:spPr>
        <a:xfrm>
          <a:off x="2597150" y="732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xdr:cNvSpPr/>
      </xdr:nvSpPr>
      <xdr:spPr>
        <a:xfrm>
          <a:off x="2095500" y="7264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xdr:cNvSpPr txBox="1"/>
      </xdr:nvSpPr>
      <xdr:spPr>
        <a:xfrm>
          <a:off x="1784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xdr:cNvSpPr/>
      </xdr:nvSpPr>
      <xdr:spPr>
        <a:xfrm>
          <a:off x="1282700" y="7264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xdr:cNvSpPr txBox="1"/>
      </xdr:nvSpPr>
      <xdr:spPr>
        <a:xfrm>
          <a:off x="971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人件費、公債費、補助費等を中心に高い比率となっていますが、これまで行財政改革実施計画の実行により徹底した削減や繰上償還の実施により、一定の改善が図られてきました。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しかしながら、令和４年度において人件費や物件費等の経常一般財源が依然として大きい状況であり、比率の分母となる普通交付税の減額により再び数値が上昇しました。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また、類似団体平均との差も大きいため、引き続き経常経費の削減や企業誘致等による税収の増加に努めます。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048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048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048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048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048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048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514850" y="9654540"/>
          <a:ext cx="0" cy="1359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45847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425950" y="11013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4584700"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425950" y="96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139156</xdr:rowOff>
    </xdr:from>
    <xdr:to>
      <xdr:col>23</xdr:col>
      <xdr:colOff>133350</xdr:colOff>
      <xdr:row>61</xdr:row>
      <xdr:rowOff>60778</xdr:rowOff>
    </xdr:to>
    <xdr:cxnSp macro="">
      <xdr:nvCxnSpPr>
        <xdr:cNvPr id="132" name="直線コネクタ 131"/>
        <xdr:cNvCxnSpPr/>
      </xdr:nvCxnSpPr>
      <xdr:spPr>
        <a:xfrm>
          <a:off x="3752850" y="10045156"/>
          <a:ext cx="762000" cy="8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4584700" y="977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464050" y="99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139156</xdr:rowOff>
    </xdr:from>
    <xdr:to>
      <xdr:col>19</xdr:col>
      <xdr:colOff>133350</xdr:colOff>
      <xdr:row>61</xdr:row>
      <xdr:rowOff>57331</xdr:rowOff>
    </xdr:to>
    <xdr:cxnSp macro="">
      <xdr:nvCxnSpPr>
        <xdr:cNvPr id="135" name="直線コネクタ 134"/>
        <xdr:cNvCxnSpPr/>
      </xdr:nvCxnSpPr>
      <xdr:spPr>
        <a:xfrm flipV="1">
          <a:off x="2940050" y="10045156"/>
          <a:ext cx="8128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3702050" y="98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409950" y="957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9072</xdr:rowOff>
    </xdr:from>
    <xdr:to>
      <xdr:col>15</xdr:col>
      <xdr:colOff>82550</xdr:colOff>
      <xdr:row>61</xdr:row>
      <xdr:rowOff>57331</xdr:rowOff>
    </xdr:to>
    <xdr:cxnSp macro="">
      <xdr:nvCxnSpPr>
        <xdr:cNvPr id="138" name="直線コネクタ 137"/>
        <xdr:cNvCxnSpPr/>
      </xdr:nvCxnSpPr>
      <xdr:spPr>
        <a:xfrm>
          <a:off x="2127250" y="10080172"/>
          <a:ext cx="8128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2889250" y="99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597150" y="971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66766</xdr:rowOff>
    </xdr:from>
    <xdr:to>
      <xdr:col>11</xdr:col>
      <xdr:colOff>31750</xdr:colOff>
      <xdr:row>61</xdr:row>
      <xdr:rowOff>9072</xdr:rowOff>
    </xdr:to>
    <xdr:cxnSp macro="">
      <xdr:nvCxnSpPr>
        <xdr:cNvPr id="141" name="直線コネクタ 140"/>
        <xdr:cNvCxnSpPr/>
      </xdr:nvCxnSpPr>
      <xdr:spPr>
        <a:xfrm>
          <a:off x="1333500" y="9972766"/>
          <a:ext cx="793750" cy="10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095500" y="99736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784350" y="974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282700" y="99495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97155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9978</xdr:rowOff>
    </xdr:from>
    <xdr:to>
      <xdr:col>23</xdr:col>
      <xdr:colOff>184150</xdr:colOff>
      <xdr:row>61</xdr:row>
      <xdr:rowOff>111578</xdr:rowOff>
    </xdr:to>
    <xdr:sp macro="" textlink="">
      <xdr:nvSpPr>
        <xdr:cNvPr id="151" name="楕円 150"/>
        <xdr:cNvSpPr/>
      </xdr:nvSpPr>
      <xdr:spPr>
        <a:xfrm>
          <a:off x="446405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153505</xdr:rowOff>
    </xdr:from>
    <xdr:ext cx="762000" cy="259045"/>
    <xdr:sp macro="" textlink="">
      <xdr:nvSpPr>
        <xdr:cNvPr id="152" name="財政構造の弾力性該当値テキスト"/>
        <xdr:cNvSpPr txBox="1"/>
      </xdr:nvSpPr>
      <xdr:spPr>
        <a:xfrm>
          <a:off x="4584700" y="1005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88356</xdr:rowOff>
    </xdr:from>
    <xdr:to>
      <xdr:col>19</xdr:col>
      <xdr:colOff>184150</xdr:colOff>
      <xdr:row>61</xdr:row>
      <xdr:rowOff>18506</xdr:rowOff>
    </xdr:to>
    <xdr:sp macro="" textlink="">
      <xdr:nvSpPr>
        <xdr:cNvPr id="153" name="楕円 152"/>
        <xdr:cNvSpPr/>
      </xdr:nvSpPr>
      <xdr:spPr>
        <a:xfrm>
          <a:off x="3702050" y="99943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3283</xdr:rowOff>
    </xdr:from>
    <xdr:ext cx="736600" cy="259045"/>
    <xdr:sp macro="" textlink="">
      <xdr:nvSpPr>
        <xdr:cNvPr id="154" name="テキスト ボックス 153"/>
        <xdr:cNvSpPr txBox="1"/>
      </xdr:nvSpPr>
      <xdr:spPr>
        <a:xfrm>
          <a:off x="3409950" y="100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6531</xdr:rowOff>
    </xdr:from>
    <xdr:to>
      <xdr:col>15</xdr:col>
      <xdr:colOff>133350</xdr:colOff>
      <xdr:row>61</xdr:row>
      <xdr:rowOff>108131</xdr:rowOff>
    </xdr:to>
    <xdr:sp macro="" textlink="">
      <xdr:nvSpPr>
        <xdr:cNvPr id="155" name="楕円 154"/>
        <xdr:cNvSpPr/>
      </xdr:nvSpPr>
      <xdr:spPr>
        <a:xfrm>
          <a:off x="2889250" y="100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92908</xdr:rowOff>
    </xdr:from>
    <xdr:ext cx="762000" cy="259045"/>
    <xdr:sp macro="" textlink="">
      <xdr:nvSpPr>
        <xdr:cNvPr id="156" name="テキスト ボックス 155"/>
        <xdr:cNvSpPr txBox="1"/>
      </xdr:nvSpPr>
      <xdr:spPr>
        <a:xfrm>
          <a:off x="2597150" y="1016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129722</xdr:rowOff>
    </xdr:from>
    <xdr:to>
      <xdr:col>11</xdr:col>
      <xdr:colOff>82550</xdr:colOff>
      <xdr:row>61</xdr:row>
      <xdr:rowOff>59872</xdr:rowOff>
    </xdr:to>
    <xdr:sp macro="" textlink="">
      <xdr:nvSpPr>
        <xdr:cNvPr id="157" name="楕円 156"/>
        <xdr:cNvSpPr/>
      </xdr:nvSpPr>
      <xdr:spPr>
        <a:xfrm>
          <a:off x="2095500" y="100357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44649</xdr:rowOff>
    </xdr:from>
    <xdr:ext cx="762000" cy="259045"/>
    <xdr:sp macro="" textlink="">
      <xdr:nvSpPr>
        <xdr:cNvPr id="158" name="テキスト ボックス 157"/>
        <xdr:cNvSpPr txBox="1"/>
      </xdr:nvSpPr>
      <xdr:spPr>
        <a:xfrm>
          <a:off x="1784350" y="1011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15966</xdr:rowOff>
    </xdr:from>
    <xdr:to>
      <xdr:col>7</xdr:col>
      <xdr:colOff>31750</xdr:colOff>
      <xdr:row>60</xdr:row>
      <xdr:rowOff>117566</xdr:rowOff>
    </xdr:to>
    <xdr:sp macro="" textlink="">
      <xdr:nvSpPr>
        <xdr:cNvPr id="159" name="楕円 158"/>
        <xdr:cNvSpPr/>
      </xdr:nvSpPr>
      <xdr:spPr>
        <a:xfrm>
          <a:off x="1282700" y="99219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127743</xdr:rowOff>
    </xdr:from>
    <xdr:ext cx="762000" cy="259045"/>
    <xdr:sp macro="" textlink="">
      <xdr:nvSpPr>
        <xdr:cNvPr id="160" name="テキスト ボックス 159"/>
        <xdr:cNvSpPr txBox="1"/>
      </xdr:nvSpPr>
      <xdr:spPr>
        <a:xfrm>
          <a:off x="971550" y="970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[253,022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人件費、物件費ともに類似団体平均に比べて高くなっています。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人口の減少に伴う増加要因もありますが、歳出面において、人件費では令和３年度よりも改善しているものの、　物件費については、令和４年度において地籍調査事業費の増額等により、前年度よりもさらに増額となっため、依然として類似団体平均より高い状態が続いています。引き続き歳出削減に努めます。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514850" y="13434019"/>
          <a:ext cx="0" cy="1228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45847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425950" y="14662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4584700" y="131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425950" y="13434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98254</xdr:rowOff>
    </xdr:from>
    <xdr:to>
      <xdr:col>23</xdr:col>
      <xdr:colOff>133350</xdr:colOff>
      <xdr:row>82</xdr:row>
      <xdr:rowOff>120416</xdr:rowOff>
    </xdr:to>
    <xdr:cxnSp macro="">
      <xdr:nvCxnSpPr>
        <xdr:cNvPr id="196" name="直線コネクタ 195"/>
        <xdr:cNvCxnSpPr/>
      </xdr:nvCxnSpPr>
      <xdr:spPr>
        <a:xfrm>
          <a:off x="3752850" y="13636454"/>
          <a:ext cx="762000" cy="2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4584700" y="13390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464050" y="1353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81907</xdr:rowOff>
    </xdr:from>
    <xdr:to>
      <xdr:col>19</xdr:col>
      <xdr:colOff>133350</xdr:colOff>
      <xdr:row>82</xdr:row>
      <xdr:rowOff>98254</xdr:rowOff>
    </xdr:to>
    <xdr:cxnSp macro="">
      <xdr:nvCxnSpPr>
        <xdr:cNvPr id="199" name="直線コネクタ 198"/>
        <xdr:cNvCxnSpPr/>
      </xdr:nvCxnSpPr>
      <xdr:spPr>
        <a:xfrm>
          <a:off x="2940050" y="13620107"/>
          <a:ext cx="8128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3702050" y="13534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409950" y="1330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50397</xdr:rowOff>
    </xdr:from>
    <xdr:to>
      <xdr:col>15</xdr:col>
      <xdr:colOff>82550</xdr:colOff>
      <xdr:row>82</xdr:row>
      <xdr:rowOff>81907</xdr:rowOff>
    </xdr:to>
    <xdr:cxnSp macro="">
      <xdr:nvCxnSpPr>
        <xdr:cNvPr id="202" name="直線コネクタ 201"/>
        <xdr:cNvCxnSpPr/>
      </xdr:nvCxnSpPr>
      <xdr:spPr>
        <a:xfrm>
          <a:off x="2127250" y="13588597"/>
          <a:ext cx="812800" cy="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2889250" y="13514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597150" y="1328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34412</xdr:rowOff>
    </xdr:from>
    <xdr:to>
      <xdr:col>11</xdr:col>
      <xdr:colOff>31750</xdr:colOff>
      <xdr:row>82</xdr:row>
      <xdr:rowOff>50397</xdr:rowOff>
    </xdr:to>
    <xdr:cxnSp macro="">
      <xdr:nvCxnSpPr>
        <xdr:cNvPr id="205" name="直線コネクタ 204"/>
        <xdr:cNvCxnSpPr/>
      </xdr:nvCxnSpPr>
      <xdr:spPr>
        <a:xfrm>
          <a:off x="1333500" y="13572612"/>
          <a:ext cx="793750" cy="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095500" y="134861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784350" y="1326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282700" y="134752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971550" y="1325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69616</xdr:rowOff>
    </xdr:from>
    <xdr:to>
      <xdr:col>23</xdr:col>
      <xdr:colOff>184150</xdr:colOff>
      <xdr:row>82</xdr:row>
      <xdr:rowOff>171216</xdr:rowOff>
    </xdr:to>
    <xdr:sp macro="" textlink="">
      <xdr:nvSpPr>
        <xdr:cNvPr id="215" name="楕円 214"/>
        <xdr:cNvSpPr/>
      </xdr:nvSpPr>
      <xdr:spPr>
        <a:xfrm>
          <a:off x="4464050" y="136078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41693</xdr:rowOff>
    </xdr:from>
    <xdr:ext cx="762000" cy="259045"/>
    <xdr:sp macro="" textlink="">
      <xdr:nvSpPr>
        <xdr:cNvPr id="216" name="人件費・物件費等の状況該当値テキスト"/>
        <xdr:cNvSpPr txBox="1"/>
      </xdr:nvSpPr>
      <xdr:spPr>
        <a:xfrm>
          <a:off x="4584700" y="1357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47454</xdr:rowOff>
    </xdr:from>
    <xdr:to>
      <xdr:col>19</xdr:col>
      <xdr:colOff>184150</xdr:colOff>
      <xdr:row>82</xdr:row>
      <xdr:rowOff>149054</xdr:rowOff>
    </xdr:to>
    <xdr:sp macro="" textlink="">
      <xdr:nvSpPr>
        <xdr:cNvPr id="217" name="楕円 216"/>
        <xdr:cNvSpPr/>
      </xdr:nvSpPr>
      <xdr:spPr>
        <a:xfrm>
          <a:off x="3702050" y="135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133831</xdr:rowOff>
    </xdr:from>
    <xdr:ext cx="736600" cy="259045"/>
    <xdr:sp macro="" textlink="">
      <xdr:nvSpPr>
        <xdr:cNvPr id="218" name="テキスト ボックス 217"/>
        <xdr:cNvSpPr txBox="1"/>
      </xdr:nvSpPr>
      <xdr:spPr>
        <a:xfrm>
          <a:off x="3409950" y="1367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31107</xdr:rowOff>
    </xdr:from>
    <xdr:to>
      <xdr:col>15</xdr:col>
      <xdr:colOff>133350</xdr:colOff>
      <xdr:row>82</xdr:row>
      <xdr:rowOff>132707</xdr:rowOff>
    </xdr:to>
    <xdr:sp macro="" textlink="">
      <xdr:nvSpPr>
        <xdr:cNvPr id="219" name="楕円 218"/>
        <xdr:cNvSpPr/>
      </xdr:nvSpPr>
      <xdr:spPr>
        <a:xfrm>
          <a:off x="2889250" y="135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117484</xdr:rowOff>
    </xdr:from>
    <xdr:ext cx="762000" cy="259045"/>
    <xdr:sp macro="" textlink="">
      <xdr:nvSpPr>
        <xdr:cNvPr id="220" name="テキスト ボックス 219"/>
        <xdr:cNvSpPr txBox="1"/>
      </xdr:nvSpPr>
      <xdr:spPr>
        <a:xfrm>
          <a:off x="2597150" y="1365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171047</xdr:rowOff>
    </xdr:from>
    <xdr:to>
      <xdr:col>11</xdr:col>
      <xdr:colOff>82550</xdr:colOff>
      <xdr:row>82</xdr:row>
      <xdr:rowOff>101197</xdr:rowOff>
    </xdr:to>
    <xdr:sp macro="" textlink="">
      <xdr:nvSpPr>
        <xdr:cNvPr id="221" name="楕円 220"/>
        <xdr:cNvSpPr/>
      </xdr:nvSpPr>
      <xdr:spPr>
        <a:xfrm>
          <a:off x="2095500" y="135377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85974</xdr:rowOff>
    </xdr:from>
    <xdr:ext cx="762000" cy="259045"/>
    <xdr:sp macro="" textlink="">
      <xdr:nvSpPr>
        <xdr:cNvPr id="222" name="テキスト ボックス 221"/>
        <xdr:cNvSpPr txBox="1"/>
      </xdr:nvSpPr>
      <xdr:spPr>
        <a:xfrm>
          <a:off x="1784350" y="1362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155062</xdr:rowOff>
    </xdr:from>
    <xdr:to>
      <xdr:col>7</xdr:col>
      <xdr:colOff>31750</xdr:colOff>
      <xdr:row>82</xdr:row>
      <xdr:rowOff>85212</xdr:rowOff>
    </xdr:to>
    <xdr:sp macro="" textlink="">
      <xdr:nvSpPr>
        <xdr:cNvPr id="223" name="楕円 222"/>
        <xdr:cNvSpPr/>
      </xdr:nvSpPr>
      <xdr:spPr>
        <a:xfrm>
          <a:off x="1282700" y="135281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69989</xdr:rowOff>
    </xdr:from>
    <xdr:ext cx="762000" cy="259045"/>
    <xdr:sp macro="" textlink="">
      <xdr:nvSpPr>
        <xdr:cNvPr id="224" name="テキスト ボックス 223"/>
        <xdr:cNvSpPr txBox="1"/>
      </xdr:nvSpPr>
      <xdr:spPr>
        <a:xfrm>
          <a:off x="971550" y="1360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１７年以降、昇給見直しや給与月額の０．５％～５％の減額など、給与費削減の取り組みを進め、抑制に努めてきましたが、令和２年３月末をもって給与月額の減額措置を終了し、令和４年度においては、類似団体平均を１．５ポイント上回ることとなりま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若年層が少なく４５歳以上の職員数が極端に多いという年齢構成による要因も大きいため、計画的な若年層の採用や昇給見直しなどを行いながら抑制に努めていきます。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5474950" y="13212234"/>
          <a:ext cx="0" cy="163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5563850" y="1481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5405100" y="148441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5563850" y="129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5405100" y="132122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117828</xdr:rowOff>
    </xdr:to>
    <xdr:cxnSp macro="">
      <xdr:nvCxnSpPr>
        <xdr:cNvPr id="258" name="直線コネクタ 257"/>
        <xdr:cNvCxnSpPr/>
      </xdr:nvCxnSpPr>
      <xdr:spPr>
        <a:xfrm flipV="1">
          <a:off x="14712950" y="14441311"/>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5563850" y="1404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5430500" y="141957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117828</xdr:rowOff>
    </xdr:to>
    <xdr:cxnSp macro="">
      <xdr:nvCxnSpPr>
        <xdr:cNvPr id="261" name="直線コネクタ 260"/>
        <xdr:cNvCxnSpPr/>
      </xdr:nvCxnSpPr>
      <xdr:spPr>
        <a:xfrm>
          <a:off x="13906500" y="14441311"/>
          <a:ext cx="8064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4668500" y="142091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4370050" y="1399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87</xdr:row>
      <xdr:rowOff>77611</xdr:rowOff>
    </xdr:to>
    <xdr:cxnSp macro="">
      <xdr:nvCxnSpPr>
        <xdr:cNvPr id="264" name="直線コネクタ 263"/>
        <xdr:cNvCxnSpPr/>
      </xdr:nvCxnSpPr>
      <xdr:spPr>
        <a:xfrm>
          <a:off x="13106400" y="14401095"/>
          <a:ext cx="8001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3868400" y="14235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3557250" y="1401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37395</xdr:rowOff>
    </xdr:to>
    <xdr:cxnSp macro="">
      <xdr:nvCxnSpPr>
        <xdr:cNvPr id="267" name="直線コネクタ 266"/>
        <xdr:cNvCxnSpPr/>
      </xdr:nvCxnSpPr>
      <xdr:spPr>
        <a:xfrm>
          <a:off x="12293600" y="14374284"/>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3055600" y="1422258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2763500" y="1400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2242800" y="1423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1950700" y="1401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26811</xdr:rowOff>
    </xdr:from>
    <xdr:to>
      <xdr:col>81</xdr:col>
      <xdr:colOff>95250</xdr:colOff>
      <xdr:row>87</xdr:row>
      <xdr:rowOff>128411</xdr:rowOff>
    </xdr:to>
    <xdr:sp macro="" textlink="">
      <xdr:nvSpPr>
        <xdr:cNvPr id="277" name="楕円 276"/>
        <xdr:cNvSpPr/>
      </xdr:nvSpPr>
      <xdr:spPr>
        <a:xfrm>
          <a:off x="15430500" y="143905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170338</xdr:rowOff>
    </xdr:from>
    <xdr:ext cx="762000" cy="259045"/>
    <xdr:sp macro="" textlink="">
      <xdr:nvSpPr>
        <xdr:cNvPr id="278" name="給与水準   （国との比較）該当値テキスト"/>
        <xdr:cNvSpPr txBox="1"/>
      </xdr:nvSpPr>
      <xdr:spPr>
        <a:xfrm>
          <a:off x="15563850" y="1436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79" name="楕円 278"/>
        <xdr:cNvSpPr/>
      </xdr:nvSpPr>
      <xdr:spPr>
        <a:xfrm>
          <a:off x="14668500" y="144307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80" name="テキスト ボックス 279"/>
        <xdr:cNvSpPr txBox="1"/>
      </xdr:nvSpPr>
      <xdr:spPr>
        <a:xfrm>
          <a:off x="14370050" y="14517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1" name="楕円 280"/>
        <xdr:cNvSpPr/>
      </xdr:nvSpPr>
      <xdr:spPr>
        <a:xfrm>
          <a:off x="13868400" y="143905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2" name="テキスト ボックス 281"/>
        <xdr:cNvSpPr txBox="1"/>
      </xdr:nvSpPr>
      <xdr:spPr>
        <a:xfrm>
          <a:off x="13557250" y="1447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3" name="楕円 282"/>
        <xdr:cNvSpPr/>
      </xdr:nvSpPr>
      <xdr:spPr>
        <a:xfrm>
          <a:off x="13055600" y="1435664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4" name="テキスト ボックス 283"/>
        <xdr:cNvSpPr txBox="1"/>
      </xdr:nvSpPr>
      <xdr:spPr>
        <a:xfrm>
          <a:off x="12763500" y="144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5" name="楕円 284"/>
        <xdr:cNvSpPr/>
      </xdr:nvSpPr>
      <xdr:spPr>
        <a:xfrm>
          <a:off x="12242800" y="143298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6" name="テキスト ボックス 285"/>
        <xdr:cNvSpPr txBox="1"/>
      </xdr:nvSpPr>
      <xdr:spPr>
        <a:xfrm>
          <a:off x="11950700" y="144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当市は平成１６年度に旧６町村が合併し、平成１７年度以降１９５名の職員数が減少していますが、令和４年度実績は、令和３年７月豪雨災害に伴う災害復旧業務に傾注するための職員数を増員しており、類似団体平均と比較して１．５９人多く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災害復旧のため、「雲南市定員管理計画」を上回る職員数となっていますが、今後の財政状況も踏まえ、災害復旧後は適正な職員規模となるよう計画的な職員数の削減に努めます。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5474950" y="9603982"/>
          <a:ext cx="0" cy="1519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5563850" y="1109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5405100" y="11123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5563850" y="936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5405100" y="9603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134317</xdr:rowOff>
    </xdr:from>
    <xdr:to>
      <xdr:col>81</xdr:col>
      <xdr:colOff>44450</xdr:colOff>
      <xdr:row>62</xdr:row>
      <xdr:rowOff>24916</xdr:rowOff>
    </xdr:to>
    <xdr:cxnSp macro="">
      <xdr:nvCxnSpPr>
        <xdr:cNvPr id="323" name="直線コネクタ 322"/>
        <xdr:cNvCxnSpPr/>
      </xdr:nvCxnSpPr>
      <xdr:spPr>
        <a:xfrm>
          <a:off x="14712950" y="10205417"/>
          <a:ext cx="762000"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5563850" y="9891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5430500" y="10040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107890</xdr:rowOff>
    </xdr:from>
    <xdr:to>
      <xdr:col>77</xdr:col>
      <xdr:colOff>44450</xdr:colOff>
      <xdr:row>61</xdr:row>
      <xdr:rowOff>134317</xdr:rowOff>
    </xdr:to>
    <xdr:cxnSp macro="">
      <xdr:nvCxnSpPr>
        <xdr:cNvPr id="326" name="直線コネクタ 325"/>
        <xdr:cNvCxnSpPr/>
      </xdr:nvCxnSpPr>
      <xdr:spPr>
        <a:xfrm>
          <a:off x="13906500" y="10178990"/>
          <a:ext cx="806450" cy="2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4668500" y="100299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4370050" y="980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100995</xdr:rowOff>
    </xdr:from>
    <xdr:to>
      <xdr:col>72</xdr:col>
      <xdr:colOff>203200</xdr:colOff>
      <xdr:row>61</xdr:row>
      <xdr:rowOff>107890</xdr:rowOff>
    </xdr:to>
    <xdr:cxnSp macro="">
      <xdr:nvCxnSpPr>
        <xdr:cNvPr id="329" name="直線コネクタ 328"/>
        <xdr:cNvCxnSpPr/>
      </xdr:nvCxnSpPr>
      <xdr:spPr>
        <a:xfrm>
          <a:off x="13106400" y="10172095"/>
          <a:ext cx="8001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3868400" y="99909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3557250" y="976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78015</xdr:rowOff>
    </xdr:from>
    <xdr:to>
      <xdr:col>68</xdr:col>
      <xdr:colOff>152400</xdr:colOff>
      <xdr:row>61</xdr:row>
      <xdr:rowOff>100995</xdr:rowOff>
    </xdr:to>
    <xdr:cxnSp macro="">
      <xdr:nvCxnSpPr>
        <xdr:cNvPr id="332" name="直線コネクタ 331"/>
        <xdr:cNvCxnSpPr/>
      </xdr:nvCxnSpPr>
      <xdr:spPr>
        <a:xfrm>
          <a:off x="12293600" y="10149115"/>
          <a:ext cx="8128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3055600" y="998171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2763500" y="975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2242800" y="996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1950700" y="974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145566</xdr:rowOff>
    </xdr:from>
    <xdr:to>
      <xdr:col>81</xdr:col>
      <xdr:colOff>95250</xdr:colOff>
      <xdr:row>62</xdr:row>
      <xdr:rowOff>75716</xdr:rowOff>
    </xdr:to>
    <xdr:sp macro="" textlink="">
      <xdr:nvSpPr>
        <xdr:cNvPr id="342" name="楕円 341"/>
        <xdr:cNvSpPr/>
      </xdr:nvSpPr>
      <xdr:spPr>
        <a:xfrm>
          <a:off x="15430500" y="102166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117643</xdr:rowOff>
    </xdr:from>
    <xdr:ext cx="762000" cy="259045"/>
    <xdr:sp macro="" textlink="">
      <xdr:nvSpPr>
        <xdr:cNvPr id="343" name="定員管理の状況該当値テキスト"/>
        <xdr:cNvSpPr txBox="1"/>
      </xdr:nvSpPr>
      <xdr:spPr>
        <a:xfrm>
          <a:off x="15563850" y="1018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83517</xdr:rowOff>
    </xdr:from>
    <xdr:to>
      <xdr:col>77</xdr:col>
      <xdr:colOff>95250</xdr:colOff>
      <xdr:row>62</xdr:row>
      <xdr:rowOff>13667</xdr:rowOff>
    </xdr:to>
    <xdr:sp macro="" textlink="">
      <xdr:nvSpPr>
        <xdr:cNvPr id="344" name="楕円 343"/>
        <xdr:cNvSpPr/>
      </xdr:nvSpPr>
      <xdr:spPr>
        <a:xfrm>
          <a:off x="14668500" y="101546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169894</xdr:rowOff>
    </xdr:from>
    <xdr:ext cx="736600" cy="259045"/>
    <xdr:sp macro="" textlink="">
      <xdr:nvSpPr>
        <xdr:cNvPr id="345" name="テキスト ボックス 344"/>
        <xdr:cNvSpPr txBox="1"/>
      </xdr:nvSpPr>
      <xdr:spPr>
        <a:xfrm>
          <a:off x="14370050" y="10234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57090</xdr:rowOff>
    </xdr:from>
    <xdr:to>
      <xdr:col>73</xdr:col>
      <xdr:colOff>44450</xdr:colOff>
      <xdr:row>61</xdr:row>
      <xdr:rowOff>158690</xdr:rowOff>
    </xdr:to>
    <xdr:sp macro="" textlink="">
      <xdr:nvSpPr>
        <xdr:cNvPr id="346" name="楕円 345"/>
        <xdr:cNvSpPr/>
      </xdr:nvSpPr>
      <xdr:spPr>
        <a:xfrm>
          <a:off x="13868400" y="10128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143467</xdr:rowOff>
    </xdr:from>
    <xdr:ext cx="762000" cy="259045"/>
    <xdr:sp macro="" textlink="">
      <xdr:nvSpPr>
        <xdr:cNvPr id="347" name="テキスト ボックス 346"/>
        <xdr:cNvSpPr txBox="1"/>
      </xdr:nvSpPr>
      <xdr:spPr>
        <a:xfrm>
          <a:off x="13557250" y="102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50195</xdr:rowOff>
    </xdr:from>
    <xdr:to>
      <xdr:col>68</xdr:col>
      <xdr:colOff>203200</xdr:colOff>
      <xdr:row>61</xdr:row>
      <xdr:rowOff>151795</xdr:rowOff>
    </xdr:to>
    <xdr:sp macro="" textlink="">
      <xdr:nvSpPr>
        <xdr:cNvPr id="348" name="楕円 347"/>
        <xdr:cNvSpPr/>
      </xdr:nvSpPr>
      <xdr:spPr>
        <a:xfrm>
          <a:off x="13055600" y="1012129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136572</xdr:rowOff>
    </xdr:from>
    <xdr:ext cx="762000" cy="259045"/>
    <xdr:sp macro="" textlink="">
      <xdr:nvSpPr>
        <xdr:cNvPr id="349" name="テキスト ボックス 348"/>
        <xdr:cNvSpPr txBox="1"/>
      </xdr:nvSpPr>
      <xdr:spPr>
        <a:xfrm>
          <a:off x="12763500" y="1020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27215</xdr:rowOff>
    </xdr:from>
    <xdr:to>
      <xdr:col>64</xdr:col>
      <xdr:colOff>152400</xdr:colOff>
      <xdr:row>61</xdr:row>
      <xdr:rowOff>128815</xdr:rowOff>
    </xdr:to>
    <xdr:sp macro="" textlink="">
      <xdr:nvSpPr>
        <xdr:cNvPr id="350" name="楕円 349"/>
        <xdr:cNvSpPr/>
      </xdr:nvSpPr>
      <xdr:spPr>
        <a:xfrm>
          <a:off x="12242800" y="1009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113592</xdr:rowOff>
    </xdr:from>
    <xdr:ext cx="762000" cy="259045"/>
    <xdr:sp macro="" textlink="">
      <xdr:nvSpPr>
        <xdr:cNvPr id="351" name="テキスト ボックス 350"/>
        <xdr:cNvSpPr txBox="1"/>
      </xdr:nvSpPr>
      <xdr:spPr>
        <a:xfrm>
          <a:off x="11950700" y="1018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合併前の旧町村において積極的に普通建設事業に取り組んできた結果、公債費は普通会計や生活排水処理会計などで高い水準で推移してきました。平成３０年度までは徐々に改善されていたものの、令和４年度においても、林地崩壊防止事業や木次経済文化会館改修事業等の実施により、今後も単年度数値が上昇傾向で推移する見込みであり、実施計画に基づき計画的な普通建設事業の執行により地方債の新規発行と起債償還額とのバランスを図りながら抑制に努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5474950" y="5859886"/>
          <a:ext cx="0" cy="1403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5563850" y="723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5405100" y="7262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5563850" y="561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5405100" y="5859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56197</xdr:rowOff>
    </xdr:from>
    <xdr:to>
      <xdr:col>81</xdr:col>
      <xdr:colOff>44450</xdr:colOff>
      <xdr:row>37</xdr:row>
      <xdr:rowOff>60219</xdr:rowOff>
    </xdr:to>
    <xdr:cxnSp macro="">
      <xdr:nvCxnSpPr>
        <xdr:cNvPr id="385" name="直線コネクタ 384"/>
        <xdr:cNvCxnSpPr/>
      </xdr:nvCxnSpPr>
      <xdr:spPr>
        <a:xfrm flipV="1">
          <a:off x="14712950" y="6164897"/>
          <a:ext cx="762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5563850" y="5931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5430500" y="6080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60219</xdr:rowOff>
    </xdr:from>
    <xdr:to>
      <xdr:col>77</xdr:col>
      <xdr:colOff>44450</xdr:colOff>
      <xdr:row>37</xdr:row>
      <xdr:rowOff>64241</xdr:rowOff>
    </xdr:to>
    <xdr:cxnSp macro="">
      <xdr:nvCxnSpPr>
        <xdr:cNvPr id="388" name="直線コネクタ 387"/>
        <xdr:cNvCxnSpPr/>
      </xdr:nvCxnSpPr>
      <xdr:spPr>
        <a:xfrm flipV="1">
          <a:off x="13906500" y="6168919"/>
          <a:ext cx="80645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4668500" y="6080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4370050" y="5855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60219</xdr:rowOff>
    </xdr:from>
    <xdr:to>
      <xdr:col>72</xdr:col>
      <xdr:colOff>203200</xdr:colOff>
      <xdr:row>37</xdr:row>
      <xdr:rowOff>64241</xdr:rowOff>
    </xdr:to>
    <xdr:cxnSp macro="">
      <xdr:nvCxnSpPr>
        <xdr:cNvPr id="391" name="直線コネクタ 390"/>
        <xdr:cNvCxnSpPr/>
      </xdr:nvCxnSpPr>
      <xdr:spPr>
        <a:xfrm>
          <a:off x="13106400" y="6168919"/>
          <a:ext cx="8001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3868400" y="60862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3557250" y="586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60219</xdr:rowOff>
    </xdr:to>
    <xdr:cxnSp macro="">
      <xdr:nvCxnSpPr>
        <xdr:cNvPr id="394" name="直線コネクタ 393"/>
        <xdr:cNvCxnSpPr/>
      </xdr:nvCxnSpPr>
      <xdr:spPr>
        <a:xfrm>
          <a:off x="12293600" y="6162887"/>
          <a:ext cx="8128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3055600" y="609229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2763500" y="58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2242800" y="60943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1950700" y="586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5397</xdr:rowOff>
    </xdr:from>
    <xdr:to>
      <xdr:col>81</xdr:col>
      <xdr:colOff>95250</xdr:colOff>
      <xdr:row>37</xdr:row>
      <xdr:rowOff>106997</xdr:rowOff>
    </xdr:to>
    <xdr:sp macro="" textlink="">
      <xdr:nvSpPr>
        <xdr:cNvPr id="404" name="楕円 403"/>
        <xdr:cNvSpPr/>
      </xdr:nvSpPr>
      <xdr:spPr>
        <a:xfrm>
          <a:off x="15430500" y="611409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148924</xdr:rowOff>
    </xdr:from>
    <xdr:ext cx="762000" cy="259045"/>
    <xdr:sp macro="" textlink="">
      <xdr:nvSpPr>
        <xdr:cNvPr id="405" name="公債費負担の状況該当値テキスト"/>
        <xdr:cNvSpPr txBox="1"/>
      </xdr:nvSpPr>
      <xdr:spPr>
        <a:xfrm>
          <a:off x="15563850" y="609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9419</xdr:rowOff>
    </xdr:from>
    <xdr:to>
      <xdr:col>77</xdr:col>
      <xdr:colOff>95250</xdr:colOff>
      <xdr:row>37</xdr:row>
      <xdr:rowOff>111019</xdr:rowOff>
    </xdr:to>
    <xdr:sp macro="" textlink="">
      <xdr:nvSpPr>
        <xdr:cNvPr id="406" name="楕円 405"/>
        <xdr:cNvSpPr/>
      </xdr:nvSpPr>
      <xdr:spPr>
        <a:xfrm>
          <a:off x="14668500" y="611811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95796</xdr:rowOff>
    </xdr:from>
    <xdr:ext cx="736600" cy="259045"/>
    <xdr:sp macro="" textlink="">
      <xdr:nvSpPr>
        <xdr:cNvPr id="407" name="テキスト ボックス 406"/>
        <xdr:cNvSpPr txBox="1"/>
      </xdr:nvSpPr>
      <xdr:spPr>
        <a:xfrm>
          <a:off x="14370050" y="6204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13441</xdr:rowOff>
    </xdr:from>
    <xdr:to>
      <xdr:col>73</xdr:col>
      <xdr:colOff>44450</xdr:colOff>
      <xdr:row>37</xdr:row>
      <xdr:rowOff>115041</xdr:rowOff>
    </xdr:to>
    <xdr:sp macro="" textlink="">
      <xdr:nvSpPr>
        <xdr:cNvPr id="408" name="楕円 407"/>
        <xdr:cNvSpPr/>
      </xdr:nvSpPr>
      <xdr:spPr>
        <a:xfrm>
          <a:off x="13868400" y="61221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99818</xdr:rowOff>
    </xdr:from>
    <xdr:ext cx="762000" cy="259045"/>
    <xdr:sp macro="" textlink="">
      <xdr:nvSpPr>
        <xdr:cNvPr id="409" name="テキスト ボックス 408"/>
        <xdr:cNvSpPr txBox="1"/>
      </xdr:nvSpPr>
      <xdr:spPr>
        <a:xfrm>
          <a:off x="13557250" y="620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9419</xdr:rowOff>
    </xdr:from>
    <xdr:to>
      <xdr:col>68</xdr:col>
      <xdr:colOff>203200</xdr:colOff>
      <xdr:row>37</xdr:row>
      <xdr:rowOff>111019</xdr:rowOff>
    </xdr:to>
    <xdr:sp macro="" textlink="">
      <xdr:nvSpPr>
        <xdr:cNvPr id="410" name="楕円 409"/>
        <xdr:cNvSpPr/>
      </xdr:nvSpPr>
      <xdr:spPr>
        <a:xfrm>
          <a:off x="13055600" y="611811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411" name="テキスト ボックス 410"/>
        <xdr:cNvSpPr txBox="1"/>
      </xdr:nvSpPr>
      <xdr:spPr>
        <a:xfrm>
          <a:off x="12763500" y="620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12" name="楕円 411"/>
        <xdr:cNvSpPr/>
      </xdr:nvSpPr>
      <xdr:spPr>
        <a:xfrm>
          <a:off x="12242800" y="61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89764</xdr:rowOff>
    </xdr:from>
    <xdr:ext cx="762000" cy="259045"/>
    <xdr:sp macro="" textlink="">
      <xdr:nvSpPr>
        <xdr:cNvPr id="413" name="テキスト ボックス 412"/>
        <xdr:cNvSpPr txBox="1"/>
      </xdr:nvSpPr>
      <xdr:spPr>
        <a:xfrm>
          <a:off x="11950700" y="619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将来負担比率については、令和４年度において分子にあたる一般会計等に係る地方債の現在高をはじめ、公営企業、一部事務組合の公債費にかかる負担額もそれぞれ減少したものの、分母である標準財政規模も減額となったため、数値の改善は２．３ポイントに留まりま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一方、類似団体平均と比較するとさらに乖離が大きくなっています。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そのため、今後も新規地方債の発行抑制などの取り組みにより、将来負担比率を軽減するよう努めます。</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1664950" y="3638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097915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1664950" y="2476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097915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5474950" y="2476500"/>
          <a:ext cx="0" cy="1286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5563850" y="373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5405100" y="37634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556385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5405100" y="2476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62960</xdr:rowOff>
    </xdr:from>
    <xdr:to>
      <xdr:col>81</xdr:col>
      <xdr:colOff>44450</xdr:colOff>
      <xdr:row>18</xdr:row>
      <xdr:rowOff>76835</xdr:rowOff>
    </xdr:to>
    <xdr:cxnSp macro="">
      <xdr:nvCxnSpPr>
        <xdr:cNvPr id="443" name="直線コネクタ 442"/>
        <xdr:cNvCxnSpPr/>
      </xdr:nvCxnSpPr>
      <xdr:spPr>
        <a:xfrm flipV="1">
          <a:off x="14712950" y="3034760"/>
          <a:ext cx="762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5563850" y="237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5430500" y="25204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76835</xdr:rowOff>
    </xdr:from>
    <xdr:to>
      <xdr:col>77</xdr:col>
      <xdr:colOff>44450</xdr:colOff>
      <xdr:row>18</xdr:row>
      <xdr:rowOff>126905</xdr:rowOff>
    </xdr:to>
    <xdr:cxnSp macro="">
      <xdr:nvCxnSpPr>
        <xdr:cNvPr id="446" name="直線コネクタ 445"/>
        <xdr:cNvCxnSpPr/>
      </xdr:nvCxnSpPr>
      <xdr:spPr>
        <a:xfrm flipV="1">
          <a:off x="13906500" y="3048635"/>
          <a:ext cx="80645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4668500" y="25777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4370050" y="2352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126905</xdr:rowOff>
    </xdr:from>
    <xdr:to>
      <xdr:col>72</xdr:col>
      <xdr:colOff>203200</xdr:colOff>
      <xdr:row>18</xdr:row>
      <xdr:rowOff>132334</xdr:rowOff>
    </xdr:to>
    <xdr:cxnSp macro="">
      <xdr:nvCxnSpPr>
        <xdr:cNvPr id="449" name="直線コネクタ 448"/>
        <xdr:cNvCxnSpPr/>
      </xdr:nvCxnSpPr>
      <xdr:spPr>
        <a:xfrm flipV="1">
          <a:off x="13106400" y="3098705"/>
          <a:ext cx="8001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3868400" y="2669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3557250" y="24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56928</xdr:rowOff>
    </xdr:from>
    <xdr:to>
      <xdr:col>68</xdr:col>
      <xdr:colOff>152400</xdr:colOff>
      <xdr:row>18</xdr:row>
      <xdr:rowOff>132334</xdr:rowOff>
    </xdr:to>
    <xdr:cxnSp macro="">
      <xdr:nvCxnSpPr>
        <xdr:cNvPr id="452" name="直線コネクタ 451"/>
        <xdr:cNvCxnSpPr/>
      </xdr:nvCxnSpPr>
      <xdr:spPr>
        <a:xfrm>
          <a:off x="12293600" y="3028728"/>
          <a:ext cx="8128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3055600" y="271554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2763500" y="249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2242800" y="2708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1950700" y="248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12160</xdr:rowOff>
    </xdr:from>
    <xdr:to>
      <xdr:col>81</xdr:col>
      <xdr:colOff>95250</xdr:colOff>
      <xdr:row>18</xdr:row>
      <xdr:rowOff>113760</xdr:rowOff>
    </xdr:to>
    <xdr:sp macro="" textlink="">
      <xdr:nvSpPr>
        <xdr:cNvPr id="462" name="楕円 461"/>
        <xdr:cNvSpPr/>
      </xdr:nvSpPr>
      <xdr:spPr>
        <a:xfrm>
          <a:off x="15430500" y="29839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155687</xdr:rowOff>
    </xdr:from>
    <xdr:ext cx="762000" cy="259045"/>
    <xdr:sp macro="" textlink="">
      <xdr:nvSpPr>
        <xdr:cNvPr id="463" name="将来負担の状況該当値テキスト"/>
        <xdr:cNvSpPr txBox="1"/>
      </xdr:nvSpPr>
      <xdr:spPr>
        <a:xfrm>
          <a:off x="15563850" y="29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26035</xdr:rowOff>
    </xdr:from>
    <xdr:to>
      <xdr:col>77</xdr:col>
      <xdr:colOff>95250</xdr:colOff>
      <xdr:row>18</xdr:row>
      <xdr:rowOff>127635</xdr:rowOff>
    </xdr:to>
    <xdr:sp macro="" textlink="">
      <xdr:nvSpPr>
        <xdr:cNvPr id="464" name="楕円 463"/>
        <xdr:cNvSpPr/>
      </xdr:nvSpPr>
      <xdr:spPr>
        <a:xfrm>
          <a:off x="14668500" y="29978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112412</xdr:rowOff>
    </xdr:from>
    <xdr:ext cx="736600" cy="259045"/>
    <xdr:sp macro="" textlink="">
      <xdr:nvSpPr>
        <xdr:cNvPr id="465" name="テキスト ボックス 464"/>
        <xdr:cNvSpPr txBox="1"/>
      </xdr:nvSpPr>
      <xdr:spPr>
        <a:xfrm>
          <a:off x="14370050" y="3084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76105</xdr:rowOff>
    </xdr:from>
    <xdr:to>
      <xdr:col>73</xdr:col>
      <xdr:colOff>44450</xdr:colOff>
      <xdr:row>19</xdr:row>
      <xdr:rowOff>6255</xdr:rowOff>
    </xdr:to>
    <xdr:sp macro="" textlink="">
      <xdr:nvSpPr>
        <xdr:cNvPr id="466" name="楕円 465"/>
        <xdr:cNvSpPr/>
      </xdr:nvSpPr>
      <xdr:spPr>
        <a:xfrm>
          <a:off x="13868400" y="30479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162482</xdr:rowOff>
    </xdr:from>
    <xdr:ext cx="762000" cy="259045"/>
    <xdr:sp macro="" textlink="">
      <xdr:nvSpPr>
        <xdr:cNvPr id="467" name="テキスト ボックス 466"/>
        <xdr:cNvSpPr txBox="1"/>
      </xdr:nvSpPr>
      <xdr:spPr>
        <a:xfrm>
          <a:off x="13557250" y="31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81534</xdr:rowOff>
    </xdr:from>
    <xdr:to>
      <xdr:col>68</xdr:col>
      <xdr:colOff>203200</xdr:colOff>
      <xdr:row>19</xdr:row>
      <xdr:rowOff>11684</xdr:rowOff>
    </xdr:to>
    <xdr:sp macro="" textlink="">
      <xdr:nvSpPr>
        <xdr:cNvPr id="468" name="楕円 467"/>
        <xdr:cNvSpPr/>
      </xdr:nvSpPr>
      <xdr:spPr>
        <a:xfrm>
          <a:off x="13055600" y="305333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167911</xdr:rowOff>
    </xdr:from>
    <xdr:ext cx="762000" cy="259045"/>
    <xdr:sp macro="" textlink="">
      <xdr:nvSpPr>
        <xdr:cNvPr id="469" name="テキスト ボックス 468"/>
        <xdr:cNvSpPr txBox="1"/>
      </xdr:nvSpPr>
      <xdr:spPr>
        <a:xfrm>
          <a:off x="12763500" y="313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6128</xdr:rowOff>
    </xdr:from>
    <xdr:to>
      <xdr:col>64</xdr:col>
      <xdr:colOff>152400</xdr:colOff>
      <xdr:row>18</xdr:row>
      <xdr:rowOff>107728</xdr:rowOff>
    </xdr:to>
    <xdr:sp macro="" textlink="">
      <xdr:nvSpPr>
        <xdr:cNvPr id="470" name="楕円 469"/>
        <xdr:cNvSpPr/>
      </xdr:nvSpPr>
      <xdr:spPr>
        <a:xfrm>
          <a:off x="12242800" y="29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92505</xdr:rowOff>
    </xdr:from>
    <xdr:ext cx="762000" cy="259045"/>
    <xdr:sp macro="" textlink="">
      <xdr:nvSpPr>
        <xdr:cNvPr id="471" name="テキスト ボックス 470"/>
        <xdr:cNvSpPr txBox="1"/>
      </xdr:nvSpPr>
      <xdr:spPr>
        <a:xfrm>
          <a:off x="11950700" y="306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35,738
35,537
553.18
32,646,211
31,633,169
617,685
16,875,648
36,753,400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類似団体平均と比較すると、人件費にかかる経常収支比率は低くなっていますが、要因としては消防業務やごみ処理業務を一部事務組合で行っていることが挙げられます。</a:t>
          </a:r>
        </a:p>
        <a:p>
          <a:r>
            <a:rPr kumimoji="1" lang="ja-JP" altLang="en-US" sz="1300">
              <a:latin typeface="ＭＳ Ｐゴシック" panose="020B0600070205080204" pitchFamily="50" charset="-128"/>
              <a:ea typeface="ＭＳ Ｐゴシック" panose="020B0600070205080204" pitchFamily="50" charset="-128"/>
            </a:rPr>
            <a:t>　令和４年度は、退職手当負担金の減額等で支出総額が低減したものの、類似団体に比べ人口千人当たりの職員数が多く、決算額も高いことから、今後も定員管理計画に基づき職員数の削減や行財政改革の取組を通じて人件費の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73660</xdr:rowOff>
    </xdr:to>
    <xdr:cxnSp macro="">
      <xdr:nvCxnSpPr>
        <xdr:cNvPr id="66" name="直線コネクタ 65"/>
        <xdr:cNvCxnSpPr/>
      </xdr:nvCxnSpPr>
      <xdr:spPr>
        <a:xfrm>
          <a:off x="3987800" y="623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142240</xdr:rowOff>
    </xdr:to>
    <xdr:cxnSp macro="">
      <xdr:nvCxnSpPr>
        <xdr:cNvPr id="69" name="直線コネクタ 68"/>
        <xdr:cNvCxnSpPr/>
      </xdr:nvCxnSpPr>
      <xdr:spPr>
        <a:xfrm flipV="1">
          <a:off x="3098800" y="6230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142240</xdr:rowOff>
    </xdr:to>
    <xdr:cxnSp macro="">
      <xdr:nvCxnSpPr>
        <xdr:cNvPr id="72" name="直線コネクタ 71"/>
        <xdr:cNvCxnSpPr/>
      </xdr:nvCxnSpPr>
      <xdr:spPr>
        <a:xfrm>
          <a:off x="2209800" y="61772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5080</xdr:rowOff>
    </xdr:to>
    <xdr:cxnSp macro="">
      <xdr:nvCxnSpPr>
        <xdr:cNvPr id="75" name="直線コネクタ 74"/>
        <xdr:cNvCxnSpPr/>
      </xdr:nvCxnSpPr>
      <xdr:spPr>
        <a:xfrm>
          <a:off x="1320800" y="613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令和３年度に引き続き、令和４年度において物件費にかかる経常収支比率は類似団体に比べ大きくなりました。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これは、電算システム経費や地籍調査事業における事業費の増加などが要因の一つとして挙げられます。</a:t>
          </a:r>
        </a:p>
        <a:p>
          <a:r>
            <a:rPr kumimoji="1" lang="ja-JP" altLang="en-US" sz="1300">
              <a:latin typeface="ＭＳ Ｐゴシック" panose="020B0600070205080204" pitchFamily="50" charset="-128"/>
              <a:ea typeface="ＭＳ Ｐゴシック" panose="020B0600070205080204" pitchFamily="50" charset="-128"/>
            </a:rPr>
            <a:t>　また、物件費は近年増加傾向にあるため、公共施設等総合管理計画の着実な執行や事業の見直しなどにより経費の削減に努めます。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146050</xdr:rowOff>
    </xdr:to>
    <xdr:cxnSp macro="">
      <xdr:nvCxnSpPr>
        <xdr:cNvPr id="129" name="直線コネクタ 128"/>
        <xdr:cNvCxnSpPr/>
      </xdr:nvCxnSpPr>
      <xdr:spPr>
        <a:xfrm>
          <a:off x="15671800" y="2919186"/>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154214</xdr:rowOff>
    </xdr:from>
    <xdr:to>
      <xdr:col>78</xdr:col>
      <xdr:colOff>69850</xdr:colOff>
      <xdr:row>17</xdr:row>
      <xdr:rowOff>4536</xdr:rowOff>
    </xdr:to>
    <xdr:cxnSp macro="">
      <xdr:nvCxnSpPr>
        <xdr:cNvPr id="132" name="直線コネクタ 131"/>
        <xdr:cNvCxnSpPr/>
      </xdr:nvCxnSpPr>
      <xdr:spPr>
        <a:xfrm>
          <a:off x="14782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154214</xdr:rowOff>
    </xdr:to>
    <xdr:cxnSp macro="">
      <xdr:nvCxnSpPr>
        <xdr:cNvPr id="135" name="直線コネクタ 134"/>
        <xdr:cNvCxnSpPr/>
      </xdr:nvCxnSpPr>
      <xdr:spPr>
        <a:xfrm>
          <a:off x="13893800" y="2853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110671</xdr:rowOff>
    </xdr:to>
    <xdr:cxnSp macro="">
      <xdr:nvCxnSpPr>
        <xdr:cNvPr id="138" name="直線コネクタ 137"/>
        <xdr:cNvCxnSpPr/>
      </xdr:nvCxnSpPr>
      <xdr:spPr>
        <a:xfrm>
          <a:off x="13004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8" name="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51" name="テキスト ボックス 150"/>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103414</xdr:rowOff>
    </xdr:from>
    <xdr:to>
      <xdr:col>74</xdr:col>
      <xdr:colOff>31750</xdr:colOff>
      <xdr:row>17</xdr:row>
      <xdr:rowOff>33564</xdr:rowOff>
    </xdr:to>
    <xdr:sp macro="" textlink="">
      <xdr:nvSpPr>
        <xdr:cNvPr id="152" name="楕円 151"/>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53" name="テキスト ボックス 152"/>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198</xdr:rowOff>
    </xdr:from>
    <xdr:ext cx="762000" cy="259045"/>
    <xdr:sp macro="" textlink="">
      <xdr:nvSpPr>
        <xdr:cNvPr id="155" name="テキスト ボックス 154"/>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7" name="テキスト ボックス 156"/>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委託の推進のために保育業務委託を進めている中、保育単価の上昇等により、単独扶助費が増加傾向にあるため、扶助費の経常収支比率上昇の一因として挙げられ、令和３年度に引き続き、類似団体平均を上回る結果となりま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90" name="直線コネクタ 189"/>
        <xdr:cNvCxnSpPr/>
      </xdr:nvCxnSpPr>
      <xdr:spPr>
        <a:xfrm>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127000</xdr:rowOff>
    </xdr:to>
    <xdr:cxnSp macro="">
      <xdr:nvCxnSpPr>
        <xdr:cNvPr id="193" name="直線コネクタ 192"/>
        <xdr:cNvCxnSpPr/>
      </xdr:nvCxnSpPr>
      <xdr:spPr>
        <a:xfrm>
          <a:off x="3098800" y="9639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56</xdr:row>
      <xdr:rowOff>165100</xdr:rowOff>
    </xdr:to>
    <xdr:cxnSp macro="">
      <xdr:nvCxnSpPr>
        <xdr:cNvPr id="196" name="直線コネクタ 195"/>
        <xdr:cNvCxnSpPr/>
      </xdr:nvCxnSpPr>
      <xdr:spPr>
        <a:xfrm flipV="1">
          <a:off x="2209800" y="9639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56</xdr:row>
      <xdr:rowOff>165100</xdr:rowOff>
    </xdr:to>
    <xdr:cxnSp macro="">
      <xdr:nvCxnSpPr>
        <xdr:cNvPr id="199" name="直線コネクタ 198"/>
        <xdr:cNvCxnSpPr/>
      </xdr:nvCxnSpPr>
      <xdr:spPr>
        <a:xfrm>
          <a:off x="1320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9" name="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10"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3" name="楕円 212"/>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4" name="テキスト ボックス 213"/>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7" name="楕円 216"/>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18" name="テキスト ボックス 217"/>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その他にかかる経常収支比率は近年増加傾向でしたが、令和２年度以降、類似団体平均を下回りました。要因としては下水道事業の一部法適用化により繰出金が減少したことなどが挙げられます。　　</a:t>
          </a:r>
        </a:p>
        <a:p>
          <a:r>
            <a:rPr kumimoji="1" lang="ja-JP" altLang="en-US" sz="1300">
              <a:latin typeface="ＭＳ Ｐゴシック" panose="020B0600070205080204" pitchFamily="50" charset="-128"/>
              <a:ea typeface="ＭＳ Ｐゴシック" panose="020B0600070205080204" pitchFamily="50" charset="-128"/>
            </a:rPr>
            <a:t>　本市の繰出金は下水道事業が占める割合が大きく、今後、農業集落排水事業などの地方公営企業法適化を見据え、独立採算の原則に則り、健全経営となるよう努めます。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81280</xdr:rowOff>
    </xdr:to>
    <xdr:cxnSp macro="">
      <xdr:nvCxnSpPr>
        <xdr:cNvPr id="251" name="直線コネクタ 250"/>
        <xdr:cNvCxnSpPr/>
      </xdr:nvCxnSpPr>
      <xdr:spPr>
        <a:xfrm>
          <a:off x="15671800" y="9652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96520</xdr:rowOff>
    </xdr:to>
    <xdr:cxnSp macro="">
      <xdr:nvCxnSpPr>
        <xdr:cNvPr id="254" name="直線コネクタ 253"/>
        <xdr:cNvCxnSpPr/>
      </xdr:nvCxnSpPr>
      <xdr:spPr>
        <a:xfrm flipV="1">
          <a:off x="14782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130810</xdr:rowOff>
    </xdr:to>
    <xdr:cxnSp macro="">
      <xdr:nvCxnSpPr>
        <xdr:cNvPr id="257" name="直線コネクタ 256"/>
        <xdr:cNvCxnSpPr/>
      </xdr:nvCxnSpPr>
      <xdr:spPr>
        <a:xfrm flipV="1">
          <a:off x="13893800" y="96977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130810</xdr:rowOff>
    </xdr:to>
    <xdr:cxnSp macro="">
      <xdr:nvCxnSpPr>
        <xdr:cNvPr id="260" name="直線コネクタ 259"/>
        <xdr:cNvCxnSpPr/>
      </xdr:nvCxnSpPr>
      <xdr:spPr>
        <a:xfrm>
          <a:off x="13004800" y="9834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70" name="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71"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2" name="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3" name="テキスト ボックス 272"/>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4" name="楕円 273"/>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5" name="テキスト ボックス 274"/>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6" name="楕円 275"/>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7" name="テキスト ボックス 276"/>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8" name="楕円 277"/>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79" name="テキスト ボックス 278"/>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要因としては、一部事務組合で実施している業務が多いことや、各種団体への補助金が多額になっていること、企業会計において、簡易水道事業の上水道事業統合や令和２年度から下水道事業の一部を地方公営企業法適用としたため補助金が増加したことなどが挙げられます。今後も引き続き、事業の見直しや一部事務組合等へのヒアリングを実施しながら補助費等の削減に努めま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17272</xdr:rowOff>
    </xdr:to>
    <xdr:cxnSp macro="">
      <xdr:nvCxnSpPr>
        <xdr:cNvPr id="309" name="直線コネクタ 308"/>
        <xdr:cNvCxnSpPr/>
      </xdr:nvCxnSpPr>
      <xdr:spPr>
        <a:xfrm>
          <a:off x="15671800" y="6532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40132</xdr:rowOff>
    </xdr:to>
    <xdr:cxnSp macro="">
      <xdr:nvCxnSpPr>
        <xdr:cNvPr id="312" name="直線コネクタ 311"/>
        <xdr:cNvCxnSpPr/>
      </xdr:nvCxnSpPr>
      <xdr:spPr>
        <a:xfrm flipV="1">
          <a:off x="14782800" y="65323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38</xdr:row>
      <xdr:rowOff>40132</xdr:rowOff>
    </xdr:to>
    <xdr:cxnSp macro="">
      <xdr:nvCxnSpPr>
        <xdr:cNvPr id="315" name="直線コネクタ 314"/>
        <xdr:cNvCxnSpPr/>
      </xdr:nvCxnSpPr>
      <xdr:spPr>
        <a:xfrm>
          <a:off x="13893800" y="64043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60706</xdr:rowOff>
    </xdr:to>
    <xdr:cxnSp macro="">
      <xdr:nvCxnSpPr>
        <xdr:cNvPr id="318" name="直線コネクタ 317"/>
        <xdr:cNvCxnSpPr/>
      </xdr:nvCxnSpPr>
      <xdr:spPr>
        <a:xfrm>
          <a:off x="13004800" y="6363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8" name="楕円 327"/>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9"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30" name="楕円 329"/>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31" name="テキスト ボックス 330"/>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160782</xdr:rowOff>
    </xdr:from>
    <xdr:to>
      <xdr:col>74</xdr:col>
      <xdr:colOff>31750</xdr:colOff>
      <xdr:row>38</xdr:row>
      <xdr:rowOff>90932</xdr:rowOff>
    </xdr:to>
    <xdr:sp macro="" textlink="">
      <xdr:nvSpPr>
        <xdr:cNvPr id="332" name="楕円 331"/>
        <xdr:cNvSpPr/>
      </xdr:nvSpPr>
      <xdr:spPr>
        <a:xfrm>
          <a:off x="14732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75709</xdr:rowOff>
    </xdr:from>
    <xdr:ext cx="762000" cy="259045"/>
    <xdr:sp macro="" textlink="">
      <xdr:nvSpPr>
        <xdr:cNvPr id="333" name="テキスト ボックス 332"/>
        <xdr:cNvSpPr txBox="1"/>
      </xdr:nvSpPr>
      <xdr:spPr>
        <a:xfrm>
          <a:off x="14401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4" name="楕円 333"/>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5" name="テキスト ボックス 334"/>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6" name="楕円 335"/>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7" name="テキスト ボックス 336"/>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これまで実施してきた普通建設事業の影響により、公債費にかかる経常収支比率および、人口一人当たり決算額、実質公債費比率は類似団体平均大きく上回っています。</a:t>
          </a:r>
        </a:p>
        <a:p>
          <a:r>
            <a:rPr kumimoji="1" lang="ja-JP" altLang="en-US" sz="1300">
              <a:latin typeface="ＭＳ Ｐゴシック" panose="020B0600070205080204" pitchFamily="50" charset="-128"/>
              <a:ea typeface="ＭＳ Ｐゴシック" panose="020B0600070205080204" pitchFamily="50" charset="-128"/>
            </a:rPr>
            <a:t>　また、これまで減少傾向にあった公債費総額が近年の大型事業により、今後上昇することが想定されることから、中期財政計画などに基づき、地方債の発行と償還のバランスを図り、公債費の抑制に努めます。</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43180</xdr:rowOff>
    </xdr:from>
    <xdr:to>
      <xdr:col>24</xdr:col>
      <xdr:colOff>25400</xdr:colOff>
      <xdr:row>75</xdr:row>
      <xdr:rowOff>52705</xdr:rowOff>
    </xdr:to>
    <xdr:cxnSp macro="">
      <xdr:nvCxnSpPr>
        <xdr:cNvPr id="369" name="直線コネクタ 368"/>
        <xdr:cNvCxnSpPr/>
      </xdr:nvCxnSpPr>
      <xdr:spPr>
        <a:xfrm>
          <a:off x="3987800" y="129019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43180</xdr:rowOff>
    </xdr:from>
    <xdr:to>
      <xdr:col>19</xdr:col>
      <xdr:colOff>187325</xdr:colOff>
      <xdr:row>75</xdr:row>
      <xdr:rowOff>67945</xdr:rowOff>
    </xdr:to>
    <xdr:cxnSp macro="">
      <xdr:nvCxnSpPr>
        <xdr:cNvPr id="372" name="直線コネクタ 371"/>
        <xdr:cNvCxnSpPr/>
      </xdr:nvCxnSpPr>
      <xdr:spPr>
        <a:xfrm flipV="1">
          <a:off x="3098800" y="129019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67945</xdr:rowOff>
    </xdr:from>
    <xdr:to>
      <xdr:col>15</xdr:col>
      <xdr:colOff>98425</xdr:colOff>
      <xdr:row>75</xdr:row>
      <xdr:rowOff>75565</xdr:rowOff>
    </xdr:to>
    <xdr:cxnSp macro="">
      <xdr:nvCxnSpPr>
        <xdr:cNvPr id="375" name="直線コネクタ 374"/>
        <xdr:cNvCxnSpPr/>
      </xdr:nvCxnSpPr>
      <xdr:spPr>
        <a:xfrm flipV="1">
          <a:off x="2209800" y="129266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75565</xdr:rowOff>
    </xdr:to>
    <xdr:cxnSp macro="">
      <xdr:nvCxnSpPr>
        <xdr:cNvPr id="378" name="直線コネクタ 377"/>
        <xdr:cNvCxnSpPr/>
      </xdr:nvCxnSpPr>
      <xdr:spPr>
        <a:xfrm>
          <a:off x="1320800" y="129286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xdr:rowOff>
    </xdr:from>
    <xdr:to>
      <xdr:col>24</xdr:col>
      <xdr:colOff>76200</xdr:colOff>
      <xdr:row>75</xdr:row>
      <xdr:rowOff>103505</xdr:rowOff>
    </xdr:to>
    <xdr:sp macro="" textlink="">
      <xdr:nvSpPr>
        <xdr:cNvPr id="388" name="楕円 387"/>
        <xdr:cNvSpPr/>
      </xdr:nvSpPr>
      <xdr:spPr>
        <a:xfrm>
          <a:off x="4775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145432</xdr:rowOff>
    </xdr:from>
    <xdr:ext cx="762000" cy="259045"/>
    <xdr:sp macro="" textlink="">
      <xdr:nvSpPr>
        <xdr:cNvPr id="389" name="公債費該当値テキスト"/>
        <xdr:cNvSpPr txBox="1"/>
      </xdr:nvSpPr>
      <xdr:spPr>
        <a:xfrm>
          <a:off x="4914900" y="1283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163830</xdr:rowOff>
    </xdr:from>
    <xdr:to>
      <xdr:col>20</xdr:col>
      <xdr:colOff>38100</xdr:colOff>
      <xdr:row>75</xdr:row>
      <xdr:rowOff>93980</xdr:rowOff>
    </xdr:to>
    <xdr:sp macro="" textlink="">
      <xdr:nvSpPr>
        <xdr:cNvPr id="390" name="楕円 389"/>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78757</xdr:rowOff>
    </xdr:from>
    <xdr:ext cx="736600" cy="259045"/>
    <xdr:sp macro="" textlink="">
      <xdr:nvSpPr>
        <xdr:cNvPr id="391" name="テキスト ボックス 390"/>
        <xdr:cNvSpPr txBox="1"/>
      </xdr:nvSpPr>
      <xdr:spPr>
        <a:xfrm>
          <a:off x="3606800" y="1293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17145</xdr:rowOff>
    </xdr:from>
    <xdr:to>
      <xdr:col>15</xdr:col>
      <xdr:colOff>149225</xdr:colOff>
      <xdr:row>75</xdr:row>
      <xdr:rowOff>118745</xdr:rowOff>
    </xdr:to>
    <xdr:sp macro="" textlink="">
      <xdr:nvSpPr>
        <xdr:cNvPr id="392" name="楕円 391"/>
        <xdr:cNvSpPr/>
      </xdr:nvSpPr>
      <xdr:spPr>
        <a:xfrm>
          <a:off x="3048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103522</xdr:rowOff>
    </xdr:from>
    <xdr:ext cx="762000" cy="259045"/>
    <xdr:sp macro="" textlink="">
      <xdr:nvSpPr>
        <xdr:cNvPr id="393" name="テキスト ボックス 392"/>
        <xdr:cNvSpPr txBox="1"/>
      </xdr:nvSpPr>
      <xdr:spPr>
        <a:xfrm>
          <a:off x="2717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24765</xdr:rowOff>
    </xdr:from>
    <xdr:to>
      <xdr:col>11</xdr:col>
      <xdr:colOff>60325</xdr:colOff>
      <xdr:row>75</xdr:row>
      <xdr:rowOff>126365</xdr:rowOff>
    </xdr:to>
    <xdr:sp macro="" textlink="">
      <xdr:nvSpPr>
        <xdr:cNvPr id="394" name="楕円 393"/>
        <xdr:cNvSpPr/>
      </xdr:nvSpPr>
      <xdr:spPr>
        <a:xfrm>
          <a:off x="2159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111141</xdr:rowOff>
    </xdr:from>
    <xdr:ext cx="762000" cy="259045"/>
    <xdr:sp macro="" textlink="">
      <xdr:nvSpPr>
        <xdr:cNvPr id="395" name="テキスト ボックス 394"/>
        <xdr:cNvSpPr txBox="1"/>
      </xdr:nvSpPr>
      <xdr:spPr>
        <a:xfrm>
          <a:off x="1828800" y="129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6" name="楕円 395"/>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105427</xdr:rowOff>
    </xdr:from>
    <xdr:ext cx="762000" cy="259045"/>
    <xdr:sp macro="" textlink="">
      <xdr:nvSpPr>
        <xdr:cNvPr id="397" name="テキスト ボックス 396"/>
        <xdr:cNvSpPr txBox="1"/>
      </xdr:nvSpPr>
      <xdr:spPr>
        <a:xfrm>
          <a:off x="939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は公債費以外にかかる経常収支比率は、類似団体平均に比べ低くなっていましたが、令和２年度以降、物件費、扶助費等の増による悪化で、令和４年度も類似団体平均を３．２ポイント上回りました。</a:t>
          </a:r>
        </a:p>
        <a:p>
          <a:r>
            <a:rPr kumimoji="1" lang="ja-JP" altLang="en-US" sz="1300">
              <a:latin typeface="ＭＳ Ｐゴシック" panose="020B0600070205080204" pitchFamily="50" charset="-128"/>
              <a:ea typeface="ＭＳ Ｐゴシック" panose="020B0600070205080204" pitchFamily="50" charset="-128"/>
            </a:rPr>
            <a:t>　今後も大幅な一般財源の増が見込めない中、引き続き行財政改革を確実に進めることにより、数値の改善に努めます。</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110998</xdr:rowOff>
    </xdr:to>
    <xdr:cxnSp macro="">
      <xdr:nvCxnSpPr>
        <xdr:cNvPr id="428" name="直線コネクタ 427"/>
        <xdr:cNvCxnSpPr/>
      </xdr:nvCxnSpPr>
      <xdr:spPr>
        <a:xfrm>
          <a:off x="15671800" y="13212063"/>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69850</xdr:rowOff>
    </xdr:to>
    <xdr:cxnSp macro="">
      <xdr:nvCxnSpPr>
        <xdr:cNvPr id="431" name="直線コネクタ 430"/>
        <xdr:cNvCxnSpPr/>
      </xdr:nvCxnSpPr>
      <xdr:spPr>
        <a:xfrm flipV="1">
          <a:off x="14782800" y="132120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69850</xdr:rowOff>
    </xdr:to>
    <xdr:cxnSp macro="">
      <xdr:nvCxnSpPr>
        <xdr:cNvPr id="434" name="直線コネクタ 433"/>
        <xdr:cNvCxnSpPr/>
      </xdr:nvCxnSpPr>
      <xdr:spPr>
        <a:xfrm>
          <a:off x="13893800" y="13189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159004</xdr:rowOff>
    </xdr:to>
    <xdr:cxnSp macro="">
      <xdr:nvCxnSpPr>
        <xdr:cNvPr id="437" name="直線コネクタ 436"/>
        <xdr:cNvCxnSpPr/>
      </xdr:nvCxnSpPr>
      <xdr:spPr>
        <a:xfrm>
          <a:off x="13004800" y="130520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7" name="楕円 446"/>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48" name="公債費以外該当値テキスト"/>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9" name="楕円 448"/>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50" name="テキスト ボックス 449"/>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1" name="楕円 450"/>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2" name="テキスト ボックス 451"/>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3" name="楕円 452"/>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4" name="テキスト ボックス 453"/>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5" name="楕円 454"/>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6" name="テキスト ボックス 455"/>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129983</xdr:rowOff>
    </xdr:from>
    <xdr:to>
      <xdr:col>29</xdr:col>
      <xdr:colOff>127000</xdr:colOff>
      <xdr:row>15</xdr:row>
      <xdr:rowOff>156707</xdr:rowOff>
    </xdr:to>
    <xdr:cxnSp macro="">
      <xdr:nvCxnSpPr>
        <xdr:cNvPr id="52" name="直線コネクタ 51"/>
        <xdr:cNvCxnSpPr/>
      </xdr:nvCxnSpPr>
      <xdr:spPr bwMode="auto">
        <a:xfrm flipV="1">
          <a:off x="5003800" y="2749358"/>
          <a:ext cx="647700" cy="2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147781</xdr:rowOff>
    </xdr:from>
    <xdr:to>
      <xdr:col>26</xdr:col>
      <xdr:colOff>50800</xdr:colOff>
      <xdr:row>15</xdr:row>
      <xdr:rowOff>156707</xdr:rowOff>
    </xdr:to>
    <xdr:cxnSp macro="">
      <xdr:nvCxnSpPr>
        <xdr:cNvPr id="55" name="直線コネクタ 54"/>
        <xdr:cNvCxnSpPr/>
      </xdr:nvCxnSpPr>
      <xdr:spPr bwMode="auto">
        <a:xfrm>
          <a:off x="4305300" y="2767156"/>
          <a:ext cx="698500" cy="8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147781</xdr:rowOff>
    </xdr:from>
    <xdr:to>
      <xdr:col>22</xdr:col>
      <xdr:colOff>114300</xdr:colOff>
      <xdr:row>16</xdr:row>
      <xdr:rowOff>28375</xdr:rowOff>
    </xdr:to>
    <xdr:cxnSp macro="">
      <xdr:nvCxnSpPr>
        <xdr:cNvPr id="58" name="直線コネクタ 57"/>
        <xdr:cNvCxnSpPr/>
      </xdr:nvCxnSpPr>
      <xdr:spPr bwMode="auto">
        <a:xfrm flipV="1">
          <a:off x="3606800" y="2767156"/>
          <a:ext cx="698500" cy="52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28375</xdr:rowOff>
    </xdr:from>
    <xdr:to>
      <xdr:col>18</xdr:col>
      <xdr:colOff>177800</xdr:colOff>
      <xdr:row>16</xdr:row>
      <xdr:rowOff>68130</xdr:rowOff>
    </xdr:to>
    <xdr:cxnSp macro="">
      <xdr:nvCxnSpPr>
        <xdr:cNvPr id="61" name="直線コネクタ 60"/>
        <xdr:cNvCxnSpPr/>
      </xdr:nvCxnSpPr>
      <xdr:spPr bwMode="auto">
        <a:xfrm flipV="1">
          <a:off x="2908300" y="2819200"/>
          <a:ext cx="698500" cy="39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79183</xdr:rowOff>
    </xdr:from>
    <xdr:to>
      <xdr:col>29</xdr:col>
      <xdr:colOff>177800</xdr:colOff>
      <xdr:row>16</xdr:row>
      <xdr:rowOff>9333</xdr:rowOff>
    </xdr:to>
    <xdr:sp macro="" textlink="">
      <xdr:nvSpPr>
        <xdr:cNvPr id="71" name="楕円 70"/>
        <xdr:cNvSpPr/>
      </xdr:nvSpPr>
      <xdr:spPr bwMode="auto">
        <a:xfrm>
          <a:off x="5600700" y="269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95710</xdr:rowOff>
    </xdr:from>
    <xdr:ext cx="762000" cy="259045"/>
    <xdr:sp macro="" textlink="">
      <xdr:nvSpPr>
        <xdr:cNvPr id="72" name="人口1人当たり決算額の推移該当値テキスト130"/>
        <xdr:cNvSpPr txBox="1"/>
      </xdr:nvSpPr>
      <xdr:spPr>
        <a:xfrm>
          <a:off x="5740400" y="254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105907</xdr:rowOff>
    </xdr:from>
    <xdr:to>
      <xdr:col>26</xdr:col>
      <xdr:colOff>101600</xdr:colOff>
      <xdr:row>16</xdr:row>
      <xdr:rowOff>36057</xdr:rowOff>
    </xdr:to>
    <xdr:sp macro="" textlink="">
      <xdr:nvSpPr>
        <xdr:cNvPr id="73" name="楕円 72"/>
        <xdr:cNvSpPr/>
      </xdr:nvSpPr>
      <xdr:spPr bwMode="auto">
        <a:xfrm>
          <a:off x="4953000" y="272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46234</xdr:rowOff>
    </xdr:from>
    <xdr:ext cx="736600" cy="259045"/>
    <xdr:sp macro="" textlink="">
      <xdr:nvSpPr>
        <xdr:cNvPr id="74" name="テキスト ボックス 73"/>
        <xdr:cNvSpPr txBox="1"/>
      </xdr:nvSpPr>
      <xdr:spPr>
        <a:xfrm>
          <a:off x="4622800" y="249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96981</xdr:rowOff>
    </xdr:from>
    <xdr:to>
      <xdr:col>22</xdr:col>
      <xdr:colOff>165100</xdr:colOff>
      <xdr:row>16</xdr:row>
      <xdr:rowOff>27131</xdr:rowOff>
    </xdr:to>
    <xdr:sp macro="" textlink="">
      <xdr:nvSpPr>
        <xdr:cNvPr id="75" name="楕円 74"/>
        <xdr:cNvSpPr/>
      </xdr:nvSpPr>
      <xdr:spPr bwMode="auto">
        <a:xfrm>
          <a:off x="4254500" y="2716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37308</xdr:rowOff>
    </xdr:from>
    <xdr:ext cx="762000" cy="259045"/>
    <xdr:sp macro="" textlink="">
      <xdr:nvSpPr>
        <xdr:cNvPr id="76" name="テキスト ボックス 75"/>
        <xdr:cNvSpPr txBox="1"/>
      </xdr:nvSpPr>
      <xdr:spPr>
        <a:xfrm>
          <a:off x="3924300" y="248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149025</xdr:rowOff>
    </xdr:from>
    <xdr:to>
      <xdr:col>19</xdr:col>
      <xdr:colOff>38100</xdr:colOff>
      <xdr:row>16</xdr:row>
      <xdr:rowOff>79175</xdr:rowOff>
    </xdr:to>
    <xdr:sp macro="" textlink="">
      <xdr:nvSpPr>
        <xdr:cNvPr id="77" name="楕円 76"/>
        <xdr:cNvSpPr/>
      </xdr:nvSpPr>
      <xdr:spPr bwMode="auto">
        <a:xfrm>
          <a:off x="3556000" y="276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89352</xdr:rowOff>
    </xdr:from>
    <xdr:ext cx="762000" cy="259045"/>
    <xdr:sp macro="" textlink="">
      <xdr:nvSpPr>
        <xdr:cNvPr id="78" name="テキスト ボックス 77"/>
        <xdr:cNvSpPr txBox="1"/>
      </xdr:nvSpPr>
      <xdr:spPr>
        <a:xfrm>
          <a:off x="3225800" y="25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17330</xdr:rowOff>
    </xdr:from>
    <xdr:to>
      <xdr:col>15</xdr:col>
      <xdr:colOff>101600</xdr:colOff>
      <xdr:row>16</xdr:row>
      <xdr:rowOff>118930</xdr:rowOff>
    </xdr:to>
    <xdr:sp macro="" textlink="">
      <xdr:nvSpPr>
        <xdr:cNvPr id="79" name="楕円 78"/>
        <xdr:cNvSpPr/>
      </xdr:nvSpPr>
      <xdr:spPr bwMode="auto">
        <a:xfrm>
          <a:off x="2857500" y="2808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129107</xdr:rowOff>
    </xdr:from>
    <xdr:ext cx="762000" cy="259045"/>
    <xdr:sp macro="" textlink="">
      <xdr:nvSpPr>
        <xdr:cNvPr id="80" name="テキスト ボックス 79"/>
        <xdr:cNvSpPr txBox="1"/>
      </xdr:nvSpPr>
      <xdr:spPr>
        <a:xfrm>
          <a:off x="2527300" y="257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278254</xdr:rowOff>
    </xdr:from>
    <xdr:to>
      <xdr:col>29</xdr:col>
      <xdr:colOff>127000</xdr:colOff>
      <xdr:row>37</xdr:row>
      <xdr:rowOff>283065</xdr:rowOff>
    </xdr:to>
    <xdr:cxnSp macro="">
      <xdr:nvCxnSpPr>
        <xdr:cNvPr id="114" name="直線コネクタ 113"/>
        <xdr:cNvCxnSpPr/>
      </xdr:nvCxnSpPr>
      <xdr:spPr bwMode="auto">
        <a:xfrm flipV="1">
          <a:off x="5003800" y="7402954"/>
          <a:ext cx="647700" cy="4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263030</xdr:rowOff>
    </xdr:from>
    <xdr:ext cx="762000" cy="259045"/>
    <xdr:sp macro="" textlink="">
      <xdr:nvSpPr>
        <xdr:cNvPr id="115" name="人口1人当たり決算額の推移平均値テキスト445"/>
        <xdr:cNvSpPr txBox="1"/>
      </xdr:nvSpPr>
      <xdr:spPr>
        <a:xfrm>
          <a:off x="5740400" y="7387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281423</xdr:rowOff>
    </xdr:from>
    <xdr:to>
      <xdr:col>26</xdr:col>
      <xdr:colOff>50800</xdr:colOff>
      <xdr:row>37</xdr:row>
      <xdr:rowOff>283065</xdr:rowOff>
    </xdr:to>
    <xdr:cxnSp macro="">
      <xdr:nvCxnSpPr>
        <xdr:cNvPr id="117" name="直線コネクタ 116"/>
        <xdr:cNvCxnSpPr/>
      </xdr:nvCxnSpPr>
      <xdr:spPr bwMode="auto">
        <a:xfrm>
          <a:off x="4305300" y="7406123"/>
          <a:ext cx="698500" cy="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281423</xdr:rowOff>
    </xdr:from>
    <xdr:to>
      <xdr:col>22</xdr:col>
      <xdr:colOff>114300</xdr:colOff>
      <xdr:row>37</xdr:row>
      <xdr:rowOff>283393</xdr:rowOff>
    </xdr:to>
    <xdr:cxnSp macro="">
      <xdr:nvCxnSpPr>
        <xdr:cNvPr id="120" name="直線コネクタ 119"/>
        <xdr:cNvCxnSpPr/>
      </xdr:nvCxnSpPr>
      <xdr:spPr bwMode="auto">
        <a:xfrm flipV="1">
          <a:off x="3606800" y="7406123"/>
          <a:ext cx="698500" cy="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283393</xdr:rowOff>
    </xdr:from>
    <xdr:to>
      <xdr:col>18</xdr:col>
      <xdr:colOff>177800</xdr:colOff>
      <xdr:row>37</xdr:row>
      <xdr:rowOff>288220</xdr:rowOff>
    </xdr:to>
    <xdr:cxnSp macro="">
      <xdr:nvCxnSpPr>
        <xdr:cNvPr id="123" name="直線コネクタ 122"/>
        <xdr:cNvCxnSpPr/>
      </xdr:nvCxnSpPr>
      <xdr:spPr bwMode="auto">
        <a:xfrm flipV="1">
          <a:off x="2908300" y="7408093"/>
          <a:ext cx="698500" cy="4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227454</xdr:rowOff>
    </xdr:from>
    <xdr:to>
      <xdr:col>29</xdr:col>
      <xdr:colOff>177800</xdr:colOff>
      <xdr:row>37</xdr:row>
      <xdr:rowOff>329054</xdr:rowOff>
    </xdr:to>
    <xdr:sp macro="" textlink="">
      <xdr:nvSpPr>
        <xdr:cNvPr id="133" name="楕円 132"/>
        <xdr:cNvSpPr/>
      </xdr:nvSpPr>
      <xdr:spPr bwMode="auto">
        <a:xfrm>
          <a:off x="5600700" y="7352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72531</xdr:rowOff>
    </xdr:from>
    <xdr:ext cx="762000" cy="259045"/>
    <xdr:sp macro="" textlink="">
      <xdr:nvSpPr>
        <xdr:cNvPr id="134" name="人口1人当たり決算額の推移該当値テキスト445"/>
        <xdr:cNvSpPr txBox="1"/>
      </xdr:nvSpPr>
      <xdr:spPr>
        <a:xfrm>
          <a:off x="5740400" y="719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232265</xdr:rowOff>
    </xdr:from>
    <xdr:to>
      <xdr:col>26</xdr:col>
      <xdr:colOff>101600</xdr:colOff>
      <xdr:row>37</xdr:row>
      <xdr:rowOff>333865</xdr:rowOff>
    </xdr:to>
    <xdr:sp macro="" textlink="">
      <xdr:nvSpPr>
        <xdr:cNvPr id="135" name="楕円 134"/>
        <xdr:cNvSpPr/>
      </xdr:nvSpPr>
      <xdr:spPr bwMode="auto">
        <a:xfrm>
          <a:off x="4953000" y="735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1142</xdr:rowOff>
    </xdr:from>
    <xdr:ext cx="736600" cy="259045"/>
    <xdr:sp macro="" textlink="">
      <xdr:nvSpPr>
        <xdr:cNvPr id="136" name="テキスト ボックス 135"/>
        <xdr:cNvSpPr txBox="1"/>
      </xdr:nvSpPr>
      <xdr:spPr>
        <a:xfrm>
          <a:off x="4622800" y="712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230623</xdr:rowOff>
    </xdr:from>
    <xdr:to>
      <xdr:col>22</xdr:col>
      <xdr:colOff>165100</xdr:colOff>
      <xdr:row>37</xdr:row>
      <xdr:rowOff>332223</xdr:rowOff>
    </xdr:to>
    <xdr:sp macro="" textlink="">
      <xdr:nvSpPr>
        <xdr:cNvPr id="137" name="楕円 136"/>
        <xdr:cNvSpPr/>
      </xdr:nvSpPr>
      <xdr:spPr bwMode="auto">
        <a:xfrm>
          <a:off x="4254500" y="735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170950</xdr:rowOff>
    </xdr:from>
    <xdr:ext cx="762000" cy="259045"/>
    <xdr:sp macro="" textlink="">
      <xdr:nvSpPr>
        <xdr:cNvPr id="138" name="テキスト ボックス 137"/>
        <xdr:cNvSpPr txBox="1"/>
      </xdr:nvSpPr>
      <xdr:spPr>
        <a:xfrm>
          <a:off x="3924300" y="712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232593</xdr:rowOff>
    </xdr:from>
    <xdr:to>
      <xdr:col>19</xdr:col>
      <xdr:colOff>38100</xdr:colOff>
      <xdr:row>37</xdr:row>
      <xdr:rowOff>334193</xdr:rowOff>
    </xdr:to>
    <xdr:sp macro="" textlink="">
      <xdr:nvSpPr>
        <xdr:cNvPr id="139" name="楕円 138"/>
        <xdr:cNvSpPr/>
      </xdr:nvSpPr>
      <xdr:spPr bwMode="auto">
        <a:xfrm>
          <a:off x="3556000" y="735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1470</xdr:rowOff>
    </xdr:from>
    <xdr:ext cx="762000" cy="259045"/>
    <xdr:sp macro="" textlink="">
      <xdr:nvSpPr>
        <xdr:cNvPr id="140" name="テキスト ボックス 139"/>
        <xdr:cNvSpPr txBox="1"/>
      </xdr:nvSpPr>
      <xdr:spPr>
        <a:xfrm>
          <a:off x="3225800" y="712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237420</xdr:rowOff>
    </xdr:from>
    <xdr:to>
      <xdr:col>15</xdr:col>
      <xdr:colOff>101600</xdr:colOff>
      <xdr:row>37</xdr:row>
      <xdr:rowOff>339020</xdr:rowOff>
    </xdr:to>
    <xdr:sp macro="" textlink="">
      <xdr:nvSpPr>
        <xdr:cNvPr id="141" name="楕円 140"/>
        <xdr:cNvSpPr/>
      </xdr:nvSpPr>
      <xdr:spPr bwMode="auto">
        <a:xfrm>
          <a:off x="2857500" y="736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6297</xdr:rowOff>
    </xdr:from>
    <xdr:ext cx="762000" cy="259045"/>
    <xdr:sp macro="" textlink="">
      <xdr:nvSpPr>
        <xdr:cNvPr id="142" name="テキスト ボックス 141"/>
        <xdr:cNvSpPr txBox="1"/>
      </xdr:nvSpPr>
      <xdr:spPr>
        <a:xfrm>
          <a:off x="2527300" y="713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35,738
35,537
553.18
32,646,211
31,633,169
617,685
16,875,648
36,753,400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99009</xdr:rowOff>
    </xdr:from>
    <xdr:to>
      <xdr:col>24</xdr:col>
      <xdr:colOff>63500</xdr:colOff>
      <xdr:row>34</xdr:row>
      <xdr:rowOff>135204</xdr:rowOff>
    </xdr:to>
    <xdr:cxnSp macro="">
      <xdr:nvCxnSpPr>
        <xdr:cNvPr id="61" name="直線コネクタ 60"/>
        <xdr:cNvCxnSpPr/>
      </xdr:nvCxnSpPr>
      <xdr:spPr>
        <a:xfrm>
          <a:off x="3797300" y="592830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99009</xdr:rowOff>
    </xdr:from>
    <xdr:to>
      <xdr:col>19</xdr:col>
      <xdr:colOff>177800</xdr:colOff>
      <xdr:row>34</xdr:row>
      <xdr:rowOff>110096</xdr:rowOff>
    </xdr:to>
    <xdr:cxnSp macro="">
      <xdr:nvCxnSpPr>
        <xdr:cNvPr id="64" name="直線コネクタ 63"/>
        <xdr:cNvCxnSpPr/>
      </xdr:nvCxnSpPr>
      <xdr:spPr>
        <a:xfrm flipV="1">
          <a:off x="2908300" y="5928309"/>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110096</xdr:rowOff>
    </xdr:from>
    <xdr:to>
      <xdr:col>15</xdr:col>
      <xdr:colOff>50800</xdr:colOff>
      <xdr:row>35</xdr:row>
      <xdr:rowOff>72034</xdr:rowOff>
    </xdr:to>
    <xdr:cxnSp macro="">
      <xdr:nvCxnSpPr>
        <xdr:cNvPr id="67" name="直線コネクタ 66"/>
        <xdr:cNvCxnSpPr/>
      </xdr:nvCxnSpPr>
      <xdr:spPr>
        <a:xfrm flipV="1">
          <a:off x="2019300" y="5939396"/>
          <a:ext cx="8890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72034</xdr:rowOff>
    </xdr:from>
    <xdr:to>
      <xdr:col>10</xdr:col>
      <xdr:colOff>114300</xdr:colOff>
      <xdr:row>35</xdr:row>
      <xdr:rowOff>84937</xdr:rowOff>
    </xdr:to>
    <xdr:cxnSp macro="">
      <xdr:nvCxnSpPr>
        <xdr:cNvPr id="70" name="直線コネクタ 69"/>
        <xdr:cNvCxnSpPr/>
      </xdr:nvCxnSpPr>
      <xdr:spPr>
        <a:xfrm flipV="1">
          <a:off x="1130300" y="6072784"/>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84404</xdr:rowOff>
    </xdr:from>
    <xdr:to>
      <xdr:col>24</xdr:col>
      <xdr:colOff>114300</xdr:colOff>
      <xdr:row>35</xdr:row>
      <xdr:rowOff>14554</xdr:rowOff>
    </xdr:to>
    <xdr:sp macro="" textlink="">
      <xdr:nvSpPr>
        <xdr:cNvPr id="80" name="楕円 79"/>
        <xdr:cNvSpPr/>
      </xdr:nvSpPr>
      <xdr:spPr>
        <a:xfrm>
          <a:off x="4584700" y="59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107281</xdr:rowOff>
    </xdr:from>
    <xdr:ext cx="599010" cy="259045"/>
    <xdr:sp macro="" textlink="">
      <xdr:nvSpPr>
        <xdr:cNvPr id="81" name="人件費該当値テキスト"/>
        <xdr:cNvSpPr txBox="1"/>
      </xdr:nvSpPr>
      <xdr:spPr>
        <a:xfrm>
          <a:off x="4686300" y="576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48209</xdr:rowOff>
    </xdr:from>
    <xdr:to>
      <xdr:col>20</xdr:col>
      <xdr:colOff>38100</xdr:colOff>
      <xdr:row>34</xdr:row>
      <xdr:rowOff>149809</xdr:rowOff>
    </xdr:to>
    <xdr:sp macro="" textlink="">
      <xdr:nvSpPr>
        <xdr:cNvPr id="82" name="楕円 81"/>
        <xdr:cNvSpPr/>
      </xdr:nvSpPr>
      <xdr:spPr>
        <a:xfrm>
          <a:off x="3746500" y="58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166336</xdr:rowOff>
    </xdr:from>
    <xdr:ext cx="599010" cy="259045"/>
    <xdr:sp macro="" textlink="">
      <xdr:nvSpPr>
        <xdr:cNvPr id="83" name="テキスト ボックス 82"/>
        <xdr:cNvSpPr txBox="1"/>
      </xdr:nvSpPr>
      <xdr:spPr>
        <a:xfrm>
          <a:off x="3497795" y="5652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59296</xdr:rowOff>
    </xdr:from>
    <xdr:to>
      <xdr:col>15</xdr:col>
      <xdr:colOff>101600</xdr:colOff>
      <xdr:row>34</xdr:row>
      <xdr:rowOff>160896</xdr:rowOff>
    </xdr:to>
    <xdr:sp macro="" textlink="">
      <xdr:nvSpPr>
        <xdr:cNvPr id="84" name="楕円 83"/>
        <xdr:cNvSpPr/>
      </xdr:nvSpPr>
      <xdr:spPr>
        <a:xfrm>
          <a:off x="2857500" y="58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5973</xdr:rowOff>
    </xdr:from>
    <xdr:ext cx="599010" cy="259045"/>
    <xdr:sp macro="" textlink="">
      <xdr:nvSpPr>
        <xdr:cNvPr id="85" name="テキスト ボックス 84"/>
        <xdr:cNvSpPr txBox="1"/>
      </xdr:nvSpPr>
      <xdr:spPr>
        <a:xfrm>
          <a:off x="2608795" y="566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21234</xdr:rowOff>
    </xdr:from>
    <xdr:to>
      <xdr:col>10</xdr:col>
      <xdr:colOff>165100</xdr:colOff>
      <xdr:row>35</xdr:row>
      <xdr:rowOff>122834</xdr:rowOff>
    </xdr:to>
    <xdr:sp macro="" textlink="">
      <xdr:nvSpPr>
        <xdr:cNvPr id="86" name="楕円 85"/>
        <xdr:cNvSpPr/>
      </xdr:nvSpPr>
      <xdr:spPr>
        <a:xfrm>
          <a:off x="19685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139361</xdr:rowOff>
    </xdr:from>
    <xdr:ext cx="599010" cy="259045"/>
    <xdr:sp macro="" textlink="">
      <xdr:nvSpPr>
        <xdr:cNvPr id="87" name="テキスト ボックス 86"/>
        <xdr:cNvSpPr txBox="1"/>
      </xdr:nvSpPr>
      <xdr:spPr>
        <a:xfrm>
          <a:off x="1719795" y="579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34137</xdr:rowOff>
    </xdr:from>
    <xdr:to>
      <xdr:col>6</xdr:col>
      <xdr:colOff>38100</xdr:colOff>
      <xdr:row>35</xdr:row>
      <xdr:rowOff>135737</xdr:rowOff>
    </xdr:to>
    <xdr:sp macro="" textlink="">
      <xdr:nvSpPr>
        <xdr:cNvPr id="88" name="楕円 87"/>
        <xdr:cNvSpPr/>
      </xdr:nvSpPr>
      <xdr:spPr>
        <a:xfrm>
          <a:off x="1079500" y="60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152264</xdr:rowOff>
    </xdr:from>
    <xdr:ext cx="599010" cy="259045"/>
    <xdr:sp macro="" textlink="">
      <xdr:nvSpPr>
        <xdr:cNvPr id="89" name="テキスト ボックス 88"/>
        <xdr:cNvSpPr txBox="1"/>
      </xdr:nvSpPr>
      <xdr:spPr>
        <a:xfrm>
          <a:off x="830795" y="581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147931</xdr:rowOff>
    </xdr:from>
    <xdr:to>
      <xdr:col>24</xdr:col>
      <xdr:colOff>63500</xdr:colOff>
      <xdr:row>57</xdr:row>
      <xdr:rowOff>163940</xdr:rowOff>
    </xdr:to>
    <xdr:cxnSp macro="">
      <xdr:nvCxnSpPr>
        <xdr:cNvPr id="118" name="直線コネクタ 117"/>
        <xdr:cNvCxnSpPr/>
      </xdr:nvCxnSpPr>
      <xdr:spPr>
        <a:xfrm flipV="1">
          <a:off x="3797300" y="9920581"/>
          <a:ext cx="838200" cy="1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163940</xdr:rowOff>
    </xdr:from>
    <xdr:to>
      <xdr:col>19</xdr:col>
      <xdr:colOff>177800</xdr:colOff>
      <xdr:row>58</xdr:row>
      <xdr:rowOff>9489</xdr:rowOff>
    </xdr:to>
    <xdr:cxnSp macro="">
      <xdr:nvCxnSpPr>
        <xdr:cNvPr id="121" name="直線コネクタ 120"/>
        <xdr:cNvCxnSpPr/>
      </xdr:nvCxnSpPr>
      <xdr:spPr>
        <a:xfrm flipV="1">
          <a:off x="2908300" y="9936590"/>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9489</xdr:rowOff>
    </xdr:from>
    <xdr:to>
      <xdr:col>15</xdr:col>
      <xdr:colOff>50800</xdr:colOff>
      <xdr:row>58</xdr:row>
      <xdr:rowOff>23569</xdr:rowOff>
    </xdr:to>
    <xdr:cxnSp macro="">
      <xdr:nvCxnSpPr>
        <xdr:cNvPr id="124" name="直線コネクタ 123"/>
        <xdr:cNvCxnSpPr/>
      </xdr:nvCxnSpPr>
      <xdr:spPr>
        <a:xfrm flipV="1">
          <a:off x="2019300" y="9953589"/>
          <a:ext cx="889000" cy="1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23569</xdr:rowOff>
    </xdr:from>
    <xdr:to>
      <xdr:col>10</xdr:col>
      <xdr:colOff>114300</xdr:colOff>
      <xdr:row>58</xdr:row>
      <xdr:rowOff>39314</xdr:rowOff>
    </xdr:to>
    <xdr:cxnSp macro="">
      <xdr:nvCxnSpPr>
        <xdr:cNvPr id="127" name="直線コネクタ 126"/>
        <xdr:cNvCxnSpPr/>
      </xdr:nvCxnSpPr>
      <xdr:spPr>
        <a:xfrm flipV="1">
          <a:off x="1130300" y="9967669"/>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97131</xdr:rowOff>
    </xdr:from>
    <xdr:to>
      <xdr:col>24</xdr:col>
      <xdr:colOff>114300</xdr:colOff>
      <xdr:row>58</xdr:row>
      <xdr:rowOff>27281</xdr:rowOff>
    </xdr:to>
    <xdr:sp macro="" textlink="">
      <xdr:nvSpPr>
        <xdr:cNvPr id="137" name="楕円 136"/>
        <xdr:cNvSpPr/>
      </xdr:nvSpPr>
      <xdr:spPr>
        <a:xfrm>
          <a:off x="4584700" y="98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120008</xdr:rowOff>
    </xdr:from>
    <xdr:ext cx="599010" cy="259045"/>
    <xdr:sp macro="" textlink="">
      <xdr:nvSpPr>
        <xdr:cNvPr id="138" name="物件費該当値テキスト"/>
        <xdr:cNvSpPr txBox="1"/>
      </xdr:nvSpPr>
      <xdr:spPr>
        <a:xfrm>
          <a:off x="4686300" y="972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113140</xdr:rowOff>
    </xdr:from>
    <xdr:to>
      <xdr:col>20</xdr:col>
      <xdr:colOff>38100</xdr:colOff>
      <xdr:row>58</xdr:row>
      <xdr:rowOff>43290</xdr:rowOff>
    </xdr:to>
    <xdr:sp macro="" textlink="">
      <xdr:nvSpPr>
        <xdr:cNvPr id="139" name="楕円 138"/>
        <xdr:cNvSpPr/>
      </xdr:nvSpPr>
      <xdr:spPr>
        <a:xfrm>
          <a:off x="3746500" y="98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59817</xdr:rowOff>
    </xdr:from>
    <xdr:ext cx="599010" cy="259045"/>
    <xdr:sp macro="" textlink="">
      <xdr:nvSpPr>
        <xdr:cNvPr id="140" name="テキスト ボックス 139"/>
        <xdr:cNvSpPr txBox="1"/>
      </xdr:nvSpPr>
      <xdr:spPr>
        <a:xfrm>
          <a:off x="3497795" y="96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130139</xdr:rowOff>
    </xdr:from>
    <xdr:to>
      <xdr:col>15</xdr:col>
      <xdr:colOff>101600</xdr:colOff>
      <xdr:row>58</xdr:row>
      <xdr:rowOff>60289</xdr:rowOff>
    </xdr:to>
    <xdr:sp macro="" textlink="">
      <xdr:nvSpPr>
        <xdr:cNvPr id="141" name="楕円 140"/>
        <xdr:cNvSpPr/>
      </xdr:nvSpPr>
      <xdr:spPr>
        <a:xfrm>
          <a:off x="2857500" y="99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76816</xdr:rowOff>
    </xdr:from>
    <xdr:ext cx="599010" cy="259045"/>
    <xdr:sp macro="" textlink="">
      <xdr:nvSpPr>
        <xdr:cNvPr id="142" name="テキスト ボックス 141"/>
        <xdr:cNvSpPr txBox="1"/>
      </xdr:nvSpPr>
      <xdr:spPr>
        <a:xfrm>
          <a:off x="2608795" y="967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144219</xdr:rowOff>
    </xdr:from>
    <xdr:to>
      <xdr:col>10</xdr:col>
      <xdr:colOff>165100</xdr:colOff>
      <xdr:row>58</xdr:row>
      <xdr:rowOff>74369</xdr:rowOff>
    </xdr:to>
    <xdr:sp macro="" textlink="">
      <xdr:nvSpPr>
        <xdr:cNvPr id="143" name="楕円 142"/>
        <xdr:cNvSpPr/>
      </xdr:nvSpPr>
      <xdr:spPr>
        <a:xfrm>
          <a:off x="1968500" y="99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90896</xdr:rowOff>
    </xdr:from>
    <xdr:ext cx="599010" cy="259045"/>
    <xdr:sp macro="" textlink="">
      <xdr:nvSpPr>
        <xdr:cNvPr id="144" name="テキスト ボックス 143"/>
        <xdr:cNvSpPr txBox="1"/>
      </xdr:nvSpPr>
      <xdr:spPr>
        <a:xfrm>
          <a:off x="1719795" y="969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159964</xdr:rowOff>
    </xdr:from>
    <xdr:to>
      <xdr:col>6</xdr:col>
      <xdr:colOff>38100</xdr:colOff>
      <xdr:row>58</xdr:row>
      <xdr:rowOff>90114</xdr:rowOff>
    </xdr:to>
    <xdr:sp macro="" textlink="">
      <xdr:nvSpPr>
        <xdr:cNvPr id="145" name="楕円 144"/>
        <xdr:cNvSpPr/>
      </xdr:nvSpPr>
      <xdr:spPr>
        <a:xfrm>
          <a:off x="1079500" y="99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106641</xdr:rowOff>
    </xdr:from>
    <xdr:ext cx="534377" cy="259045"/>
    <xdr:sp macro="" textlink="">
      <xdr:nvSpPr>
        <xdr:cNvPr id="146" name="テキスト ボックス 145"/>
        <xdr:cNvSpPr txBox="1"/>
      </xdr:nvSpPr>
      <xdr:spPr>
        <a:xfrm>
          <a:off x="863111" y="97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107925</xdr:rowOff>
    </xdr:from>
    <xdr:to>
      <xdr:col>24</xdr:col>
      <xdr:colOff>63500</xdr:colOff>
      <xdr:row>78</xdr:row>
      <xdr:rowOff>135748</xdr:rowOff>
    </xdr:to>
    <xdr:cxnSp macro="">
      <xdr:nvCxnSpPr>
        <xdr:cNvPr id="177" name="直線コネクタ 176"/>
        <xdr:cNvCxnSpPr/>
      </xdr:nvCxnSpPr>
      <xdr:spPr>
        <a:xfrm flipV="1">
          <a:off x="3797300" y="13481025"/>
          <a:ext cx="8382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135748</xdr:rowOff>
    </xdr:from>
    <xdr:to>
      <xdr:col>19</xdr:col>
      <xdr:colOff>177800</xdr:colOff>
      <xdr:row>78</xdr:row>
      <xdr:rowOff>144402</xdr:rowOff>
    </xdr:to>
    <xdr:cxnSp macro="">
      <xdr:nvCxnSpPr>
        <xdr:cNvPr id="180" name="直線コネクタ 179"/>
        <xdr:cNvCxnSpPr/>
      </xdr:nvCxnSpPr>
      <xdr:spPr>
        <a:xfrm flipV="1">
          <a:off x="2908300" y="13508848"/>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144402</xdr:rowOff>
    </xdr:from>
    <xdr:to>
      <xdr:col>15</xdr:col>
      <xdr:colOff>50800</xdr:colOff>
      <xdr:row>79</xdr:row>
      <xdr:rowOff>237</xdr:rowOff>
    </xdr:to>
    <xdr:cxnSp macro="">
      <xdr:nvCxnSpPr>
        <xdr:cNvPr id="183" name="直線コネクタ 182"/>
        <xdr:cNvCxnSpPr/>
      </xdr:nvCxnSpPr>
      <xdr:spPr>
        <a:xfrm flipV="1">
          <a:off x="2019300" y="13517502"/>
          <a:ext cx="8890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160241</xdr:rowOff>
    </xdr:from>
    <xdr:to>
      <xdr:col>10</xdr:col>
      <xdr:colOff>114300</xdr:colOff>
      <xdr:row>79</xdr:row>
      <xdr:rowOff>237</xdr:rowOff>
    </xdr:to>
    <xdr:cxnSp macro="">
      <xdr:nvCxnSpPr>
        <xdr:cNvPr id="186" name="直線コネクタ 185"/>
        <xdr:cNvCxnSpPr/>
      </xdr:nvCxnSpPr>
      <xdr:spPr>
        <a:xfrm>
          <a:off x="1130300" y="13533341"/>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57125</xdr:rowOff>
    </xdr:from>
    <xdr:to>
      <xdr:col>24</xdr:col>
      <xdr:colOff>114300</xdr:colOff>
      <xdr:row>78</xdr:row>
      <xdr:rowOff>158725</xdr:rowOff>
    </xdr:to>
    <xdr:sp macro="" textlink="">
      <xdr:nvSpPr>
        <xdr:cNvPr id="196" name="楕円 195"/>
        <xdr:cNvSpPr/>
      </xdr:nvSpPr>
      <xdr:spPr>
        <a:xfrm>
          <a:off x="4584700" y="134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35552</xdr:rowOff>
    </xdr:from>
    <xdr:ext cx="469744" cy="259045"/>
    <xdr:sp macro="" textlink="">
      <xdr:nvSpPr>
        <xdr:cNvPr id="197" name="維持補修費該当値テキスト"/>
        <xdr:cNvSpPr txBox="1"/>
      </xdr:nvSpPr>
      <xdr:spPr>
        <a:xfrm>
          <a:off x="4686300" y="1340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84948</xdr:rowOff>
    </xdr:from>
    <xdr:to>
      <xdr:col>20</xdr:col>
      <xdr:colOff>38100</xdr:colOff>
      <xdr:row>79</xdr:row>
      <xdr:rowOff>15098</xdr:rowOff>
    </xdr:to>
    <xdr:sp macro="" textlink="">
      <xdr:nvSpPr>
        <xdr:cNvPr id="198" name="楕円 197"/>
        <xdr:cNvSpPr/>
      </xdr:nvSpPr>
      <xdr:spPr>
        <a:xfrm>
          <a:off x="3746500" y="134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6225</xdr:rowOff>
    </xdr:from>
    <xdr:ext cx="469744" cy="259045"/>
    <xdr:sp macro="" textlink="">
      <xdr:nvSpPr>
        <xdr:cNvPr id="199" name="テキスト ボックス 198"/>
        <xdr:cNvSpPr txBox="1"/>
      </xdr:nvSpPr>
      <xdr:spPr>
        <a:xfrm>
          <a:off x="3562428" y="1355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93602</xdr:rowOff>
    </xdr:from>
    <xdr:to>
      <xdr:col>15</xdr:col>
      <xdr:colOff>101600</xdr:colOff>
      <xdr:row>79</xdr:row>
      <xdr:rowOff>23752</xdr:rowOff>
    </xdr:to>
    <xdr:sp macro="" textlink="">
      <xdr:nvSpPr>
        <xdr:cNvPr id="200" name="楕円 199"/>
        <xdr:cNvSpPr/>
      </xdr:nvSpPr>
      <xdr:spPr>
        <a:xfrm>
          <a:off x="2857500" y="134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14879</xdr:rowOff>
    </xdr:from>
    <xdr:ext cx="469744" cy="259045"/>
    <xdr:sp macro="" textlink="">
      <xdr:nvSpPr>
        <xdr:cNvPr id="201" name="テキスト ボックス 200"/>
        <xdr:cNvSpPr txBox="1"/>
      </xdr:nvSpPr>
      <xdr:spPr>
        <a:xfrm>
          <a:off x="2673428" y="1355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120887</xdr:rowOff>
    </xdr:from>
    <xdr:to>
      <xdr:col>10</xdr:col>
      <xdr:colOff>165100</xdr:colOff>
      <xdr:row>79</xdr:row>
      <xdr:rowOff>51037</xdr:rowOff>
    </xdr:to>
    <xdr:sp macro="" textlink="">
      <xdr:nvSpPr>
        <xdr:cNvPr id="202" name="楕円 201"/>
        <xdr:cNvSpPr/>
      </xdr:nvSpPr>
      <xdr:spPr>
        <a:xfrm>
          <a:off x="1968500" y="134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42164</xdr:rowOff>
    </xdr:from>
    <xdr:ext cx="469744" cy="259045"/>
    <xdr:sp macro="" textlink="">
      <xdr:nvSpPr>
        <xdr:cNvPr id="203" name="テキスト ボックス 202"/>
        <xdr:cNvSpPr txBox="1"/>
      </xdr:nvSpPr>
      <xdr:spPr>
        <a:xfrm>
          <a:off x="1784428" y="1358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109441</xdr:rowOff>
    </xdr:from>
    <xdr:to>
      <xdr:col>6</xdr:col>
      <xdr:colOff>38100</xdr:colOff>
      <xdr:row>79</xdr:row>
      <xdr:rowOff>39591</xdr:rowOff>
    </xdr:to>
    <xdr:sp macro="" textlink="">
      <xdr:nvSpPr>
        <xdr:cNvPr id="204" name="楕円 203"/>
        <xdr:cNvSpPr/>
      </xdr:nvSpPr>
      <xdr:spPr>
        <a:xfrm>
          <a:off x="1079500" y="1348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30718</xdr:rowOff>
    </xdr:from>
    <xdr:ext cx="469744" cy="259045"/>
    <xdr:sp macro="" textlink="">
      <xdr:nvSpPr>
        <xdr:cNvPr id="205" name="テキスト ボックス 204"/>
        <xdr:cNvSpPr txBox="1"/>
      </xdr:nvSpPr>
      <xdr:spPr>
        <a:xfrm>
          <a:off x="895428" y="1357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120269</xdr:rowOff>
    </xdr:from>
    <xdr:to>
      <xdr:col>24</xdr:col>
      <xdr:colOff>63500</xdr:colOff>
      <xdr:row>96</xdr:row>
      <xdr:rowOff>90443</xdr:rowOff>
    </xdr:to>
    <xdr:cxnSp macro="">
      <xdr:nvCxnSpPr>
        <xdr:cNvPr id="237" name="直線コネクタ 236"/>
        <xdr:cNvCxnSpPr/>
      </xdr:nvCxnSpPr>
      <xdr:spPr>
        <a:xfrm>
          <a:off x="3797300" y="16408019"/>
          <a:ext cx="838200" cy="1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120269</xdr:rowOff>
    </xdr:from>
    <xdr:to>
      <xdr:col>19</xdr:col>
      <xdr:colOff>177800</xdr:colOff>
      <xdr:row>97</xdr:row>
      <xdr:rowOff>52353</xdr:rowOff>
    </xdr:to>
    <xdr:cxnSp macro="">
      <xdr:nvCxnSpPr>
        <xdr:cNvPr id="240" name="直線コネクタ 239"/>
        <xdr:cNvCxnSpPr/>
      </xdr:nvCxnSpPr>
      <xdr:spPr>
        <a:xfrm flipV="1">
          <a:off x="2908300" y="16408019"/>
          <a:ext cx="889000" cy="27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30559</xdr:rowOff>
    </xdr:from>
    <xdr:to>
      <xdr:col>15</xdr:col>
      <xdr:colOff>50800</xdr:colOff>
      <xdr:row>97</xdr:row>
      <xdr:rowOff>52353</xdr:rowOff>
    </xdr:to>
    <xdr:cxnSp macro="">
      <xdr:nvCxnSpPr>
        <xdr:cNvPr id="243" name="直線コネクタ 242"/>
        <xdr:cNvCxnSpPr/>
      </xdr:nvCxnSpPr>
      <xdr:spPr>
        <a:xfrm>
          <a:off x="2019300" y="16661209"/>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30559</xdr:rowOff>
    </xdr:from>
    <xdr:to>
      <xdr:col>10</xdr:col>
      <xdr:colOff>114300</xdr:colOff>
      <xdr:row>97</xdr:row>
      <xdr:rowOff>45343</xdr:rowOff>
    </xdr:to>
    <xdr:cxnSp macro="">
      <xdr:nvCxnSpPr>
        <xdr:cNvPr id="246" name="直線コネクタ 245"/>
        <xdr:cNvCxnSpPr/>
      </xdr:nvCxnSpPr>
      <xdr:spPr>
        <a:xfrm flipV="1">
          <a:off x="1130300" y="16661209"/>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39643</xdr:rowOff>
    </xdr:from>
    <xdr:to>
      <xdr:col>24</xdr:col>
      <xdr:colOff>114300</xdr:colOff>
      <xdr:row>96</xdr:row>
      <xdr:rowOff>141243</xdr:rowOff>
    </xdr:to>
    <xdr:sp macro="" textlink="">
      <xdr:nvSpPr>
        <xdr:cNvPr id="256" name="楕円 255"/>
        <xdr:cNvSpPr/>
      </xdr:nvSpPr>
      <xdr:spPr>
        <a:xfrm>
          <a:off x="4584700" y="1649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18070</xdr:rowOff>
    </xdr:from>
    <xdr:ext cx="599010" cy="259045"/>
    <xdr:sp macro="" textlink="">
      <xdr:nvSpPr>
        <xdr:cNvPr id="257" name="扶助費該当値テキスト"/>
        <xdr:cNvSpPr txBox="1"/>
      </xdr:nvSpPr>
      <xdr:spPr>
        <a:xfrm>
          <a:off x="4686300" y="1647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69469</xdr:rowOff>
    </xdr:from>
    <xdr:to>
      <xdr:col>20</xdr:col>
      <xdr:colOff>38100</xdr:colOff>
      <xdr:row>95</xdr:row>
      <xdr:rowOff>171069</xdr:rowOff>
    </xdr:to>
    <xdr:sp macro="" textlink="">
      <xdr:nvSpPr>
        <xdr:cNvPr id="258" name="楕円 257"/>
        <xdr:cNvSpPr/>
      </xdr:nvSpPr>
      <xdr:spPr>
        <a:xfrm>
          <a:off x="3746500" y="163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162196</xdr:rowOff>
    </xdr:from>
    <xdr:ext cx="599010" cy="259045"/>
    <xdr:sp macro="" textlink="">
      <xdr:nvSpPr>
        <xdr:cNvPr id="259" name="テキスト ボックス 258"/>
        <xdr:cNvSpPr txBox="1"/>
      </xdr:nvSpPr>
      <xdr:spPr>
        <a:xfrm>
          <a:off x="3497795" y="1644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1553</xdr:rowOff>
    </xdr:from>
    <xdr:to>
      <xdr:col>15</xdr:col>
      <xdr:colOff>101600</xdr:colOff>
      <xdr:row>97</xdr:row>
      <xdr:rowOff>103153</xdr:rowOff>
    </xdr:to>
    <xdr:sp macro="" textlink="">
      <xdr:nvSpPr>
        <xdr:cNvPr id="260" name="楕円 259"/>
        <xdr:cNvSpPr/>
      </xdr:nvSpPr>
      <xdr:spPr>
        <a:xfrm>
          <a:off x="2857500" y="166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94280</xdr:rowOff>
    </xdr:from>
    <xdr:ext cx="534377" cy="259045"/>
    <xdr:sp macro="" textlink="">
      <xdr:nvSpPr>
        <xdr:cNvPr id="261" name="テキスト ボックス 260"/>
        <xdr:cNvSpPr txBox="1"/>
      </xdr:nvSpPr>
      <xdr:spPr>
        <a:xfrm>
          <a:off x="2641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151209</xdr:rowOff>
    </xdr:from>
    <xdr:to>
      <xdr:col>10</xdr:col>
      <xdr:colOff>165100</xdr:colOff>
      <xdr:row>97</xdr:row>
      <xdr:rowOff>81359</xdr:rowOff>
    </xdr:to>
    <xdr:sp macro="" textlink="">
      <xdr:nvSpPr>
        <xdr:cNvPr id="262" name="楕円 261"/>
        <xdr:cNvSpPr/>
      </xdr:nvSpPr>
      <xdr:spPr>
        <a:xfrm>
          <a:off x="1968500" y="1661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72486</xdr:rowOff>
    </xdr:from>
    <xdr:ext cx="534377" cy="259045"/>
    <xdr:sp macro="" textlink="">
      <xdr:nvSpPr>
        <xdr:cNvPr id="263" name="テキスト ボックス 262"/>
        <xdr:cNvSpPr txBox="1"/>
      </xdr:nvSpPr>
      <xdr:spPr>
        <a:xfrm>
          <a:off x="1752111" y="167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165993</xdr:rowOff>
    </xdr:from>
    <xdr:to>
      <xdr:col>6</xdr:col>
      <xdr:colOff>38100</xdr:colOff>
      <xdr:row>97</xdr:row>
      <xdr:rowOff>96143</xdr:rowOff>
    </xdr:to>
    <xdr:sp macro="" textlink="">
      <xdr:nvSpPr>
        <xdr:cNvPr id="264" name="楕円 263"/>
        <xdr:cNvSpPr/>
      </xdr:nvSpPr>
      <xdr:spPr>
        <a:xfrm>
          <a:off x="1079500" y="1662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87270</xdr:rowOff>
    </xdr:from>
    <xdr:ext cx="534377" cy="259045"/>
    <xdr:sp macro="" textlink="">
      <xdr:nvSpPr>
        <xdr:cNvPr id="265" name="テキスト ボックス 264"/>
        <xdr:cNvSpPr txBox="1"/>
      </xdr:nvSpPr>
      <xdr:spPr>
        <a:xfrm>
          <a:off x="863111" y="1671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13215</xdr:rowOff>
    </xdr:from>
    <xdr:to>
      <xdr:col>55</xdr:col>
      <xdr:colOff>0</xdr:colOff>
      <xdr:row>36</xdr:row>
      <xdr:rowOff>67417</xdr:rowOff>
    </xdr:to>
    <xdr:cxnSp macro="">
      <xdr:nvCxnSpPr>
        <xdr:cNvPr id="296" name="直線コネクタ 295"/>
        <xdr:cNvCxnSpPr/>
      </xdr:nvCxnSpPr>
      <xdr:spPr>
        <a:xfrm>
          <a:off x="9639300" y="6185415"/>
          <a:ext cx="838200" cy="5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105985</xdr:rowOff>
    </xdr:from>
    <xdr:to>
      <xdr:col>50</xdr:col>
      <xdr:colOff>114300</xdr:colOff>
      <xdr:row>36</xdr:row>
      <xdr:rowOff>13215</xdr:rowOff>
    </xdr:to>
    <xdr:cxnSp macro="">
      <xdr:nvCxnSpPr>
        <xdr:cNvPr id="299" name="直線コネクタ 298"/>
        <xdr:cNvCxnSpPr/>
      </xdr:nvCxnSpPr>
      <xdr:spPr>
        <a:xfrm>
          <a:off x="8750300" y="5935285"/>
          <a:ext cx="889000" cy="25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105985</xdr:rowOff>
    </xdr:from>
    <xdr:to>
      <xdr:col>45</xdr:col>
      <xdr:colOff>177800</xdr:colOff>
      <xdr:row>37</xdr:row>
      <xdr:rowOff>37294</xdr:rowOff>
    </xdr:to>
    <xdr:cxnSp macro="">
      <xdr:nvCxnSpPr>
        <xdr:cNvPr id="302" name="直線コネクタ 301"/>
        <xdr:cNvCxnSpPr/>
      </xdr:nvCxnSpPr>
      <xdr:spPr>
        <a:xfrm flipV="1">
          <a:off x="7861300" y="5935285"/>
          <a:ext cx="889000" cy="44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37294</xdr:rowOff>
    </xdr:from>
    <xdr:to>
      <xdr:col>41</xdr:col>
      <xdr:colOff>50800</xdr:colOff>
      <xdr:row>37</xdr:row>
      <xdr:rowOff>81057</xdr:rowOff>
    </xdr:to>
    <xdr:cxnSp macro="">
      <xdr:nvCxnSpPr>
        <xdr:cNvPr id="305" name="直線コネクタ 304"/>
        <xdr:cNvCxnSpPr/>
      </xdr:nvCxnSpPr>
      <xdr:spPr>
        <a:xfrm flipV="1">
          <a:off x="6972300" y="6380944"/>
          <a:ext cx="8890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16617</xdr:rowOff>
    </xdr:from>
    <xdr:to>
      <xdr:col>55</xdr:col>
      <xdr:colOff>50800</xdr:colOff>
      <xdr:row>36</xdr:row>
      <xdr:rowOff>118217</xdr:rowOff>
    </xdr:to>
    <xdr:sp macro="" textlink="">
      <xdr:nvSpPr>
        <xdr:cNvPr id="315" name="楕円 314"/>
        <xdr:cNvSpPr/>
      </xdr:nvSpPr>
      <xdr:spPr>
        <a:xfrm>
          <a:off x="10426700" y="61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39494</xdr:rowOff>
    </xdr:from>
    <xdr:ext cx="599010" cy="259045"/>
    <xdr:sp macro="" textlink="">
      <xdr:nvSpPr>
        <xdr:cNvPr id="316" name="補助費等該当値テキスト"/>
        <xdr:cNvSpPr txBox="1"/>
      </xdr:nvSpPr>
      <xdr:spPr>
        <a:xfrm>
          <a:off x="10528300" y="604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133865</xdr:rowOff>
    </xdr:from>
    <xdr:to>
      <xdr:col>50</xdr:col>
      <xdr:colOff>165100</xdr:colOff>
      <xdr:row>36</xdr:row>
      <xdr:rowOff>64015</xdr:rowOff>
    </xdr:to>
    <xdr:sp macro="" textlink="">
      <xdr:nvSpPr>
        <xdr:cNvPr id="317" name="楕円 316"/>
        <xdr:cNvSpPr/>
      </xdr:nvSpPr>
      <xdr:spPr>
        <a:xfrm>
          <a:off x="9588500" y="613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80542</xdr:rowOff>
    </xdr:from>
    <xdr:ext cx="599010" cy="259045"/>
    <xdr:sp macro="" textlink="">
      <xdr:nvSpPr>
        <xdr:cNvPr id="318" name="テキスト ボックス 317"/>
        <xdr:cNvSpPr txBox="1"/>
      </xdr:nvSpPr>
      <xdr:spPr>
        <a:xfrm>
          <a:off x="9339795" y="590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55185</xdr:rowOff>
    </xdr:from>
    <xdr:to>
      <xdr:col>46</xdr:col>
      <xdr:colOff>38100</xdr:colOff>
      <xdr:row>34</xdr:row>
      <xdr:rowOff>156785</xdr:rowOff>
    </xdr:to>
    <xdr:sp macro="" textlink="">
      <xdr:nvSpPr>
        <xdr:cNvPr id="319" name="楕円 318"/>
        <xdr:cNvSpPr/>
      </xdr:nvSpPr>
      <xdr:spPr>
        <a:xfrm>
          <a:off x="8699500" y="58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1862</xdr:rowOff>
    </xdr:from>
    <xdr:ext cx="599010" cy="259045"/>
    <xdr:sp macro="" textlink="">
      <xdr:nvSpPr>
        <xdr:cNvPr id="320" name="テキスト ボックス 319"/>
        <xdr:cNvSpPr txBox="1"/>
      </xdr:nvSpPr>
      <xdr:spPr>
        <a:xfrm>
          <a:off x="8450795" y="565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157944</xdr:rowOff>
    </xdr:from>
    <xdr:to>
      <xdr:col>41</xdr:col>
      <xdr:colOff>101600</xdr:colOff>
      <xdr:row>37</xdr:row>
      <xdr:rowOff>88094</xdr:rowOff>
    </xdr:to>
    <xdr:sp macro="" textlink="">
      <xdr:nvSpPr>
        <xdr:cNvPr id="321" name="楕円 320"/>
        <xdr:cNvSpPr/>
      </xdr:nvSpPr>
      <xdr:spPr>
        <a:xfrm>
          <a:off x="7810500" y="633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104621</xdr:rowOff>
    </xdr:from>
    <xdr:ext cx="599010" cy="259045"/>
    <xdr:sp macro="" textlink="">
      <xdr:nvSpPr>
        <xdr:cNvPr id="322" name="テキスト ボックス 321"/>
        <xdr:cNvSpPr txBox="1"/>
      </xdr:nvSpPr>
      <xdr:spPr>
        <a:xfrm>
          <a:off x="7561795" y="610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30257</xdr:rowOff>
    </xdr:from>
    <xdr:to>
      <xdr:col>36</xdr:col>
      <xdr:colOff>165100</xdr:colOff>
      <xdr:row>37</xdr:row>
      <xdr:rowOff>131857</xdr:rowOff>
    </xdr:to>
    <xdr:sp macro="" textlink="">
      <xdr:nvSpPr>
        <xdr:cNvPr id="323" name="楕円 322"/>
        <xdr:cNvSpPr/>
      </xdr:nvSpPr>
      <xdr:spPr>
        <a:xfrm>
          <a:off x="6921500" y="637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148384</xdr:rowOff>
    </xdr:from>
    <xdr:ext cx="599010" cy="259045"/>
    <xdr:sp macro="" textlink="">
      <xdr:nvSpPr>
        <xdr:cNvPr id="324" name="テキスト ボックス 323"/>
        <xdr:cNvSpPr txBox="1"/>
      </xdr:nvSpPr>
      <xdr:spPr>
        <a:xfrm>
          <a:off x="6672795" y="614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143080</xdr:rowOff>
    </xdr:from>
    <xdr:to>
      <xdr:col>55</xdr:col>
      <xdr:colOff>0</xdr:colOff>
      <xdr:row>57</xdr:row>
      <xdr:rowOff>165846</xdr:rowOff>
    </xdr:to>
    <xdr:cxnSp macro="">
      <xdr:nvCxnSpPr>
        <xdr:cNvPr id="355" name="直線コネクタ 354"/>
        <xdr:cNvCxnSpPr/>
      </xdr:nvCxnSpPr>
      <xdr:spPr>
        <a:xfrm>
          <a:off x="9639300" y="9915730"/>
          <a:ext cx="838200" cy="2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43071</xdr:rowOff>
    </xdr:from>
    <xdr:to>
      <xdr:col>50</xdr:col>
      <xdr:colOff>114300</xdr:colOff>
      <xdr:row>57</xdr:row>
      <xdr:rowOff>143080</xdr:rowOff>
    </xdr:to>
    <xdr:cxnSp macro="">
      <xdr:nvCxnSpPr>
        <xdr:cNvPr id="358" name="直線コネクタ 357"/>
        <xdr:cNvCxnSpPr/>
      </xdr:nvCxnSpPr>
      <xdr:spPr>
        <a:xfrm>
          <a:off x="8750300" y="9815721"/>
          <a:ext cx="889000" cy="10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81867</xdr:rowOff>
    </xdr:from>
    <xdr:to>
      <xdr:col>45</xdr:col>
      <xdr:colOff>177800</xdr:colOff>
      <xdr:row>57</xdr:row>
      <xdr:rowOff>43071</xdr:rowOff>
    </xdr:to>
    <xdr:cxnSp macro="">
      <xdr:nvCxnSpPr>
        <xdr:cNvPr id="361" name="直線コネクタ 360"/>
        <xdr:cNvCxnSpPr/>
      </xdr:nvCxnSpPr>
      <xdr:spPr>
        <a:xfrm>
          <a:off x="7861300" y="9683067"/>
          <a:ext cx="889000" cy="13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81867</xdr:rowOff>
    </xdr:from>
    <xdr:to>
      <xdr:col>41</xdr:col>
      <xdr:colOff>50800</xdr:colOff>
      <xdr:row>57</xdr:row>
      <xdr:rowOff>43204</xdr:rowOff>
    </xdr:to>
    <xdr:cxnSp macro="">
      <xdr:nvCxnSpPr>
        <xdr:cNvPr id="364" name="直線コネクタ 363"/>
        <xdr:cNvCxnSpPr/>
      </xdr:nvCxnSpPr>
      <xdr:spPr>
        <a:xfrm flipV="1">
          <a:off x="6972300" y="9683067"/>
          <a:ext cx="889000" cy="13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115046</xdr:rowOff>
    </xdr:from>
    <xdr:to>
      <xdr:col>55</xdr:col>
      <xdr:colOff>50800</xdr:colOff>
      <xdr:row>58</xdr:row>
      <xdr:rowOff>45196</xdr:rowOff>
    </xdr:to>
    <xdr:sp macro="" textlink="">
      <xdr:nvSpPr>
        <xdr:cNvPr id="374" name="楕円 373"/>
        <xdr:cNvSpPr/>
      </xdr:nvSpPr>
      <xdr:spPr>
        <a:xfrm>
          <a:off x="10426700" y="988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93473</xdr:rowOff>
    </xdr:from>
    <xdr:ext cx="534377" cy="259045"/>
    <xdr:sp macro="" textlink="">
      <xdr:nvSpPr>
        <xdr:cNvPr id="375" name="普通建設事業費該当値テキスト"/>
        <xdr:cNvSpPr txBox="1"/>
      </xdr:nvSpPr>
      <xdr:spPr>
        <a:xfrm>
          <a:off x="10528300" y="986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92280</xdr:rowOff>
    </xdr:from>
    <xdr:to>
      <xdr:col>50</xdr:col>
      <xdr:colOff>165100</xdr:colOff>
      <xdr:row>58</xdr:row>
      <xdr:rowOff>22430</xdr:rowOff>
    </xdr:to>
    <xdr:sp macro="" textlink="">
      <xdr:nvSpPr>
        <xdr:cNvPr id="376" name="楕円 375"/>
        <xdr:cNvSpPr/>
      </xdr:nvSpPr>
      <xdr:spPr>
        <a:xfrm>
          <a:off x="9588500" y="98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13557</xdr:rowOff>
    </xdr:from>
    <xdr:ext cx="534377" cy="259045"/>
    <xdr:sp macro="" textlink="">
      <xdr:nvSpPr>
        <xdr:cNvPr id="377" name="テキスト ボックス 376"/>
        <xdr:cNvSpPr txBox="1"/>
      </xdr:nvSpPr>
      <xdr:spPr>
        <a:xfrm>
          <a:off x="9372111" y="99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163721</xdr:rowOff>
    </xdr:from>
    <xdr:to>
      <xdr:col>46</xdr:col>
      <xdr:colOff>38100</xdr:colOff>
      <xdr:row>57</xdr:row>
      <xdr:rowOff>93871</xdr:rowOff>
    </xdr:to>
    <xdr:sp macro="" textlink="">
      <xdr:nvSpPr>
        <xdr:cNvPr id="378" name="楕円 377"/>
        <xdr:cNvSpPr/>
      </xdr:nvSpPr>
      <xdr:spPr>
        <a:xfrm>
          <a:off x="8699500" y="97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110398</xdr:rowOff>
    </xdr:from>
    <xdr:ext cx="599010" cy="259045"/>
    <xdr:sp macro="" textlink="">
      <xdr:nvSpPr>
        <xdr:cNvPr id="379" name="テキスト ボックス 378"/>
        <xdr:cNvSpPr txBox="1"/>
      </xdr:nvSpPr>
      <xdr:spPr>
        <a:xfrm>
          <a:off x="8450795" y="954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31067</xdr:rowOff>
    </xdr:from>
    <xdr:to>
      <xdr:col>41</xdr:col>
      <xdr:colOff>101600</xdr:colOff>
      <xdr:row>56</xdr:row>
      <xdr:rowOff>132667</xdr:rowOff>
    </xdr:to>
    <xdr:sp macro="" textlink="">
      <xdr:nvSpPr>
        <xdr:cNvPr id="380" name="楕円 379"/>
        <xdr:cNvSpPr/>
      </xdr:nvSpPr>
      <xdr:spPr>
        <a:xfrm>
          <a:off x="7810500" y="96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149194</xdr:rowOff>
    </xdr:from>
    <xdr:ext cx="599010" cy="259045"/>
    <xdr:sp macro="" textlink="">
      <xdr:nvSpPr>
        <xdr:cNvPr id="381" name="テキスト ボックス 380"/>
        <xdr:cNvSpPr txBox="1"/>
      </xdr:nvSpPr>
      <xdr:spPr>
        <a:xfrm>
          <a:off x="7561795" y="940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163854</xdr:rowOff>
    </xdr:from>
    <xdr:to>
      <xdr:col>36</xdr:col>
      <xdr:colOff>165100</xdr:colOff>
      <xdr:row>57</xdr:row>
      <xdr:rowOff>94004</xdr:rowOff>
    </xdr:to>
    <xdr:sp macro="" textlink="">
      <xdr:nvSpPr>
        <xdr:cNvPr id="382" name="楕円 381"/>
        <xdr:cNvSpPr/>
      </xdr:nvSpPr>
      <xdr:spPr>
        <a:xfrm>
          <a:off x="6921500" y="97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110531</xdr:rowOff>
    </xdr:from>
    <xdr:ext cx="599010" cy="259045"/>
    <xdr:sp macro="" textlink="">
      <xdr:nvSpPr>
        <xdr:cNvPr id="383" name="テキスト ボックス 382"/>
        <xdr:cNvSpPr txBox="1"/>
      </xdr:nvSpPr>
      <xdr:spPr>
        <a:xfrm>
          <a:off x="6672795" y="954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114261</xdr:rowOff>
    </xdr:from>
    <xdr:to>
      <xdr:col>55</xdr:col>
      <xdr:colOff>0</xdr:colOff>
      <xdr:row>79</xdr:row>
      <xdr:rowOff>40436</xdr:rowOff>
    </xdr:to>
    <xdr:cxnSp macro="">
      <xdr:nvCxnSpPr>
        <xdr:cNvPr id="412" name="直線コネクタ 411"/>
        <xdr:cNvCxnSpPr/>
      </xdr:nvCxnSpPr>
      <xdr:spPr>
        <a:xfrm>
          <a:off x="9639300" y="13487361"/>
          <a:ext cx="838200" cy="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119050</xdr:rowOff>
    </xdr:from>
    <xdr:to>
      <xdr:col>50</xdr:col>
      <xdr:colOff>114300</xdr:colOff>
      <xdr:row>78</xdr:row>
      <xdr:rowOff>114261</xdr:rowOff>
    </xdr:to>
    <xdr:cxnSp macro="">
      <xdr:nvCxnSpPr>
        <xdr:cNvPr id="415" name="直線コネクタ 414"/>
        <xdr:cNvCxnSpPr/>
      </xdr:nvCxnSpPr>
      <xdr:spPr>
        <a:xfrm>
          <a:off x="8750300" y="13149250"/>
          <a:ext cx="889000" cy="3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119050</xdr:rowOff>
    </xdr:from>
    <xdr:to>
      <xdr:col>45</xdr:col>
      <xdr:colOff>177800</xdr:colOff>
      <xdr:row>78</xdr:row>
      <xdr:rowOff>27597</xdr:rowOff>
    </xdr:to>
    <xdr:cxnSp macro="">
      <xdr:nvCxnSpPr>
        <xdr:cNvPr id="418" name="直線コネクタ 417"/>
        <xdr:cNvCxnSpPr/>
      </xdr:nvCxnSpPr>
      <xdr:spPr>
        <a:xfrm flipV="1">
          <a:off x="7861300" y="13149250"/>
          <a:ext cx="889000" cy="25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27597</xdr:rowOff>
    </xdr:from>
    <xdr:to>
      <xdr:col>41</xdr:col>
      <xdr:colOff>50800</xdr:colOff>
      <xdr:row>78</xdr:row>
      <xdr:rowOff>100673</xdr:rowOff>
    </xdr:to>
    <xdr:cxnSp macro="">
      <xdr:nvCxnSpPr>
        <xdr:cNvPr id="421" name="直線コネクタ 420"/>
        <xdr:cNvCxnSpPr/>
      </xdr:nvCxnSpPr>
      <xdr:spPr>
        <a:xfrm flipV="1">
          <a:off x="6972300" y="13400697"/>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161086</xdr:rowOff>
    </xdr:from>
    <xdr:to>
      <xdr:col>55</xdr:col>
      <xdr:colOff>50800</xdr:colOff>
      <xdr:row>79</xdr:row>
      <xdr:rowOff>91236</xdr:rowOff>
    </xdr:to>
    <xdr:sp macro="" textlink="">
      <xdr:nvSpPr>
        <xdr:cNvPr id="431" name="楕円 430"/>
        <xdr:cNvSpPr/>
      </xdr:nvSpPr>
      <xdr:spPr>
        <a:xfrm>
          <a:off x="10426700" y="1353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76013</xdr:rowOff>
    </xdr:from>
    <xdr:ext cx="378565" cy="259045"/>
    <xdr:sp macro="" textlink="">
      <xdr:nvSpPr>
        <xdr:cNvPr id="432" name="普通建設事業費 （ うち新規整備　）該当値テキスト"/>
        <xdr:cNvSpPr txBox="1"/>
      </xdr:nvSpPr>
      <xdr:spPr>
        <a:xfrm>
          <a:off x="10528300" y="13449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63461</xdr:rowOff>
    </xdr:from>
    <xdr:to>
      <xdr:col>50</xdr:col>
      <xdr:colOff>165100</xdr:colOff>
      <xdr:row>78</xdr:row>
      <xdr:rowOff>165061</xdr:rowOff>
    </xdr:to>
    <xdr:sp macro="" textlink="">
      <xdr:nvSpPr>
        <xdr:cNvPr id="433" name="楕円 432"/>
        <xdr:cNvSpPr/>
      </xdr:nvSpPr>
      <xdr:spPr>
        <a:xfrm>
          <a:off x="9588500" y="1343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156188</xdr:rowOff>
    </xdr:from>
    <xdr:ext cx="469744" cy="259045"/>
    <xdr:sp macro="" textlink="">
      <xdr:nvSpPr>
        <xdr:cNvPr id="434" name="テキスト ボックス 433"/>
        <xdr:cNvSpPr txBox="1"/>
      </xdr:nvSpPr>
      <xdr:spPr>
        <a:xfrm>
          <a:off x="9404428" y="1352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68250</xdr:rowOff>
    </xdr:from>
    <xdr:to>
      <xdr:col>46</xdr:col>
      <xdr:colOff>38100</xdr:colOff>
      <xdr:row>76</xdr:row>
      <xdr:rowOff>169850</xdr:rowOff>
    </xdr:to>
    <xdr:sp macro="" textlink="">
      <xdr:nvSpPr>
        <xdr:cNvPr id="435" name="楕円 434"/>
        <xdr:cNvSpPr/>
      </xdr:nvSpPr>
      <xdr:spPr>
        <a:xfrm>
          <a:off x="8699500" y="130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14927</xdr:rowOff>
    </xdr:from>
    <xdr:ext cx="534377" cy="259045"/>
    <xdr:sp macro="" textlink="">
      <xdr:nvSpPr>
        <xdr:cNvPr id="436" name="テキスト ボックス 435"/>
        <xdr:cNvSpPr txBox="1"/>
      </xdr:nvSpPr>
      <xdr:spPr>
        <a:xfrm>
          <a:off x="8483111" y="1287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148247</xdr:rowOff>
    </xdr:from>
    <xdr:to>
      <xdr:col>41</xdr:col>
      <xdr:colOff>101600</xdr:colOff>
      <xdr:row>78</xdr:row>
      <xdr:rowOff>78397</xdr:rowOff>
    </xdr:to>
    <xdr:sp macro="" textlink="">
      <xdr:nvSpPr>
        <xdr:cNvPr id="437" name="楕円 436"/>
        <xdr:cNvSpPr/>
      </xdr:nvSpPr>
      <xdr:spPr>
        <a:xfrm>
          <a:off x="7810500" y="133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69524</xdr:rowOff>
    </xdr:from>
    <xdr:ext cx="534377" cy="259045"/>
    <xdr:sp macro="" textlink="">
      <xdr:nvSpPr>
        <xdr:cNvPr id="438" name="テキスト ボックス 437"/>
        <xdr:cNvSpPr txBox="1"/>
      </xdr:nvSpPr>
      <xdr:spPr>
        <a:xfrm>
          <a:off x="7594111" y="1344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49873</xdr:rowOff>
    </xdr:from>
    <xdr:to>
      <xdr:col>36</xdr:col>
      <xdr:colOff>165100</xdr:colOff>
      <xdr:row>78</xdr:row>
      <xdr:rowOff>151473</xdr:rowOff>
    </xdr:to>
    <xdr:sp macro="" textlink="">
      <xdr:nvSpPr>
        <xdr:cNvPr id="439" name="楕円 438"/>
        <xdr:cNvSpPr/>
      </xdr:nvSpPr>
      <xdr:spPr>
        <a:xfrm>
          <a:off x="6921500" y="1342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142600</xdr:rowOff>
    </xdr:from>
    <xdr:ext cx="469744" cy="259045"/>
    <xdr:sp macro="" textlink="">
      <xdr:nvSpPr>
        <xdr:cNvPr id="440" name="テキスト ボックス 439"/>
        <xdr:cNvSpPr txBox="1"/>
      </xdr:nvSpPr>
      <xdr:spPr>
        <a:xfrm>
          <a:off x="6737428" y="135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20695</xdr:rowOff>
    </xdr:from>
    <xdr:to>
      <xdr:col>55</xdr:col>
      <xdr:colOff>0</xdr:colOff>
      <xdr:row>98</xdr:row>
      <xdr:rowOff>25076</xdr:rowOff>
    </xdr:to>
    <xdr:cxnSp macro="">
      <xdr:nvCxnSpPr>
        <xdr:cNvPr id="471" name="直線コネクタ 470"/>
        <xdr:cNvCxnSpPr/>
      </xdr:nvCxnSpPr>
      <xdr:spPr>
        <a:xfrm flipV="1">
          <a:off x="9639300" y="16822795"/>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14146</xdr:rowOff>
    </xdr:from>
    <xdr:to>
      <xdr:col>50</xdr:col>
      <xdr:colOff>114300</xdr:colOff>
      <xdr:row>98</xdr:row>
      <xdr:rowOff>25076</xdr:rowOff>
    </xdr:to>
    <xdr:cxnSp macro="">
      <xdr:nvCxnSpPr>
        <xdr:cNvPr id="474" name="直線コネクタ 473"/>
        <xdr:cNvCxnSpPr/>
      </xdr:nvCxnSpPr>
      <xdr:spPr>
        <a:xfrm>
          <a:off x="8750300" y="16816246"/>
          <a:ext cx="889000" cy="1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167272</xdr:rowOff>
    </xdr:from>
    <xdr:to>
      <xdr:col>45</xdr:col>
      <xdr:colOff>177800</xdr:colOff>
      <xdr:row>98</xdr:row>
      <xdr:rowOff>14146</xdr:rowOff>
    </xdr:to>
    <xdr:cxnSp macro="">
      <xdr:nvCxnSpPr>
        <xdr:cNvPr id="477" name="直線コネクタ 476"/>
        <xdr:cNvCxnSpPr/>
      </xdr:nvCxnSpPr>
      <xdr:spPr>
        <a:xfrm>
          <a:off x="7861300" y="16626472"/>
          <a:ext cx="889000" cy="1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167272</xdr:rowOff>
    </xdr:from>
    <xdr:to>
      <xdr:col>41</xdr:col>
      <xdr:colOff>50800</xdr:colOff>
      <xdr:row>97</xdr:row>
      <xdr:rowOff>124377</xdr:rowOff>
    </xdr:to>
    <xdr:cxnSp macro="">
      <xdr:nvCxnSpPr>
        <xdr:cNvPr id="480" name="直線コネクタ 479"/>
        <xdr:cNvCxnSpPr/>
      </xdr:nvCxnSpPr>
      <xdr:spPr>
        <a:xfrm flipV="1">
          <a:off x="6972300" y="16626472"/>
          <a:ext cx="889000" cy="1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141345</xdr:rowOff>
    </xdr:from>
    <xdr:to>
      <xdr:col>55</xdr:col>
      <xdr:colOff>50800</xdr:colOff>
      <xdr:row>98</xdr:row>
      <xdr:rowOff>71495</xdr:rowOff>
    </xdr:to>
    <xdr:sp macro="" textlink="">
      <xdr:nvSpPr>
        <xdr:cNvPr id="490" name="楕円 489"/>
        <xdr:cNvSpPr/>
      </xdr:nvSpPr>
      <xdr:spPr>
        <a:xfrm>
          <a:off x="10426700" y="167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164222</xdr:rowOff>
    </xdr:from>
    <xdr:ext cx="534377" cy="259045"/>
    <xdr:sp macro="" textlink="">
      <xdr:nvSpPr>
        <xdr:cNvPr id="491" name="普通建設事業費 （ うち更新整備　）該当値テキスト"/>
        <xdr:cNvSpPr txBox="1"/>
      </xdr:nvSpPr>
      <xdr:spPr>
        <a:xfrm>
          <a:off x="10528300" y="166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145726</xdr:rowOff>
    </xdr:from>
    <xdr:to>
      <xdr:col>50</xdr:col>
      <xdr:colOff>165100</xdr:colOff>
      <xdr:row>98</xdr:row>
      <xdr:rowOff>75876</xdr:rowOff>
    </xdr:to>
    <xdr:sp macro="" textlink="">
      <xdr:nvSpPr>
        <xdr:cNvPr id="492" name="楕円 491"/>
        <xdr:cNvSpPr/>
      </xdr:nvSpPr>
      <xdr:spPr>
        <a:xfrm>
          <a:off x="9588500" y="1677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92403</xdr:rowOff>
    </xdr:from>
    <xdr:ext cx="534377" cy="259045"/>
    <xdr:sp macro="" textlink="">
      <xdr:nvSpPr>
        <xdr:cNvPr id="493" name="テキスト ボックス 492"/>
        <xdr:cNvSpPr txBox="1"/>
      </xdr:nvSpPr>
      <xdr:spPr>
        <a:xfrm>
          <a:off x="9372111" y="165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134796</xdr:rowOff>
    </xdr:from>
    <xdr:to>
      <xdr:col>46</xdr:col>
      <xdr:colOff>38100</xdr:colOff>
      <xdr:row>98</xdr:row>
      <xdr:rowOff>64946</xdr:rowOff>
    </xdr:to>
    <xdr:sp macro="" textlink="">
      <xdr:nvSpPr>
        <xdr:cNvPr id="494" name="楕円 493"/>
        <xdr:cNvSpPr/>
      </xdr:nvSpPr>
      <xdr:spPr>
        <a:xfrm>
          <a:off x="8699500" y="167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81473</xdr:rowOff>
    </xdr:from>
    <xdr:ext cx="534377" cy="259045"/>
    <xdr:sp macro="" textlink="">
      <xdr:nvSpPr>
        <xdr:cNvPr id="495" name="テキスト ボックス 494"/>
        <xdr:cNvSpPr txBox="1"/>
      </xdr:nvSpPr>
      <xdr:spPr>
        <a:xfrm>
          <a:off x="8483111" y="1654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116472</xdr:rowOff>
    </xdr:from>
    <xdr:to>
      <xdr:col>41</xdr:col>
      <xdr:colOff>101600</xdr:colOff>
      <xdr:row>97</xdr:row>
      <xdr:rowOff>46622</xdr:rowOff>
    </xdr:to>
    <xdr:sp macro="" textlink="">
      <xdr:nvSpPr>
        <xdr:cNvPr id="496" name="楕円 495"/>
        <xdr:cNvSpPr/>
      </xdr:nvSpPr>
      <xdr:spPr>
        <a:xfrm>
          <a:off x="7810500" y="1657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63149</xdr:rowOff>
    </xdr:from>
    <xdr:ext cx="599010" cy="259045"/>
    <xdr:sp macro="" textlink="">
      <xdr:nvSpPr>
        <xdr:cNvPr id="497" name="テキスト ボックス 496"/>
        <xdr:cNvSpPr txBox="1"/>
      </xdr:nvSpPr>
      <xdr:spPr>
        <a:xfrm>
          <a:off x="7561795" y="1635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73577</xdr:rowOff>
    </xdr:from>
    <xdr:to>
      <xdr:col>36</xdr:col>
      <xdr:colOff>165100</xdr:colOff>
      <xdr:row>98</xdr:row>
      <xdr:rowOff>3727</xdr:rowOff>
    </xdr:to>
    <xdr:sp macro="" textlink="">
      <xdr:nvSpPr>
        <xdr:cNvPr id="498" name="楕円 497"/>
        <xdr:cNvSpPr/>
      </xdr:nvSpPr>
      <xdr:spPr>
        <a:xfrm>
          <a:off x="6921500" y="167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20254</xdr:rowOff>
    </xdr:from>
    <xdr:ext cx="534377" cy="259045"/>
    <xdr:sp macro="" textlink="">
      <xdr:nvSpPr>
        <xdr:cNvPr id="499" name="テキスト ボックス 498"/>
        <xdr:cNvSpPr txBox="1"/>
      </xdr:nvSpPr>
      <xdr:spPr>
        <a:xfrm>
          <a:off x="6705111" y="164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25922</xdr:rowOff>
    </xdr:from>
    <xdr:to>
      <xdr:col>85</xdr:col>
      <xdr:colOff>127000</xdr:colOff>
      <xdr:row>36</xdr:row>
      <xdr:rowOff>151832</xdr:rowOff>
    </xdr:to>
    <xdr:cxnSp macro="">
      <xdr:nvCxnSpPr>
        <xdr:cNvPr id="530" name="直線コネクタ 529"/>
        <xdr:cNvCxnSpPr/>
      </xdr:nvCxnSpPr>
      <xdr:spPr>
        <a:xfrm flipV="1">
          <a:off x="15481300" y="5855222"/>
          <a:ext cx="838200" cy="46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151832</xdr:rowOff>
    </xdr:from>
    <xdr:to>
      <xdr:col>81</xdr:col>
      <xdr:colOff>50800</xdr:colOff>
      <xdr:row>39</xdr:row>
      <xdr:rowOff>11178</xdr:rowOff>
    </xdr:to>
    <xdr:cxnSp macro="">
      <xdr:nvCxnSpPr>
        <xdr:cNvPr id="533" name="直線コネクタ 532"/>
        <xdr:cNvCxnSpPr/>
      </xdr:nvCxnSpPr>
      <xdr:spPr>
        <a:xfrm flipV="1">
          <a:off x="14592300" y="6324032"/>
          <a:ext cx="889000" cy="3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11178</xdr:rowOff>
    </xdr:from>
    <xdr:to>
      <xdr:col>76</xdr:col>
      <xdr:colOff>114300</xdr:colOff>
      <xdr:row>39</xdr:row>
      <xdr:rowOff>11260</xdr:rowOff>
    </xdr:to>
    <xdr:cxnSp macro="">
      <xdr:nvCxnSpPr>
        <xdr:cNvPr id="536" name="直線コネクタ 535"/>
        <xdr:cNvCxnSpPr/>
      </xdr:nvCxnSpPr>
      <xdr:spPr>
        <a:xfrm flipV="1">
          <a:off x="13703300" y="669772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134345</xdr:rowOff>
    </xdr:from>
    <xdr:to>
      <xdr:col>71</xdr:col>
      <xdr:colOff>177800</xdr:colOff>
      <xdr:row>39</xdr:row>
      <xdr:rowOff>11260</xdr:rowOff>
    </xdr:to>
    <xdr:cxnSp macro="">
      <xdr:nvCxnSpPr>
        <xdr:cNvPr id="539" name="直線コネクタ 538"/>
        <xdr:cNvCxnSpPr/>
      </xdr:nvCxnSpPr>
      <xdr:spPr>
        <a:xfrm>
          <a:off x="12814300" y="6649445"/>
          <a:ext cx="8890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146572</xdr:rowOff>
    </xdr:from>
    <xdr:to>
      <xdr:col>85</xdr:col>
      <xdr:colOff>177800</xdr:colOff>
      <xdr:row>34</xdr:row>
      <xdr:rowOff>76722</xdr:rowOff>
    </xdr:to>
    <xdr:sp macro="" textlink="">
      <xdr:nvSpPr>
        <xdr:cNvPr id="549" name="楕円 548"/>
        <xdr:cNvSpPr/>
      </xdr:nvSpPr>
      <xdr:spPr>
        <a:xfrm>
          <a:off x="16268700" y="580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169449</xdr:rowOff>
    </xdr:from>
    <xdr:ext cx="534377" cy="259045"/>
    <xdr:sp macro="" textlink="">
      <xdr:nvSpPr>
        <xdr:cNvPr id="550" name="災害復旧事業費該当値テキスト"/>
        <xdr:cNvSpPr txBox="1"/>
      </xdr:nvSpPr>
      <xdr:spPr>
        <a:xfrm>
          <a:off x="16370300" y="56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101032</xdr:rowOff>
    </xdr:from>
    <xdr:to>
      <xdr:col>81</xdr:col>
      <xdr:colOff>101600</xdr:colOff>
      <xdr:row>37</xdr:row>
      <xdr:rowOff>31182</xdr:rowOff>
    </xdr:to>
    <xdr:sp macro="" textlink="">
      <xdr:nvSpPr>
        <xdr:cNvPr id="551" name="楕円 550"/>
        <xdr:cNvSpPr/>
      </xdr:nvSpPr>
      <xdr:spPr>
        <a:xfrm>
          <a:off x="15430500" y="62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47709</xdr:rowOff>
    </xdr:from>
    <xdr:ext cx="534377" cy="259045"/>
    <xdr:sp macro="" textlink="">
      <xdr:nvSpPr>
        <xdr:cNvPr id="552" name="テキスト ボックス 551"/>
        <xdr:cNvSpPr txBox="1"/>
      </xdr:nvSpPr>
      <xdr:spPr>
        <a:xfrm>
          <a:off x="15214111" y="60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131828</xdr:rowOff>
    </xdr:from>
    <xdr:to>
      <xdr:col>76</xdr:col>
      <xdr:colOff>165100</xdr:colOff>
      <xdr:row>39</xdr:row>
      <xdr:rowOff>61978</xdr:rowOff>
    </xdr:to>
    <xdr:sp macro="" textlink="">
      <xdr:nvSpPr>
        <xdr:cNvPr id="553" name="楕円 552"/>
        <xdr:cNvSpPr/>
      </xdr:nvSpPr>
      <xdr:spPr>
        <a:xfrm>
          <a:off x="14541500" y="66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53105</xdr:rowOff>
    </xdr:from>
    <xdr:ext cx="469744" cy="259045"/>
    <xdr:sp macro="" textlink="">
      <xdr:nvSpPr>
        <xdr:cNvPr id="554" name="テキスト ボックス 553"/>
        <xdr:cNvSpPr txBox="1"/>
      </xdr:nvSpPr>
      <xdr:spPr>
        <a:xfrm>
          <a:off x="14357428" y="67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131910</xdr:rowOff>
    </xdr:from>
    <xdr:to>
      <xdr:col>72</xdr:col>
      <xdr:colOff>38100</xdr:colOff>
      <xdr:row>39</xdr:row>
      <xdr:rowOff>62060</xdr:rowOff>
    </xdr:to>
    <xdr:sp macro="" textlink="">
      <xdr:nvSpPr>
        <xdr:cNvPr id="555" name="楕円 554"/>
        <xdr:cNvSpPr/>
      </xdr:nvSpPr>
      <xdr:spPr>
        <a:xfrm>
          <a:off x="13652500" y="66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53187</xdr:rowOff>
    </xdr:from>
    <xdr:ext cx="469744" cy="259045"/>
    <xdr:sp macro="" textlink="">
      <xdr:nvSpPr>
        <xdr:cNvPr id="556" name="テキスト ボックス 555"/>
        <xdr:cNvSpPr txBox="1"/>
      </xdr:nvSpPr>
      <xdr:spPr>
        <a:xfrm>
          <a:off x="13468428" y="673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83545</xdr:rowOff>
    </xdr:from>
    <xdr:to>
      <xdr:col>67</xdr:col>
      <xdr:colOff>101600</xdr:colOff>
      <xdr:row>39</xdr:row>
      <xdr:rowOff>13695</xdr:rowOff>
    </xdr:to>
    <xdr:sp macro="" textlink="">
      <xdr:nvSpPr>
        <xdr:cNvPr id="557" name="楕円 556"/>
        <xdr:cNvSpPr/>
      </xdr:nvSpPr>
      <xdr:spPr>
        <a:xfrm>
          <a:off x="12763500" y="659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4822</xdr:rowOff>
    </xdr:from>
    <xdr:ext cx="469744" cy="259045"/>
    <xdr:sp macro="" textlink="">
      <xdr:nvSpPr>
        <xdr:cNvPr id="558" name="テキスト ボックス 557"/>
        <xdr:cNvSpPr txBox="1"/>
      </xdr:nvSpPr>
      <xdr:spPr>
        <a:xfrm>
          <a:off x="12579428" y="669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59837</xdr:rowOff>
    </xdr:from>
    <xdr:to>
      <xdr:col>85</xdr:col>
      <xdr:colOff>127000</xdr:colOff>
      <xdr:row>77</xdr:row>
      <xdr:rowOff>107826</xdr:rowOff>
    </xdr:to>
    <xdr:cxnSp macro="">
      <xdr:nvCxnSpPr>
        <xdr:cNvPr id="640" name="直線コネクタ 639"/>
        <xdr:cNvCxnSpPr/>
      </xdr:nvCxnSpPr>
      <xdr:spPr>
        <a:xfrm flipV="1">
          <a:off x="15481300" y="13261487"/>
          <a:ext cx="838200" cy="4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101256</xdr:rowOff>
    </xdr:from>
    <xdr:to>
      <xdr:col>81</xdr:col>
      <xdr:colOff>50800</xdr:colOff>
      <xdr:row>77</xdr:row>
      <xdr:rowOff>107826</xdr:rowOff>
    </xdr:to>
    <xdr:cxnSp macro="">
      <xdr:nvCxnSpPr>
        <xdr:cNvPr id="643" name="直線コネクタ 642"/>
        <xdr:cNvCxnSpPr/>
      </xdr:nvCxnSpPr>
      <xdr:spPr>
        <a:xfrm>
          <a:off x="14592300" y="13302906"/>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99186</xdr:rowOff>
    </xdr:from>
    <xdr:to>
      <xdr:col>76</xdr:col>
      <xdr:colOff>114300</xdr:colOff>
      <xdr:row>77</xdr:row>
      <xdr:rowOff>101256</xdr:rowOff>
    </xdr:to>
    <xdr:cxnSp macro="">
      <xdr:nvCxnSpPr>
        <xdr:cNvPr id="646" name="直線コネクタ 645"/>
        <xdr:cNvCxnSpPr/>
      </xdr:nvCxnSpPr>
      <xdr:spPr>
        <a:xfrm>
          <a:off x="13703300" y="13300836"/>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99186</xdr:rowOff>
    </xdr:from>
    <xdr:to>
      <xdr:col>71</xdr:col>
      <xdr:colOff>177800</xdr:colOff>
      <xdr:row>77</xdr:row>
      <xdr:rowOff>102964</xdr:rowOff>
    </xdr:to>
    <xdr:cxnSp macro="">
      <xdr:nvCxnSpPr>
        <xdr:cNvPr id="649" name="直線コネクタ 648"/>
        <xdr:cNvCxnSpPr/>
      </xdr:nvCxnSpPr>
      <xdr:spPr>
        <a:xfrm flipV="1">
          <a:off x="12814300" y="13300836"/>
          <a:ext cx="8890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9037</xdr:rowOff>
    </xdr:from>
    <xdr:to>
      <xdr:col>85</xdr:col>
      <xdr:colOff>177800</xdr:colOff>
      <xdr:row>77</xdr:row>
      <xdr:rowOff>110637</xdr:rowOff>
    </xdr:to>
    <xdr:sp macro="" textlink="">
      <xdr:nvSpPr>
        <xdr:cNvPr id="659" name="楕円 658"/>
        <xdr:cNvSpPr/>
      </xdr:nvSpPr>
      <xdr:spPr>
        <a:xfrm>
          <a:off x="16268700" y="132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31914</xdr:rowOff>
    </xdr:from>
    <xdr:ext cx="599010" cy="259045"/>
    <xdr:sp macro="" textlink="">
      <xdr:nvSpPr>
        <xdr:cNvPr id="660" name="公債費該当値テキスト"/>
        <xdr:cNvSpPr txBox="1"/>
      </xdr:nvSpPr>
      <xdr:spPr>
        <a:xfrm>
          <a:off x="16370300" y="1306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57026</xdr:rowOff>
    </xdr:from>
    <xdr:to>
      <xdr:col>81</xdr:col>
      <xdr:colOff>101600</xdr:colOff>
      <xdr:row>77</xdr:row>
      <xdr:rowOff>158626</xdr:rowOff>
    </xdr:to>
    <xdr:sp macro="" textlink="">
      <xdr:nvSpPr>
        <xdr:cNvPr id="661" name="楕円 660"/>
        <xdr:cNvSpPr/>
      </xdr:nvSpPr>
      <xdr:spPr>
        <a:xfrm>
          <a:off x="15430500" y="132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3703</xdr:rowOff>
    </xdr:from>
    <xdr:ext cx="599010" cy="259045"/>
    <xdr:sp macro="" textlink="">
      <xdr:nvSpPr>
        <xdr:cNvPr id="662" name="テキスト ボックス 661"/>
        <xdr:cNvSpPr txBox="1"/>
      </xdr:nvSpPr>
      <xdr:spPr>
        <a:xfrm>
          <a:off x="15181795" y="1303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50456</xdr:rowOff>
    </xdr:from>
    <xdr:to>
      <xdr:col>76</xdr:col>
      <xdr:colOff>165100</xdr:colOff>
      <xdr:row>77</xdr:row>
      <xdr:rowOff>152056</xdr:rowOff>
    </xdr:to>
    <xdr:sp macro="" textlink="">
      <xdr:nvSpPr>
        <xdr:cNvPr id="663" name="楕円 662"/>
        <xdr:cNvSpPr/>
      </xdr:nvSpPr>
      <xdr:spPr>
        <a:xfrm>
          <a:off x="14541500" y="132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168583</xdr:rowOff>
    </xdr:from>
    <xdr:ext cx="599010" cy="259045"/>
    <xdr:sp macro="" textlink="">
      <xdr:nvSpPr>
        <xdr:cNvPr id="664" name="テキスト ボックス 663"/>
        <xdr:cNvSpPr txBox="1"/>
      </xdr:nvSpPr>
      <xdr:spPr>
        <a:xfrm>
          <a:off x="14292795" y="1302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48386</xdr:rowOff>
    </xdr:from>
    <xdr:to>
      <xdr:col>72</xdr:col>
      <xdr:colOff>38100</xdr:colOff>
      <xdr:row>77</xdr:row>
      <xdr:rowOff>149986</xdr:rowOff>
    </xdr:to>
    <xdr:sp macro="" textlink="">
      <xdr:nvSpPr>
        <xdr:cNvPr id="665" name="楕円 664"/>
        <xdr:cNvSpPr/>
      </xdr:nvSpPr>
      <xdr:spPr>
        <a:xfrm>
          <a:off x="13652500" y="13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166513</xdr:rowOff>
    </xdr:from>
    <xdr:ext cx="599010" cy="259045"/>
    <xdr:sp macro="" textlink="">
      <xdr:nvSpPr>
        <xdr:cNvPr id="666" name="テキスト ボックス 665"/>
        <xdr:cNvSpPr txBox="1"/>
      </xdr:nvSpPr>
      <xdr:spPr>
        <a:xfrm>
          <a:off x="13403795" y="1302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52164</xdr:rowOff>
    </xdr:from>
    <xdr:to>
      <xdr:col>67</xdr:col>
      <xdr:colOff>101600</xdr:colOff>
      <xdr:row>77</xdr:row>
      <xdr:rowOff>153764</xdr:rowOff>
    </xdr:to>
    <xdr:sp macro="" textlink="">
      <xdr:nvSpPr>
        <xdr:cNvPr id="667" name="楕円 666"/>
        <xdr:cNvSpPr/>
      </xdr:nvSpPr>
      <xdr:spPr>
        <a:xfrm>
          <a:off x="12763500" y="1325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170291</xdr:rowOff>
    </xdr:from>
    <xdr:ext cx="599010" cy="259045"/>
    <xdr:sp macro="" textlink="">
      <xdr:nvSpPr>
        <xdr:cNvPr id="668" name="テキスト ボックス 667"/>
        <xdr:cNvSpPr txBox="1"/>
      </xdr:nvSpPr>
      <xdr:spPr>
        <a:xfrm>
          <a:off x="12514795" y="130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165086</xdr:rowOff>
    </xdr:from>
    <xdr:to>
      <xdr:col>85</xdr:col>
      <xdr:colOff>127000</xdr:colOff>
      <xdr:row>99</xdr:row>
      <xdr:rowOff>14551</xdr:rowOff>
    </xdr:to>
    <xdr:cxnSp macro="">
      <xdr:nvCxnSpPr>
        <xdr:cNvPr id="697" name="直線コネクタ 696"/>
        <xdr:cNvCxnSpPr/>
      </xdr:nvCxnSpPr>
      <xdr:spPr>
        <a:xfrm>
          <a:off x="15481300" y="16967186"/>
          <a:ext cx="838200" cy="2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165086</xdr:rowOff>
    </xdr:from>
    <xdr:to>
      <xdr:col>81</xdr:col>
      <xdr:colOff>50800</xdr:colOff>
      <xdr:row>99</xdr:row>
      <xdr:rowOff>25916</xdr:rowOff>
    </xdr:to>
    <xdr:cxnSp macro="">
      <xdr:nvCxnSpPr>
        <xdr:cNvPr id="700" name="直線コネクタ 699"/>
        <xdr:cNvCxnSpPr/>
      </xdr:nvCxnSpPr>
      <xdr:spPr>
        <a:xfrm flipV="1">
          <a:off x="14592300" y="16967186"/>
          <a:ext cx="889000" cy="3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25916</xdr:rowOff>
    </xdr:from>
    <xdr:to>
      <xdr:col>76</xdr:col>
      <xdr:colOff>114300</xdr:colOff>
      <xdr:row>99</xdr:row>
      <xdr:rowOff>29893</xdr:rowOff>
    </xdr:to>
    <xdr:cxnSp macro="">
      <xdr:nvCxnSpPr>
        <xdr:cNvPr id="703" name="直線コネクタ 702"/>
        <xdr:cNvCxnSpPr/>
      </xdr:nvCxnSpPr>
      <xdr:spPr>
        <a:xfrm flipV="1">
          <a:off x="13703300" y="16999466"/>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29893</xdr:rowOff>
    </xdr:from>
    <xdr:to>
      <xdr:col>71</xdr:col>
      <xdr:colOff>177800</xdr:colOff>
      <xdr:row>99</xdr:row>
      <xdr:rowOff>37661</xdr:rowOff>
    </xdr:to>
    <xdr:cxnSp macro="">
      <xdr:nvCxnSpPr>
        <xdr:cNvPr id="706" name="直線コネクタ 705"/>
        <xdr:cNvCxnSpPr/>
      </xdr:nvCxnSpPr>
      <xdr:spPr>
        <a:xfrm flipV="1">
          <a:off x="12814300" y="17003443"/>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135201</xdr:rowOff>
    </xdr:from>
    <xdr:to>
      <xdr:col>85</xdr:col>
      <xdr:colOff>177800</xdr:colOff>
      <xdr:row>99</xdr:row>
      <xdr:rowOff>65351</xdr:rowOff>
    </xdr:to>
    <xdr:sp macro="" textlink="">
      <xdr:nvSpPr>
        <xdr:cNvPr id="716" name="楕円 715"/>
        <xdr:cNvSpPr/>
      </xdr:nvSpPr>
      <xdr:spPr>
        <a:xfrm>
          <a:off x="16268700" y="169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114286</xdr:rowOff>
    </xdr:from>
    <xdr:to>
      <xdr:col>81</xdr:col>
      <xdr:colOff>101600</xdr:colOff>
      <xdr:row>99</xdr:row>
      <xdr:rowOff>44436</xdr:rowOff>
    </xdr:to>
    <xdr:sp macro="" textlink="">
      <xdr:nvSpPr>
        <xdr:cNvPr id="718" name="楕円 717"/>
        <xdr:cNvSpPr/>
      </xdr:nvSpPr>
      <xdr:spPr>
        <a:xfrm>
          <a:off x="15430500" y="16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35563</xdr:rowOff>
    </xdr:from>
    <xdr:ext cx="534377" cy="259045"/>
    <xdr:sp macro="" textlink="">
      <xdr:nvSpPr>
        <xdr:cNvPr id="719" name="テキスト ボックス 718"/>
        <xdr:cNvSpPr txBox="1"/>
      </xdr:nvSpPr>
      <xdr:spPr>
        <a:xfrm>
          <a:off x="15214111" y="170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146566</xdr:rowOff>
    </xdr:from>
    <xdr:to>
      <xdr:col>76</xdr:col>
      <xdr:colOff>165100</xdr:colOff>
      <xdr:row>99</xdr:row>
      <xdr:rowOff>76716</xdr:rowOff>
    </xdr:to>
    <xdr:sp macro="" textlink="">
      <xdr:nvSpPr>
        <xdr:cNvPr id="720" name="楕円 719"/>
        <xdr:cNvSpPr/>
      </xdr:nvSpPr>
      <xdr:spPr>
        <a:xfrm>
          <a:off x="14541500" y="169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67843</xdr:rowOff>
    </xdr:from>
    <xdr:ext cx="469744" cy="259045"/>
    <xdr:sp macro="" textlink="">
      <xdr:nvSpPr>
        <xdr:cNvPr id="721" name="テキスト ボックス 720"/>
        <xdr:cNvSpPr txBox="1"/>
      </xdr:nvSpPr>
      <xdr:spPr>
        <a:xfrm>
          <a:off x="14357428" y="1704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150543</xdr:rowOff>
    </xdr:from>
    <xdr:to>
      <xdr:col>72</xdr:col>
      <xdr:colOff>38100</xdr:colOff>
      <xdr:row>99</xdr:row>
      <xdr:rowOff>80693</xdr:rowOff>
    </xdr:to>
    <xdr:sp macro="" textlink="">
      <xdr:nvSpPr>
        <xdr:cNvPr id="722" name="楕円 721"/>
        <xdr:cNvSpPr/>
      </xdr:nvSpPr>
      <xdr:spPr>
        <a:xfrm>
          <a:off x="13652500" y="1695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71820</xdr:rowOff>
    </xdr:from>
    <xdr:ext cx="469744" cy="259045"/>
    <xdr:sp macro="" textlink="">
      <xdr:nvSpPr>
        <xdr:cNvPr id="723" name="テキスト ボックス 722"/>
        <xdr:cNvSpPr txBox="1"/>
      </xdr:nvSpPr>
      <xdr:spPr>
        <a:xfrm>
          <a:off x="13468428" y="1704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158311</xdr:rowOff>
    </xdr:from>
    <xdr:to>
      <xdr:col>67</xdr:col>
      <xdr:colOff>101600</xdr:colOff>
      <xdr:row>99</xdr:row>
      <xdr:rowOff>88461</xdr:rowOff>
    </xdr:to>
    <xdr:sp macro="" textlink="">
      <xdr:nvSpPr>
        <xdr:cNvPr id="724" name="楕円 723"/>
        <xdr:cNvSpPr/>
      </xdr:nvSpPr>
      <xdr:spPr>
        <a:xfrm>
          <a:off x="12763500" y="169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79588</xdr:rowOff>
    </xdr:from>
    <xdr:ext cx="469744" cy="259045"/>
    <xdr:sp macro="" textlink="">
      <xdr:nvSpPr>
        <xdr:cNvPr id="725" name="テキスト ボックス 724"/>
        <xdr:cNvSpPr txBox="1"/>
      </xdr:nvSpPr>
      <xdr:spPr>
        <a:xfrm>
          <a:off x="12579428" y="1705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65928</xdr:rowOff>
    </xdr:from>
    <xdr:to>
      <xdr:col>116</xdr:col>
      <xdr:colOff>63500</xdr:colOff>
      <xdr:row>38</xdr:row>
      <xdr:rowOff>85457</xdr:rowOff>
    </xdr:to>
    <xdr:cxnSp macro="">
      <xdr:nvCxnSpPr>
        <xdr:cNvPr id="756" name="直線コネクタ 755"/>
        <xdr:cNvCxnSpPr/>
      </xdr:nvCxnSpPr>
      <xdr:spPr>
        <a:xfrm flipV="1">
          <a:off x="21323300" y="6581028"/>
          <a:ext cx="8382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85457</xdr:rowOff>
    </xdr:from>
    <xdr:to>
      <xdr:col>111</xdr:col>
      <xdr:colOff>177800</xdr:colOff>
      <xdr:row>38</xdr:row>
      <xdr:rowOff>87775</xdr:rowOff>
    </xdr:to>
    <xdr:cxnSp macro="">
      <xdr:nvCxnSpPr>
        <xdr:cNvPr id="759" name="直線コネクタ 758"/>
        <xdr:cNvCxnSpPr/>
      </xdr:nvCxnSpPr>
      <xdr:spPr>
        <a:xfrm flipV="1">
          <a:off x="20434300" y="6600557"/>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76084</xdr:rowOff>
    </xdr:from>
    <xdr:to>
      <xdr:col>107</xdr:col>
      <xdr:colOff>50800</xdr:colOff>
      <xdr:row>38</xdr:row>
      <xdr:rowOff>87775</xdr:rowOff>
    </xdr:to>
    <xdr:cxnSp macro="">
      <xdr:nvCxnSpPr>
        <xdr:cNvPr id="762" name="直線コネクタ 761"/>
        <xdr:cNvCxnSpPr/>
      </xdr:nvCxnSpPr>
      <xdr:spPr>
        <a:xfrm>
          <a:off x="19545300" y="6591184"/>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76084</xdr:rowOff>
    </xdr:from>
    <xdr:to>
      <xdr:col>102</xdr:col>
      <xdr:colOff>114300</xdr:colOff>
      <xdr:row>38</xdr:row>
      <xdr:rowOff>118897</xdr:rowOff>
    </xdr:to>
    <xdr:cxnSp macro="">
      <xdr:nvCxnSpPr>
        <xdr:cNvPr id="765" name="直線コネクタ 764"/>
        <xdr:cNvCxnSpPr/>
      </xdr:nvCxnSpPr>
      <xdr:spPr>
        <a:xfrm flipV="1">
          <a:off x="18656300" y="6591184"/>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15128</xdr:rowOff>
    </xdr:from>
    <xdr:to>
      <xdr:col>116</xdr:col>
      <xdr:colOff>114300</xdr:colOff>
      <xdr:row>38</xdr:row>
      <xdr:rowOff>116728</xdr:rowOff>
    </xdr:to>
    <xdr:sp macro="" textlink="">
      <xdr:nvSpPr>
        <xdr:cNvPr id="775" name="楕円 774"/>
        <xdr:cNvSpPr/>
      </xdr:nvSpPr>
      <xdr:spPr>
        <a:xfrm>
          <a:off x="22110700" y="653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38004</xdr:rowOff>
    </xdr:from>
    <xdr:ext cx="469744" cy="259045"/>
    <xdr:sp macro="" textlink="">
      <xdr:nvSpPr>
        <xdr:cNvPr id="776" name="投資及び出資金該当値テキスト"/>
        <xdr:cNvSpPr txBox="1"/>
      </xdr:nvSpPr>
      <xdr:spPr>
        <a:xfrm>
          <a:off x="22212300" y="638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34657</xdr:rowOff>
    </xdr:from>
    <xdr:to>
      <xdr:col>112</xdr:col>
      <xdr:colOff>38100</xdr:colOff>
      <xdr:row>38</xdr:row>
      <xdr:rowOff>136257</xdr:rowOff>
    </xdr:to>
    <xdr:sp macro="" textlink="">
      <xdr:nvSpPr>
        <xdr:cNvPr id="777" name="楕円 776"/>
        <xdr:cNvSpPr/>
      </xdr:nvSpPr>
      <xdr:spPr>
        <a:xfrm>
          <a:off x="21272500" y="65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152783</xdr:rowOff>
    </xdr:from>
    <xdr:ext cx="469744" cy="259045"/>
    <xdr:sp macro="" textlink="">
      <xdr:nvSpPr>
        <xdr:cNvPr id="778" name="テキスト ボックス 777"/>
        <xdr:cNvSpPr txBox="1"/>
      </xdr:nvSpPr>
      <xdr:spPr>
        <a:xfrm>
          <a:off x="21088428" y="632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36975</xdr:rowOff>
    </xdr:from>
    <xdr:to>
      <xdr:col>107</xdr:col>
      <xdr:colOff>101600</xdr:colOff>
      <xdr:row>38</xdr:row>
      <xdr:rowOff>138575</xdr:rowOff>
    </xdr:to>
    <xdr:sp macro="" textlink="">
      <xdr:nvSpPr>
        <xdr:cNvPr id="779" name="楕円 778"/>
        <xdr:cNvSpPr/>
      </xdr:nvSpPr>
      <xdr:spPr>
        <a:xfrm>
          <a:off x="20383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155102</xdr:rowOff>
    </xdr:from>
    <xdr:ext cx="469744" cy="259045"/>
    <xdr:sp macro="" textlink="">
      <xdr:nvSpPr>
        <xdr:cNvPr id="780" name="テキスト ボックス 779"/>
        <xdr:cNvSpPr txBox="1"/>
      </xdr:nvSpPr>
      <xdr:spPr>
        <a:xfrm>
          <a:off x="20199428" y="63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25284</xdr:rowOff>
    </xdr:from>
    <xdr:to>
      <xdr:col>102</xdr:col>
      <xdr:colOff>165100</xdr:colOff>
      <xdr:row>38</xdr:row>
      <xdr:rowOff>126884</xdr:rowOff>
    </xdr:to>
    <xdr:sp macro="" textlink="">
      <xdr:nvSpPr>
        <xdr:cNvPr id="781" name="楕円 780"/>
        <xdr:cNvSpPr/>
      </xdr:nvSpPr>
      <xdr:spPr>
        <a:xfrm>
          <a:off x="19494500" y="65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143411</xdr:rowOff>
    </xdr:from>
    <xdr:ext cx="469744" cy="259045"/>
    <xdr:sp macro="" textlink="">
      <xdr:nvSpPr>
        <xdr:cNvPr id="782" name="テキスト ボックス 781"/>
        <xdr:cNvSpPr txBox="1"/>
      </xdr:nvSpPr>
      <xdr:spPr>
        <a:xfrm>
          <a:off x="19310428" y="631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68097</xdr:rowOff>
    </xdr:from>
    <xdr:to>
      <xdr:col>98</xdr:col>
      <xdr:colOff>38100</xdr:colOff>
      <xdr:row>38</xdr:row>
      <xdr:rowOff>169697</xdr:rowOff>
    </xdr:to>
    <xdr:sp macro="" textlink="">
      <xdr:nvSpPr>
        <xdr:cNvPr id="783" name="楕円 782"/>
        <xdr:cNvSpPr/>
      </xdr:nvSpPr>
      <xdr:spPr>
        <a:xfrm>
          <a:off x="18605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14774</xdr:rowOff>
    </xdr:from>
    <xdr:ext cx="469744" cy="259045"/>
    <xdr:sp macro="" textlink="">
      <xdr:nvSpPr>
        <xdr:cNvPr id="784" name="テキスト ボックス 783"/>
        <xdr:cNvSpPr txBox="1"/>
      </xdr:nvSpPr>
      <xdr:spPr>
        <a:xfrm>
          <a:off x="18421428" y="635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107216</xdr:rowOff>
    </xdr:from>
    <xdr:to>
      <xdr:col>116</xdr:col>
      <xdr:colOff>63500</xdr:colOff>
      <xdr:row>58</xdr:row>
      <xdr:rowOff>114119</xdr:rowOff>
    </xdr:to>
    <xdr:cxnSp macro="">
      <xdr:nvCxnSpPr>
        <xdr:cNvPr id="811" name="直線コネクタ 810"/>
        <xdr:cNvCxnSpPr/>
      </xdr:nvCxnSpPr>
      <xdr:spPr>
        <a:xfrm>
          <a:off x="21323300" y="10051316"/>
          <a:ext cx="8382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107216</xdr:rowOff>
    </xdr:from>
    <xdr:to>
      <xdr:col>111</xdr:col>
      <xdr:colOff>177800</xdr:colOff>
      <xdr:row>58</xdr:row>
      <xdr:rowOff>108885</xdr:rowOff>
    </xdr:to>
    <xdr:cxnSp macro="">
      <xdr:nvCxnSpPr>
        <xdr:cNvPr id="814" name="直線コネクタ 813"/>
        <xdr:cNvCxnSpPr/>
      </xdr:nvCxnSpPr>
      <xdr:spPr>
        <a:xfrm flipV="1">
          <a:off x="20434300" y="10051316"/>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103947</xdr:rowOff>
    </xdr:from>
    <xdr:to>
      <xdr:col>107</xdr:col>
      <xdr:colOff>50800</xdr:colOff>
      <xdr:row>58</xdr:row>
      <xdr:rowOff>108885</xdr:rowOff>
    </xdr:to>
    <xdr:cxnSp macro="">
      <xdr:nvCxnSpPr>
        <xdr:cNvPr id="817" name="直線コネクタ 816"/>
        <xdr:cNvCxnSpPr/>
      </xdr:nvCxnSpPr>
      <xdr:spPr>
        <a:xfrm>
          <a:off x="19545300" y="10048047"/>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103947</xdr:rowOff>
    </xdr:from>
    <xdr:to>
      <xdr:col>102</xdr:col>
      <xdr:colOff>114300</xdr:colOff>
      <xdr:row>58</xdr:row>
      <xdr:rowOff>110005</xdr:rowOff>
    </xdr:to>
    <xdr:cxnSp macro="">
      <xdr:nvCxnSpPr>
        <xdr:cNvPr id="820" name="直線コネクタ 819"/>
        <xdr:cNvCxnSpPr/>
      </xdr:nvCxnSpPr>
      <xdr:spPr>
        <a:xfrm flipV="1">
          <a:off x="18656300" y="10048047"/>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63319</xdr:rowOff>
    </xdr:from>
    <xdr:to>
      <xdr:col>116</xdr:col>
      <xdr:colOff>114300</xdr:colOff>
      <xdr:row>58</xdr:row>
      <xdr:rowOff>164919</xdr:rowOff>
    </xdr:to>
    <xdr:sp macro="" textlink="">
      <xdr:nvSpPr>
        <xdr:cNvPr id="830" name="楕円 829"/>
        <xdr:cNvSpPr/>
      </xdr:nvSpPr>
      <xdr:spPr>
        <a:xfrm>
          <a:off x="22110700" y="100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149696</xdr:rowOff>
    </xdr:from>
    <xdr:ext cx="469744" cy="259045"/>
    <xdr:sp macro="" textlink="">
      <xdr:nvSpPr>
        <xdr:cNvPr id="831" name="貸付金該当値テキスト"/>
        <xdr:cNvSpPr txBox="1"/>
      </xdr:nvSpPr>
      <xdr:spPr>
        <a:xfrm>
          <a:off x="22212300" y="992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56416</xdr:rowOff>
    </xdr:from>
    <xdr:to>
      <xdr:col>112</xdr:col>
      <xdr:colOff>38100</xdr:colOff>
      <xdr:row>58</xdr:row>
      <xdr:rowOff>158016</xdr:rowOff>
    </xdr:to>
    <xdr:sp macro="" textlink="">
      <xdr:nvSpPr>
        <xdr:cNvPr id="832" name="楕円 831"/>
        <xdr:cNvSpPr/>
      </xdr:nvSpPr>
      <xdr:spPr>
        <a:xfrm>
          <a:off x="21272500" y="100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149143</xdr:rowOff>
    </xdr:from>
    <xdr:ext cx="469744" cy="259045"/>
    <xdr:sp macro="" textlink="">
      <xdr:nvSpPr>
        <xdr:cNvPr id="833" name="テキスト ボックス 832"/>
        <xdr:cNvSpPr txBox="1"/>
      </xdr:nvSpPr>
      <xdr:spPr>
        <a:xfrm>
          <a:off x="21088428" y="100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58085</xdr:rowOff>
    </xdr:from>
    <xdr:to>
      <xdr:col>107</xdr:col>
      <xdr:colOff>101600</xdr:colOff>
      <xdr:row>58</xdr:row>
      <xdr:rowOff>159685</xdr:rowOff>
    </xdr:to>
    <xdr:sp macro="" textlink="">
      <xdr:nvSpPr>
        <xdr:cNvPr id="834" name="楕円 833"/>
        <xdr:cNvSpPr/>
      </xdr:nvSpPr>
      <xdr:spPr>
        <a:xfrm>
          <a:off x="20383500" y="100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150812</xdr:rowOff>
    </xdr:from>
    <xdr:ext cx="469744" cy="259045"/>
    <xdr:sp macro="" textlink="">
      <xdr:nvSpPr>
        <xdr:cNvPr id="835" name="テキスト ボックス 834"/>
        <xdr:cNvSpPr txBox="1"/>
      </xdr:nvSpPr>
      <xdr:spPr>
        <a:xfrm>
          <a:off x="20199428" y="1009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53147</xdr:rowOff>
    </xdr:from>
    <xdr:to>
      <xdr:col>102</xdr:col>
      <xdr:colOff>165100</xdr:colOff>
      <xdr:row>58</xdr:row>
      <xdr:rowOff>154747</xdr:rowOff>
    </xdr:to>
    <xdr:sp macro="" textlink="">
      <xdr:nvSpPr>
        <xdr:cNvPr id="836" name="楕円 835"/>
        <xdr:cNvSpPr/>
      </xdr:nvSpPr>
      <xdr:spPr>
        <a:xfrm>
          <a:off x="19494500" y="99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145874</xdr:rowOff>
    </xdr:from>
    <xdr:ext cx="469744" cy="259045"/>
    <xdr:sp macro="" textlink="">
      <xdr:nvSpPr>
        <xdr:cNvPr id="837" name="テキスト ボックス 836"/>
        <xdr:cNvSpPr txBox="1"/>
      </xdr:nvSpPr>
      <xdr:spPr>
        <a:xfrm>
          <a:off x="19310428" y="1008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59205</xdr:rowOff>
    </xdr:from>
    <xdr:to>
      <xdr:col>98</xdr:col>
      <xdr:colOff>38100</xdr:colOff>
      <xdr:row>58</xdr:row>
      <xdr:rowOff>160805</xdr:rowOff>
    </xdr:to>
    <xdr:sp macro="" textlink="">
      <xdr:nvSpPr>
        <xdr:cNvPr id="838" name="楕円 837"/>
        <xdr:cNvSpPr/>
      </xdr:nvSpPr>
      <xdr:spPr>
        <a:xfrm>
          <a:off x="18605500" y="1000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151932</xdr:rowOff>
    </xdr:from>
    <xdr:ext cx="469744" cy="259045"/>
    <xdr:sp macro="" textlink="">
      <xdr:nvSpPr>
        <xdr:cNvPr id="839" name="テキスト ボックス 838"/>
        <xdr:cNvSpPr txBox="1"/>
      </xdr:nvSpPr>
      <xdr:spPr>
        <a:xfrm>
          <a:off x="18421428" y="1009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71300</xdr:rowOff>
    </xdr:from>
    <xdr:to>
      <xdr:col>116</xdr:col>
      <xdr:colOff>63500</xdr:colOff>
      <xdr:row>74</xdr:row>
      <xdr:rowOff>98682</xdr:rowOff>
    </xdr:to>
    <xdr:cxnSp macro="">
      <xdr:nvCxnSpPr>
        <xdr:cNvPr id="871" name="直線コネクタ 870"/>
        <xdr:cNvCxnSpPr/>
      </xdr:nvCxnSpPr>
      <xdr:spPr>
        <a:xfrm>
          <a:off x="21323300" y="12758600"/>
          <a:ext cx="838200" cy="2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71300</xdr:rowOff>
    </xdr:from>
    <xdr:to>
      <xdr:col>111</xdr:col>
      <xdr:colOff>177800</xdr:colOff>
      <xdr:row>74</xdr:row>
      <xdr:rowOff>81848</xdr:rowOff>
    </xdr:to>
    <xdr:cxnSp macro="">
      <xdr:nvCxnSpPr>
        <xdr:cNvPr id="874" name="直線コネクタ 873"/>
        <xdr:cNvCxnSpPr/>
      </xdr:nvCxnSpPr>
      <xdr:spPr>
        <a:xfrm flipV="1">
          <a:off x="20434300" y="12758600"/>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129968</xdr:rowOff>
    </xdr:from>
    <xdr:to>
      <xdr:col>107</xdr:col>
      <xdr:colOff>50800</xdr:colOff>
      <xdr:row>74</xdr:row>
      <xdr:rowOff>81848</xdr:rowOff>
    </xdr:to>
    <xdr:cxnSp macro="">
      <xdr:nvCxnSpPr>
        <xdr:cNvPr id="877" name="直線コネクタ 876"/>
        <xdr:cNvCxnSpPr/>
      </xdr:nvCxnSpPr>
      <xdr:spPr>
        <a:xfrm>
          <a:off x="19545300" y="12474368"/>
          <a:ext cx="889000" cy="29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110831</xdr:rowOff>
    </xdr:from>
    <xdr:to>
      <xdr:col>102</xdr:col>
      <xdr:colOff>114300</xdr:colOff>
      <xdr:row>72</xdr:row>
      <xdr:rowOff>129968</xdr:rowOff>
    </xdr:to>
    <xdr:cxnSp macro="">
      <xdr:nvCxnSpPr>
        <xdr:cNvPr id="880" name="直線コネクタ 879"/>
        <xdr:cNvCxnSpPr/>
      </xdr:nvCxnSpPr>
      <xdr:spPr>
        <a:xfrm>
          <a:off x="18656300" y="12455231"/>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47882</xdr:rowOff>
    </xdr:from>
    <xdr:to>
      <xdr:col>116</xdr:col>
      <xdr:colOff>114300</xdr:colOff>
      <xdr:row>74</xdr:row>
      <xdr:rowOff>149482</xdr:rowOff>
    </xdr:to>
    <xdr:sp macro="" textlink="">
      <xdr:nvSpPr>
        <xdr:cNvPr id="890" name="楕円 889"/>
        <xdr:cNvSpPr/>
      </xdr:nvSpPr>
      <xdr:spPr>
        <a:xfrm>
          <a:off x="22110700" y="127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70759</xdr:rowOff>
    </xdr:from>
    <xdr:ext cx="534377" cy="259045"/>
    <xdr:sp macro="" textlink="">
      <xdr:nvSpPr>
        <xdr:cNvPr id="891" name="繰出金該当値テキスト"/>
        <xdr:cNvSpPr txBox="1"/>
      </xdr:nvSpPr>
      <xdr:spPr>
        <a:xfrm>
          <a:off x="22212300" y="125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20500</xdr:rowOff>
    </xdr:from>
    <xdr:to>
      <xdr:col>112</xdr:col>
      <xdr:colOff>38100</xdr:colOff>
      <xdr:row>74</xdr:row>
      <xdr:rowOff>122100</xdr:rowOff>
    </xdr:to>
    <xdr:sp macro="" textlink="">
      <xdr:nvSpPr>
        <xdr:cNvPr id="892" name="楕円 891"/>
        <xdr:cNvSpPr/>
      </xdr:nvSpPr>
      <xdr:spPr>
        <a:xfrm>
          <a:off x="21272500" y="127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138627</xdr:rowOff>
    </xdr:from>
    <xdr:ext cx="534377" cy="259045"/>
    <xdr:sp macro="" textlink="">
      <xdr:nvSpPr>
        <xdr:cNvPr id="893" name="テキスト ボックス 892"/>
        <xdr:cNvSpPr txBox="1"/>
      </xdr:nvSpPr>
      <xdr:spPr>
        <a:xfrm>
          <a:off x="21056111" y="1248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31048</xdr:rowOff>
    </xdr:from>
    <xdr:to>
      <xdr:col>107</xdr:col>
      <xdr:colOff>101600</xdr:colOff>
      <xdr:row>74</xdr:row>
      <xdr:rowOff>132648</xdr:rowOff>
    </xdr:to>
    <xdr:sp macro="" textlink="">
      <xdr:nvSpPr>
        <xdr:cNvPr id="894" name="楕円 893"/>
        <xdr:cNvSpPr/>
      </xdr:nvSpPr>
      <xdr:spPr>
        <a:xfrm>
          <a:off x="20383500" y="1271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149175</xdr:rowOff>
    </xdr:from>
    <xdr:ext cx="534377" cy="259045"/>
    <xdr:sp macro="" textlink="">
      <xdr:nvSpPr>
        <xdr:cNvPr id="895" name="テキスト ボックス 894"/>
        <xdr:cNvSpPr txBox="1"/>
      </xdr:nvSpPr>
      <xdr:spPr>
        <a:xfrm>
          <a:off x="20167111" y="1249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79168</xdr:rowOff>
    </xdr:from>
    <xdr:to>
      <xdr:col>102</xdr:col>
      <xdr:colOff>165100</xdr:colOff>
      <xdr:row>73</xdr:row>
      <xdr:rowOff>9318</xdr:rowOff>
    </xdr:to>
    <xdr:sp macro="" textlink="">
      <xdr:nvSpPr>
        <xdr:cNvPr id="896" name="楕円 895"/>
        <xdr:cNvSpPr/>
      </xdr:nvSpPr>
      <xdr:spPr>
        <a:xfrm>
          <a:off x="19494500" y="1242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25845</xdr:rowOff>
    </xdr:from>
    <xdr:ext cx="534377" cy="259045"/>
    <xdr:sp macro="" textlink="">
      <xdr:nvSpPr>
        <xdr:cNvPr id="897" name="テキスト ボックス 896"/>
        <xdr:cNvSpPr txBox="1"/>
      </xdr:nvSpPr>
      <xdr:spPr>
        <a:xfrm>
          <a:off x="19278111" y="1219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60031</xdr:rowOff>
    </xdr:from>
    <xdr:to>
      <xdr:col>98</xdr:col>
      <xdr:colOff>38100</xdr:colOff>
      <xdr:row>72</xdr:row>
      <xdr:rowOff>161631</xdr:rowOff>
    </xdr:to>
    <xdr:sp macro="" textlink="">
      <xdr:nvSpPr>
        <xdr:cNvPr id="898" name="楕円 897"/>
        <xdr:cNvSpPr/>
      </xdr:nvSpPr>
      <xdr:spPr>
        <a:xfrm>
          <a:off x="18605500" y="124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6708</xdr:rowOff>
    </xdr:from>
    <xdr:ext cx="534377" cy="259045"/>
    <xdr:sp macro="" textlink="">
      <xdr:nvSpPr>
        <xdr:cNvPr id="899" name="テキスト ボックス 898"/>
        <xdr:cNvSpPr txBox="1"/>
      </xdr:nvSpPr>
      <xdr:spPr>
        <a:xfrm>
          <a:off x="18389111" y="121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普通建設事業費全体は、令和４年度に木次経済文化会館の改修や公営住宅等の整備を行ったものの、令和元年度をピークに減少傾向にあり、類似団体平均とほぼ同水準になっています。</a:t>
          </a:r>
        </a:p>
        <a:p>
          <a:r>
            <a:rPr kumimoji="1" lang="ja-JP" altLang="en-US" sz="1200">
              <a:latin typeface="ＭＳ Ｐゴシック" panose="020B0600070205080204" pitchFamily="50" charset="-128"/>
              <a:ea typeface="ＭＳ Ｐゴシック" panose="020B0600070205080204" pitchFamily="50" charset="-128"/>
            </a:rPr>
            <a:t>災害復旧事業費は、令和３年７月豪雨災害の影響を大きく受け、本格的な復旧工事が進み、大幅な増加となりました。</a:t>
          </a:r>
        </a:p>
        <a:p>
          <a:r>
            <a:rPr kumimoji="1" lang="ja-JP" altLang="en-US" sz="1200">
              <a:latin typeface="ＭＳ Ｐゴシック" panose="020B0600070205080204" pitchFamily="50" charset="-128"/>
              <a:ea typeface="ＭＳ Ｐゴシック" panose="020B0600070205080204" pitchFamily="50" charset="-128"/>
            </a:rPr>
            <a:t>公債費は、令和４年度に５２２百万円の繰上償還を実施したことにより、前年度と比較し、大きく増加しました。また、これまで実施してきた普通建設事業の影響により、類似団体平均を大きく上回っており、令和５年度以降には、公債費が再び増加の見込みであるため、中期財政計画や実施計画などに基づく計画的な事業の実施により、地方債の新規発行と償還額のバランスを図り、健全財政に努めます。</a:t>
          </a:r>
        </a:p>
        <a:p>
          <a:r>
            <a:rPr kumimoji="1" lang="ja-JP" altLang="en-US" sz="1200">
              <a:latin typeface="ＭＳ Ｐゴシック" panose="020B0600070205080204" pitchFamily="50" charset="-128"/>
              <a:ea typeface="ＭＳ Ｐゴシック" panose="020B0600070205080204" pitchFamily="50" charset="-128"/>
            </a:rPr>
            <a:t>人件費は、類似団体平均に比べ人口千人当たりの職員数が多いことや平均年齢が高いことなどにより高い数値となっています。今後も定員管理計画に基づき、適正な人員配置に努めます。</a:t>
          </a:r>
        </a:p>
        <a:p>
          <a:r>
            <a:rPr kumimoji="1" lang="ja-JP" altLang="en-US" sz="1200">
              <a:latin typeface="ＭＳ Ｐゴシック" panose="020B0600070205080204" pitchFamily="50" charset="-128"/>
              <a:ea typeface="ＭＳ Ｐゴシック" panose="020B0600070205080204" pitchFamily="50" charset="-128"/>
            </a:rPr>
            <a:t>補助費等は、前年度に比べＦＴＴＨ整備事業等の一部事務組合における施設整備に係る負担金の減額等により低下しましたが、継続して事業を実施していることから前年度に引き続き、類似団体平均を大きく上回っています。</a:t>
          </a:r>
        </a:p>
        <a:p>
          <a:r>
            <a:rPr kumimoji="1" lang="ja-JP" altLang="en-US" sz="1200">
              <a:latin typeface="ＭＳ Ｐゴシック" panose="020B0600070205080204" pitchFamily="50" charset="-128"/>
              <a:ea typeface="ＭＳ Ｐゴシック" panose="020B0600070205080204" pitchFamily="50" charset="-128"/>
            </a:rPr>
            <a:t>繰出金は、令和２年度から公共下水道事業等を一部法適用化し、企業会計を設置したことにより減少傾向になっています。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35,738
35,537
553.18
32,646,211
31,633,169
617,685
16,875,648
36,753,400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101981</xdr:rowOff>
    </xdr:from>
    <xdr:to>
      <xdr:col>24</xdr:col>
      <xdr:colOff>63500</xdr:colOff>
      <xdr:row>35</xdr:row>
      <xdr:rowOff>134938</xdr:rowOff>
    </xdr:to>
    <xdr:cxnSp macro="">
      <xdr:nvCxnSpPr>
        <xdr:cNvPr id="61" name="直線コネクタ 60"/>
        <xdr:cNvCxnSpPr/>
      </xdr:nvCxnSpPr>
      <xdr:spPr>
        <a:xfrm flipV="1">
          <a:off x="3797300" y="6102731"/>
          <a:ext cx="8382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86551</xdr:rowOff>
    </xdr:from>
    <xdr:to>
      <xdr:col>19</xdr:col>
      <xdr:colOff>177800</xdr:colOff>
      <xdr:row>35</xdr:row>
      <xdr:rowOff>134938</xdr:rowOff>
    </xdr:to>
    <xdr:cxnSp macro="">
      <xdr:nvCxnSpPr>
        <xdr:cNvPr id="64" name="直線コネクタ 63"/>
        <xdr:cNvCxnSpPr/>
      </xdr:nvCxnSpPr>
      <xdr:spPr>
        <a:xfrm>
          <a:off x="2908300" y="6087301"/>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35116</xdr:rowOff>
    </xdr:from>
    <xdr:to>
      <xdr:col>15</xdr:col>
      <xdr:colOff>50800</xdr:colOff>
      <xdr:row>35</xdr:row>
      <xdr:rowOff>86551</xdr:rowOff>
    </xdr:to>
    <xdr:cxnSp macro="">
      <xdr:nvCxnSpPr>
        <xdr:cNvPr id="67" name="直線コネクタ 66"/>
        <xdr:cNvCxnSpPr/>
      </xdr:nvCxnSpPr>
      <xdr:spPr>
        <a:xfrm>
          <a:off x="2019300" y="6035866"/>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35116</xdr:rowOff>
    </xdr:from>
    <xdr:to>
      <xdr:col>10</xdr:col>
      <xdr:colOff>114300</xdr:colOff>
      <xdr:row>35</xdr:row>
      <xdr:rowOff>65786</xdr:rowOff>
    </xdr:to>
    <xdr:cxnSp macro="">
      <xdr:nvCxnSpPr>
        <xdr:cNvPr id="70" name="直線コネクタ 69"/>
        <xdr:cNvCxnSpPr/>
      </xdr:nvCxnSpPr>
      <xdr:spPr>
        <a:xfrm flipV="1">
          <a:off x="1130300" y="6035866"/>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51181</xdr:rowOff>
    </xdr:from>
    <xdr:to>
      <xdr:col>24</xdr:col>
      <xdr:colOff>114300</xdr:colOff>
      <xdr:row>35</xdr:row>
      <xdr:rowOff>152781</xdr:rowOff>
    </xdr:to>
    <xdr:sp macro="" textlink="">
      <xdr:nvSpPr>
        <xdr:cNvPr id="80" name="楕円 79"/>
        <xdr:cNvSpPr/>
      </xdr:nvSpPr>
      <xdr:spPr>
        <a:xfrm>
          <a:off x="4584700" y="60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74058</xdr:rowOff>
    </xdr:from>
    <xdr:ext cx="469744" cy="259045"/>
    <xdr:sp macro="" textlink="">
      <xdr:nvSpPr>
        <xdr:cNvPr id="81" name="議会費該当値テキスト"/>
        <xdr:cNvSpPr txBox="1"/>
      </xdr:nvSpPr>
      <xdr:spPr>
        <a:xfrm>
          <a:off x="4686300" y="59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84138</xdr:rowOff>
    </xdr:from>
    <xdr:to>
      <xdr:col>20</xdr:col>
      <xdr:colOff>38100</xdr:colOff>
      <xdr:row>36</xdr:row>
      <xdr:rowOff>14288</xdr:rowOff>
    </xdr:to>
    <xdr:sp macro="" textlink="">
      <xdr:nvSpPr>
        <xdr:cNvPr id="82" name="楕円 81"/>
        <xdr:cNvSpPr/>
      </xdr:nvSpPr>
      <xdr:spPr>
        <a:xfrm>
          <a:off x="3746500" y="608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30815</xdr:rowOff>
    </xdr:from>
    <xdr:ext cx="469744" cy="259045"/>
    <xdr:sp macro="" textlink="">
      <xdr:nvSpPr>
        <xdr:cNvPr id="83" name="テキスト ボックス 82"/>
        <xdr:cNvSpPr txBox="1"/>
      </xdr:nvSpPr>
      <xdr:spPr>
        <a:xfrm>
          <a:off x="3562428" y="586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35751</xdr:rowOff>
    </xdr:from>
    <xdr:to>
      <xdr:col>15</xdr:col>
      <xdr:colOff>101600</xdr:colOff>
      <xdr:row>35</xdr:row>
      <xdr:rowOff>137351</xdr:rowOff>
    </xdr:to>
    <xdr:sp macro="" textlink="">
      <xdr:nvSpPr>
        <xdr:cNvPr id="84" name="楕円 83"/>
        <xdr:cNvSpPr/>
      </xdr:nvSpPr>
      <xdr:spPr>
        <a:xfrm>
          <a:off x="2857500" y="60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153878</xdr:rowOff>
    </xdr:from>
    <xdr:ext cx="469744" cy="259045"/>
    <xdr:sp macro="" textlink="">
      <xdr:nvSpPr>
        <xdr:cNvPr id="85" name="テキスト ボックス 84"/>
        <xdr:cNvSpPr txBox="1"/>
      </xdr:nvSpPr>
      <xdr:spPr>
        <a:xfrm>
          <a:off x="2673428" y="581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155766</xdr:rowOff>
    </xdr:from>
    <xdr:to>
      <xdr:col>10</xdr:col>
      <xdr:colOff>165100</xdr:colOff>
      <xdr:row>35</xdr:row>
      <xdr:rowOff>85916</xdr:rowOff>
    </xdr:to>
    <xdr:sp macro="" textlink="">
      <xdr:nvSpPr>
        <xdr:cNvPr id="86" name="楕円 85"/>
        <xdr:cNvSpPr/>
      </xdr:nvSpPr>
      <xdr:spPr>
        <a:xfrm>
          <a:off x="1968500" y="59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102443</xdr:rowOff>
    </xdr:from>
    <xdr:ext cx="469744" cy="259045"/>
    <xdr:sp macro="" textlink="">
      <xdr:nvSpPr>
        <xdr:cNvPr id="87" name="テキスト ボックス 86"/>
        <xdr:cNvSpPr txBox="1"/>
      </xdr:nvSpPr>
      <xdr:spPr>
        <a:xfrm>
          <a:off x="1784428" y="576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14986</xdr:rowOff>
    </xdr:from>
    <xdr:to>
      <xdr:col>6</xdr:col>
      <xdr:colOff>38100</xdr:colOff>
      <xdr:row>35</xdr:row>
      <xdr:rowOff>116586</xdr:rowOff>
    </xdr:to>
    <xdr:sp macro="" textlink="">
      <xdr:nvSpPr>
        <xdr:cNvPr id="88" name="楕円 87"/>
        <xdr:cNvSpPr/>
      </xdr:nvSpPr>
      <xdr:spPr>
        <a:xfrm>
          <a:off x="1079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133113</xdr:rowOff>
    </xdr:from>
    <xdr:ext cx="469744" cy="259045"/>
    <xdr:sp macro="" textlink="">
      <xdr:nvSpPr>
        <xdr:cNvPr id="89" name="テキスト ボックス 88"/>
        <xdr:cNvSpPr txBox="1"/>
      </xdr:nvSpPr>
      <xdr:spPr>
        <a:xfrm>
          <a:off x="895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76803</xdr:rowOff>
    </xdr:from>
    <xdr:to>
      <xdr:col>24</xdr:col>
      <xdr:colOff>63500</xdr:colOff>
      <xdr:row>58</xdr:row>
      <xdr:rowOff>118292</xdr:rowOff>
    </xdr:to>
    <xdr:cxnSp macro="">
      <xdr:nvCxnSpPr>
        <xdr:cNvPr id="120" name="直線コネクタ 119"/>
        <xdr:cNvCxnSpPr/>
      </xdr:nvCxnSpPr>
      <xdr:spPr>
        <a:xfrm>
          <a:off x="3797300" y="10020903"/>
          <a:ext cx="838200" cy="4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31385</xdr:rowOff>
    </xdr:from>
    <xdr:to>
      <xdr:col>19</xdr:col>
      <xdr:colOff>177800</xdr:colOff>
      <xdr:row>58</xdr:row>
      <xdr:rowOff>76803</xdr:rowOff>
    </xdr:to>
    <xdr:cxnSp macro="">
      <xdr:nvCxnSpPr>
        <xdr:cNvPr id="123" name="直線コネクタ 122"/>
        <xdr:cNvCxnSpPr/>
      </xdr:nvCxnSpPr>
      <xdr:spPr>
        <a:xfrm>
          <a:off x="2908300" y="9975485"/>
          <a:ext cx="889000" cy="4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31385</xdr:rowOff>
    </xdr:from>
    <xdr:to>
      <xdr:col>15</xdr:col>
      <xdr:colOff>50800</xdr:colOff>
      <xdr:row>58</xdr:row>
      <xdr:rowOff>154084</xdr:rowOff>
    </xdr:to>
    <xdr:cxnSp macro="">
      <xdr:nvCxnSpPr>
        <xdr:cNvPr id="126" name="直線コネクタ 125"/>
        <xdr:cNvCxnSpPr/>
      </xdr:nvCxnSpPr>
      <xdr:spPr>
        <a:xfrm flipV="1">
          <a:off x="2019300" y="9975485"/>
          <a:ext cx="889000" cy="1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154084</xdr:rowOff>
    </xdr:from>
    <xdr:to>
      <xdr:col>10</xdr:col>
      <xdr:colOff>114300</xdr:colOff>
      <xdr:row>58</xdr:row>
      <xdr:rowOff>163978</xdr:rowOff>
    </xdr:to>
    <xdr:cxnSp macro="">
      <xdr:nvCxnSpPr>
        <xdr:cNvPr id="129" name="直線コネクタ 128"/>
        <xdr:cNvCxnSpPr/>
      </xdr:nvCxnSpPr>
      <xdr:spPr>
        <a:xfrm flipV="1">
          <a:off x="1130300" y="10098184"/>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67492</xdr:rowOff>
    </xdr:from>
    <xdr:to>
      <xdr:col>24</xdr:col>
      <xdr:colOff>114300</xdr:colOff>
      <xdr:row>58</xdr:row>
      <xdr:rowOff>169092</xdr:rowOff>
    </xdr:to>
    <xdr:sp macro="" textlink="">
      <xdr:nvSpPr>
        <xdr:cNvPr id="139" name="楕円 138"/>
        <xdr:cNvSpPr/>
      </xdr:nvSpPr>
      <xdr:spPr>
        <a:xfrm>
          <a:off x="4584700" y="1001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26869</xdr:rowOff>
    </xdr:from>
    <xdr:ext cx="599010" cy="259045"/>
    <xdr:sp macro="" textlink="">
      <xdr:nvSpPr>
        <xdr:cNvPr id="140" name="総務費該当値テキスト"/>
        <xdr:cNvSpPr txBox="1"/>
      </xdr:nvSpPr>
      <xdr:spPr>
        <a:xfrm>
          <a:off x="4686300" y="979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26003</xdr:rowOff>
    </xdr:from>
    <xdr:to>
      <xdr:col>20</xdr:col>
      <xdr:colOff>38100</xdr:colOff>
      <xdr:row>58</xdr:row>
      <xdr:rowOff>127603</xdr:rowOff>
    </xdr:to>
    <xdr:sp macro="" textlink="">
      <xdr:nvSpPr>
        <xdr:cNvPr id="141" name="楕円 140"/>
        <xdr:cNvSpPr/>
      </xdr:nvSpPr>
      <xdr:spPr>
        <a:xfrm>
          <a:off x="3746500" y="99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144130</xdr:rowOff>
    </xdr:from>
    <xdr:ext cx="599010" cy="259045"/>
    <xdr:sp macro="" textlink="">
      <xdr:nvSpPr>
        <xdr:cNvPr id="142" name="テキスト ボックス 141"/>
        <xdr:cNvSpPr txBox="1"/>
      </xdr:nvSpPr>
      <xdr:spPr>
        <a:xfrm>
          <a:off x="3497795" y="974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152035</xdr:rowOff>
    </xdr:from>
    <xdr:to>
      <xdr:col>15</xdr:col>
      <xdr:colOff>101600</xdr:colOff>
      <xdr:row>58</xdr:row>
      <xdr:rowOff>82185</xdr:rowOff>
    </xdr:to>
    <xdr:sp macro="" textlink="">
      <xdr:nvSpPr>
        <xdr:cNvPr id="143" name="楕円 142"/>
        <xdr:cNvSpPr/>
      </xdr:nvSpPr>
      <xdr:spPr>
        <a:xfrm>
          <a:off x="2857500" y="992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98712</xdr:rowOff>
    </xdr:from>
    <xdr:ext cx="599010" cy="259045"/>
    <xdr:sp macro="" textlink="">
      <xdr:nvSpPr>
        <xdr:cNvPr id="144" name="テキスト ボックス 143"/>
        <xdr:cNvSpPr txBox="1"/>
      </xdr:nvSpPr>
      <xdr:spPr>
        <a:xfrm>
          <a:off x="2608795" y="96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103284</xdr:rowOff>
    </xdr:from>
    <xdr:to>
      <xdr:col>10</xdr:col>
      <xdr:colOff>165100</xdr:colOff>
      <xdr:row>59</xdr:row>
      <xdr:rowOff>33434</xdr:rowOff>
    </xdr:to>
    <xdr:sp macro="" textlink="">
      <xdr:nvSpPr>
        <xdr:cNvPr id="145" name="楕円 144"/>
        <xdr:cNvSpPr/>
      </xdr:nvSpPr>
      <xdr:spPr>
        <a:xfrm>
          <a:off x="1968500" y="100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49961</xdr:rowOff>
    </xdr:from>
    <xdr:ext cx="599010" cy="259045"/>
    <xdr:sp macro="" textlink="">
      <xdr:nvSpPr>
        <xdr:cNvPr id="146" name="テキスト ボックス 145"/>
        <xdr:cNvSpPr txBox="1"/>
      </xdr:nvSpPr>
      <xdr:spPr>
        <a:xfrm>
          <a:off x="1719795" y="982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113178</xdr:rowOff>
    </xdr:from>
    <xdr:to>
      <xdr:col>6</xdr:col>
      <xdr:colOff>38100</xdr:colOff>
      <xdr:row>59</xdr:row>
      <xdr:rowOff>43328</xdr:rowOff>
    </xdr:to>
    <xdr:sp macro="" textlink="">
      <xdr:nvSpPr>
        <xdr:cNvPr id="147" name="楕円 146"/>
        <xdr:cNvSpPr/>
      </xdr:nvSpPr>
      <xdr:spPr>
        <a:xfrm>
          <a:off x="1079500" y="100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59855</xdr:rowOff>
    </xdr:from>
    <xdr:ext cx="534377" cy="259045"/>
    <xdr:sp macro="" textlink="">
      <xdr:nvSpPr>
        <xdr:cNvPr id="148" name="テキスト ボックス 147"/>
        <xdr:cNvSpPr txBox="1"/>
      </xdr:nvSpPr>
      <xdr:spPr>
        <a:xfrm>
          <a:off x="863111" y="983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110248</xdr:rowOff>
    </xdr:from>
    <xdr:to>
      <xdr:col>24</xdr:col>
      <xdr:colOff>63500</xdr:colOff>
      <xdr:row>75</xdr:row>
      <xdr:rowOff>167095</xdr:rowOff>
    </xdr:to>
    <xdr:cxnSp macro="">
      <xdr:nvCxnSpPr>
        <xdr:cNvPr id="176" name="直線コネクタ 175"/>
        <xdr:cNvCxnSpPr/>
      </xdr:nvCxnSpPr>
      <xdr:spPr>
        <a:xfrm>
          <a:off x="3797300" y="12968998"/>
          <a:ext cx="838200" cy="5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110248</xdr:rowOff>
    </xdr:from>
    <xdr:to>
      <xdr:col>19</xdr:col>
      <xdr:colOff>177800</xdr:colOff>
      <xdr:row>75</xdr:row>
      <xdr:rowOff>151487</xdr:rowOff>
    </xdr:to>
    <xdr:cxnSp macro="">
      <xdr:nvCxnSpPr>
        <xdr:cNvPr id="179" name="直線コネクタ 178"/>
        <xdr:cNvCxnSpPr/>
      </xdr:nvCxnSpPr>
      <xdr:spPr>
        <a:xfrm flipV="1">
          <a:off x="2908300" y="12968998"/>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151487</xdr:rowOff>
    </xdr:from>
    <xdr:to>
      <xdr:col>15</xdr:col>
      <xdr:colOff>50800</xdr:colOff>
      <xdr:row>76</xdr:row>
      <xdr:rowOff>60092</xdr:rowOff>
    </xdr:to>
    <xdr:cxnSp macro="">
      <xdr:nvCxnSpPr>
        <xdr:cNvPr id="182" name="直線コネクタ 181"/>
        <xdr:cNvCxnSpPr/>
      </xdr:nvCxnSpPr>
      <xdr:spPr>
        <a:xfrm flipV="1">
          <a:off x="2019300" y="13010237"/>
          <a:ext cx="889000" cy="8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60092</xdr:rowOff>
    </xdr:from>
    <xdr:to>
      <xdr:col>10</xdr:col>
      <xdr:colOff>114300</xdr:colOff>
      <xdr:row>76</xdr:row>
      <xdr:rowOff>82984</xdr:rowOff>
    </xdr:to>
    <xdr:cxnSp macro="">
      <xdr:nvCxnSpPr>
        <xdr:cNvPr id="185" name="直線コネクタ 184"/>
        <xdr:cNvCxnSpPr/>
      </xdr:nvCxnSpPr>
      <xdr:spPr>
        <a:xfrm flipV="1">
          <a:off x="1130300" y="13090292"/>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116295</xdr:rowOff>
    </xdr:from>
    <xdr:to>
      <xdr:col>24</xdr:col>
      <xdr:colOff>114300</xdr:colOff>
      <xdr:row>76</xdr:row>
      <xdr:rowOff>46445</xdr:rowOff>
    </xdr:to>
    <xdr:sp macro="" textlink="">
      <xdr:nvSpPr>
        <xdr:cNvPr id="195" name="楕円 194"/>
        <xdr:cNvSpPr/>
      </xdr:nvSpPr>
      <xdr:spPr>
        <a:xfrm>
          <a:off x="4584700" y="129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94722</xdr:rowOff>
    </xdr:from>
    <xdr:ext cx="599010" cy="259045"/>
    <xdr:sp macro="" textlink="">
      <xdr:nvSpPr>
        <xdr:cNvPr id="196" name="民生費該当値テキスト"/>
        <xdr:cNvSpPr txBox="1"/>
      </xdr:nvSpPr>
      <xdr:spPr>
        <a:xfrm>
          <a:off x="4686300" y="1295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59448</xdr:rowOff>
    </xdr:from>
    <xdr:to>
      <xdr:col>20</xdr:col>
      <xdr:colOff>38100</xdr:colOff>
      <xdr:row>75</xdr:row>
      <xdr:rowOff>161048</xdr:rowOff>
    </xdr:to>
    <xdr:sp macro="" textlink="">
      <xdr:nvSpPr>
        <xdr:cNvPr id="197" name="楕円 196"/>
        <xdr:cNvSpPr/>
      </xdr:nvSpPr>
      <xdr:spPr>
        <a:xfrm>
          <a:off x="3746500" y="129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6125</xdr:rowOff>
    </xdr:from>
    <xdr:ext cx="599010" cy="259045"/>
    <xdr:sp macro="" textlink="">
      <xdr:nvSpPr>
        <xdr:cNvPr id="198" name="テキスト ボックス 197"/>
        <xdr:cNvSpPr txBox="1"/>
      </xdr:nvSpPr>
      <xdr:spPr>
        <a:xfrm>
          <a:off x="3497795" y="1269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100687</xdr:rowOff>
    </xdr:from>
    <xdr:to>
      <xdr:col>15</xdr:col>
      <xdr:colOff>101600</xdr:colOff>
      <xdr:row>76</xdr:row>
      <xdr:rowOff>30837</xdr:rowOff>
    </xdr:to>
    <xdr:sp macro="" textlink="">
      <xdr:nvSpPr>
        <xdr:cNvPr id="199" name="楕円 198"/>
        <xdr:cNvSpPr/>
      </xdr:nvSpPr>
      <xdr:spPr>
        <a:xfrm>
          <a:off x="2857500" y="129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47364</xdr:rowOff>
    </xdr:from>
    <xdr:ext cx="599010" cy="259045"/>
    <xdr:sp macro="" textlink="">
      <xdr:nvSpPr>
        <xdr:cNvPr id="200" name="テキスト ボックス 199"/>
        <xdr:cNvSpPr txBox="1"/>
      </xdr:nvSpPr>
      <xdr:spPr>
        <a:xfrm>
          <a:off x="2608795" y="1273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9292</xdr:rowOff>
    </xdr:from>
    <xdr:to>
      <xdr:col>10</xdr:col>
      <xdr:colOff>165100</xdr:colOff>
      <xdr:row>76</xdr:row>
      <xdr:rowOff>110892</xdr:rowOff>
    </xdr:to>
    <xdr:sp macro="" textlink="">
      <xdr:nvSpPr>
        <xdr:cNvPr id="201" name="楕円 200"/>
        <xdr:cNvSpPr/>
      </xdr:nvSpPr>
      <xdr:spPr>
        <a:xfrm>
          <a:off x="1968500" y="130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127419</xdr:rowOff>
    </xdr:from>
    <xdr:ext cx="599010" cy="259045"/>
    <xdr:sp macro="" textlink="">
      <xdr:nvSpPr>
        <xdr:cNvPr id="202" name="テキスト ボックス 201"/>
        <xdr:cNvSpPr txBox="1"/>
      </xdr:nvSpPr>
      <xdr:spPr>
        <a:xfrm>
          <a:off x="1719795" y="1281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32184</xdr:rowOff>
    </xdr:from>
    <xdr:to>
      <xdr:col>6</xdr:col>
      <xdr:colOff>38100</xdr:colOff>
      <xdr:row>76</xdr:row>
      <xdr:rowOff>133784</xdr:rowOff>
    </xdr:to>
    <xdr:sp macro="" textlink="">
      <xdr:nvSpPr>
        <xdr:cNvPr id="203" name="楕円 202"/>
        <xdr:cNvSpPr/>
      </xdr:nvSpPr>
      <xdr:spPr>
        <a:xfrm>
          <a:off x="1079500" y="1306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150311</xdr:rowOff>
    </xdr:from>
    <xdr:ext cx="599010" cy="259045"/>
    <xdr:sp macro="" textlink="">
      <xdr:nvSpPr>
        <xdr:cNvPr id="204" name="テキスト ボックス 203"/>
        <xdr:cNvSpPr txBox="1"/>
      </xdr:nvSpPr>
      <xdr:spPr>
        <a:xfrm>
          <a:off x="830795" y="1283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164288</xdr:rowOff>
    </xdr:from>
    <xdr:to>
      <xdr:col>24</xdr:col>
      <xdr:colOff>63500</xdr:colOff>
      <xdr:row>98</xdr:row>
      <xdr:rowOff>6494</xdr:rowOff>
    </xdr:to>
    <xdr:cxnSp macro="">
      <xdr:nvCxnSpPr>
        <xdr:cNvPr id="235" name="直線コネクタ 234"/>
        <xdr:cNvCxnSpPr/>
      </xdr:nvCxnSpPr>
      <xdr:spPr>
        <a:xfrm>
          <a:off x="3797300" y="16794938"/>
          <a:ext cx="838200" cy="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160832</xdr:rowOff>
    </xdr:from>
    <xdr:to>
      <xdr:col>19</xdr:col>
      <xdr:colOff>177800</xdr:colOff>
      <xdr:row>97</xdr:row>
      <xdr:rowOff>164288</xdr:rowOff>
    </xdr:to>
    <xdr:cxnSp macro="">
      <xdr:nvCxnSpPr>
        <xdr:cNvPr id="238" name="直線コネクタ 237"/>
        <xdr:cNvCxnSpPr/>
      </xdr:nvCxnSpPr>
      <xdr:spPr>
        <a:xfrm>
          <a:off x="2908300" y="16791482"/>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160832</xdr:rowOff>
    </xdr:from>
    <xdr:to>
      <xdr:col>15</xdr:col>
      <xdr:colOff>50800</xdr:colOff>
      <xdr:row>98</xdr:row>
      <xdr:rowOff>26403</xdr:rowOff>
    </xdr:to>
    <xdr:cxnSp macro="">
      <xdr:nvCxnSpPr>
        <xdr:cNvPr id="241" name="直線コネクタ 240"/>
        <xdr:cNvCxnSpPr/>
      </xdr:nvCxnSpPr>
      <xdr:spPr>
        <a:xfrm flipV="1">
          <a:off x="2019300" y="16791482"/>
          <a:ext cx="889000" cy="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26403</xdr:rowOff>
    </xdr:from>
    <xdr:to>
      <xdr:col>10</xdr:col>
      <xdr:colOff>114300</xdr:colOff>
      <xdr:row>98</xdr:row>
      <xdr:rowOff>44436</xdr:rowOff>
    </xdr:to>
    <xdr:cxnSp macro="">
      <xdr:nvCxnSpPr>
        <xdr:cNvPr id="244" name="直線コネクタ 243"/>
        <xdr:cNvCxnSpPr/>
      </xdr:nvCxnSpPr>
      <xdr:spPr>
        <a:xfrm flipV="1">
          <a:off x="1130300" y="16828503"/>
          <a:ext cx="889000" cy="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127144</xdr:rowOff>
    </xdr:from>
    <xdr:to>
      <xdr:col>24</xdr:col>
      <xdr:colOff>114300</xdr:colOff>
      <xdr:row>98</xdr:row>
      <xdr:rowOff>57294</xdr:rowOff>
    </xdr:to>
    <xdr:sp macro="" textlink="">
      <xdr:nvSpPr>
        <xdr:cNvPr id="254" name="楕円 253"/>
        <xdr:cNvSpPr/>
      </xdr:nvSpPr>
      <xdr:spPr>
        <a:xfrm>
          <a:off x="4584700" y="167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150021</xdr:rowOff>
    </xdr:from>
    <xdr:ext cx="534377" cy="259045"/>
    <xdr:sp macro="" textlink="">
      <xdr:nvSpPr>
        <xdr:cNvPr id="255" name="衛生費該当値テキスト"/>
        <xdr:cNvSpPr txBox="1"/>
      </xdr:nvSpPr>
      <xdr:spPr>
        <a:xfrm>
          <a:off x="4686300" y="166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113488</xdr:rowOff>
    </xdr:from>
    <xdr:to>
      <xdr:col>20</xdr:col>
      <xdr:colOff>38100</xdr:colOff>
      <xdr:row>98</xdr:row>
      <xdr:rowOff>43638</xdr:rowOff>
    </xdr:to>
    <xdr:sp macro="" textlink="">
      <xdr:nvSpPr>
        <xdr:cNvPr id="256" name="楕円 255"/>
        <xdr:cNvSpPr/>
      </xdr:nvSpPr>
      <xdr:spPr>
        <a:xfrm>
          <a:off x="3746500" y="167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60165</xdr:rowOff>
    </xdr:from>
    <xdr:ext cx="534377" cy="259045"/>
    <xdr:sp macro="" textlink="">
      <xdr:nvSpPr>
        <xdr:cNvPr id="257" name="テキスト ボックス 256"/>
        <xdr:cNvSpPr txBox="1"/>
      </xdr:nvSpPr>
      <xdr:spPr>
        <a:xfrm>
          <a:off x="3530111" y="165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110032</xdr:rowOff>
    </xdr:from>
    <xdr:to>
      <xdr:col>15</xdr:col>
      <xdr:colOff>101600</xdr:colOff>
      <xdr:row>98</xdr:row>
      <xdr:rowOff>40182</xdr:rowOff>
    </xdr:to>
    <xdr:sp macro="" textlink="">
      <xdr:nvSpPr>
        <xdr:cNvPr id="258" name="楕円 257"/>
        <xdr:cNvSpPr/>
      </xdr:nvSpPr>
      <xdr:spPr>
        <a:xfrm>
          <a:off x="2857500" y="167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56709</xdr:rowOff>
    </xdr:from>
    <xdr:ext cx="534377" cy="259045"/>
    <xdr:sp macro="" textlink="">
      <xdr:nvSpPr>
        <xdr:cNvPr id="259" name="テキスト ボックス 258"/>
        <xdr:cNvSpPr txBox="1"/>
      </xdr:nvSpPr>
      <xdr:spPr>
        <a:xfrm>
          <a:off x="2641111" y="165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147053</xdr:rowOff>
    </xdr:from>
    <xdr:to>
      <xdr:col>10</xdr:col>
      <xdr:colOff>165100</xdr:colOff>
      <xdr:row>98</xdr:row>
      <xdr:rowOff>77203</xdr:rowOff>
    </xdr:to>
    <xdr:sp macro="" textlink="">
      <xdr:nvSpPr>
        <xdr:cNvPr id="260" name="楕円 259"/>
        <xdr:cNvSpPr/>
      </xdr:nvSpPr>
      <xdr:spPr>
        <a:xfrm>
          <a:off x="1968500" y="1677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93730</xdr:rowOff>
    </xdr:from>
    <xdr:ext cx="534377" cy="259045"/>
    <xdr:sp macro="" textlink="">
      <xdr:nvSpPr>
        <xdr:cNvPr id="261" name="テキスト ボックス 260"/>
        <xdr:cNvSpPr txBox="1"/>
      </xdr:nvSpPr>
      <xdr:spPr>
        <a:xfrm>
          <a:off x="1752111" y="1655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165086</xdr:rowOff>
    </xdr:from>
    <xdr:to>
      <xdr:col>6</xdr:col>
      <xdr:colOff>38100</xdr:colOff>
      <xdr:row>98</xdr:row>
      <xdr:rowOff>95236</xdr:rowOff>
    </xdr:to>
    <xdr:sp macro="" textlink="">
      <xdr:nvSpPr>
        <xdr:cNvPr id="262" name="楕円 261"/>
        <xdr:cNvSpPr/>
      </xdr:nvSpPr>
      <xdr:spPr>
        <a:xfrm>
          <a:off x="1079500" y="16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111763</xdr:rowOff>
    </xdr:from>
    <xdr:ext cx="534377" cy="259045"/>
    <xdr:sp macro="" textlink="">
      <xdr:nvSpPr>
        <xdr:cNvPr id="263" name="テキスト ボックス 262"/>
        <xdr:cNvSpPr txBox="1"/>
      </xdr:nvSpPr>
      <xdr:spPr>
        <a:xfrm>
          <a:off x="863111" y="1657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125331</xdr:rowOff>
    </xdr:from>
    <xdr:to>
      <xdr:col>55</xdr:col>
      <xdr:colOff>0</xdr:colOff>
      <xdr:row>36</xdr:row>
      <xdr:rowOff>29645</xdr:rowOff>
    </xdr:to>
    <xdr:cxnSp macro="">
      <xdr:nvCxnSpPr>
        <xdr:cNvPr id="294" name="直線コネクタ 293"/>
        <xdr:cNvCxnSpPr/>
      </xdr:nvCxnSpPr>
      <xdr:spPr>
        <a:xfrm>
          <a:off x="9639300" y="6126081"/>
          <a:ext cx="8382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112268</xdr:rowOff>
    </xdr:from>
    <xdr:to>
      <xdr:col>50</xdr:col>
      <xdr:colOff>114300</xdr:colOff>
      <xdr:row>35</xdr:row>
      <xdr:rowOff>125331</xdr:rowOff>
    </xdr:to>
    <xdr:cxnSp macro="">
      <xdr:nvCxnSpPr>
        <xdr:cNvPr id="297" name="直線コネクタ 296"/>
        <xdr:cNvCxnSpPr/>
      </xdr:nvCxnSpPr>
      <xdr:spPr>
        <a:xfrm>
          <a:off x="8750300" y="611301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161254</xdr:rowOff>
    </xdr:from>
    <xdr:to>
      <xdr:col>45</xdr:col>
      <xdr:colOff>177800</xdr:colOff>
      <xdr:row>35</xdr:row>
      <xdr:rowOff>112268</xdr:rowOff>
    </xdr:to>
    <xdr:cxnSp macro="">
      <xdr:nvCxnSpPr>
        <xdr:cNvPr id="300" name="直線コネクタ 299"/>
        <xdr:cNvCxnSpPr/>
      </xdr:nvCxnSpPr>
      <xdr:spPr>
        <a:xfrm>
          <a:off x="7861300" y="5990554"/>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161254</xdr:rowOff>
    </xdr:from>
    <xdr:to>
      <xdr:col>41</xdr:col>
      <xdr:colOff>50800</xdr:colOff>
      <xdr:row>35</xdr:row>
      <xdr:rowOff>2540</xdr:rowOff>
    </xdr:to>
    <xdr:cxnSp macro="">
      <xdr:nvCxnSpPr>
        <xdr:cNvPr id="303" name="直線コネクタ 302"/>
        <xdr:cNvCxnSpPr/>
      </xdr:nvCxnSpPr>
      <xdr:spPr>
        <a:xfrm flipV="1">
          <a:off x="6972300" y="5990554"/>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150295</xdr:rowOff>
    </xdr:from>
    <xdr:to>
      <xdr:col>55</xdr:col>
      <xdr:colOff>50800</xdr:colOff>
      <xdr:row>36</xdr:row>
      <xdr:rowOff>80445</xdr:rowOff>
    </xdr:to>
    <xdr:sp macro="" textlink="">
      <xdr:nvSpPr>
        <xdr:cNvPr id="313" name="楕円 312"/>
        <xdr:cNvSpPr/>
      </xdr:nvSpPr>
      <xdr:spPr>
        <a:xfrm>
          <a:off x="10426700" y="615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1722</xdr:rowOff>
    </xdr:from>
    <xdr:ext cx="469744" cy="259045"/>
    <xdr:sp macro="" textlink="">
      <xdr:nvSpPr>
        <xdr:cNvPr id="314" name="労働費該当値テキスト"/>
        <xdr:cNvSpPr txBox="1"/>
      </xdr:nvSpPr>
      <xdr:spPr>
        <a:xfrm>
          <a:off x="10528300" y="600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74531</xdr:rowOff>
    </xdr:from>
    <xdr:to>
      <xdr:col>50</xdr:col>
      <xdr:colOff>165100</xdr:colOff>
      <xdr:row>36</xdr:row>
      <xdr:rowOff>4681</xdr:rowOff>
    </xdr:to>
    <xdr:sp macro="" textlink="">
      <xdr:nvSpPr>
        <xdr:cNvPr id="315" name="楕円 314"/>
        <xdr:cNvSpPr/>
      </xdr:nvSpPr>
      <xdr:spPr>
        <a:xfrm>
          <a:off x="9588500" y="60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21208</xdr:rowOff>
    </xdr:from>
    <xdr:ext cx="469744" cy="259045"/>
    <xdr:sp macro="" textlink="">
      <xdr:nvSpPr>
        <xdr:cNvPr id="316" name="テキスト ボックス 315"/>
        <xdr:cNvSpPr txBox="1"/>
      </xdr:nvSpPr>
      <xdr:spPr>
        <a:xfrm>
          <a:off x="9404428" y="585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61468</xdr:rowOff>
    </xdr:from>
    <xdr:to>
      <xdr:col>46</xdr:col>
      <xdr:colOff>38100</xdr:colOff>
      <xdr:row>35</xdr:row>
      <xdr:rowOff>163068</xdr:rowOff>
    </xdr:to>
    <xdr:sp macro="" textlink="">
      <xdr:nvSpPr>
        <xdr:cNvPr id="317" name="楕円 316"/>
        <xdr:cNvSpPr/>
      </xdr:nvSpPr>
      <xdr:spPr>
        <a:xfrm>
          <a:off x="8699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8145</xdr:rowOff>
    </xdr:from>
    <xdr:ext cx="469744" cy="259045"/>
    <xdr:sp macro="" textlink="">
      <xdr:nvSpPr>
        <xdr:cNvPr id="318" name="テキスト ボックス 317"/>
        <xdr:cNvSpPr txBox="1"/>
      </xdr:nvSpPr>
      <xdr:spPr>
        <a:xfrm>
          <a:off x="85154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110454</xdr:rowOff>
    </xdr:from>
    <xdr:to>
      <xdr:col>41</xdr:col>
      <xdr:colOff>101600</xdr:colOff>
      <xdr:row>35</xdr:row>
      <xdr:rowOff>40604</xdr:rowOff>
    </xdr:to>
    <xdr:sp macro="" textlink="">
      <xdr:nvSpPr>
        <xdr:cNvPr id="319" name="楕円 318"/>
        <xdr:cNvSpPr/>
      </xdr:nvSpPr>
      <xdr:spPr>
        <a:xfrm>
          <a:off x="7810500" y="59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57131</xdr:rowOff>
    </xdr:from>
    <xdr:ext cx="469744" cy="259045"/>
    <xdr:sp macro="" textlink="">
      <xdr:nvSpPr>
        <xdr:cNvPr id="320" name="テキスト ボックス 319"/>
        <xdr:cNvSpPr txBox="1"/>
      </xdr:nvSpPr>
      <xdr:spPr>
        <a:xfrm>
          <a:off x="7626428" y="571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123190</xdr:rowOff>
    </xdr:from>
    <xdr:to>
      <xdr:col>36</xdr:col>
      <xdr:colOff>165100</xdr:colOff>
      <xdr:row>35</xdr:row>
      <xdr:rowOff>53340</xdr:rowOff>
    </xdr:to>
    <xdr:sp macro="" textlink="">
      <xdr:nvSpPr>
        <xdr:cNvPr id="321" name="楕円 320"/>
        <xdr:cNvSpPr/>
      </xdr:nvSpPr>
      <xdr:spPr>
        <a:xfrm>
          <a:off x="6921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69867</xdr:rowOff>
    </xdr:from>
    <xdr:ext cx="469744" cy="259045"/>
    <xdr:sp macro="" textlink="">
      <xdr:nvSpPr>
        <xdr:cNvPr id="322" name="テキスト ボックス 321"/>
        <xdr:cNvSpPr txBox="1"/>
      </xdr:nvSpPr>
      <xdr:spPr>
        <a:xfrm>
          <a:off x="6737428" y="57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126202</xdr:rowOff>
    </xdr:from>
    <xdr:to>
      <xdr:col>55</xdr:col>
      <xdr:colOff>0</xdr:colOff>
      <xdr:row>55</xdr:row>
      <xdr:rowOff>63467</xdr:rowOff>
    </xdr:to>
    <xdr:cxnSp macro="">
      <xdr:nvCxnSpPr>
        <xdr:cNvPr id="353" name="直線コネクタ 352"/>
        <xdr:cNvCxnSpPr/>
      </xdr:nvCxnSpPr>
      <xdr:spPr>
        <a:xfrm flipV="1">
          <a:off x="9639300" y="9384502"/>
          <a:ext cx="838200" cy="10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59124</xdr:rowOff>
    </xdr:from>
    <xdr:to>
      <xdr:col>50</xdr:col>
      <xdr:colOff>114300</xdr:colOff>
      <xdr:row>55</xdr:row>
      <xdr:rowOff>63467</xdr:rowOff>
    </xdr:to>
    <xdr:cxnSp macro="">
      <xdr:nvCxnSpPr>
        <xdr:cNvPr id="356" name="直線コネクタ 355"/>
        <xdr:cNvCxnSpPr/>
      </xdr:nvCxnSpPr>
      <xdr:spPr>
        <a:xfrm>
          <a:off x="8750300" y="948887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59124</xdr:rowOff>
    </xdr:from>
    <xdr:to>
      <xdr:col>45</xdr:col>
      <xdr:colOff>177800</xdr:colOff>
      <xdr:row>55</xdr:row>
      <xdr:rowOff>99782</xdr:rowOff>
    </xdr:to>
    <xdr:cxnSp macro="">
      <xdr:nvCxnSpPr>
        <xdr:cNvPr id="359" name="直線コネクタ 358"/>
        <xdr:cNvCxnSpPr/>
      </xdr:nvCxnSpPr>
      <xdr:spPr>
        <a:xfrm flipV="1">
          <a:off x="7861300" y="9488874"/>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99782</xdr:rowOff>
    </xdr:from>
    <xdr:to>
      <xdr:col>41</xdr:col>
      <xdr:colOff>50800</xdr:colOff>
      <xdr:row>55</xdr:row>
      <xdr:rowOff>100642</xdr:rowOff>
    </xdr:to>
    <xdr:cxnSp macro="">
      <xdr:nvCxnSpPr>
        <xdr:cNvPr id="362" name="直線コネクタ 361"/>
        <xdr:cNvCxnSpPr/>
      </xdr:nvCxnSpPr>
      <xdr:spPr>
        <a:xfrm flipV="1">
          <a:off x="6972300" y="9529532"/>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75402</xdr:rowOff>
    </xdr:from>
    <xdr:to>
      <xdr:col>55</xdr:col>
      <xdr:colOff>50800</xdr:colOff>
      <xdr:row>55</xdr:row>
      <xdr:rowOff>5552</xdr:rowOff>
    </xdr:to>
    <xdr:sp macro="" textlink="">
      <xdr:nvSpPr>
        <xdr:cNvPr id="372" name="楕円 371"/>
        <xdr:cNvSpPr/>
      </xdr:nvSpPr>
      <xdr:spPr>
        <a:xfrm>
          <a:off x="10426700" y="93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98279</xdr:rowOff>
    </xdr:from>
    <xdr:ext cx="534377" cy="259045"/>
    <xdr:sp macro="" textlink="">
      <xdr:nvSpPr>
        <xdr:cNvPr id="373" name="農林水産業費該当値テキスト"/>
        <xdr:cNvSpPr txBox="1"/>
      </xdr:nvSpPr>
      <xdr:spPr>
        <a:xfrm>
          <a:off x="10528300" y="918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12667</xdr:rowOff>
    </xdr:from>
    <xdr:to>
      <xdr:col>50</xdr:col>
      <xdr:colOff>165100</xdr:colOff>
      <xdr:row>55</xdr:row>
      <xdr:rowOff>114267</xdr:rowOff>
    </xdr:to>
    <xdr:sp macro="" textlink="">
      <xdr:nvSpPr>
        <xdr:cNvPr id="374" name="楕円 373"/>
        <xdr:cNvSpPr/>
      </xdr:nvSpPr>
      <xdr:spPr>
        <a:xfrm>
          <a:off x="9588500" y="94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130794</xdr:rowOff>
    </xdr:from>
    <xdr:ext cx="534377" cy="259045"/>
    <xdr:sp macro="" textlink="">
      <xdr:nvSpPr>
        <xdr:cNvPr id="375" name="テキスト ボックス 374"/>
        <xdr:cNvSpPr txBox="1"/>
      </xdr:nvSpPr>
      <xdr:spPr>
        <a:xfrm>
          <a:off x="9372111" y="92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8324</xdr:rowOff>
    </xdr:from>
    <xdr:to>
      <xdr:col>46</xdr:col>
      <xdr:colOff>38100</xdr:colOff>
      <xdr:row>55</xdr:row>
      <xdr:rowOff>109924</xdr:rowOff>
    </xdr:to>
    <xdr:sp macro="" textlink="">
      <xdr:nvSpPr>
        <xdr:cNvPr id="376" name="楕円 375"/>
        <xdr:cNvSpPr/>
      </xdr:nvSpPr>
      <xdr:spPr>
        <a:xfrm>
          <a:off x="8699500" y="94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126451</xdr:rowOff>
    </xdr:from>
    <xdr:ext cx="534377" cy="259045"/>
    <xdr:sp macro="" textlink="">
      <xdr:nvSpPr>
        <xdr:cNvPr id="377" name="テキスト ボックス 376"/>
        <xdr:cNvSpPr txBox="1"/>
      </xdr:nvSpPr>
      <xdr:spPr>
        <a:xfrm>
          <a:off x="8483111" y="921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48982</xdr:rowOff>
    </xdr:from>
    <xdr:to>
      <xdr:col>41</xdr:col>
      <xdr:colOff>101600</xdr:colOff>
      <xdr:row>55</xdr:row>
      <xdr:rowOff>150582</xdr:rowOff>
    </xdr:to>
    <xdr:sp macro="" textlink="">
      <xdr:nvSpPr>
        <xdr:cNvPr id="378" name="楕円 377"/>
        <xdr:cNvSpPr/>
      </xdr:nvSpPr>
      <xdr:spPr>
        <a:xfrm>
          <a:off x="7810500" y="94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167109</xdr:rowOff>
    </xdr:from>
    <xdr:ext cx="534377" cy="259045"/>
    <xdr:sp macro="" textlink="">
      <xdr:nvSpPr>
        <xdr:cNvPr id="379" name="テキスト ボックス 378"/>
        <xdr:cNvSpPr txBox="1"/>
      </xdr:nvSpPr>
      <xdr:spPr>
        <a:xfrm>
          <a:off x="7594111" y="92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49842</xdr:rowOff>
    </xdr:from>
    <xdr:to>
      <xdr:col>36</xdr:col>
      <xdr:colOff>165100</xdr:colOff>
      <xdr:row>55</xdr:row>
      <xdr:rowOff>151442</xdr:rowOff>
    </xdr:to>
    <xdr:sp macro="" textlink="">
      <xdr:nvSpPr>
        <xdr:cNvPr id="380" name="楕円 379"/>
        <xdr:cNvSpPr/>
      </xdr:nvSpPr>
      <xdr:spPr>
        <a:xfrm>
          <a:off x="6921500" y="94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167969</xdr:rowOff>
    </xdr:from>
    <xdr:ext cx="534377" cy="259045"/>
    <xdr:sp macro="" textlink="">
      <xdr:nvSpPr>
        <xdr:cNvPr id="381" name="テキスト ボックス 380"/>
        <xdr:cNvSpPr txBox="1"/>
      </xdr:nvSpPr>
      <xdr:spPr>
        <a:xfrm>
          <a:off x="6705111" y="925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50358</xdr:rowOff>
    </xdr:from>
    <xdr:to>
      <xdr:col>55</xdr:col>
      <xdr:colOff>0</xdr:colOff>
      <xdr:row>78</xdr:row>
      <xdr:rowOff>65039</xdr:rowOff>
    </xdr:to>
    <xdr:cxnSp macro="">
      <xdr:nvCxnSpPr>
        <xdr:cNvPr id="408" name="直線コネクタ 407"/>
        <xdr:cNvCxnSpPr/>
      </xdr:nvCxnSpPr>
      <xdr:spPr>
        <a:xfrm>
          <a:off x="9639300" y="13423458"/>
          <a:ext cx="8382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50358</xdr:rowOff>
    </xdr:from>
    <xdr:to>
      <xdr:col>50</xdr:col>
      <xdr:colOff>114300</xdr:colOff>
      <xdr:row>78</xdr:row>
      <xdr:rowOff>59973</xdr:rowOff>
    </xdr:to>
    <xdr:cxnSp macro="">
      <xdr:nvCxnSpPr>
        <xdr:cNvPr id="411" name="直線コネクタ 410"/>
        <xdr:cNvCxnSpPr/>
      </xdr:nvCxnSpPr>
      <xdr:spPr>
        <a:xfrm flipV="1">
          <a:off x="8750300" y="13423458"/>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64934</xdr:rowOff>
    </xdr:from>
    <xdr:to>
      <xdr:col>45</xdr:col>
      <xdr:colOff>177800</xdr:colOff>
      <xdr:row>78</xdr:row>
      <xdr:rowOff>59973</xdr:rowOff>
    </xdr:to>
    <xdr:cxnSp macro="">
      <xdr:nvCxnSpPr>
        <xdr:cNvPr id="414" name="直線コネクタ 413"/>
        <xdr:cNvCxnSpPr/>
      </xdr:nvCxnSpPr>
      <xdr:spPr>
        <a:xfrm>
          <a:off x="7861300" y="13266584"/>
          <a:ext cx="889000" cy="16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64934</xdr:rowOff>
    </xdr:from>
    <xdr:to>
      <xdr:col>41</xdr:col>
      <xdr:colOff>50800</xdr:colOff>
      <xdr:row>77</xdr:row>
      <xdr:rowOff>168353</xdr:rowOff>
    </xdr:to>
    <xdr:cxnSp macro="">
      <xdr:nvCxnSpPr>
        <xdr:cNvPr id="417" name="直線コネクタ 416"/>
        <xdr:cNvCxnSpPr/>
      </xdr:nvCxnSpPr>
      <xdr:spPr>
        <a:xfrm flipV="1">
          <a:off x="6972300" y="13266584"/>
          <a:ext cx="889000" cy="10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14239</xdr:rowOff>
    </xdr:from>
    <xdr:to>
      <xdr:col>55</xdr:col>
      <xdr:colOff>50800</xdr:colOff>
      <xdr:row>78</xdr:row>
      <xdr:rowOff>115839</xdr:rowOff>
    </xdr:to>
    <xdr:sp macro="" textlink="">
      <xdr:nvSpPr>
        <xdr:cNvPr id="427" name="楕円 426"/>
        <xdr:cNvSpPr/>
      </xdr:nvSpPr>
      <xdr:spPr>
        <a:xfrm>
          <a:off x="10426700" y="133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171008</xdr:rowOff>
    </xdr:from>
    <xdr:to>
      <xdr:col>50</xdr:col>
      <xdr:colOff>165100</xdr:colOff>
      <xdr:row>78</xdr:row>
      <xdr:rowOff>101158</xdr:rowOff>
    </xdr:to>
    <xdr:sp macro="" textlink="">
      <xdr:nvSpPr>
        <xdr:cNvPr id="429" name="楕円 428"/>
        <xdr:cNvSpPr/>
      </xdr:nvSpPr>
      <xdr:spPr>
        <a:xfrm>
          <a:off x="9588500" y="133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92285</xdr:rowOff>
    </xdr:from>
    <xdr:ext cx="534377" cy="259045"/>
    <xdr:sp macro="" textlink="">
      <xdr:nvSpPr>
        <xdr:cNvPr id="430" name="テキスト ボックス 429"/>
        <xdr:cNvSpPr txBox="1"/>
      </xdr:nvSpPr>
      <xdr:spPr>
        <a:xfrm>
          <a:off x="9372111" y="134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9173</xdr:rowOff>
    </xdr:from>
    <xdr:to>
      <xdr:col>46</xdr:col>
      <xdr:colOff>38100</xdr:colOff>
      <xdr:row>78</xdr:row>
      <xdr:rowOff>110773</xdr:rowOff>
    </xdr:to>
    <xdr:sp macro="" textlink="">
      <xdr:nvSpPr>
        <xdr:cNvPr id="431" name="楕円 430"/>
        <xdr:cNvSpPr/>
      </xdr:nvSpPr>
      <xdr:spPr>
        <a:xfrm>
          <a:off x="8699500" y="133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101900</xdr:rowOff>
    </xdr:from>
    <xdr:ext cx="534377" cy="259045"/>
    <xdr:sp macro="" textlink="">
      <xdr:nvSpPr>
        <xdr:cNvPr id="432" name="テキスト ボックス 431"/>
        <xdr:cNvSpPr txBox="1"/>
      </xdr:nvSpPr>
      <xdr:spPr>
        <a:xfrm>
          <a:off x="8483111" y="1347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14134</xdr:rowOff>
    </xdr:from>
    <xdr:to>
      <xdr:col>41</xdr:col>
      <xdr:colOff>101600</xdr:colOff>
      <xdr:row>77</xdr:row>
      <xdr:rowOff>115734</xdr:rowOff>
    </xdr:to>
    <xdr:sp macro="" textlink="">
      <xdr:nvSpPr>
        <xdr:cNvPr id="433" name="楕円 432"/>
        <xdr:cNvSpPr/>
      </xdr:nvSpPr>
      <xdr:spPr>
        <a:xfrm>
          <a:off x="7810500" y="132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132261</xdr:rowOff>
    </xdr:from>
    <xdr:ext cx="534377" cy="259045"/>
    <xdr:sp macro="" textlink="">
      <xdr:nvSpPr>
        <xdr:cNvPr id="434" name="テキスト ボックス 433"/>
        <xdr:cNvSpPr txBox="1"/>
      </xdr:nvSpPr>
      <xdr:spPr>
        <a:xfrm>
          <a:off x="7594111" y="1299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117553</xdr:rowOff>
    </xdr:from>
    <xdr:to>
      <xdr:col>36</xdr:col>
      <xdr:colOff>165100</xdr:colOff>
      <xdr:row>78</xdr:row>
      <xdr:rowOff>47703</xdr:rowOff>
    </xdr:to>
    <xdr:sp macro="" textlink="">
      <xdr:nvSpPr>
        <xdr:cNvPr id="435" name="楕円 434"/>
        <xdr:cNvSpPr/>
      </xdr:nvSpPr>
      <xdr:spPr>
        <a:xfrm>
          <a:off x="6921500" y="1331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64230</xdr:rowOff>
    </xdr:from>
    <xdr:ext cx="534377" cy="259045"/>
    <xdr:sp macro="" textlink="">
      <xdr:nvSpPr>
        <xdr:cNvPr id="436" name="テキスト ボックス 435"/>
        <xdr:cNvSpPr txBox="1"/>
      </xdr:nvSpPr>
      <xdr:spPr>
        <a:xfrm>
          <a:off x="6705111" y="1309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133575</xdr:rowOff>
    </xdr:from>
    <xdr:to>
      <xdr:col>55</xdr:col>
      <xdr:colOff>0</xdr:colOff>
      <xdr:row>96</xdr:row>
      <xdr:rowOff>12618</xdr:rowOff>
    </xdr:to>
    <xdr:cxnSp macro="">
      <xdr:nvCxnSpPr>
        <xdr:cNvPr id="469" name="直線コネクタ 468"/>
        <xdr:cNvCxnSpPr/>
      </xdr:nvCxnSpPr>
      <xdr:spPr>
        <a:xfrm flipV="1">
          <a:off x="9639300" y="16421325"/>
          <a:ext cx="838200" cy="5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143587</xdr:rowOff>
    </xdr:from>
    <xdr:to>
      <xdr:col>50</xdr:col>
      <xdr:colOff>114300</xdr:colOff>
      <xdr:row>96</xdr:row>
      <xdr:rowOff>12618</xdr:rowOff>
    </xdr:to>
    <xdr:cxnSp macro="">
      <xdr:nvCxnSpPr>
        <xdr:cNvPr id="472" name="直線コネクタ 471"/>
        <xdr:cNvCxnSpPr/>
      </xdr:nvCxnSpPr>
      <xdr:spPr>
        <a:xfrm>
          <a:off x="8750300" y="16431337"/>
          <a:ext cx="889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129346</xdr:rowOff>
    </xdr:from>
    <xdr:to>
      <xdr:col>45</xdr:col>
      <xdr:colOff>177800</xdr:colOff>
      <xdr:row>95</xdr:row>
      <xdr:rowOff>143587</xdr:rowOff>
    </xdr:to>
    <xdr:cxnSp macro="">
      <xdr:nvCxnSpPr>
        <xdr:cNvPr id="475" name="直線コネクタ 474"/>
        <xdr:cNvCxnSpPr/>
      </xdr:nvCxnSpPr>
      <xdr:spPr>
        <a:xfrm>
          <a:off x="7861300" y="16245646"/>
          <a:ext cx="889000" cy="18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129346</xdr:rowOff>
    </xdr:from>
    <xdr:to>
      <xdr:col>41</xdr:col>
      <xdr:colOff>50800</xdr:colOff>
      <xdr:row>95</xdr:row>
      <xdr:rowOff>93914</xdr:rowOff>
    </xdr:to>
    <xdr:cxnSp macro="">
      <xdr:nvCxnSpPr>
        <xdr:cNvPr id="478" name="直線コネクタ 477"/>
        <xdr:cNvCxnSpPr/>
      </xdr:nvCxnSpPr>
      <xdr:spPr>
        <a:xfrm flipV="1">
          <a:off x="6972300" y="16245646"/>
          <a:ext cx="889000" cy="1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82775</xdr:rowOff>
    </xdr:from>
    <xdr:to>
      <xdr:col>55</xdr:col>
      <xdr:colOff>50800</xdr:colOff>
      <xdr:row>96</xdr:row>
      <xdr:rowOff>12925</xdr:rowOff>
    </xdr:to>
    <xdr:sp macro="" textlink="">
      <xdr:nvSpPr>
        <xdr:cNvPr id="488" name="楕円 487"/>
        <xdr:cNvSpPr/>
      </xdr:nvSpPr>
      <xdr:spPr>
        <a:xfrm>
          <a:off x="10426700" y="163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105652</xdr:rowOff>
    </xdr:from>
    <xdr:ext cx="534377" cy="259045"/>
    <xdr:sp macro="" textlink="">
      <xdr:nvSpPr>
        <xdr:cNvPr id="489" name="土木費該当値テキスト"/>
        <xdr:cNvSpPr txBox="1"/>
      </xdr:nvSpPr>
      <xdr:spPr>
        <a:xfrm>
          <a:off x="10528300" y="1622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133268</xdr:rowOff>
    </xdr:from>
    <xdr:to>
      <xdr:col>50</xdr:col>
      <xdr:colOff>165100</xdr:colOff>
      <xdr:row>96</xdr:row>
      <xdr:rowOff>63418</xdr:rowOff>
    </xdr:to>
    <xdr:sp macro="" textlink="">
      <xdr:nvSpPr>
        <xdr:cNvPr id="490" name="楕円 489"/>
        <xdr:cNvSpPr/>
      </xdr:nvSpPr>
      <xdr:spPr>
        <a:xfrm>
          <a:off x="9588500" y="164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79945</xdr:rowOff>
    </xdr:from>
    <xdr:ext cx="534377" cy="259045"/>
    <xdr:sp macro="" textlink="">
      <xdr:nvSpPr>
        <xdr:cNvPr id="491" name="テキスト ボックス 490"/>
        <xdr:cNvSpPr txBox="1"/>
      </xdr:nvSpPr>
      <xdr:spPr>
        <a:xfrm>
          <a:off x="9372111" y="161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92787</xdr:rowOff>
    </xdr:from>
    <xdr:to>
      <xdr:col>46</xdr:col>
      <xdr:colOff>38100</xdr:colOff>
      <xdr:row>96</xdr:row>
      <xdr:rowOff>22937</xdr:rowOff>
    </xdr:to>
    <xdr:sp macro="" textlink="">
      <xdr:nvSpPr>
        <xdr:cNvPr id="492" name="楕円 491"/>
        <xdr:cNvSpPr/>
      </xdr:nvSpPr>
      <xdr:spPr>
        <a:xfrm>
          <a:off x="8699500" y="163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39464</xdr:rowOff>
    </xdr:from>
    <xdr:ext cx="534377" cy="259045"/>
    <xdr:sp macro="" textlink="">
      <xdr:nvSpPr>
        <xdr:cNvPr id="493" name="テキスト ボックス 492"/>
        <xdr:cNvSpPr txBox="1"/>
      </xdr:nvSpPr>
      <xdr:spPr>
        <a:xfrm>
          <a:off x="8483111" y="161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78546</xdr:rowOff>
    </xdr:from>
    <xdr:to>
      <xdr:col>41</xdr:col>
      <xdr:colOff>101600</xdr:colOff>
      <xdr:row>95</xdr:row>
      <xdr:rowOff>8696</xdr:rowOff>
    </xdr:to>
    <xdr:sp macro="" textlink="">
      <xdr:nvSpPr>
        <xdr:cNvPr id="494" name="楕円 493"/>
        <xdr:cNvSpPr/>
      </xdr:nvSpPr>
      <xdr:spPr>
        <a:xfrm>
          <a:off x="7810500" y="1619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25223</xdr:rowOff>
    </xdr:from>
    <xdr:ext cx="534377" cy="259045"/>
    <xdr:sp macro="" textlink="">
      <xdr:nvSpPr>
        <xdr:cNvPr id="495" name="テキスト ボックス 494"/>
        <xdr:cNvSpPr txBox="1"/>
      </xdr:nvSpPr>
      <xdr:spPr>
        <a:xfrm>
          <a:off x="7594111" y="1597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43114</xdr:rowOff>
    </xdr:from>
    <xdr:to>
      <xdr:col>36</xdr:col>
      <xdr:colOff>165100</xdr:colOff>
      <xdr:row>95</xdr:row>
      <xdr:rowOff>144714</xdr:rowOff>
    </xdr:to>
    <xdr:sp macro="" textlink="">
      <xdr:nvSpPr>
        <xdr:cNvPr id="496" name="楕円 495"/>
        <xdr:cNvSpPr/>
      </xdr:nvSpPr>
      <xdr:spPr>
        <a:xfrm>
          <a:off x="6921500" y="163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161241</xdr:rowOff>
    </xdr:from>
    <xdr:ext cx="534377" cy="259045"/>
    <xdr:sp macro="" textlink="">
      <xdr:nvSpPr>
        <xdr:cNvPr id="497" name="テキスト ボックス 496"/>
        <xdr:cNvSpPr txBox="1"/>
      </xdr:nvSpPr>
      <xdr:spPr>
        <a:xfrm>
          <a:off x="6705111" y="1610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106991</xdr:rowOff>
    </xdr:from>
    <xdr:to>
      <xdr:col>85</xdr:col>
      <xdr:colOff>127000</xdr:colOff>
      <xdr:row>35</xdr:row>
      <xdr:rowOff>158712</xdr:rowOff>
    </xdr:to>
    <xdr:cxnSp macro="">
      <xdr:nvCxnSpPr>
        <xdr:cNvPr id="526" name="直線コネクタ 525"/>
        <xdr:cNvCxnSpPr/>
      </xdr:nvCxnSpPr>
      <xdr:spPr>
        <a:xfrm>
          <a:off x="15481300" y="6107741"/>
          <a:ext cx="838200" cy="5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170085</xdr:rowOff>
    </xdr:from>
    <xdr:to>
      <xdr:col>81</xdr:col>
      <xdr:colOff>50800</xdr:colOff>
      <xdr:row>35</xdr:row>
      <xdr:rowOff>106991</xdr:rowOff>
    </xdr:to>
    <xdr:cxnSp macro="">
      <xdr:nvCxnSpPr>
        <xdr:cNvPr id="529" name="直線コネクタ 528"/>
        <xdr:cNvCxnSpPr/>
      </xdr:nvCxnSpPr>
      <xdr:spPr>
        <a:xfrm>
          <a:off x="14592300" y="5656485"/>
          <a:ext cx="889000" cy="45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170085</xdr:rowOff>
    </xdr:from>
    <xdr:to>
      <xdr:col>76</xdr:col>
      <xdr:colOff>114300</xdr:colOff>
      <xdr:row>36</xdr:row>
      <xdr:rowOff>33706</xdr:rowOff>
    </xdr:to>
    <xdr:cxnSp macro="">
      <xdr:nvCxnSpPr>
        <xdr:cNvPr id="532" name="直線コネクタ 531"/>
        <xdr:cNvCxnSpPr/>
      </xdr:nvCxnSpPr>
      <xdr:spPr>
        <a:xfrm flipV="1">
          <a:off x="13703300" y="5656485"/>
          <a:ext cx="889000" cy="5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33706</xdr:rowOff>
    </xdr:from>
    <xdr:to>
      <xdr:col>71</xdr:col>
      <xdr:colOff>177800</xdr:colOff>
      <xdr:row>36</xdr:row>
      <xdr:rowOff>67805</xdr:rowOff>
    </xdr:to>
    <xdr:cxnSp macro="">
      <xdr:nvCxnSpPr>
        <xdr:cNvPr id="535" name="直線コネクタ 534"/>
        <xdr:cNvCxnSpPr/>
      </xdr:nvCxnSpPr>
      <xdr:spPr>
        <a:xfrm flipV="1">
          <a:off x="12814300" y="6205906"/>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107912</xdr:rowOff>
    </xdr:from>
    <xdr:to>
      <xdr:col>85</xdr:col>
      <xdr:colOff>177800</xdr:colOff>
      <xdr:row>36</xdr:row>
      <xdr:rowOff>38062</xdr:rowOff>
    </xdr:to>
    <xdr:sp macro="" textlink="">
      <xdr:nvSpPr>
        <xdr:cNvPr id="545" name="楕円 544"/>
        <xdr:cNvSpPr/>
      </xdr:nvSpPr>
      <xdr:spPr>
        <a:xfrm>
          <a:off x="16268700" y="61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130789</xdr:rowOff>
    </xdr:from>
    <xdr:ext cx="534377" cy="259045"/>
    <xdr:sp macro="" textlink="">
      <xdr:nvSpPr>
        <xdr:cNvPr id="546" name="消防費該当値テキスト"/>
        <xdr:cNvSpPr txBox="1"/>
      </xdr:nvSpPr>
      <xdr:spPr>
        <a:xfrm>
          <a:off x="16370300" y="596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56191</xdr:rowOff>
    </xdr:from>
    <xdr:to>
      <xdr:col>81</xdr:col>
      <xdr:colOff>101600</xdr:colOff>
      <xdr:row>35</xdr:row>
      <xdr:rowOff>157791</xdr:rowOff>
    </xdr:to>
    <xdr:sp macro="" textlink="">
      <xdr:nvSpPr>
        <xdr:cNvPr id="547" name="楕円 546"/>
        <xdr:cNvSpPr/>
      </xdr:nvSpPr>
      <xdr:spPr>
        <a:xfrm>
          <a:off x="15430500" y="60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2868</xdr:rowOff>
    </xdr:from>
    <xdr:ext cx="534377" cy="259045"/>
    <xdr:sp macro="" textlink="">
      <xdr:nvSpPr>
        <xdr:cNvPr id="548" name="テキスト ボックス 547"/>
        <xdr:cNvSpPr txBox="1"/>
      </xdr:nvSpPr>
      <xdr:spPr>
        <a:xfrm>
          <a:off x="15214111" y="58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119285</xdr:rowOff>
    </xdr:from>
    <xdr:to>
      <xdr:col>76</xdr:col>
      <xdr:colOff>165100</xdr:colOff>
      <xdr:row>33</xdr:row>
      <xdr:rowOff>49435</xdr:rowOff>
    </xdr:to>
    <xdr:sp macro="" textlink="">
      <xdr:nvSpPr>
        <xdr:cNvPr id="549" name="楕円 548"/>
        <xdr:cNvSpPr/>
      </xdr:nvSpPr>
      <xdr:spPr>
        <a:xfrm>
          <a:off x="14541500" y="560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65962</xdr:rowOff>
    </xdr:from>
    <xdr:ext cx="534377" cy="259045"/>
    <xdr:sp macro="" textlink="">
      <xdr:nvSpPr>
        <xdr:cNvPr id="550" name="テキスト ボックス 549"/>
        <xdr:cNvSpPr txBox="1"/>
      </xdr:nvSpPr>
      <xdr:spPr>
        <a:xfrm>
          <a:off x="14325111" y="538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154356</xdr:rowOff>
    </xdr:from>
    <xdr:to>
      <xdr:col>72</xdr:col>
      <xdr:colOff>38100</xdr:colOff>
      <xdr:row>36</xdr:row>
      <xdr:rowOff>84506</xdr:rowOff>
    </xdr:to>
    <xdr:sp macro="" textlink="">
      <xdr:nvSpPr>
        <xdr:cNvPr id="551" name="楕円 550"/>
        <xdr:cNvSpPr/>
      </xdr:nvSpPr>
      <xdr:spPr>
        <a:xfrm>
          <a:off x="13652500" y="61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101033</xdr:rowOff>
    </xdr:from>
    <xdr:ext cx="534377" cy="259045"/>
    <xdr:sp macro="" textlink="">
      <xdr:nvSpPr>
        <xdr:cNvPr id="552" name="テキスト ボックス 551"/>
        <xdr:cNvSpPr txBox="1"/>
      </xdr:nvSpPr>
      <xdr:spPr>
        <a:xfrm>
          <a:off x="13436111" y="59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17005</xdr:rowOff>
    </xdr:from>
    <xdr:to>
      <xdr:col>67</xdr:col>
      <xdr:colOff>101600</xdr:colOff>
      <xdr:row>36</xdr:row>
      <xdr:rowOff>118605</xdr:rowOff>
    </xdr:to>
    <xdr:sp macro="" textlink="">
      <xdr:nvSpPr>
        <xdr:cNvPr id="553" name="楕円 552"/>
        <xdr:cNvSpPr/>
      </xdr:nvSpPr>
      <xdr:spPr>
        <a:xfrm>
          <a:off x="12763500" y="61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135132</xdr:rowOff>
    </xdr:from>
    <xdr:ext cx="534377" cy="259045"/>
    <xdr:sp macro="" textlink="">
      <xdr:nvSpPr>
        <xdr:cNvPr id="554" name="テキスト ボックス 553"/>
        <xdr:cNvSpPr txBox="1"/>
      </xdr:nvSpPr>
      <xdr:spPr>
        <a:xfrm>
          <a:off x="12547111" y="596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70421</xdr:rowOff>
    </xdr:from>
    <xdr:to>
      <xdr:col>85</xdr:col>
      <xdr:colOff>127000</xdr:colOff>
      <xdr:row>55</xdr:row>
      <xdr:rowOff>117996</xdr:rowOff>
    </xdr:to>
    <xdr:cxnSp macro="">
      <xdr:nvCxnSpPr>
        <xdr:cNvPr id="584" name="直線コネクタ 583"/>
        <xdr:cNvCxnSpPr/>
      </xdr:nvCxnSpPr>
      <xdr:spPr>
        <a:xfrm flipV="1">
          <a:off x="15481300" y="9500171"/>
          <a:ext cx="838200" cy="4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117996</xdr:rowOff>
    </xdr:from>
    <xdr:to>
      <xdr:col>81</xdr:col>
      <xdr:colOff>50800</xdr:colOff>
      <xdr:row>56</xdr:row>
      <xdr:rowOff>27775</xdr:rowOff>
    </xdr:to>
    <xdr:cxnSp macro="">
      <xdr:nvCxnSpPr>
        <xdr:cNvPr id="587" name="直線コネクタ 586"/>
        <xdr:cNvCxnSpPr/>
      </xdr:nvCxnSpPr>
      <xdr:spPr>
        <a:xfrm flipV="1">
          <a:off x="14592300" y="9547746"/>
          <a:ext cx="889000" cy="8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107658</xdr:rowOff>
    </xdr:from>
    <xdr:to>
      <xdr:col>76</xdr:col>
      <xdr:colOff>114300</xdr:colOff>
      <xdr:row>56</xdr:row>
      <xdr:rowOff>27775</xdr:rowOff>
    </xdr:to>
    <xdr:cxnSp macro="">
      <xdr:nvCxnSpPr>
        <xdr:cNvPr id="590" name="直線コネクタ 589"/>
        <xdr:cNvCxnSpPr/>
      </xdr:nvCxnSpPr>
      <xdr:spPr>
        <a:xfrm>
          <a:off x="13703300" y="9365958"/>
          <a:ext cx="889000" cy="2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107658</xdr:rowOff>
    </xdr:from>
    <xdr:to>
      <xdr:col>71</xdr:col>
      <xdr:colOff>177800</xdr:colOff>
      <xdr:row>55</xdr:row>
      <xdr:rowOff>61811</xdr:rowOff>
    </xdr:to>
    <xdr:cxnSp macro="">
      <xdr:nvCxnSpPr>
        <xdr:cNvPr id="593" name="直線コネクタ 592"/>
        <xdr:cNvCxnSpPr/>
      </xdr:nvCxnSpPr>
      <xdr:spPr>
        <a:xfrm flipV="1">
          <a:off x="12814300" y="9365958"/>
          <a:ext cx="889000" cy="1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19621</xdr:rowOff>
    </xdr:from>
    <xdr:to>
      <xdr:col>85</xdr:col>
      <xdr:colOff>177800</xdr:colOff>
      <xdr:row>55</xdr:row>
      <xdr:rowOff>121221</xdr:rowOff>
    </xdr:to>
    <xdr:sp macro="" textlink="">
      <xdr:nvSpPr>
        <xdr:cNvPr id="603" name="楕円 602"/>
        <xdr:cNvSpPr/>
      </xdr:nvSpPr>
      <xdr:spPr>
        <a:xfrm>
          <a:off x="16268700" y="94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42498</xdr:rowOff>
    </xdr:from>
    <xdr:ext cx="534377" cy="259045"/>
    <xdr:sp macro="" textlink="">
      <xdr:nvSpPr>
        <xdr:cNvPr id="604" name="教育費該当値テキスト"/>
        <xdr:cNvSpPr txBox="1"/>
      </xdr:nvSpPr>
      <xdr:spPr>
        <a:xfrm>
          <a:off x="16370300" y="93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67196</xdr:rowOff>
    </xdr:from>
    <xdr:to>
      <xdr:col>81</xdr:col>
      <xdr:colOff>101600</xdr:colOff>
      <xdr:row>55</xdr:row>
      <xdr:rowOff>168796</xdr:rowOff>
    </xdr:to>
    <xdr:sp macro="" textlink="">
      <xdr:nvSpPr>
        <xdr:cNvPr id="605" name="楕円 604"/>
        <xdr:cNvSpPr/>
      </xdr:nvSpPr>
      <xdr:spPr>
        <a:xfrm>
          <a:off x="15430500" y="949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13873</xdr:rowOff>
    </xdr:from>
    <xdr:ext cx="534377" cy="259045"/>
    <xdr:sp macro="" textlink="">
      <xdr:nvSpPr>
        <xdr:cNvPr id="606" name="テキスト ボックス 605"/>
        <xdr:cNvSpPr txBox="1"/>
      </xdr:nvSpPr>
      <xdr:spPr>
        <a:xfrm>
          <a:off x="15214111" y="927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148425</xdr:rowOff>
    </xdr:from>
    <xdr:to>
      <xdr:col>76</xdr:col>
      <xdr:colOff>165100</xdr:colOff>
      <xdr:row>56</xdr:row>
      <xdr:rowOff>78575</xdr:rowOff>
    </xdr:to>
    <xdr:sp macro="" textlink="">
      <xdr:nvSpPr>
        <xdr:cNvPr id="607" name="楕円 606"/>
        <xdr:cNvSpPr/>
      </xdr:nvSpPr>
      <xdr:spPr>
        <a:xfrm>
          <a:off x="14541500" y="957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95102</xdr:rowOff>
    </xdr:from>
    <xdr:ext cx="534377" cy="259045"/>
    <xdr:sp macro="" textlink="">
      <xdr:nvSpPr>
        <xdr:cNvPr id="608" name="テキスト ボックス 607"/>
        <xdr:cNvSpPr txBox="1"/>
      </xdr:nvSpPr>
      <xdr:spPr>
        <a:xfrm>
          <a:off x="14325111" y="93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56858</xdr:rowOff>
    </xdr:from>
    <xdr:to>
      <xdr:col>72</xdr:col>
      <xdr:colOff>38100</xdr:colOff>
      <xdr:row>54</xdr:row>
      <xdr:rowOff>158458</xdr:rowOff>
    </xdr:to>
    <xdr:sp macro="" textlink="">
      <xdr:nvSpPr>
        <xdr:cNvPr id="609" name="楕円 608"/>
        <xdr:cNvSpPr/>
      </xdr:nvSpPr>
      <xdr:spPr>
        <a:xfrm>
          <a:off x="13652500" y="93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3535</xdr:rowOff>
    </xdr:from>
    <xdr:ext cx="534377" cy="259045"/>
    <xdr:sp macro="" textlink="">
      <xdr:nvSpPr>
        <xdr:cNvPr id="610" name="テキスト ボックス 609"/>
        <xdr:cNvSpPr txBox="1"/>
      </xdr:nvSpPr>
      <xdr:spPr>
        <a:xfrm>
          <a:off x="13436111" y="909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11011</xdr:rowOff>
    </xdr:from>
    <xdr:to>
      <xdr:col>67</xdr:col>
      <xdr:colOff>101600</xdr:colOff>
      <xdr:row>55</xdr:row>
      <xdr:rowOff>112611</xdr:rowOff>
    </xdr:to>
    <xdr:sp macro="" textlink="">
      <xdr:nvSpPr>
        <xdr:cNvPr id="611" name="楕円 610"/>
        <xdr:cNvSpPr/>
      </xdr:nvSpPr>
      <xdr:spPr>
        <a:xfrm>
          <a:off x="12763500" y="94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129138</xdr:rowOff>
    </xdr:from>
    <xdr:ext cx="534377" cy="259045"/>
    <xdr:sp macro="" textlink="">
      <xdr:nvSpPr>
        <xdr:cNvPr id="612" name="テキスト ボックス 611"/>
        <xdr:cNvSpPr txBox="1"/>
      </xdr:nvSpPr>
      <xdr:spPr>
        <a:xfrm>
          <a:off x="12547111" y="921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25922</xdr:rowOff>
    </xdr:from>
    <xdr:to>
      <xdr:col>85</xdr:col>
      <xdr:colOff>127000</xdr:colOff>
      <xdr:row>76</xdr:row>
      <xdr:rowOff>151833</xdr:rowOff>
    </xdr:to>
    <xdr:cxnSp macro="">
      <xdr:nvCxnSpPr>
        <xdr:cNvPr id="643" name="直線コネクタ 642"/>
        <xdr:cNvCxnSpPr/>
      </xdr:nvCxnSpPr>
      <xdr:spPr>
        <a:xfrm flipV="1">
          <a:off x="15481300" y="12713222"/>
          <a:ext cx="838200" cy="46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151833</xdr:rowOff>
    </xdr:from>
    <xdr:to>
      <xdr:col>81</xdr:col>
      <xdr:colOff>50800</xdr:colOff>
      <xdr:row>79</xdr:row>
      <xdr:rowOff>11178</xdr:rowOff>
    </xdr:to>
    <xdr:cxnSp macro="">
      <xdr:nvCxnSpPr>
        <xdr:cNvPr id="646" name="直線コネクタ 645"/>
        <xdr:cNvCxnSpPr/>
      </xdr:nvCxnSpPr>
      <xdr:spPr>
        <a:xfrm flipV="1">
          <a:off x="14592300" y="13182033"/>
          <a:ext cx="889000" cy="37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11178</xdr:rowOff>
    </xdr:from>
    <xdr:to>
      <xdr:col>76</xdr:col>
      <xdr:colOff>114300</xdr:colOff>
      <xdr:row>79</xdr:row>
      <xdr:rowOff>11260</xdr:rowOff>
    </xdr:to>
    <xdr:cxnSp macro="">
      <xdr:nvCxnSpPr>
        <xdr:cNvPr id="649" name="直線コネクタ 648"/>
        <xdr:cNvCxnSpPr/>
      </xdr:nvCxnSpPr>
      <xdr:spPr>
        <a:xfrm flipV="1">
          <a:off x="13703300" y="1355572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134344</xdr:rowOff>
    </xdr:from>
    <xdr:to>
      <xdr:col>71</xdr:col>
      <xdr:colOff>177800</xdr:colOff>
      <xdr:row>79</xdr:row>
      <xdr:rowOff>11260</xdr:rowOff>
    </xdr:to>
    <xdr:cxnSp macro="">
      <xdr:nvCxnSpPr>
        <xdr:cNvPr id="652" name="直線コネクタ 651"/>
        <xdr:cNvCxnSpPr/>
      </xdr:nvCxnSpPr>
      <xdr:spPr>
        <a:xfrm>
          <a:off x="12814300" y="13507444"/>
          <a:ext cx="889000" cy="4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146572</xdr:rowOff>
    </xdr:from>
    <xdr:to>
      <xdr:col>85</xdr:col>
      <xdr:colOff>177800</xdr:colOff>
      <xdr:row>74</xdr:row>
      <xdr:rowOff>76722</xdr:rowOff>
    </xdr:to>
    <xdr:sp macro="" textlink="">
      <xdr:nvSpPr>
        <xdr:cNvPr id="662" name="楕円 661"/>
        <xdr:cNvSpPr/>
      </xdr:nvSpPr>
      <xdr:spPr>
        <a:xfrm>
          <a:off x="16268700" y="126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169449</xdr:rowOff>
    </xdr:from>
    <xdr:ext cx="534377" cy="259045"/>
    <xdr:sp macro="" textlink="">
      <xdr:nvSpPr>
        <xdr:cNvPr id="663" name="災害復旧費該当値テキスト"/>
        <xdr:cNvSpPr txBox="1"/>
      </xdr:nvSpPr>
      <xdr:spPr>
        <a:xfrm>
          <a:off x="16370300" y="1251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101033</xdr:rowOff>
    </xdr:from>
    <xdr:to>
      <xdr:col>81</xdr:col>
      <xdr:colOff>101600</xdr:colOff>
      <xdr:row>77</xdr:row>
      <xdr:rowOff>31183</xdr:rowOff>
    </xdr:to>
    <xdr:sp macro="" textlink="">
      <xdr:nvSpPr>
        <xdr:cNvPr id="664" name="楕円 663"/>
        <xdr:cNvSpPr/>
      </xdr:nvSpPr>
      <xdr:spPr>
        <a:xfrm>
          <a:off x="15430500" y="131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47709</xdr:rowOff>
    </xdr:from>
    <xdr:ext cx="534377" cy="259045"/>
    <xdr:sp macro="" textlink="">
      <xdr:nvSpPr>
        <xdr:cNvPr id="665" name="テキスト ボックス 664"/>
        <xdr:cNvSpPr txBox="1"/>
      </xdr:nvSpPr>
      <xdr:spPr>
        <a:xfrm>
          <a:off x="15214111" y="1290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131828</xdr:rowOff>
    </xdr:from>
    <xdr:to>
      <xdr:col>76</xdr:col>
      <xdr:colOff>165100</xdr:colOff>
      <xdr:row>79</xdr:row>
      <xdr:rowOff>61978</xdr:rowOff>
    </xdr:to>
    <xdr:sp macro="" textlink="">
      <xdr:nvSpPr>
        <xdr:cNvPr id="666" name="楕円 665"/>
        <xdr:cNvSpPr/>
      </xdr:nvSpPr>
      <xdr:spPr>
        <a:xfrm>
          <a:off x="14541500" y="135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53105</xdr:rowOff>
    </xdr:from>
    <xdr:ext cx="469744" cy="259045"/>
    <xdr:sp macro="" textlink="">
      <xdr:nvSpPr>
        <xdr:cNvPr id="667" name="テキスト ボックス 666"/>
        <xdr:cNvSpPr txBox="1"/>
      </xdr:nvSpPr>
      <xdr:spPr>
        <a:xfrm>
          <a:off x="14357428" y="1359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131910</xdr:rowOff>
    </xdr:from>
    <xdr:to>
      <xdr:col>72</xdr:col>
      <xdr:colOff>38100</xdr:colOff>
      <xdr:row>79</xdr:row>
      <xdr:rowOff>62060</xdr:rowOff>
    </xdr:to>
    <xdr:sp macro="" textlink="">
      <xdr:nvSpPr>
        <xdr:cNvPr id="668" name="楕円 667"/>
        <xdr:cNvSpPr/>
      </xdr:nvSpPr>
      <xdr:spPr>
        <a:xfrm>
          <a:off x="13652500" y="135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53187</xdr:rowOff>
    </xdr:from>
    <xdr:ext cx="469744" cy="259045"/>
    <xdr:sp macro="" textlink="">
      <xdr:nvSpPr>
        <xdr:cNvPr id="669" name="テキスト ボックス 668"/>
        <xdr:cNvSpPr txBox="1"/>
      </xdr:nvSpPr>
      <xdr:spPr>
        <a:xfrm>
          <a:off x="13468428" y="1359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83544</xdr:rowOff>
    </xdr:from>
    <xdr:to>
      <xdr:col>67</xdr:col>
      <xdr:colOff>101600</xdr:colOff>
      <xdr:row>79</xdr:row>
      <xdr:rowOff>13694</xdr:rowOff>
    </xdr:to>
    <xdr:sp macro="" textlink="">
      <xdr:nvSpPr>
        <xdr:cNvPr id="670" name="楕円 669"/>
        <xdr:cNvSpPr/>
      </xdr:nvSpPr>
      <xdr:spPr>
        <a:xfrm>
          <a:off x="12763500" y="134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4821</xdr:rowOff>
    </xdr:from>
    <xdr:ext cx="469744" cy="259045"/>
    <xdr:sp macro="" textlink="">
      <xdr:nvSpPr>
        <xdr:cNvPr id="671" name="テキスト ボックス 670"/>
        <xdr:cNvSpPr txBox="1"/>
      </xdr:nvSpPr>
      <xdr:spPr>
        <a:xfrm>
          <a:off x="12579428" y="1354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59837</xdr:rowOff>
    </xdr:from>
    <xdr:to>
      <xdr:col>85</xdr:col>
      <xdr:colOff>127000</xdr:colOff>
      <xdr:row>97</xdr:row>
      <xdr:rowOff>107826</xdr:rowOff>
    </xdr:to>
    <xdr:cxnSp macro="">
      <xdr:nvCxnSpPr>
        <xdr:cNvPr id="702" name="直線コネクタ 701"/>
        <xdr:cNvCxnSpPr/>
      </xdr:nvCxnSpPr>
      <xdr:spPr>
        <a:xfrm flipV="1">
          <a:off x="15481300" y="16690487"/>
          <a:ext cx="838200" cy="4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101256</xdr:rowOff>
    </xdr:from>
    <xdr:to>
      <xdr:col>81</xdr:col>
      <xdr:colOff>50800</xdr:colOff>
      <xdr:row>97</xdr:row>
      <xdr:rowOff>107826</xdr:rowOff>
    </xdr:to>
    <xdr:cxnSp macro="">
      <xdr:nvCxnSpPr>
        <xdr:cNvPr id="705" name="直線コネクタ 704"/>
        <xdr:cNvCxnSpPr/>
      </xdr:nvCxnSpPr>
      <xdr:spPr>
        <a:xfrm>
          <a:off x="14592300" y="16731906"/>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99175</xdr:rowOff>
    </xdr:from>
    <xdr:to>
      <xdr:col>76</xdr:col>
      <xdr:colOff>114300</xdr:colOff>
      <xdr:row>97</xdr:row>
      <xdr:rowOff>101256</xdr:rowOff>
    </xdr:to>
    <xdr:cxnSp macro="">
      <xdr:nvCxnSpPr>
        <xdr:cNvPr id="708" name="直線コネクタ 707"/>
        <xdr:cNvCxnSpPr/>
      </xdr:nvCxnSpPr>
      <xdr:spPr>
        <a:xfrm>
          <a:off x="13703300" y="16729825"/>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99175</xdr:rowOff>
    </xdr:from>
    <xdr:to>
      <xdr:col>71</xdr:col>
      <xdr:colOff>177800</xdr:colOff>
      <xdr:row>97</xdr:row>
      <xdr:rowOff>102964</xdr:rowOff>
    </xdr:to>
    <xdr:cxnSp macro="">
      <xdr:nvCxnSpPr>
        <xdr:cNvPr id="711" name="直線コネクタ 710"/>
        <xdr:cNvCxnSpPr/>
      </xdr:nvCxnSpPr>
      <xdr:spPr>
        <a:xfrm flipV="1">
          <a:off x="12814300" y="16729825"/>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9037</xdr:rowOff>
    </xdr:from>
    <xdr:to>
      <xdr:col>85</xdr:col>
      <xdr:colOff>177800</xdr:colOff>
      <xdr:row>97</xdr:row>
      <xdr:rowOff>110637</xdr:rowOff>
    </xdr:to>
    <xdr:sp macro="" textlink="">
      <xdr:nvSpPr>
        <xdr:cNvPr id="721" name="楕円 720"/>
        <xdr:cNvSpPr/>
      </xdr:nvSpPr>
      <xdr:spPr>
        <a:xfrm>
          <a:off x="16268700" y="166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31914</xdr:rowOff>
    </xdr:from>
    <xdr:ext cx="599010" cy="259045"/>
    <xdr:sp macro="" textlink="">
      <xdr:nvSpPr>
        <xdr:cNvPr id="722" name="公債費該当値テキスト"/>
        <xdr:cNvSpPr txBox="1"/>
      </xdr:nvSpPr>
      <xdr:spPr>
        <a:xfrm>
          <a:off x="16370300" y="1649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57026</xdr:rowOff>
    </xdr:from>
    <xdr:to>
      <xdr:col>81</xdr:col>
      <xdr:colOff>101600</xdr:colOff>
      <xdr:row>97</xdr:row>
      <xdr:rowOff>158626</xdr:rowOff>
    </xdr:to>
    <xdr:sp macro="" textlink="">
      <xdr:nvSpPr>
        <xdr:cNvPr id="723" name="楕円 722"/>
        <xdr:cNvSpPr/>
      </xdr:nvSpPr>
      <xdr:spPr>
        <a:xfrm>
          <a:off x="15430500" y="166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3703</xdr:rowOff>
    </xdr:from>
    <xdr:ext cx="599010" cy="259045"/>
    <xdr:sp macro="" textlink="">
      <xdr:nvSpPr>
        <xdr:cNvPr id="724" name="テキスト ボックス 723"/>
        <xdr:cNvSpPr txBox="1"/>
      </xdr:nvSpPr>
      <xdr:spPr>
        <a:xfrm>
          <a:off x="15181795" y="1646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50456</xdr:rowOff>
    </xdr:from>
    <xdr:to>
      <xdr:col>76</xdr:col>
      <xdr:colOff>165100</xdr:colOff>
      <xdr:row>97</xdr:row>
      <xdr:rowOff>152056</xdr:rowOff>
    </xdr:to>
    <xdr:sp macro="" textlink="">
      <xdr:nvSpPr>
        <xdr:cNvPr id="725" name="楕円 724"/>
        <xdr:cNvSpPr/>
      </xdr:nvSpPr>
      <xdr:spPr>
        <a:xfrm>
          <a:off x="14541500" y="166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168583</xdr:rowOff>
    </xdr:from>
    <xdr:ext cx="599010" cy="259045"/>
    <xdr:sp macro="" textlink="">
      <xdr:nvSpPr>
        <xdr:cNvPr id="726" name="テキスト ボックス 725"/>
        <xdr:cNvSpPr txBox="1"/>
      </xdr:nvSpPr>
      <xdr:spPr>
        <a:xfrm>
          <a:off x="14292795" y="1645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48375</xdr:rowOff>
    </xdr:from>
    <xdr:to>
      <xdr:col>72</xdr:col>
      <xdr:colOff>38100</xdr:colOff>
      <xdr:row>97</xdr:row>
      <xdr:rowOff>149975</xdr:rowOff>
    </xdr:to>
    <xdr:sp macro="" textlink="">
      <xdr:nvSpPr>
        <xdr:cNvPr id="727" name="楕円 726"/>
        <xdr:cNvSpPr/>
      </xdr:nvSpPr>
      <xdr:spPr>
        <a:xfrm>
          <a:off x="13652500" y="166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166502</xdr:rowOff>
    </xdr:from>
    <xdr:ext cx="599010" cy="259045"/>
    <xdr:sp macro="" textlink="">
      <xdr:nvSpPr>
        <xdr:cNvPr id="728" name="テキスト ボックス 727"/>
        <xdr:cNvSpPr txBox="1"/>
      </xdr:nvSpPr>
      <xdr:spPr>
        <a:xfrm>
          <a:off x="13403795" y="1645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52164</xdr:rowOff>
    </xdr:from>
    <xdr:to>
      <xdr:col>67</xdr:col>
      <xdr:colOff>101600</xdr:colOff>
      <xdr:row>97</xdr:row>
      <xdr:rowOff>153764</xdr:rowOff>
    </xdr:to>
    <xdr:sp macro="" textlink="">
      <xdr:nvSpPr>
        <xdr:cNvPr id="729" name="楕円 728"/>
        <xdr:cNvSpPr/>
      </xdr:nvSpPr>
      <xdr:spPr>
        <a:xfrm>
          <a:off x="12763500" y="166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170291</xdr:rowOff>
    </xdr:from>
    <xdr:ext cx="599010" cy="259045"/>
    <xdr:sp macro="" textlink="">
      <xdr:nvSpPr>
        <xdr:cNvPr id="730" name="テキスト ボックス 729"/>
        <xdr:cNvSpPr txBox="1"/>
      </xdr:nvSpPr>
      <xdr:spPr>
        <a:xfrm>
          <a:off x="12514795" y="1645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前年度から増減のあった主な項目として、総務費は、住民一人当たり１３９，６６６千円となっており、前年度からの減額要因として一部事務組合の行うＦＴＴＨ整備負担金の減額等が挙げられます。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また、民生費も２０６，５０８千円と前年度から減額していますが、令和３年度にあった子育て世帯への臨時特別給付金等によるものです。</a:t>
          </a:r>
        </a:p>
        <a:p>
          <a:r>
            <a:rPr kumimoji="1" lang="ja-JP" altLang="en-US" sz="1300">
              <a:latin typeface="ＭＳ Ｐゴシック" panose="020B0600070205080204" pitchFamily="50" charset="-128"/>
              <a:ea typeface="ＭＳ Ｐゴシック" panose="020B0600070205080204" pitchFamily="50" charset="-128"/>
            </a:rPr>
            <a:t>農林水産業費においては７６，２４０千円となっており、令和３年７月豪雨災害に係る林地崩壊防止事業や地籍調査事業費の増等が要因となっています。</a:t>
          </a:r>
        </a:p>
        <a:p>
          <a:r>
            <a:rPr kumimoji="1" lang="ja-JP" altLang="en-US" sz="1300">
              <a:latin typeface="ＭＳ Ｐゴシック" panose="020B0600070205080204" pitchFamily="50" charset="-128"/>
              <a:ea typeface="ＭＳ Ｐゴシック" panose="020B0600070205080204" pitchFamily="50" charset="-128"/>
            </a:rPr>
            <a:t>土木費は、公営住宅の整備により、また、教育費においては、木次経済文化会館や学校のトイレ改修等により、それぞれ前年度に比べ、住民一人当たりの単価が増加しています。</a:t>
          </a:r>
        </a:p>
        <a:p>
          <a:r>
            <a:rPr kumimoji="1" lang="ja-JP" altLang="en-US" sz="1300">
              <a:latin typeface="ＭＳ Ｐゴシック" panose="020B0600070205080204" pitchFamily="50" charset="-128"/>
              <a:ea typeface="ＭＳ Ｐゴシック" panose="020B0600070205080204" pitchFamily="50" charset="-128"/>
            </a:rPr>
            <a:t>災害復旧費では、豪雨災害により被害を受けたことに伴い、令和４年度以降に災害復旧工事が本格的に始まったことによる大幅な増額となりました。</a:t>
          </a:r>
        </a:p>
        <a:p>
          <a:r>
            <a:rPr kumimoji="1" lang="ja-JP" altLang="en-US" sz="1300">
              <a:latin typeface="ＭＳ Ｐゴシック" panose="020B0600070205080204" pitchFamily="50" charset="-128"/>
              <a:ea typeface="ＭＳ Ｐゴシック" panose="020B0600070205080204" pitchFamily="50" charset="-128"/>
            </a:rPr>
            <a:t>令和４年度においては、民生費及び商工費を除き、類似団体平均を上回っている項目が多い状況にあります。引き続き、行財政改革実施計画、事業の見直しや統合等により効率化を図り、歳出削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利子の積み立てにより徐々に増加していますが、標準財政規模に対する比率はほぼ横ばいととなっています。令和４年度も基金取り崩しを回避できましたが、中期財政計画（令和６年２月策定）では令和５年度以降に財源不足が見込まれるため、適切な財源の確保と歳出の精査により、健全な行財政運営に努めていきます。</a:t>
          </a:r>
        </a:p>
        <a:p>
          <a:r>
            <a:rPr kumimoji="1" lang="ja-JP" altLang="en-US" sz="1200">
              <a:latin typeface="ＭＳ ゴシック" pitchFamily="49" charset="-128"/>
              <a:ea typeface="ＭＳ ゴシック" pitchFamily="49" charset="-128"/>
            </a:rPr>
            <a:t>　なお、実質単年度収支は、令和４年度に繰上償還を実施したことから、大きくなっており、令和元年度から４年連続で黒字となりました。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また、令和４年度において各割合が増加した主な理由としては、標準財政規模が前年度と比較して小さくなったことによるものです。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令和２年度からこれまで生活排水処理事業特別会計として実施していました公共下水道及び特定環境公共下水道事業を法適用化し、下水道事業会計を設置しました。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令和６年度以降は、農業集落排水事業等も下水道事業会計において法適用に移行するため、生活排水処理事業特別会計は廃止する予定です。</a:t>
          </a:r>
        </a:p>
        <a:p>
          <a:r>
            <a:rPr kumimoji="1" lang="ja-JP" altLang="en-US" sz="1400">
              <a:latin typeface="ＭＳ ゴシック" pitchFamily="49" charset="-128"/>
              <a:ea typeface="ＭＳ ゴシック" pitchFamily="49" charset="-128"/>
            </a:rPr>
            <a:t>　黒字・赤字の構成分析では、令和４年度においてもすべての会計で黒字決算となりました。</a:t>
          </a:r>
        </a:p>
        <a:p>
          <a:r>
            <a:rPr kumimoji="1" lang="ja-JP" altLang="en-US" sz="1400">
              <a:latin typeface="ＭＳ ゴシック" pitchFamily="49" charset="-128"/>
              <a:ea typeface="ＭＳ ゴシック" pitchFamily="49" charset="-128"/>
            </a:rPr>
            <a:t>　特に病院事業会計では、令和２年度以降、新型コロナウイルス感染症関係補助金の収入等により、黒字額の大幅な伸びとなりました。</a:t>
          </a:r>
        </a:p>
        <a:p>
          <a:r>
            <a:rPr kumimoji="1" lang="ja-JP" altLang="en-US" sz="1400">
              <a:latin typeface="ＭＳ ゴシック" pitchFamily="49" charset="-128"/>
              <a:ea typeface="ＭＳ ゴシック" pitchFamily="49" charset="-128"/>
            </a:rPr>
            <a:t>　引き続き、人件費、物件費、補助費等の経費の削減に取り組み財政の健全化に努めます。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32646211</v>
      </c>
      <c r="BO4" s="371"/>
      <c r="BP4" s="371"/>
      <c r="BQ4" s="371"/>
      <c r="BR4" s="371"/>
      <c r="BS4" s="371"/>
      <c r="BT4" s="371"/>
      <c r="BU4" s="372"/>
      <c r="BV4" s="370">
        <v>32829573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3.7</v>
      </c>
      <c r="CU4" s="377"/>
      <c r="CV4" s="377"/>
      <c r="CW4" s="377"/>
      <c r="CX4" s="377"/>
      <c r="CY4" s="377"/>
      <c r="CZ4" s="377"/>
      <c r="DA4" s="378"/>
      <c r="DB4" s="376">
        <v>2.6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31633169</v>
      </c>
      <c r="BO5" s="408"/>
      <c r="BP5" s="408"/>
      <c r="BQ5" s="408"/>
      <c r="BR5" s="408"/>
      <c r="BS5" s="408"/>
      <c r="BT5" s="408"/>
      <c r="BU5" s="409"/>
      <c r="BV5" s="407">
        <v>32132436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97</v>
      </c>
      <c r="CU5" s="405"/>
      <c r="CV5" s="405"/>
      <c r="CW5" s="405"/>
      <c r="CX5" s="405"/>
      <c r="CY5" s="405"/>
      <c r="CZ5" s="405"/>
      <c r="DA5" s="406"/>
      <c r="DB5" s="404">
        <v>94.3</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1013042</v>
      </c>
      <c r="BO6" s="408"/>
      <c r="BP6" s="408"/>
      <c r="BQ6" s="408"/>
      <c r="BR6" s="408"/>
      <c r="BS6" s="408"/>
      <c r="BT6" s="408"/>
      <c r="BU6" s="409"/>
      <c r="BV6" s="407">
        <v>697137</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98</v>
      </c>
      <c r="CU6" s="445"/>
      <c r="CV6" s="445"/>
      <c r="CW6" s="445"/>
      <c r="CX6" s="445"/>
      <c r="CY6" s="445"/>
      <c r="CZ6" s="445"/>
      <c r="DA6" s="446"/>
      <c r="DB6" s="444">
        <v>96.7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395357</v>
      </c>
      <c r="BO7" s="408"/>
      <c r="BP7" s="408"/>
      <c r="BQ7" s="408"/>
      <c r="BR7" s="408"/>
      <c r="BS7" s="408"/>
      <c r="BT7" s="408"/>
      <c r="BU7" s="409"/>
      <c r="BV7" s="407">
        <v>242433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16875648</v>
      </c>
      <c r="CU7" s="408"/>
      <c r="CV7" s="408"/>
      <c r="CW7" s="408"/>
      <c r="CX7" s="408"/>
      <c r="CY7" s="408"/>
      <c r="CZ7" s="408"/>
      <c r="DA7" s="409"/>
      <c r="DB7" s="407">
        <v>17537568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617685</v>
      </c>
      <c r="BO8" s="408"/>
      <c r="BP8" s="408"/>
      <c r="BQ8" s="408"/>
      <c r="BR8" s="408"/>
      <c r="BS8" s="408"/>
      <c r="BT8" s="408"/>
      <c r="BU8" s="409"/>
      <c r="BV8" s="407">
        <v>454704</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0.25</v>
      </c>
      <c r="CU8" s="448"/>
      <c r="CV8" s="448"/>
      <c r="CW8" s="448"/>
      <c r="CX8" s="448"/>
      <c r="CY8" s="448"/>
      <c r="CZ8" s="448"/>
      <c r="DA8" s="449"/>
      <c r="DB8" s="447">
        <v>0.25</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36007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162981</v>
      </c>
      <c r="BO9" s="408"/>
      <c r="BP9" s="408"/>
      <c r="BQ9" s="408"/>
      <c r="BR9" s="408"/>
      <c r="BS9" s="408"/>
      <c r="BT9" s="408"/>
      <c r="BU9" s="409"/>
      <c r="BV9" s="407">
        <v>95370</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19.3</v>
      </c>
      <c r="CU9" s="405"/>
      <c r="CV9" s="405"/>
      <c r="CW9" s="405"/>
      <c r="CX9" s="405"/>
      <c r="CY9" s="405"/>
      <c r="CZ9" s="405"/>
      <c r="DA9" s="406"/>
      <c r="DB9" s="404">
        <v>16.3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39032</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5</v>
      </c>
      <c r="BO10" s="408"/>
      <c r="BP10" s="408"/>
      <c r="BQ10" s="408"/>
      <c r="BR10" s="408"/>
      <c r="BS10" s="408"/>
      <c r="BT10" s="408"/>
      <c r="BU10" s="409"/>
      <c r="BV10" s="407">
        <v>10</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522350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35738</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129</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133</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35537</v>
      </c>
      <c r="S13" s="492"/>
      <c r="T13" s="492"/>
      <c r="U13" s="492"/>
      <c r="V13" s="493"/>
      <c r="W13" s="423" t="s">
        <v>143</v>
      </c>
      <c r="X13" s="424"/>
      <c r="Y13" s="424"/>
      <c r="Z13" s="424"/>
      <c r="AA13" s="424"/>
      <c r="AB13" s="414"/>
      <c r="AC13" s="458">
        <v>1784</v>
      </c>
      <c r="AD13" s="459"/>
      <c r="AE13" s="459"/>
      <c r="AF13" s="459"/>
      <c r="AG13" s="501"/>
      <c r="AH13" s="458">
        <v>2315</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685336</v>
      </c>
      <c r="BO13" s="408"/>
      <c r="BP13" s="408"/>
      <c r="BQ13" s="408"/>
      <c r="BR13" s="408"/>
      <c r="BS13" s="408"/>
      <c r="BT13" s="408"/>
      <c r="BU13" s="409"/>
      <c r="BV13" s="407">
        <v>95380</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10.9</v>
      </c>
      <c r="CU13" s="405"/>
      <c r="CV13" s="405"/>
      <c r="CW13" s="405"/>
      <c r="CX13" s="405"/>
      <c r="CY13" s="405"/>
      <c r="CZ13" s="405"/>
      <c r="DA13" s="406"/>
      <c r="DB13" s="404">
        <v>11.1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36373</v>
      </c>
      <c r="S14" s="492"/>
      <c r="T14" s="492"/>
      <c r="U14" s="492"/>
      <c r="V14" s="493"/>
      <c r="W14" s="397"/>
      <c r="X14" s="398"/>
      <c r="Y14" s="398"/>
      <c r="Z14" s="398"/>
      <c r="AA14" s="398"/>
      <c r="AB14" s="387"/>
      <c r="AC14" s="494">
        <v>9.6</v>
      </c>
      <c r="AD14" s="495"/>
      <c r="AE14" s="495"/>
      <c r="AF14" s="495"/>
      <c r="AG14" s="496"/>
      <c r="AH14" s="494">
        <v>11.7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v>95.7</v>
      </c>
      <c r="CU14" s="506"/>
      <c r="CV14" s="506"/>
      <c r="CW14" s="506"/>
      <c r="CX14" s="506"/>
      <c r="CY14" s="506"/>
      <c r="CZ14" s="506"/>
      <c r="DA14" s="507"/>
      <c r="DB14" s="505">
        <v>98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142</v>
      </c>
      <c r="N15" s="499"/>
      <c r="O15" s="499"/>
      <c r="P15" s="499"/>
      <c r="Q15" s="500"/>
      <c r="R15" s="491">
        <v>36174</v>
      </c>
      <c r="S15" s="492"/>
      <c r="T15" s="492"/>
      <c r="U15" s="492"/>
      <c r="V15" s="493"/>
      <c r="W15" s="423" t="s">
        <v>150</v>
      </c>
      <c r="X15" s="424"/>
      <c r="Y15" s="424"/>
      <c r="Z15" s="424"/>
      <c r="AA15" s="424"/>
      <c r="AB15" s="414"/>
      <c r="AC15" s="458">
        <v>5148</v>
      </c>
      <c r="AD15" s="459"/>
      <c r="AE15" s="459"/>
      <c r="AF15" s="459"/>
      <c r="AG15" s="501"/>
      <c r="AH15" s="458">
        <v>5559</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4076010</v>
      </c>
      <c r="BO15" s="371"/>
      <c r="BP15" s="371"/>
      <c r="BQ15" s="371"/>
      <c r="BR15" s="371"/>
      <c r="BS15" s="371"/>
      <c r="BT15" s="371"/>
      <c r="BU15" s="372"/>
      <c r="BV15" s="370">
        <v>3895220</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27.8</v>
      </c>
      <c r="AD16" s="495"/>
      <c r="AE16" s="495"/>
      <c r="AF16" s="495"/>
      <c r="AG16" s="496"/>
      <c r="AH16" s="494">
        <v>28.1</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15774194</v>
      </c>
      <c r="BO16" s="408"/>
      <c r="BP16" s="408"/>
      <c r="BQ16" s="408"/>
      <c r="BR16" s="408"/>
      <c r="BS16" s="408"/>
      <c r="BT16" s="408"/>
      <c r="BU16" s="409"/>
      <c r="BV16" s="407">
        <v>16000837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11567</v>
      </c>
      <c r="AD17" s="459"/>
      <c r="AE17" s="459"/>
      <c r="AF17" s="459"/>
      <c r="AG17" s="501"/>
      <c r="AH17" s="458">
        <v>11881</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5046151</v>
      </c>
      <c r="BO17" s="408"/>
      <c r="BP17" s="408"/>
      <c r="BQ17" s="408"/>
      <c r="BR17" s="408"/>
      <c r="BS17" s="408"/>
      <c r="BT17" s="408"/>
      <c r="BU17" s="409"/>
      <c r="BV17" s="407">
        <v>4813441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553.17999999999995</v>
      </c>
      <c r="M18" s="531"/>
      <c r="N18" s="531"/>
      <c r="O18" s="531"/>
      <c r="P18" s="531"/>
      <c r="Q18" s="531"/>
      <c r="R18" s="532"/>
      <c r="S18" s="532"/>
      <c r="T18" s="532"/>
      <c r="U18" s="532"/>
      <c r="V18" s="533"/>
      <c r="W18" s="425"/>
      <c r="X18" s="426"/>
      <c r="Y18" s="426"/>
      <c r="Z18" s="426"/>
      <c r="AA18" s="426"/>
      <c r="AB18" s="417"/>
      <c r="AC18" s="534">
        <v>62.5</v>
      </c>
      <c r="AD18" s="535"/>
      <c r="AE18" s="535"/>
      <c r="AF18" s="535"/>
      <c r="AG18" s="536"/>
      <c r="AH18" s="534">
        <v>60.1</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16647728</v>
      </c>
      <c r="BO18" s="408"/>
      <c r="BP18" s="408"/>
      <c r="BQ18" s="408"/>
      <c r="BR18" s="408"/>
      <c r="BS18" s="408"/>
      <c r="BT18" s="408"/>
      <c r="BU18" s="409"/>
      <c r="BV18" s="407">
        <v>16892518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65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21496974</v>
      </c>
      <c r="BO19" s="408"/>
      <c r="BP19" s="408"/>
      <c r="BQ19" s="408"/>
      <c r="BR19" s="408"/>
      <c r="BS19" s="408"/>
      <c r="BT19" s="408"/>
      <c r="BU19" s="409"/>
      <c r="BV19" s="407">
        <v>22610134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12432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36753400</v>
      </c>
      <c r="BO22" s="371"/>
      <c r="BP22" s="371"/>
      <c r="BQ22" s="371"/>
      <c r="BR22" s="371"/>
      <c r="BS22" s="371"/>
      <c r="BT22" s="371"/>
      <c r="BU22" s="372"/>
      <c r="BV22" s="370">
        <v>37521900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23001184</v>
      </c>
      <c r="BO23" s="408"/>
      <c r="BP23" s="408"/>
      <c r="BQ23" s="408"/>
      <c r="BR23" s="408"/>
      <c r="BS23" s="408"/>
      <c r="BT23" s="408"/>
      <c r="BU23" s="409"/>
      <c r="BV23" s="407">
        <v>22885870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8900</v>
      </c>
      <c r="R24" s="459"/>
      <c r="S24" s="459"/>
      <c r="T24" s="459"/>
      <c r="U24" s="459"/>
      <c r="V24" s="501"/>
      <c r="W24" s="553"/>
      <c r="X24" s="554"/>
      <c r="Y24" s="555"/>
      <c r="Z24" s="457" t="s">
        <v>175</v>
      </c>
      <c r="AA24" s="437"/>
      <c r="AB24" s="437"/>
      <c r="AC24" s="437"/>
      <c r="AD24" s="437"/>
      <c r="AE24" s="437"/>
      <c r="AF24" s="437"/>
      <c r="AG24" s="438"/>
      <c r="AH24" s="458">
        <v>415</v>
      </c>
      <c r="AI24" s="459"/>
      <c r="AJ24" s="459"/>
      <c r="AK24" s="459"/>
      <c r="AL24" s="501"/>
      <c r="AM24" s="458">
        <v>1395645</v>
      </c>
      <c r="AN24" s="459"/>
      <c r="AO24" s="459"/>
      <c r="AP24" s="459"/>
      <c r="AQ24" s="459"/>
      <c r="AR24" s="501"/>
      <c r="AS24" s="458">
        <v>3363</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28228624</v>
      </c>
      <c r="BO24" s="408"/>
      <c r="BP24" s="408"/>
      <c r="BQ24" s="408"/>
      <c r="BR24" s="408"/>
      <c r="BS24" s="408"/>
      <c r="BT24" s="408"/>
      <c r="BU24" s="409"/>
      <c r="BV24" s="407">
        <v>28287807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7210</v>
      </c>
      <c r="R25" s="459"/>
      <c r="S25" s="459"/>
      <c r="T25" s="459"/>
      <c r="U25" s="459"/>
      <c r="V25" s="501"/>
      <c r="W25" s="553"/>
      <c r="X25" s="554"/>
      <c r="Y25" s="555"/>
      <c r="Z25" s="457" t="s">
        <v>178</v>
      </c>
      <c r="AA25" s="437"/>
      <c r="AB25" s="437"/>
      <c r="AC25" s="437"/>
      <c r="AD25" s="437"/>
      <c r="AE25" s="437"/>
      <c r="AF25" s="437"/>
      <c r="AG25" s="438"/>
      <c r="AH25" s="458" t="s">
        <v>141</v>
      </c>
      <c r="AI25" s="459"/>
      <c r="AJ25" s="459"/>
      <c r="AK25" s="459"/>
      <c r="AL25" s="501"/>
      <c r="AM25" s="458" t="s">
        <v>141</v>
      </c>
      <c r="AN25" s="459"/>
      <c r="AO25" s="459"/>
      <c r="AP25" s="459"/>
      <c r="AQ25" s="459"/>
      <c r="AR25" s="501"/>
      <c r="AS25" s="458" t="s">
        <v>133</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4961572</v>
      </c>
      <c r="BO25" s="371"/>
      <c r="BP25" s="371"/>
      <c r="BQ25" s="371"/>
      <c r="BR25" s="371"/>
      <c r="BS25" s="371"/>
      <c r="BT25" s="371"/>
      <c r="BU25" s="372"/>
      <c r="BV25" s="370">
        <v>4216459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6390</v>
      </c>
      <c r="R26" s="459"/>
      <c r="S26" s="459"/>
      <c r="T26" s="459"/>
      <c r="U26" s="459"/>
      <c r="V26" s="501"/>
      <c r="W26" s="553"/>
      <c r="X26" s="554"/>
      <c r="Y26" s="555"/>
      <c r="Z26" s="457" t="s">
        <v>181</v>
      </c>
      <c r="AA26" s="559"/>
      <c r="AB26" s="559"/>
      <c r="AC26" s="559"/>
      <c r="AD26" s="559"/>
      <c r="AE26" s="559"/>
      <c r="AF26" s="559"/>
      <c r="AG26" s="560"/>
      <c r="AH26" s="458" t="s">
        <v>141</v>
      </c>
      <c r="AI26" s="459"/>
      <c r="AJ26" s="459"/>
      <c r="AK26" s="459"/>
      <c r="AL26" s="501"/>
      <c r="AM26" s="458" t="s">
        <v>141</v>
      </c>
      <c r="AN26" s="459"/>
      <c r="AO26" s="459"/>
      <c r="AP26" s="459"/>
      <c r="AQ26" s="459"/>
      <c r="AR26" s="501"/>
      <c r="AS26" s="458" t="s">
        <v>141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141</v>
      </c>
      <c r="BO26" s="408"/>
      <c r="BP26" s="408"/>
      <c r="BQ26" s="408"/>
      <c r="BR26" s="408"/>
      <c r="BS26" s="408"/>
      <c r="BT26" s="408"/>
      <c r="BU26" s="409"/>
      <c r="BV26" s="407" t="s">
        <v>141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4130</v>
      </c>
      <c r="R27" s="459"/>
      <c r="S27" s="459"/>
      <c r="T27" s="459"/>
      <c r="U27" s="459"/>
      <c r="V27" s="501"/>
      <c r="W27" s="553"/>
      <c r="X27" s="554"/>
      <c r="Y27" s="555"/>
      <c r="Z27" s="457" t="s">
        <v>184</v>
      </c>
      <c r="AA27" s="437"/>
      <c r="AB27" s="437"/>
      <c r="AC27" s="437"/>
      <c r="AD27" s="437"/>
      <c r="AE27" s="437"/>
      <c r="AF27" s="437"/>
      <c r="AG27" s="438"/>
      <c r="AH27" s="458">
        <v>24</v>
      </c>
      <c r="AI27" s="459"/>
      <c r="AJ27" s="459"/>
      <c r="AK27" s="459"/>
      <c r="AL27" s="501"/>
      <c r="AM27" s="458">
        <v>74208</v>
      </c>
      <c r="AN27" s="459"/>
      <c r="AO27" s="459"/>
      <c r="AP27" s="459"/>
      <c r="AQ27" s="459"/>
      <c r="AR27" s="501"/>
      <c r="AS27" s="458">
        <v>3092</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547543</v>
      </c>
      <c r="BO27" s="527"/>
      <c r="BP27" s="527"/>
      <c r="BQ27" s="527"/>
      <c r="BR27" s="527"/>
      <c r="BS27" s="527"/>
      <c r="BT27" s="527"/>
      <c r="BU27" s="528"/>
      <c r="BV27" s="526">
        <v>543580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3540</v>
      </c>
      <c r="R28" s="459"/>
      <c r="S28" s="459"/>
      <c r="T28" s="459"/>
      <c r="U28" s="459"/>
      <c r="V28" s="501"/>
      <c r="W28" s="553"/>
      <c r="X28" s="554"/>
      <c r="Y28" s="555"/>
      <c r="Z28" s="457" t="s">
        <v>187</v>
      </c>
      <c r="AA28" s="437"/>
      <c r="AB28" s="437"/>
      <c r="AC28" s="437"/>
      <c r="AD28" s="437"/>
      <c r="AE28" s="437"/>
      <c r="AF28" s="437"/>
      <c r="AG28" s="438"/>
      <c r="AH28" s="458" t="s">
        <v>141</v>
      </c>
      <c r="AI28" s="459"/>
      <c r="AJ28" s="459"/>
      <c r="AK28" s="459"/>
      <c r="AL28" s="501"/>
      <c r="AM28" s="458" t="s">
        <v>133</v>
      </c>
      <c r="AN28" s="459"/>
      <c r="AO28" s="459"/>
      <c r="AP28" s="459"/>
      <c r="AQ28" s="459"/>
      <c r="AR28" s="501"/>
      <c r="AS28" s="458" t="s">
        <v>141</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1440271</v>
      </c>
      <c r="BO28" s="371"/>
      <c r="BP28" s="371"/>
      <c r="BQ28" s="371"/>
      <c r="BR28" s="371"/>
      <c r="BS28" s="371"/>
      <c r="BT28" s="371"/>
      <c r="BU28" s="372"/>
      <c r="BV28" s="370">
        <v>1440247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17</v>
      </c>
      <c r="M29" s="459"/>
      <c r="N29" s="459"/>
      <c r="O29" s="459"/>
      <c r="P29" s="501"/>
      <c r="Q29" s="458">
        <v>3280</v>
      </c>
      <c r="R29" s="459"/>
      <c r="S29" s="459"/>
      <c r="T29" s="459"/>
      <c r="U29" s="459"/>
      <c r="V29" s="501"/>
      <c r="W29" s="556"/>
      <c r="X29" s="557"/>
      <c r="Y29" s="558"/>
      <c r="Z29" s="457" t="s">
        <v>190</v>
      </c>
      <c r="AA29" s="437"/>
      <c r="AB29" s="437"/>
      <c r="AC29" s="437"/>
      <c r="AD29" s="437"/>
      <c r="AE29" s="437"/>
      <c r="AF29" s="437"/>
      <c r="AG29" s="438"/>
      <c r="AH29" s="458">
        <v>439</v>
      </c>
      <c r="AI29" s="459"/>
      <c r="AJ29" s="459"/>
      <c r="AK29" s="459"/>
      <c r="AL29" s="501"/>
      <c r="AM29" s="458">
        <v>1469853</v>
      </c>
      <c r="AN29" s="459"/>
      <c r="AO29" s="459"/>
      <c r="AP29" s="459"/>
      <c r="AQ29" s="459"/>
      <c r="AR29" s="501"/>
      <c r="AS29" s="458">
        <v>3348</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3963052</v>
      </c>
      <c r="BO29" s="408"/>
      <c r="BP29" s="408"/>
      <c r="BQ29" s="408"/>
      <c r="BR29" s="408"/>
      <c r="BS29" s="408"/>
      <c r="BT29" s="408"/>
      <c r="BU29" s="409"/>
      <c r="BV29" s="407">
        <v>4450805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98.9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4687035</v>
      </c>
      <c r="BO30" s="527"/>
      <c r="BP30" s="527"/>
      <c r="BQ30" s="527"/>
      <c r="BR30" s="527"/>
      <c r="BS30" s="527"/>
      <c r="BT30" s="527"/>
      <c r="BU30" s="528"/>
      <c r="BV30" s="526">
        <v>4971286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199</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生活排水処理事業特別会計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雲南市・飯南町事務組合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㈱キラキラ雲南</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農業労働災害共済事業特別会計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IF('各会計、関係団体の財政状況及び健全化判断比率'!B31="","",'各会計、関係団体の財政状況及び健全化判断比率'!B31)</f>
        <v>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島根県市町村総合事務組合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㈱雲南都市開発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IF('各会計、関係団体の財政状況及び健全化判断比率'!B32="","",'各会計、関係団体の財政状況及び健全化判断比率'!B32)</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雲南広域連合（普）</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鉄の歴史村地域振興事業団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8</v>
      </c>
      <c r="AN37" s="597"/>
      <c r="AO37" s="598" t="str">
        <f>IF('各会計、関係団体の財政状況及び健全化判断比率'!B33="","",'各会計、関係団体の財政状況及び健全化判断比率'!B33)</f>
        <v>下水道事業会計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雲南広域連合（介護）</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雲南市土地開発公社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〇</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雲南広域連合（公共下水）</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島根県後期高齢者医療広域連合（普）</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島根県後期高齢者医療広域連合（後期高齢）</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TC0XHaoh2S20HbEvGBSBkPDCbz1DLfUwtx1vPAkp8+kN3sD17QLg6ZMhewT9V4L9feAtcxZzxdnr2R95qA6uQw==" saltValue="qQkLSEY3oXSWsIGMi9aAd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568</v>
      </c>
      <c r="D34" s="1151"/>
      <c r="E34" s="1152"/>
      <c r="F34" s="32">
        <v>8.31</v>
      </c>
      <c r="G34" s="33">
        <v>8.6</v>
      </c>
      <c r="H34" s="33">
        <v>10.52</v>
      </c>
      <c r="I34" s="33">
        <v>14.77</v>
      </c>
      <c r="J34" s="34">
        <v>18.829999999999998</v>
      </c>
      <c r="K34" s="22"/>
      <c r="L34" s="22"/>
      <c r="M34" s="22"/>
      <c r="N34" s="22"/>
      <c r="O34" s="22"/>
      <c r="P34" s="22"/>
    </row>
    <row r="35" spans="1:16" ht="39" customHeight="1" x14ac:dyDescent="0.2">
      <c r="A35" s="22"/>
      <c r="B35" s="35"/>
      <c r="C35" s="1145" t="s">
        <v>569</v>
      </c>
      <c r="D35" s="1146"/>
      <c r="E35" s="1147"/>
      <c r="F35" s="36">
        <v>9.6300000000000008</v>
      </c>
      <c r="G35" s="37">
        <v>10.48</v>
      </c>
      <c r="H35" s="37">
        <v>10.97</v>
      </c>
      <c r="I35" s="37">
        <v>11.12</v>
      </c>
      <c r="J35" s="38">
        <v>11.86</v>
      </c>
      <c r="K35" s="22"/>
      <c r="L35" s="22"/>
      <c r="M35" s="22"/>
      <c r="N35" s="22"/>
      <c r="O35" s="22"/>
      <c r="P35" s="22"/>
    </row>
    <row r="36" spans="1:16" ht="39" customHeight="1" x14ac:dyDescent="0.2">
      <c r="A36" s="22"/>
      <c r="B36" s="35"/>
      <c r="C36" s="1145" t="s">
        <v>570</v>
      </c>
      <c r="D36" s="1146"/>
      <c r="E36" s="1147"/>
      <c r="F36" s="36">
        <v>1.73</v>
      </c>
      <c r="G36" s="37">
        <v>1.99</v>
      </c>
      <c r="H36" s="37">
        <v>2.08</v>
      </c>
      <c r="I36" s="37">
        <v>2.59</v>
      </c>
      <c r="J36" s="38">
        <v>3.66</v>
      </c>
      <c r="K36" s="22"/>
      <c r="L36" s="22"/>
      <c r="M36" s="22"/>
      <c r="N36" s="22"/>
      <c r="O36" s="22"/>
      <c r="P36" s="22"/>
    </row>
    <row r="37" spans="1:16" ht="39" customHeight="1" x14ac:dyDescent="0.2">
      <c r="A37" s="22"/>
      <c r="B37" s="35"/>
      <c r="C37" s="1145" t="s">
        <v>571</v>
      </c>
      <c r="D37" s="1146"/>
      <c r="E37" s="1147"/>
      <c r="F37" s="36" t="s">
        <v>520</v>
      </c>
      <c r="G37" s="37" t="s">
        <v>520</v>
      </c>
      <c r="H37" s="37">
        <v>0.47</v>
      </c>
      <c r="I37" s="37">
        <v>0.78</v>
      </c>
      <c r="J37" s="38">
        <v>1.0900000000000001</v>
      </c>
      <c r="K37" s="22"/>
      <c r="L37" s="22"/>
      <c r="M37" s="22"/>
      <c r="N37" s="22"/>
      <c r="O37" s="22"/>
      <c r="P37" s="22"/>
    </row>
    <row r="38" spans="1:16" ht="39" customHeight="1" x14ac:dyDescent="0.2">
      <c r="A38" s="22"/>
      <c r="B38" s="35"/>
      <c r="C38" s="1145" t="s">
        <v>572</v>
      </c>
      <c r="D38" s="1146"/>
      <c r="E38" s="1147"/>
      <c r="F38" s="36">
        <v>0.89</v>
      </c>
      <c r="G38" s="37">
        <v>0.83</v>
      </c>
      <c r="H38" s="37">
        <v>0.74</v>
      </c>
      <c r="I38" s="37">
        <v>0.7</v>
      </c>
      <c r="J38" s="38">
        <v>0.51</v>
      </c>
      <c r="K38" s="22"/>
      <c r="L38" s="22"/>
      <c r="M38" s="22"/>
      <c r="N38" s="22"/>
      <c r="O38" s="22"/>
      <c r="P38" s="22"/>
    </row>
    <row r="39" spans="1:16" ht="39" customHeight="1" x14ac:dyDescent="0.2">
      <c r="A39" s="22"/>
      <c r="B39" s="35"/>
      <c r="C39" s="1145" t="s">
        <v>573</v>
      </c>
      <c r="D39" s="1146"/>
      <c r="E39" s="1147"/>
      <c r="F39" s="36">
        <v>0.38</v>
      </c>
      <c r="G39" s="37">
        <v>0.13</v>
      </c>
      <c r="H39" s="37">
        <v>7.0000000000000007E-2</v>
      </c>
      <c r="I39" s="37">
        <v>7.0000000000000007E-2</v>
      </c>
      <c r="J39" s="38">
        <v>0.06</v>
      </c>
      <c r="K39" s="22"/>
      <c r="L39" s="22"/>
      <c r="M39" s="22"/>
      <c r="N39" s="22"/>
      <c r="O39" s="22"/>
      <c r="P39" s="22"/>
    </row>
    <row r="40" spans="1:16" ht="39" customHeight="1" x14ac:dyDescent="0.2">
      <c r="A40" s="22"/>
      <c r="B40" s="35"/>
      <c r="C40" s="1145" t="s">
        <v>574</v>
      </c>
      <c r="D40" s="1146"/>
      <c r="E40" s="1147"/>
      <c r="F40" s="36">
        <v>0.03</v>
      </c>
      <c r="G40" s="37">
        <v>0.04</v>
      </c>
      <c r="H40" s="37">
        <v>0.04</v>
      </c>
      <c r="I40" s="37">
        <v>0.05</v>
      </c>
      <c r="J40" s="38">
        <v>0.06</v>
      </c>
      <c r="K40" s="22"/>
      <c r="L40" s="22"/>
      <c r="M40" s="22"/>
      <c r="N40" s="22"/>
      <c r="O40" s="22"/>
      <c r="P40" s="22"/>
    </row>
    <row r="41" spans="1:16" ht="39" customHeight="1" x14ac:dyDescent="0.2">
      <c r="A41" s="22"/>
      <c r="B41" s="35"/>
      <c r="C41" s="1145" t="s">
        <v>575</v>
      </c>
      <c r="D41" s="1146"/>
      <c r="E41" s="1147"/>
      <c r="F41" s="36">
        <v>0.02</v>
      </c>
      <c r="G41" s="37">
        <v>0.28000000000000003</v>
      </c>
      <c r="H41" s="37">
        <v>0.01</v>
      </c>
      <c r="I41" s="37">
        <v>0.01</v>
      </c>
      <c r="J41" s="38">
        <v>0.01</v>
      </c>
      <c r="K41" s="22"/>
      <c r="L41" s="22"/>
      <c r="M41" s="22"/>
      <c r="N41" s="22"/>
      <c r="O41" s="22"/>
      <c r="P41" s="22"/>
    </row>
    <row r="42" spans="1:16" ht="39" customHeight="1" x14ac:dyDescent="0.2">
      <c r="A42" s="22"/>
      <c r="B42" s="39"/>
      <c r="C42" s="1145" t="s">
        <v>576</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577</v>
      </c>
      <c r="D43" s="1149"/>
      <c r="E43" s="1150"/>
      <c r="F43" s="41">
        <v>0.06</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e51vDgiPflgLw4n99ouJAYjC8I4p7TkSRxZVmmE8TAZd7pgLt9YPeYvO7LeW+bv7m9BcLZX/M0KB7OirLMaaXw==" saltValue="1J3p+wOpeaxbUOgkWqgn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3992</v>
      </c>
      <c r="L45" s="60">
        <v>3947</v>
      </c>
      <c r="M45" s="60">
        <v>3868</v>
      </c>
      <c r="N45" s="60">
        <v>3719</v>
      </c>
      <c r="O45" s="61">
        <v>3657</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2">
      <c r="A48" s="48"/>
      <c r="B48" s="1155"/>
      <c r="C48" s="1156"/>
      <c r="D48" s="62"/>
      <c r="E48" s="1161" t="s">
        <v>15</v>
      </c>
      <c r="F48" s="1161"/>
      <c r="G48" s="1161"/>
      <c r="H48" s="1161"/>
      <c r="I48" s="1161"/>
      <c r="J48" s="1162"/>
      <c r="K48" s="63">
        <v>1910</v>
      </c>
      <c r="L48" s="64">
        <v>1886</v>
      </c>
      <c r="M48" s="64">
        <v>1780</v>
      </c>
      <c r="N48" s="64">
        <v>1701</v>
      </c>
      <c r="O48" s="65">
        <v>1659</v>
      </c>
      <c r="P48" s="48"/>
      <c r="Q48" s="48"/>
      <c r="R48" s="48"/>
      <c r="S48" s="48"/>
      <c r="T48" s="48"/>
      <c r="U48" s="48"/>
    </row>
    <row r="49" spans="1:21" ht="30.75" customHeight="1" x14ac:dyDescent="0.2">
      <c r="A49" s="48"/>
      <c r="B49" s="1155"/>
      <c r="C49" s="1156"/>
      <c r="D49" s="62"/>
      <c r="E49" s="1161" t="s">
        <v>16</v>
      </c>
      <c r="F49" s="1161"/>
      <c r="G49" s="1161"/>
      <c r="H49" s="1161"/>
      <c r="I49" s="1161"/>
      <c r="J49" s="1162"/>
      <c r="K49" s="63">
        <v>128</v>
      </c>
      <c r="L49" s="64">
        <v>106</v>
      </c>
      <c r="M49" s="64">
        <v>98</v>
      </c>
      <c r="N49" s="64">
        <v>99</v>
      </c>
      <c r="O49" s="65">
        <v>94</v>
      </c>
      <c r="P49" s="48"/>
      <c r="Q49" s="48"/>
      <c r="R49" s="48"/>
      <c r="S49" s="48"/>
      <c r="T49" s="48"/>
      <c r="U49" s="48"/>
    </row>
    <row r="50" spans="1:21" ht="30.75" customHeight="1" x14ac:dyDescent="0.2">
      <c r="A50" s="48"/>
      <c r="B50" s="1155"/>
      <c r="C50" s="1156"/>
      <c r="D50" s="62"/>
      <c r="E50" s="1161" t="s">
        <v>17</v>
      </c>
      <c r="F50" s="1161"/>
      <c r="G50" s="1161"/>
      <c r="H50" s="1161"/>
      <c r="I50" s="1161"/>
      <c r="J50" s="1162"/>
      <c r="K50" s="63">
        <v>3</v>
      </c>
      <c r="L50" s="64">
        <v>3</v>
      </c>
      <c r="M50" s="64">
        <v>3</v>
      </c>
      <c r="N50" s="64">
        <v>1</v>
      </c>
      <c r="O50" s="65">
        <v>0</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520</v>
      </c>
      <c r="L51" s="64" t="s">
        <v>520</v>
      </c>
      <c r="M51" s="64" t="s">
        <v>520</v>
      </c>
      <c r="N51" s="64" t="s">
        <v>520</v>
      </c>
      <c r="O51" s="65" t="s">
        <v>520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4583</v>
      </c>
      <c r="L52" s="64">
        <v>4473</v>
      </c>
      <c r="M52" s="64">
        <v>4286</v>
      </c>
      <c r="N52" s="64">
        <v>4100</v>
      </c>
      <c r="O52" s="65">
        <v>3971</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1450</v>
      </c>
      <c r="L53" s="69">
        <v>1469</v>
      </c>
      <c r="M53" s="69">
        <v>1463</v>
      </c>
      <c r="N53" s="69">
        <v>1420</v>
      </c>
      <c r="O53" s="70">
        <v>1439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3">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2phGTFosjKdy3KCZ+rOzZ5WFuh6pAOP7oETfFfyJtKxLfA54ieD3KG5+GBWilv/KlFoU9u8ssUb0d4CjJ7FzPQ==" saltValue="D/nIGmJy6EeftrWh0V0rr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4" t="s">
        <v>32</v>
      </c>
      <c r="C41" s="1185"/>
      <c r="D41" s="105"/>
      <c r="E41" s="1190" t="s">
        <v>33</v>
      </c>
      <c r="F41" s="1190"/>
      <c r="G41" s="1190"/>
      <c r="H41" s="1191"/>
      <c r="I41" s="355">
        <v>34345</v>
      </c>
      <c r="J41" s="356">
        <v>36245</v>
      </c>
      <c r="K41" s="356">
        <v>37725</v>
      </c>
      <c r="L41" s="356">
        <v>37522</v>
      </c>
      <c r="M41" s="357">
        <v>36753</v>
      </c>
    </row>
    <row r="42" spans="2:13" ht="27.75" customHeight="1" x14ac:dyDescent="0.2">
      <c r="B42" s="1186"/>
      <c r="C42" s="1187"/>
      <c r="D42" s="106"/>
      <c r="E42" s="1192" t="s">
        <v>34</v>
      </c>
      <c r="F42" s="1192"/>
      <c r="G42" s="1192"/>
      <c r="H42" s="1193"/>
      <c r="I42" s="358">
        <v>5</v>
      </c>
      <c r="J42" s="359">
        <v>3</v>
      </c>
      <c r="K42" s="359">
        <v>0</v>
      </c>
      <c r="L42" s="359" t="s">
        <v>520</v>
      </c>
      <c r="M42" s="360" t="s">
        <v>520</v>
      </c>
    </row>
    <row r="43" spans="2:13" ht="27.75" customHeight="1" x14ac:dyDescent="0.2">
      <c r="B43" s="1186"/>
      <c r="C43" s="1187"/>
      <c r="D43" s="106"/>
      <c r="E43" s="1192" t="s">
        <v>35</v>
      </c>
      <c r="F43" s="1192"/>
      <c r="G43" s="1192"/>
      <c r="H43" s="1193"/>
      <c r="I43" s="358">
        <v>22608</v>
      </c>
      <c r="J43" s="359">
        <v>22148</v>
      </c>
      <c r="K43" s="359">
        <v>21269</v>
      </c>
      <c r="L43" s="359">
        <v>20312</v>
      </c>
      <c r="M43" s="360">
        <v>18800</v>
      </c>
    </row>
    <row r="44" spans="2:13" ht="27.75" customHeight="1" x14ac:dyDescent="0.2">
      <c r="B44" s="1186"/>
      <c r="C44" s="1187"/>
      <c r="D44" s="106"/>
      <c r="E44" s="1192" t="s">
        <v>36</v>
      </c>
      <c r="F44" s="1192"/>
      <c r="G44" s="1192"/>
      <c r="H44" s="1193"/>
      <c r="I44" s="358">
        <v>1066</v>
      </c>
      <c r="J44" s="359">
        <v>957</v>
      </c>
      <c r="K44" s="359">
        <v>866</v>
      </c>
      <c r="L44" s="359">
        <v>741</v>
      </c>
      <c r="M44" s="360">
        <v>623</v>
      </c>
    </row>
    <row r="45" spans="2:13" ht="27.75" customHeight="1" x14ac:dyDescent="0.2">
      <c r="B45" s="1186"/>
      <c r="C45" s="1187"/>
      <c r="D45" s="106"/>
      <c r="E45" s="1192" t="s">
        <v>37</v>
      </c>
      <c r="F45" s="1192"/>
      <c r="G45" s="1192"/>
      <c r="H45" s="1193"/>
      <c r="I45" s="358">
        <v>4722</v>
      </c>
      <c r="J45" s="359">
        <v>4451</v>
      </c>
      <c r="K45" s="359">
        <v>4414</v>
      </c>
      <c r="L45" s="359">
        <v>4409</v>
      </c>
      <c r="M45" s="360">
        <v>4286</v>
      </c>
    </row>
    <row r="46" spans="2:13" ht="27.75" customHeight="1" x14ac:dyDescent="0.2">
      <c r="B46" s="1186"/>
      <c r="C46" s="1187"/>
      <c r="D46" s="107"/>
      <c r="E46" s="1192" t="s">
        <v>38</v>
      </c>
      <c r="F46" s="1192"/>
      <c r="G46" s="1192"/>
      <c r="H46" s="1193"/>
      <c r="I46" s="358">
        <v>7</v>
      </c>
      <c r="J46" s="359">
        <v>133</v>
      </c>
      <c r="K46" s="359">
        <v>6</v>
      </c>
      <c r="L46" s="359">
        <v>5</v>
      </c>
      <c r="M46" s="360">
        <v>4</v>
      </c>
    </row>
    <row r="47" spans="2:13" ht="27.75" customHeight="1" x14ac:dyDescent="0.2">
      <c r="B47" s="1186"/>
      <c r="C47" s="1187"/>
      <c r="D47" s="108"/>
      <c r="E47" s="1194" t="s">
        <v>39</v>
      </c>
      <c r="F47" s="1195"/>
      <c r="G47" s="1195"/>
      <c r="H47" s="1196"/>
      <c r="I47" s="358" t="s">
        <v>520</v>
      </c>
      <c r="J47" s="359" t="s">
        <v>520</v>
      </c>
      <c r="K47" s="359" t="s">
        <v>520</v>
      </c>
      <c r="L47" s="359" t="s">
        <v>520</v>
      </c>
      <c r="M47" s="360" t="s">
        <v>520</v>
      </c>
    </row>
    <row r="48" spans="2:13" ht="27.75" customHeight="1" x14ac:dyDescent="0.2">
      <c r="B48" s="1186"/>
      <c r="C48" s="1187"/>
      <c r="D48" s="106"/>
      <c r="E48" s="1192" t="s">
        <v>40</v>
      </c>
      <c r="F48" s="1192"/>
      <c r="G48" s="1192"/>
      <c r="H48" s="1193"/>
      <c r="I48" s="358" t="s">
        <v>520</v>
      </c>
      <c r="J48" s="359" t="s">
        <v>520</v>
      </c>
      <c r="K48" s="359" t="s">
        <v>520</v>
      </c>
      <c r="L48" s="359" t="s">
        <v>520</v>
      </c>
      <c r="M48" s="360" t="s">
        <v>520</v>
      </c>
    </row>
    <row r="49" spans="2:13" ht="27.75" customHeight="1" x14ac:dyDescent="0.2">
      <c r="B49" s="1188"/>
      <c r="C49" s="1189"/>
      <c r="D49" s="106"/>
      <c r="E49" s="1192" t="s">
        <v>41</v>
      </c>
      <c r="F49" s="1192"/>
      <c r="G49" s="1192"/>
      <c r="H49" s="1193"/>
      <c r="I49" s="358" t="s">
        <v>520</v>
      </c>
      <c r="J49" s="359" t="s">
        <v>520</v>
      </c>
      <c r="K49" s="359" t="s">
        <v>520</v>
      </c>
      <c r="L49" s="359" t="s">
        <v>520</v>
      </c>
      <c r="M49" s="360" t="s">
        <v>520</v>
      </c>
    </row>
    <row r="50" spans="2:13" ht="27.75" customHeight="1" x14ac:dyDescent="0.2">
      <c r="B50" s="1197" t="s">
        <v>42</v>
      </c>
      <c r="C50" s="1198"/>
      <c r="D50" s="109"/>
      <c r="E50" s="1192" t="s">
        <v>43</v>
      </c>
      <c r="F50" s="1192"/>
      <c r="G50" s="1192"/>
      <c r="H50" s="1193"/>
      <c r="I50" s="358">
        <v>7793</v>
      </c>
      <c r="J50" s="359">
        <v>7373</v>
      </c>
      <c r="K50" s="359">
        <v>7259</v>
      </c>
      <c r="L50" s="359">
        <v>7813</v>
      </c>
      <c r="M50" s="360">
        <v>7382</v>
      </c>
    </row>
    <row r="51" spans="2:13" ht="27.75" customHeight="1" x14ac:dyDescent="0.2">
      <c r="B51" s="1186"/>
      <c r="C51" s="1187"/>
      <c r="D51" s="106"/>
      <c r="E51" s="1192" t="s">
        <v>44</v>
      </c>
      <c r="F51" s="1192"/>
      <c r="G51" s="1192"/>
      <c r="H51" s="1193"/>
      <c r="I51" s="358">
        <v>259</v>
      </c>
      <c r="J51" s="359">
        <v>309</v>
      </c>
      <c r="K51" s="359">
        <v>356</v>
      </c>
      <c r="L51" s="359">
        <v>317</v>
      </c>
      <c r="M51" s="360">
        <v>424</v>
      </c>
    </row>
    <row r="52" spans="2:13" ht="27.75" customHeight="1" x14ac:dyDescent="0.2">
      <c r="B52" s="1188"/>
      <c r="C52" s="1189"/>
      <c r="D52" s="106"/>
      <c r="E52" s="1192" t="s">
        <v>45</v>
      </c>
      <c r="F52" s="1192"/>
      <c r="G52" s="1192"/>
      <c r="H52" s="1193"/>
      <c r="I52" s="358">
        <v>42430</v>
      </c>
      <c r="J52" s="359">
        <v>42799</v>
      </c>
      <c r="K52" s="359">
        <v>42841</v>
      </c>
      <c r="L52" s="359">
        <v>41644</v>
      </c>
      <c r="M52" s="360">
        <v>40265</v>
      </c>
    </row>
    <row r="53" spans="2:13" ht="27.75" customHeight="1" thickBot="1" x14ac:dyDescent="0.25">
      <c r="B53" s="1199" t="s">
        <v>46</v>
      </c>
      <c r="C53" s="1200"/>
      <c r="D53" s="110"/>
      <c r="E53" s="1201" t="s">
        <v>47</v>
      </c>
      <c r="F53" s="1201"/>
      <c r="G53" s="1201"/>
      <c r="H53" s="1202"/>
      <c r="I53" s="361">
        <v>12273</v>
      </c>
      <c r="J53" s="362">
        <v>13456</v>
      </c>
      <c r="K53" s="362">
        <v>13823</v>
      </c>
      <c r="L53" s="362">
        <v>13215</v>
      </c>
      <c r="M53" s="363">
        <v>12395</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8mbPY3kIS5cbhTB6N/Qy1ao1Q+wigJNKYaCYRZX7nBWTfxLtMi2ENy3EdJ4ilK3m/aVGlswdXmvOZ/h3g9CEwQ==" saltValue="IQFeMqh7NWQIZQdtu9yA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564</v>
      </c>
      <c r="G54" s="119" t="s">
        <v>565</v>
      </c>
      <c r="H54" s="120" t="s">
        <v>566</v>
      </c>
    </row>
    <row r="55" spans="2:8" ht="52.5" customHeight="1" x14ac:dyDescent="0.2">
      <c r="B55" s="121"/>
      <c r="C55" s="1208" t="s">
        <v>50</v>
      </c>
      <c r="D55" s="1208"/>
      <c r="E55" s="1209"/>
      <c r="F55" s="122">
        <v>1440</v>
      </c>
      <c r="G55" s="122">
        <v>1440</v>
      </c>
      <c r="H55" s="123">
        <v>1440</v>
      </c>
    </row>
    <row r="56" spans="2:8" ht="52.5" customHeight="1" x14ac:dyDescent="0.2">
      <c r="B56" s="124"/>
      <c r="C56" s="1210" t="s">
        <v>51</v>
      </c>
      <c r="D56" s="1210"/>
      <c r="E56" s="1211"/>
      <c r="F56" s="125">
        <v>3951</v>
      </c>
      <c r="G56" s="125">
        <v>4451</v>
      </c>
      <c r="H56" s="126">
        <v>3963</v>
      </c>
    </row>
    <row r="57" spans="2:8" ht="53.25" customHeight="1" x14ac:dyDescent="0.2">
      <c r="B57" s="124"/>
      <c r="C57" s="1212" t="s">
        <v>52</v>
      </c>
      <c r="D57" s="1212"/>
      <c r="E57" s="1213"/>
      <c r="F57" s="127">
        <v>4900</v>
      </c>
      <c r="G57" s="127">
        <v>4971</v>
      </c>
      <c r="H57" s="128">
        <v>4687</v>
      </c>
    </row>
    <row r="58" spans="2:8" ht="45.75" customHeight="1" x14ac:dyDescent="0.2">
      <c r="B58" s="129"/>
      <c r="C58" s="1203" t="s">
        <v>597</v>
      </c>
      <c r="D58" s="1204"/>
      <c r="E58" s="1205"/>
      <c r="F58" s="130">
        <v>3087</v>
      </c>
      <c r="G58" s="130">
        <v>3089</v>
      </c>
      <c r="H58" s="131">
        <v>2882</v>
      </c>
    </row>
    <row r="59" spans="2:8" ht="45.75" customHeight="1" x14ac:dyDescent="0.2">
      <c r="B59" s="129"/>
      <c r="C59" s="1203" t="s">
        <v>598</v>
      </c>
      <c r="D59" s="1204"/>
      <c r="E59" s="1205"/>
      <c r="F59" s="130">
        <v>280</v>
      </c>
      <c r="G59" s="130">
        <v>333</v>
      </c>
      <c r="H59" s="131">
        <v>464</v>
      </c>
    </row>
    <row r="60" spans="2:8" ht="45.75" customHeight="1" x14ac:dyDescent="0.2">
      <c r="B60" s="129"/>
      <c r="C60" s="1203" t="s">
        <v>599</v>
      </c>
      <c r="D60" s="1204"/>
      <c r="E60" s="1205"/>
      <c r="F60" s="130">
        <v>498</v>
      </c>
      <c r="G60" s="130">
        <v>487</v>
      </c>
      <c r="H60" s="131">
        <v>421</v>
      </c>
    </row>
    <row r="61" spans="2:8" ht="45.75" customHeight="1" x14ac:dyDescent="0.2">
      <c r="B61" s="129"/>
      <c r="C61" s="1203" t="s">
        <v>600</v>
      </c>
      <c r="D61" s="1204"/>
      <c r="E61" s="1205"/>
      <c r="F61" s="130">
        <v>313</v>
      </c>
      <c r="G61" s="130">
        <v>314</v>
      </c>
      <c r="H61" s="131">
        <v>314</v>
      </c>
    </row>
    <row r="62" spans="2:8" ht="45.75" customHeight="1" thickBot="1" x14ac:dyDescent="0.25">
      <c r="B62" s="132"/>
      <c r="C62" s="1203" t="s">
        <v>601</v>
      </c>
      <c r="D62" s="1204"/>
      <c r="E62" s="1205"/>
      <c r="F62" s="133">
        <v>133</v>
      </c>
      <c r="G62" s="133">
        <v>121</v>
      </c>
      <c r="H62" s="134">
        <v>109</v>
      </c>
    </row>
    <row r="63" spans="2:8" ht="52.5" customHeight="1" thickBot="1" x14ac:dyDescent="0.25">
      <c r="B63" s="135"/>
      <c r="C63" s="1206" t="s">
        <v>53</v>
      </c>
      <c r="D63" s="1206"/>
      <c r="E63" s="1207"/>
      <c r="F63" s="136">
        <v>10291</v>
      </c>
      <c r="G63" s="136">
        <v>10862</v>
      </c>
      <c r="H63" s="137">
        <v>10090</v>
      </c>
    </row>
    <row r="64" spans="2:8" ht="13" x14ac:dyDescent="0.2"/>
  </sheetData>
  <sheetProtection algorithmName="SHA-512" hashValue="M/GOegAqoMrFt8BN9ZI4ynKWLlZr1PMPlrMBKU1BL49oS/yrsyAs6Ja7xIaEdaVCRN5y6Pp/3dkh0pXflg1zGA==" saltValue="Bnc0KzWp1LVdIhFoDmJJ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122048</v>
      </c>
      <c r="E3" s="156"/>
      <c r="F3" s="157">
        <v>85173</v>
      </c>
      <c r="G3" s="158"/>
      <c r="H3" s="159"/>
    </row>
    <row r="4" spans="1:8" x14ac:dyDescent="0.2">
      <c r="A4" s="160"/>
      <c r="B4" s="161"/>
      <c r="C4" s="162"/>
      <c r="D4" s="163">
        <v>74555</v>
      </c>
      <c r="E4" s="164"/>
      <c r="F4" s="165">
        <v>43913</v>
      </c>
      <c r="G4" s="166"/>
      <c r="H4" s="167"/>
    </row>
    <row r="5" spans="1:8" x14ac:dyDescent="0.2">
      <c r="A5" s="148" t="s">
        <v>554</v>
      </c>
      <c r="B5" s="153"/>
      <c r="C5" s="154"/>
      <c r="D5" s="155">
        <v>162709</v>
      </c>
      <c r="E5" s="156"/>
      <c r="F5" s="157">
        <v>94081</v>
      </c>
      <c r="G5" s="158"/>
      <c r="H5" s="159"/>
    </row>
    <row r="6" spans="1:8" x14ac:dyDescent="0.2">
      <c r="A6" s="160"/>
      <c r="B6" s="161"/>
      <c r="C6" s="162"/>
      <c r="D6" s="163">
        <v>97722</v>
      </c>
      <c r="E6" s="164"/>
      <c r="F6" s="165">
        <v>48949</v>
      </c>
      <c r="G6" s="166"/>
      <c r="H6" s="167"/>
    </row>
    <row r="7" spans="1:8" x14ac:dyDescent="0.2">
      <c r="A7" s="148" t="s">
        <v>555</v>
      </c>
      <c r="B7" s="153"/>
      <c r="C7" s="154"/>
      <c r="D7" s="155">
        <v>122089</v>
      </c>
      <c r="E7" s="156"/>
      <c r="F7" s="157">
        <v>92632</v>
      </c>
      <c r="G7" s="158"/>
      <c r="H7" s="159"/>
    </row>
    <row r="8" spans="1:8" x14ac:dyDescent="0.2">
      <c r="A8" s="160"/>
      <c r="B8" s="161"/>
      <c r="C8" s="162"/>
      <c r="D8" s="163">
        <v>90085</v>
      </c>
      <c r="E8" s="164"/>
      <c r="F8" s="165">
        <v>47978</v>
      </c>
      <c r="G8" s="166"/>
      <c r="H8" s="167"/>
    </row>
    <row r="9" spans="1:8" x14ac:dyDescent="0.2">
      <c r="A9" s="148" t="s">
        <v>556</v>
      </c>
      <c r="B9" s="153"/>
      <c r="C9" s="154"/>
      <c r="D9" s="155">
        <v>91465</v>
      </c>
      <c r="E9" s="156"/>
      <c r="F9" s="157">
        <v>96469</v>
      </c>
      <c r="G9" s="158"/>
      <c r="H9" s="159"/>
    </row>
    <row r="10" spans="1:8" x14ac:dyDescent="0.2">
      <c r="A10" s="160"/>
      <c r="B10" s="161"/>
      <c r="C10" s="162"/>
      <c r="D10" s="163">
        <v>33348</v>
      </c>
      <c r="E10" s="164"/>
      <c r="F10" s="165">
        <v>49775</v>
      </c>
      <c r="G10" s="166"/>
      <c r="H10" s="167"/>
    </row>
    <row r="11" spans="1:8" x14ac:dyDescent="0.2">
      <c r="A11" s="148" t="s">
        <v>557</v>
      </c>
      <c r="B11" s="153"/>
      <c r="C11" s="154"/>
      <c r="D11" s="155">
        <v>84494</v>
      </c>
      <c r="E11" s="156"/>
      <c r="F11" s="157">
        <v>85743</v>
      </c>
      <c r="G11" s="158"/>
      <c r="H11" s="159"/>
    </row>
    <row r="12" spans="1:8" x14ac:dyDescent="0.2">
      <c r="A12" s="160"/>
      <c r="B12" s="161"/>
      <c r="C12" s="168"/>
      <c r="D12" s="163">
        <v>48213</v>
      </c>
      <c r="E12" s="164"/>
      <c r="F12" s="165">
        <v>45231</v>
      </c>
      <c r="G12" s="166"/>
      <c r="H12" s="167"/>
    </row>
    <row r="13" spans="1:8" x14ac:dyDescent="0.2">
      <c r="A13" s="148"/>
      <c r="B13" s="153"/>
      <c r="C13" s="169"/>
      <c r="D13" s="170">
        <v>116561</v>
      </c>
      <c r="E13" s="171"/>
      <c r="F13" s="172">
        <v>90820</v>
      </c>
      <c r="G13" s="173"/>
      <c r="H13" s="159"/>
    </row>
    <row r="14" spans="1:8" x14ac:dyDescent="0.2">
      <c r="A14" s="160"/>
      <c r="B14" s="161"/>
      <c r="C14" s="162"/>
      <c r="D14" s="163">
        <v>68785</v>
      </c>
      <c r="E14" s="164"/>
      <c r="F14" s="165">
        <v>47169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1.74</v>
      </c>
      <c r="C19" s="174">
        <f>ROUND(VALUE(SUBSTITUTE(実質収支比率等に係る経年分析!G$48,"▲","-")),2)</f>
        <v>2</v>
      </c>
      <c r="D19" s="174">
        <f>ROUND(VALUE(SUBSTITUTE(実質収支比率等に係る経年分析!H$48,"▲","-")),2)</f>
        <v>2.08</v>
      </c>
      <c r="E19" s="174">
        <f>ROUND(VALUE(SUBSTITUTE(実質収支比率等に係る経年分析!I$48,"▲","-")),2)</f>
        <v>2.59</v>
      </c>
      <c r="F19" s="174">
        <f>ROUND(VALUE(SUBSTITUTE(実質収支比率等に係る経年分析!J$48,"▲","-")),2)</f>
        <v>3.66</v>
      </c>
    </row>
    <row r="20" spans="1:11" x14ac:dyDescent="0.2">
      <c r="A20" s="174" t="s">
        <v>57</v>
      </c>
      <c r="B20" s="174">
        <f>ROUND(VALUE(SUBSTITUTE(実質収支比率等に係る経年分析!F$47,"▲","-")),2)</f>
        <v>8.24</v>
      </c>
      <c r="C20" s="174">
        <f>ROUND(VALUE(SUBSTITUTE(実質収支比率等に係る経年分析!G$47,"▲","-")),2)</f>
        <v>8.48</v>
      </c>
      <c r="D20" s="174">
        <f>ROUND(VALUE(SUBSTITUTE(実質収支比率等に係る経年分析!H$47,"▲","-")),2)</f>
        <v>8.35</v>
      </c>
      <c r="E20" s="174">
        <f>ROUND(VALUE(SUBSTITUTE(実質収支比率等に係る経年分析!I$47,"▲","-")),2)</f>
        <v>8.2100000000000009</v>
      </c>
      <c r="F20" s="174">
        <f>ROUND(VALUE(SUBSTITUTE(実質収支比率等に係る経年分析!J$47,"▲","-")),2)</f>
        <v>8.5299999999999994</v>
      </c>
    </row>
    <row r="21" spans="1:11" x14ac:dyDescent="0.2">
      <c r="A21" s="174" t="s">
        <v>58</v>
      </c>
      <c r="B21" s="174">
        <f>IF(ISNUMBER(VALUE(SUBSTITUTE(実質収支比率等に係る経年分析!F$49,"▲","-"))),ROUND(VALUE(SUBSTITUTE(実質収支比率等に係る経年分析!F$49,"▲","-")),2),NA())</f>
        <v>-0.42</v>
      </c>
      <c r="C21" s="174">
        <f>IF(ISNUMBER(VALUE(SUBSTITUTE(実質収支比率等に係る経年分析!G$49,"▲","-"))),ROUND(VALUE(SUBSTITUTE(実質収支比率等に係る経年分析!G$49,"▲","-")),2),NA())</f>
        <v>0.27</v>
      </c>
      <c r="D21" s="174">
        <f>IF(ISNUMBER(VALUE(SUBSTITUTE(実質収支比率等に係る経年分析!H$49,"▲","-"))),ROUND(VALUE(SUBSTITUTE(実質収支比率等に係る経年分析!H$49,"▲","-")),2),NA())</f>
        <v>0.12</v>
      </c>
      <c r="E21" s="174">
        <f>IF(ISNUMBER(VALUE(SUBSTITUTE(実質収支比率等に係る経年分析!I$49,"▲","-"))),ROUND(VALUE(SUBSTITUTE(実質収支比率等に係る経年分析!I$49,"▲","-")),2),NA())</f>
        <v>0.54</v>
      </c>
      <c r="F21" s="174">
        <f>IF(ISNUMBER(VALUE(SUBSTITUTE(実質収支比率等に係る経年分析!J$49,"▲","-"))),ROUND(VALUE(SUBSTITUTE(実質収支比率等に係る経年分析!J$49,"▲","-")),2),NA())</f>
        <v>4.0599999999999996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生活排水処理事業特別会計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0.28000000000000003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2">
      <c r="A32" s="175" t="str">
        <f>IF(連結実質赤字比率に係る赤字・黒字の構成分析!C$38="",NA(),連結実質赤字比率に係る赤字・黒字の構成分析!C$38)</f>
        <v>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0.51</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1.0900000000000001</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2.59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3.66</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9.6300000000000008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10.48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10.97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11.86</v>
      </c>
    </row>
    <row r="36" spans="1:16" x14ac:dyDescent="0.2">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8.31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14.77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18.829999999999998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4583</v>
      </c>
      <c r="E42" s="176"/>
      <c r="F42" s="176"/>
      <c r="G42" s="176">
        <f>'実質公債費比率（分子）の構造'!L$52</f>
        <v>4473</v>
      </c>
      <c r="H42" s="176"/>
      <c r="I42" s="176"/>
      <c r="J42" s="176">
        <f>'実質公債費比率（分子）の構造'!M$52</f>
        <v>4286</v>
      </c>
      <c r="K42" s="176"/>
      <c r="L42" s="176"/>
      <c r="M42" s="176">
        <f>'実質公債費比率（分子）の構造'!N$52</f>
        <v>4100</v>
      </c>
      <c r="N42" s="176"/>
      <c r="O42" s="176"/>
      <c r="P42" s="176">
        <f>'実質公債費比率（分子）の構造'!O$52</f>
        <v>3971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3</v>
      </c>
      <c r="C44" s="176"/>
      <c r="D44" s="176"/>
      <c r="E44" s="176">
        <f>'実質公債費比率（分子）の構造'!L$50</f>
        <v>3</v>
      </c>
      <c r="F44" s="176"/>
      <c r="G44" s="176"/>
      <c r="H44" s="176">
        <f>'実質公債費比率（分子）の構造'!M$50</f>
        <v>3</v>
      </c>
      <c r="I44" s="176"/>
      <c r="J44" s="176"/>
      <c r="K44" s="176">
        <f>'実質公債費比率（分子）の構造'!N$50</f>
        <v>1</v>
      </c>
      <c r="L44" s="176"/>
      <c r="M44" s="176"/>
      <c r="N44" s="176">
        <f>'実質公債費比率（分子）の構造'!O$50</f>
        <v>0</v>
      </c>
      <c r="O44" s="176"/>
      <c r="P44" s="176"/>
    </row>
    <row r="45" spans="1:16" x14ac:dyDescent="0.2">
      <c r="A45" s="176" t="s">
        <v>68</v>
      </c>
      <c r="B45" s="176">
        <f>'実質公債費比率（分子）の構造'!K$49</f>
        <v>128</v>
      </c>
      <c r="C45" s="176"/>
      <c r="D45" s="176"/>
      <c r="E45" s="176">
        <f>'実質公債費比率（分子）の構造'!L$49</f>
        <v>106</v>
      </c>
      <c r="F45" s="176"/>
      <c r="G45" s="176"/>
      <c r="H45" s="176">
        <f>'実質公債費比率（分子）の構造'!M$49</f>
        <v>98</v>
      </c>
      <c r="I45" s="176"/>
      <c r="J45" s="176"/>
      <c r="K45" s="176">
        <f>'実質公債費比率（分子）の構造'!N$49</f>
        <v>99</v>
      </c>
      <c r="L45" s="176"/>
      <c r="M45" s="176"/>
      <c r="N45" s="176">
        <f>'実質公債費比率（分子）の構造'!O$49</f>
        <v>94</v>
      </c>
      <c r="O45" s="176"/>
      <c r="P45" s="176"/>
    </row>
    <row r="46" spans="1:16" x14ac:dyDescent="0.2">
      <c r="A46" s="176" t="s">
        <v>69</v>
      </c>
      <c r="B46" s="176">
        <f>'実質公債費比率（分子）の構造'!K$48</f>
        <v>1910</v>
      </c>
      <c r="C46" s="176"/>
      <c r="D46" s="176"/>
      <c r="E46" s="176">
        <f>'実質公債費比率（分子）の構造'!L$48</f>
        <v>1886</v>
      </c>
      <c r="F46" s="176"/>
      <c r="G46" s="176"/>
      <c r="H46" s="176">
        <f>'実質公債費比率（分子）の構造'!M$48</f>
        <v>1780</v>
      </c>
      <c r="I46" s="176"/>
      <c r="J46" s="176"/>
      <c r="K46" s="176">
        <f>'実質公債費比率（分子）の構造'!N$48</f>
        <v>1701</v>
      </c>
      <c r="L46" s="176"/>
      <c r="M46" s="176"/>
      <c r="N46" s="176">
        <f>'実質公債費比率（分子）の構造'!O$48</f>
        <v>1659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3992</v>
      </c>
      <c r="C49" s="176"/>
      <c r="D49" s="176"/>
      <c r="E49" s="176">
        <f>'実質公債費比率（分子）の構造'!L$45</f>
        <v>3947</v>
      </c>
      <c r="F49" s="176"/>
      <c r="G49" s="176"/>
      <c r="H49" s="176">
        <f>'実質公債費比率（分子）の構造'!M$45</f>
        <v>3868</v>
      </c>
      <c r="I49" s="176"/>
      <c r="J49" s="176"/>
      <c r="K49" s="176">
        <f>'実質公債費比率（分子）の構造'!N$45</f>
        <v>3719</v>
      </c>
      <c r="L49" s="176"/>
      <c r="M49" s="176"/>
      <c r="N49" s="176">
        <f>'実質公債費比率（分子）の構造'!O$45</f>
        <v>3657</v>
      </c>
      <c r="O49" s="176"/>
      <c r="P49" s="176"/>
    </row>
    <row r="50" spans="1:16" x14ac:dyDescent="0.2">
      <c r="A50" s="176" t="s">
        <v>73</v>
      </c>
      <c r="B50" s="176" t="e">
        <f>NA()</f>
        <v>#N/A</v>
      </c>
      <c r="C50" s="176">
        <f>IF(ISNUMBER('実質公債費比率（分子）の構造'!K$53),'実質公債費比率（分子）の構造'!K$53,NA())</f>
        <v>1450</v>
      </c>
      <c r="D50" s="176" t="e">
        <f>NA()</f>
        <v>#N/A</v>
      </c>
      <c r="E50" s="176" t="e">
        <f>NA()</f>
        <v>#N/A</v>
      </c>
      <c r="F50" s="176">
        <f>IF(ISNUMBER('実質公債費比率（分子）の構造'!L$53),'実質公債費比率（分子）の構造'!L$53,NA())</f>
        <v>1469</v>
      </c>
      <c r="G50" s="176" t="e">
        <f>NA()</f>
        <v>#N/A</v>
      </c>
      <c r="H50" s="176" t="e">
        <f>NA()</f>
        <v>#N/A</v>
      </c>
      <c r="I50" s="176">
        <f>IF(ISNUMBER('実質公債費比率（分子）の構造'!M$53),'実質公債費比率（分子）の構造'!M$53,NA())</f>
        <v>1463</v>
      </c>
      <c r="J50" s="176" t="e">
        <f>NA()</f>
        <v>#N/A</v>
      </c>
      <c r="K50" s="176" t="e">
        <f>NA()</f>
        <v>#N/A</v>
      </c>
      <c r="L50" s="176">
        <f>IF(ISNUMBER('実質公債費比率（分子）の構造'!N$53),'実質公債費比率（分子）の構造'!N$53,NA())</f>
        <v>1420</v>
      </c>
      <c r="M50" s="176" t="e">
        <f>NA()</f>
        <v>#N/A</v>
      </c>
      <c r="N50" s="176" t="e">
        <f>NA()</f>
        <v>#N/A</v>
      </c>
      <c r="O50" s="176">
        <f>IF(ISNUMBER('実質公債費比率（分子）の構造'!O$53),'実質公債費比率（分子）の構造'!O$53,NA())</f>
        <v>1439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42430</v>
      </c>
      <c r="E56" s="175"/>
      <c r="F56" s="175"/>
      <c r="G56" s="175">
        <f>'将来負担比率（分子）の構造'!J$52</f>
        <v>42799</v>
      </c>
      <c r="H56" s="175"/>
      <c r="I56" s="175"/>
      <c r="J56" s="175">
        <f>'将来負担比率（分子）の構造'!K$52</f>
        <v>42841</v>
      </c>
      <c r="K56" s="175"/>
      <c r="L56" s="175"/>
      <c r="M56" s="175">
        <f>'将来負担比率（分子）の構造'!L$52</f>
        <v>41644</v>
      </c>
      <c r="N56" s="175"/>
      <c r="O56" s="175"/>
      <c r="P56" s="175">
        <f>'将来負担比率（分子）の構造'!M$52</f>
        <v>40265</v>
      </c>
    </row>
    <row r="57" spans="1:16" x14ac:dyDescent="0.2">
      <c r="A57" s="175" t="s">
        <v>44</v>
      </c>
      <c r="B57" s="175"/>
      <c r="C57" s="175"/>
      <c r="D57" s="175">
        <f>'将来負担比率（分子）の構造'!I$51</f>
        <v>259</v>
      </c>
      <c r="E57" s="175"/>
      <c r="F57" s="175"/>
      <c r="G57" s="175">
        <f>'将来負担比率（分子）の構造'!J$51</f>
        <v>309</v>
      </c>
      <c r="H57" s="175"/>
      <c r="I57" s="175"/>
      <c r="J57" s="175">
        <f>'将来負担比率（分子）の構造'!K$51</f>
        <v>356</v>
      </c>
      <c r="K57" s="175"/>
      <c r="L57" s="175"/>
      <c r="M57" s="175">
        <f>'将来負担比率（分子）の構造'!L$51</f>
        <v>317</v>
      </c>
      <c r="N57" s="175"/>
      <c r="O57" s="175"/>
      <c r="P57" s="175">
        <f>'将来負担比率（分子）の構造'!M$51</f>
        <v>424</v>
      </c>
    </row>
    <row r="58" spans="1:16" x14ac:dyDescent="0.2">
      <c r="A58" s="175" t="s">
        <v>43</v>
      </c>
      <c r="B58" s="175"/>
      <c r="C58" s="175"/>
      <c r="D58" s="175">
        <f>'将来負担比率（分子）の構造'!I$50</f>
        <v>7793</v>
      </c>
      <c r="E58" s="175"/>
      <c r="F58" s="175"/>
      <c r="G58" s="175">
        <f>'将来負担比率（分子）の構造'!J$50</f>
        <v>7373</v>
      </c>
      <c r="H58" s="175"/>
      <c r="I58" s="175"/>
      <c r="J58" s="175">
        <f>'将来負担比率（分子）の構造'!K$50</f>
        <v>7259</v>
      </c>
      <c r="K58" s="175"/>
      <c r="L58" s="175"/>
      <c r="M58" s="175">
        <f>'将来負担比率（分子）の構造'!L$50</f>
        <v>7813</v>
      </c>
      <c r="N58" s="175"/>
      <c r="O58" s="175"/>
      <c r="P58" s="175">
        <f>'将来負担比率（分子）の構造'!M$50</f>
        <v>7382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7</v>
      </c>
      <c r="C61" s="175"/>
      <c r="D61" s="175"/>
      <c r="E61" s="175">
        <f>'将来負担比率（分子）の構造'!J$46</f>
        <v>133</v>
      </c>
      <c r="F61" s="175"/>
      <c r="G61" s="175"/>
      <c r="H61" s="175">
        <f>'将来負担比率（分子）の構造'!K$46</f>
        <v>6</v>
      </c>
      <c r="I61" s="175"/>
      <c r="J61" s="175"/>
      <c r="K61" s="175">
        <f>'将来負担比率（分子）の構造'!L$46</f>
        <v>5</v>
      </c>
      <c r="L61" s="175"/>
      <c r="M61" s="175"/>
      <c r="N61" s="175">
        <f>'将来負担比率（分子）の構造'!M$46</f>
        <v>4</v>
      </c>
      <c r="O61" s="175"/>
      <c r="P61" s="175"/>
    </row>
    <row r="62" spans="1:16" x14ac:dyDescent="0.2">
      <c r="A62" s="175" t="s">
        <v>37</v>
      </c>
      <c r="B62" s="175">
        <f>'将来負担比率（分子）の構造'!I$45</f>
        <v>4722</v>
      </c>
      <c r="C62" s="175"/>
      <c r="D62" s="175"/>
      <c r="E62" s="175">
        <f>'将来負担比率（分子）の構造'!J$45</f>
        <v>4451</v>
      </c>
      <c r="F62" s="175"/>
      <c r="G62" s="175"/>
      <c r="H62" s="175">
        <f>'将来負担比率（分子）の構造'!K$45</f>
        <v>4414</v>
      </c>
      <c r="I62" s="175"/>
      <c r="J62" s="175"/>
      <c r="K62" s="175">
        <f>'将来負担比率（分子）の構造'!L$45</f>
        <v>4409</v>
      </c>
      <c r="L62" s="175"/>
      <c r="M62" s="175"/>
      <c r="N62" s="175">
        <f>'将来負担比率（分子）の構造'!M$45</f>
        <v>4286</v>
      </c>
      <c r="O62" s="175"/>
      <c r="P62" s="175"/>
    </row>
    <row r="63" spans="1:16" x14ac:dyDescent="0.2">
      <c r="A63" s="175" t="s">
        <v>36</v>
      </c>
      <c r="B63" s="175">
        <f>'将来負担比率（分子）の構造'!I$44</f>
        <v>1066</v>
      </c>
      <c r="C63" s="175"/>
      <c r="D63" s="175"/>
      <c r="E63" s="175">
        <f>'将来負担比率（分子）の構造'!J$44</f>
        <v>957</v>
      </c>
      <c r="F63" s="175"/>
      <c r="G63" s="175"/>
      <c r="H63" s="175">
        <f>'将来負担比率（分子）の構造'!K$44</f>
        <v>866</v>
      </c>
      <c r="I63" s="175"/>
      <c r="J63" s="175"/>
      <c r="K63" s="175">
        <f>'将来負担比率（分子）の構造'!L$44</f>
        <v>741</v>
      </c>
      <c r="L63" s="175"/>
      <c r="M63" s="175"/>
      <c r="N63" s="175">
        <f>'将来負担比率（分子）の構造'!M$44</f>
        <v>623</v>
      </c>
      <c r="O63" s="175"/>
      <c r="P63" s="175"/>
    </row>
    <row r="64" spans="1:16" x14ac:dyDescent="0.2">
      <c r="A64" s="175" t="s">
        <v>35</v>
      </c>
      <c r="B64" s="175">
        <f>'将来負担比率（分子）の構造'!I$43</f>
        <v>22608</v>
      </c>
      <c r="C64" s="175"/>
      <c r="D64" s="175"/>
      <c r="E64" s="175">
        <f>'将来負担比率（分子）の構造'!J$43</f>
        <v>22148</v>
      </c>
      <c r="F64" s="175"/>
      <c r="G64" s="175"/>
      <c r="H64" s="175">
        <f>'将来負担比率（分子）の構造'!K$43</f>
        <v>21269</v>
      </c>
      <c r="I64" s="175"/>
      <c r="J64" s="175"/>
      <c r="K64" s="175">
        <f>'将来負担比率（分子）の構造'!L$43</f>
        <v>20312</v>
      </c>
      <c r="L64" s="175"/>
      <c r="M64" s="175"/>
      <c r="N64" s="175">
        <f>'将来負担比率（分子）の構造'!M$43</f>
        <v>18800</v>
      </c>
      <c r="O64" s="175"/>
      <c r="P64" s="175"/>
    </row>
    <row r="65" spans="1:16" x14ac:dyDescent="0.2">
      <c r="A65" s="175" t="s">
        <v>34</v>
      </c>
      <c r="B65" s="175">
        <f>'将来負担比率（分子）の構造'!I$42</f>
        <v>5</v>
      </c>
      <c r="C65" s="175"/>
      <c r="D65" s="175"/>
      <c r="E65" s="175">
        <f>'将来負担比率（分子）の構造'!J$42</f>
        <v>3</v>
      </c>
      <c r="F65" s="175"/>
      <c r="G65" s="175"/>
      <c r="H65" s="175">
        <f>'将来負担比率（分子）の構造'!K$42</f>
        <v>0</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34345</v>
      </c>
      <c r="C66" s="175"/>
      <c r="D66" s="175"/>
      <c r="E66" s="175">
        <f>'将来負担比率（分子）の構造'!J$41</f>
        <v>36245</v>
      </c>
      <c r="F66" s="175"/>
      <c r="G66" s="175"/>
      <c r="H66" s="175">
        <f>'将来負担比率（分子）の構造'!K$41</f>
        <v>37725</v>
      </c>
      <c r="I66" s="175"/>
      <c r="J66" s="175"/>
      <c r="K66" s="175">
        <f>'将来負担比率（分子）の構造'!L$41</f>
        <v>37522</v>
      </c>
      <c r="L66" s="175"/>
      <c r="M66" s="175"/>
      <c r="N66" s="175">
        <f>'将来負担比率（分子）の構造'!M$41</f>
        <v>36753</v>
      </c>
      <c r="O66" s="175"/>
      <c r="P66" s="175"/>
    </row>
    <row r="67" spans="1:16" x14ac:dyDescent="0.2">
      <c r="A67" s="175" t="s">
        <v>77</v>
      </c>
      <c r="B67" s="175" t="e">
        <f>NA()</f>
        <v>#N/A</v>
      </c>
      <c r="C67" s="175">
        <f>IF(ISNUMBER('将来負担比率（分子）の構造'!I$53), IF('将来負担比率（分子）の構造'!I$53 &lt; 0, 0, '将来負担比率（分子）の構造'!I$53), NA())</f>
        <v>12273</v>
      </c>
      <c r="D67" s="175" t="e">
        <f>NA()</f>
        <v>#N/A</v>
      </c>
      <c r="E67" s="175" t="e">
        <f>NA()</f>
        <v>#N/A</v>
      </c>
      <c r="F67" s="175">
        <f>IF(ISNUMBER('将来負担比率（分子）の構造'!J$53), IF('将来負担比率（分子）の構造'!J$53 &lt; 0, 0, '将来負担比率（分子）の構造'!J$53), NA())</f>
        <v>13456</v>
      </c>
      <c r="G67" s="175" t="e">
        <f>NA()</f>
        <v>#N/A</v>
      </c>
      <c r="H67" s="175" t="e">
        <f>NA()</f>
        <v>#N/A</v>
      </c>
      <c r="I67" s="175">
        <f>IF(ISNUMBER('将来負担比率（分子）の構造'!K$53), IF('将来負担比率（分子）の構造'!K$53 &lt; 0, 0, '将来負担比率（分子）の構造'!K$53), NA())</f>
        <v>13823</v>
      </c>
      <c r="J67" s="175" t="e">
        <f>NA()</f>
        <v>#N/A</v>
      </c>
      <c r="K67" s="175" t="e">
        <f>NA()</f>
        <v>#N/A</v>
      </c>
      <c r="L67" s="175">
        <f>IF(ISNUMBER('将来負担比率（分子）の構造'!L$53), IF('将来負担比率（分子）の構造'!L$53 &lt; 0, 0, '将来負担比率（分子）の構造'!L$53), NA())</f>
        <v>13215</v>
      </c>
      <c r="M67" s="175" t="e">
        <f>NA()</f>
        <v>#N/A</v>
      </c>
      <c r="N67" s="175" t="e">
        <f>NA()</f>
        <v>#N/A</v>
      </c>
      <c r="O67" s="175">
        <f>IF(ISNUMBER('将来負担比率（分子）の構造'!M$53), IF('将来負担比率（分子）の構造'!M$53 &lt; 0, 0, '将来負担比率（分子）の構造'!M$53), NA())</f>
        <v>12395</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1440</v>
      </c>
      <c r="C72" s="179">
        <f>基金残高に係る経年分析!G55</f>
        <v>1440</v>
      </c>
      <c r="D72" s="179">
        <f>基金残高に係る経年分析!H55</f>
        <v>1440</v>
      </c>
    </row>
    <row r="73" spans="1:16" x14ac:dyDescent="0.2">
      <c r="A73" s="178" t="s">
        <v>80</v>
      </c>
      <c r="B73" s="179">
        <f>基金残高に係る経年分析!F56</f>
        <v>3951</v>
      </c>
      <c r="C73" s="179">
        <f>基金残高に係る経年分析!G56</f>
        <v>4451</v>
      </c>
      <c r="D73" s="179">
        <f>基金残高に係る経年分析!H56</f>
        <v>3963</v>
      </c>
    </row>
    <row r="74" spans="1:16" x14ac:dyDescent="0.2">
      <c r="A74" s="178" t="s">
        <v>81</v>
      </c>
      <c r="B74" s="179">
        <f>基金残高に係る経年分析!F57</f>
        <v>4900</v>
      </c>
      <c r="C74" s="179">
        <f>基金残高に係る経年分析!G57</f>
        <v>4971</v>
      </c>
      <c r="D74" s="179">
        <f>基金残高に係る経年分析!H57</f>
        <v>4687</v>
      </c>
    </row>
  </sheetData>
  <sheetProtection algorithmName="SHA-512" hashValue="RFoLicrYqtxg3lARt+NkvU5Qaz8wKeN/HaWeFRStau2t6MLweSNRq9vNJFN/61vCz9cnWROWTIGAfaqhJ5v9RQ==" saltValue="8m9EM/7/KVg8M0RMzRKz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229</v>
      </c>
      <c r="C5" s="610"/>
      <c r="D5" s="610"/>
      <c r="E5" s="610"/>
      <c r="F5" s="610"/>
      <c r="G5" s="610"/>
      <c r="H5" s="610"/>
      <c r="I5" s="610"/>
      <c r="J5" s="610"/>
      <c r="K5" s="610"/>
      <c r="L5" s="610"/>
      <c r="M5" s="610"/>
      <c r="N5" s="610"/>
      <c r="O5" s="610"/>
      <c r="P5" s="610"/>
      <c r="Q5" s="611"/>
      <c r="R5" s="612">
        <v>3932845</v>
      </c>
      <c r="S5" s="613"/>
      <c r="T5" s="613"/>
      <c r="U5" s="613"/>
      <c r="V5" s="613"/>
      <c r="W5" s="613"/>
      <c r="X5" s="613"/>
      <c r="Y5" s="614"/>
      <c r="Z5" s="615">
        <v>12</v>
      </c>
      <c r="AA5" s="615"/>
      <c r="AB5" s="615"/>
      <c r="AC5" s="615"/>
      <c r="AD5" s="616">
        <v>3932845</v>
      </c>
      <c r="AE5" s="616"/>
      <c r="AF5" s="616"/>
      <c r="AG5" s="616"/>
      <c r="AH5" s="616"/>
      <c r="AI5" s="616"/>
      <c r="AJ5" s="616"/>
      <c r="AK5" s="616"/>
      <c r="AL5" s="617">
        <v>23.1</v>
      </c>
      <c r="AM5" s="618"/>
      <c r="AN5" s="618"/>
      <c r="AO5" s="619"/>
      <c r="AP5" s="609" t="s">
        <v>230</v>
      </c>
      <c r="AQ5" s="610"/>
      <c r="AR5" s="610"/>
      <c r="AS5" s="610"/>
      <c r="AT5" s="610"/>
      <c r="AU5" s="610"/>
      <c r="AV5" s="610"/>
      <c r="AW5" s="610"/>
      <c r="AX5" s="610"/>
      <c r="AY5" s="610"/>
      <c r="AZ5" s="610"/>
      <c r="BA5" s="610"/>
      <c r="BB5" s="610"/>
      <c r="BC5" s="610"/>
      <c r="BD5" s="610"/>
      <c r="BE5" s="610"/>
      <c r="BF5" s="611"/>
      <c r="BG5" s="623">
        <v>3930807</v>
      </c>
      <c r="BH5" s="624"/>
      <c r="BI5" s="624"/>
      <c r="BJ5" s="624"/>
      <c r="BK5" s="624"/>
      <c r="BL5" s="624"/>
      <c r="BM5" s="624"/>
      <c r="BN5" s="625"/>
      <c r="BO5" s="626">
        <v>99.9</v>
      </c>
      <c r="BP5" s="626"/>
      <c r="BQ5" s="626"/>
      <c r="BR5" s="626"/>
      <c r="BS5" s="627">
        <v>253941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2">
      <c r="B6" s="620" t="s">
        <v>234</v>
      </c>
      <c r="C6" s="621"/>
      <c r="D6" s="621"/>
      <c r="E6" s="621"/>
      <c r="F6" s="621"/>
      <c r="G6" s="621"/>
      <c r="H6" s="621"/>
      <c r="I6" s="621"/>
      <c r="J6" s="621"/>
      <c r="K6" s="621"/>
      <c r="L6" s="621"/>
      <c r="M6" s="621"/>
      <c r="N6" s="621"/>
      <c r="O6" s="621"/>
      <c r="P6" s="621"/>
      <c r="Q6" s="622"/>
      <c r="R6" s="623">
        <v>352780</v>
      </c>
      <c r="S6" s="624"/>
      <c r="T6" s="624"/>
      <c r="U6" s="624"/>
      <c r="V6" s="624"/>
      <c r="W6" s="624"/>
      <c r="X6" s="624"/>
      <c r="Y6" s="625"/>
      <c r="Z6" s="626">
        <v>1.1000000000000001</v>
      </c>
      <c r="AA6" s="626"/>
      <c r="AB6" s="626"/>
      <c r="AC6" s="626"/>
      <c r="AD6" s="627">
        <v>352780</v>
      </c>
      <c r="AE6" s="627"/>
      <c r="AF6" s="627"/>
      <c r="AG6" s="627"/>
      <c r="AH6" s="627"/>
      <c r="AI6" s="627"/>
      <c r="AJ6" s="627"/>
      <c r="AK6" s="627"/>
      <c r="AL6" s="628">
        <v>2.1</v>
      </c>
      <c r="AM6" s="629"/>
      <c r="AN6" s="629"/>
      <c r="AO6" s="630"/>
      <c r="AP6" s="620" t="s">
        <v>235</v>
      </c>
      <c r="AQ6" s="621"/>
      <c r="AR6" s="621"/>
      <c r="AS6" s="621"/>
      <c r="AT6" s="621"/>
      <c r="AU6" s="621"/>
      <c r="AV6" s="621"/>
      <c r="AW6" s="621"/>
      <c r="AX6" s="621"/>
      <c r="AY6" s="621"/>
      <c r="AZ6" s="621"/>
      <c r="BA6" s="621"/>
      <c r="BB6" s="621"/>
      <c r="BC6" s="621"/>
      <c r="BD6" s="621"/>
      <c r="BE6" s="621"/>
      <c r="BF6" s="622"/>
      <c r="BG6" s="623">
        <v>3930807</v>
      </c>
      <c r="BH6" s="624"/>
      <c r="BI6" s="624"/>
      <c r="BJ6" s="624"/>
      <c r="BK6" s="624"/>
      <c r="BL6" s="624"/>
      <c r="BM6" s="624"/>
      <c r="BN6" s="625"/>
      <c r="BO6" s="626">
        <v>99.9</v>
      </c>
      <c r="BP6" s="626"/>
      <c r="BQ6" s="626"/>
      <c r="BR6" s="626"/>
      <c r="BS6" s="627">
        <v>253941</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189329</v>
      </c>
      <c r="CS6" s="624"/>
      <c r="CT6" s="624"/>
      <c r="CU6" s="624"/>
      <c r="CV6" s="624"/>
      <c r="CW6" s="624"/>
      <c r="CX6" s="624"/>
      <c r="CY6" s="625"/>
      <c r="CZ6" s="617">
        <v>0.6</v>
      </c>
      <c r="DA6" s="618"/>
      <c r="DB6" s="618"/>
      <c r="DC6" s="634"/>
      <c r="DD6" s="632" t="s">
        <v>237</v>
      </c>
      <c r="DE6" s="624"/>
      <c r="DF6" s="624"/>
      <c r="DG6" s="624"/>
      <c r="DH6" s="624"/>
      <c r="DI6" s="624"/>
      <c r="DJ6" s="624"/>
      <c r="DK6" s="624"/>
      <c r="DL6" s="624"/>
      <c r="DM6" s="624"/>
      <c r="DN6" s="624"/>
      <c r="DO6" s="624"/>
      <c r="DP6" s="625"/>
      <c r="DQ6" s="632">
        <v>189329</v>
      </c>
      <c r="DR6" s="624"/>
      <c r="DS6" s="624"/>
      <c r="DT6" s="624"/>
      <c r="DU6" s="624"/>
      <c r="DV6" s="624"/>
      <c r="DW6" s="624"/>
      <c r="DX6" s="624"/>
      <c r="DY6" s="624"/>
      <c r="DZ6" s="624"/>
      <c r="EA6" s="624"/>
      <c r="EB6" s="624"/>
      <c r="EC6" s="633"/>
    </row>
    <row r="7" spans="2:143" ht="11.25" customHeight="1" x14ac:dyDescent="0.2">
      <c r="B7" s="620" t="s">
        <v>238</v>
      </c>
      <c r="C7" s="621"/>
      <c r="D7" s="621"/>
      <c r="E7" s="621"/>
      <c r="F7" s="621"/>
      <c r="G7" s="621"/>
      <c r="H7" s="621"/>
      <c r="I7" s="621"/>
      <c r="J7" s="621"/>
      <c r="K7" s="621"/>
      <c r="L7" s="621"/>
      <c r="M7" s="621"/>
      <c r="N7" s="621"/>
      <c r="O7" s="621"/>
      <c r="P7" s="621"/>
      <c r="Q7" s="622"/>
      <c r="R7" s="623">
        <v>2993</v>
      </c>
      <c r="S7" s="624"/>
      <c r="T7" s="624"/>
      <c r="U7" s="624"/>
      <c r="V7" s="624"/>
      <c r="W7" s="624"/>
      <c r="X7" s="624"/>
      <c r="Y7" s="625"/>
      <c r="Z7" s="626">
        <v>0</v>
      </c>
      <c r="AA7" s="626"/>
      <c r="AB7" s="626"/>
      <c r="AC7" s="626"/>
      <c r="AD7" s="627">
        <v>2993</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1742858</v>
      </c>
      <c r="BH7" s="624"/>
      <c r="BI7" s="624"/>
      <c r="BJ7" s="624"/>
      <c r="BK7" s="624"/>
      <c r="BL7" s="624"/>
      <c r="BM7" s="624"/>
      <c r="BN7" s="625"/>
      <c r="BO7" s="626">
        <v>44.3</v>
      </c>
      <c r="BP7" s="626"/>
      <c r="BQ7" s="626"/>
      <c r="BR7" s="626"/>
      <c r="BS7" s="627">
        <v>80550</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4991375</v>
      </c>
      <c r="CS7" s="624"/>
      <c r="CT7" s="624"/>
      <c r="CU7" s="624"/>
      <c r="CV7" s="624"/>
      <c r="CW7" s="624"/>
      <c r="CX7" s="624"/>
      <c r="CY7" s="625"/>
      <c r="CZ7" s="626">
        <v>15.8</v>
      </c>
      <c r="DA7" s="626"/>
      <c r="DB7" s="626"/>
      <c r="DC7" s="626"/>
      <c r="DD7" s="632">
        <v>228151</v>
      </c>
      <c r="DE7" s="624"/>
      <c r="DF7" s="624"/>
      <c r="DG7" s="624"/>
      <c r="DH7" s="624"/>
      <c r="DI7" s="624"/>
      <c r="DJ7" s="624"/>
      <c r="DK7" s="624"/>
      <c r="DL7" s="624"/>
      <c r="DM7" s="624"/>
      <c r="DN7" s="624"/>
      <c r="DO7" s="624"/>
      <c r="DP7" s="625"/>
      <c r="DQ7" s="632">
        <v>2989399</v>
      </c>
      <c r="DR7" s="624"/>
      <c r="DS7" s="624"/>
      <c r="DT7" s="624"/>
      <c r="DU7" s="624"/>
      <c r="DV7" s="624"/>
      <c r="DW7" s="624"/>
      <c r="DX7" s="624"/>
      <c r="DY7" s="624"/>
      <c r="DZ7" s="624"/>
      <c r="EA7" s="624"/>
      <c r="EB7" s="624"/>
      <c r="EC7" s="633"/>
    </row>
    <row r="8" spans="2:143" ht="11.25" customHeight="1" x14ac:dyDescent="0.2">
      <c r="B8" s="620" t="s">
        <v>241</v>
      </c>
      <c r="C8" s="621"/>
      <c r="D8" s="621"/>
      <c r="E8" s="621"/>
      <c r="F8" s="621"/>
      <c r="G8" s="621"/>
      <c r="H8" s="621"/>
      <c r="I8" s="621"/>
      <c r="J8" s="621"/>
      <c r="K8" s="621"/>
      <c r="L8" s="621"/>
      <c r="M8" s="621"/>
      <c r="N8" s="621"/>
      <c r="O8" s="621"/>
      <c r="P8" s="621"/>
      <c r="Q8" s="622"/>
      <c r="R8" s="623">
        <v>14703</v>
      </c>
      <c r="S8" s="624"/>
      <c r="T8" s="624"/>
      <c r="U8" s="624"/>
      <c r="V8" s="624"/>
      <c r="W8" s="624"/>
      <c r="X8" s="624"/>
      <c r="Y8" s="625"/>
      <c r="Z8" s="626">
        <v>0</v>
      </c>
      <c r="AA8" s="626"/>
      <c r="AB8" s="626"/>
      <c r="AC8" s="626"/>
      <c r="AD8" s="627">
        <v>14703</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63546</v>
      </c>
      <c r="BH8" s="624"/>
      <c r="BI8" s="624"/>
      <c r="BJ8" s="624"/>
      <c r="BK8" s="624"/>
      <c r="BL8" s="624"/>
      <c r="BM8" s="624"/>
      <c r="BN8" s="625"/>
      <c r="BO8" s="626">
        <v>1.6</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7380182</v>
      </c>
      <c r="CS8" s="624"/>
      <c r="CT8" s="624"/>
      <c r="CU8" s="624"/>
      <c r="CV8" s="624"/>
      <c r="CW8" s="624"/>
      <c r="CX8" s="624"/>
      <c r="CY8" s="625"/>
      <c r="CZ8" s="626">
        <v>23.3</v>
      </c>
      <c r="DA8" s="626"/>
      <c r="DB8" s="626"/>
      <c r="DC8" s="626"/>
      <c r="DD8" s="632">
        <v>49675</v>
      </c>
      <c r="DE8" s="624"/>
      <c r="DF8" s="624"/>
      <c r="DG8" s="624"/>
      <c r="DH8" s="624"/>
      <c r="DI8" s="624"/>
      <c r="DJ8" s="624"/>
      <c r="DK8" s="624"/>
      <c r="DL8" s="624"/>
      <c r="DM8" s="624"/>
      <c r="DN8" s="624"/>
      <c r="DO8" s="624"/>
      <c r="DP8" s="625"/>
      <c r="DQ8" s="632">
        <v>4306775</v>
      </c>
      <c r="DR8" s="624"/>
      <c r="DS8" s="624"/>
      <c r="DT8" s="624"/>
      <c r="DU8" s="624"/>
      <c r="DV8" s="624"/>
      <c r="DW8" s="624"/>
      <c r="DX8" s="624"/>
      <c r="DY8" s="624"/>
      <c r="DZ8" s="624"/>
      <c r="EA8" s="624"/>
      <c r="EB8" s="624"/>
      <c r="EC8" s="633"/>
    </row>
    <row r="9" spans="2:143" ht="11.25" customHeight="1" x14ac:dyDescent="0.2">
      <c r="B9" s="620" t="s">
        <v>244</v>
      </c>
      <c r="C9" s="621"/>
      <c r="D9" s="621"/>
      <c r="E9" s="621"/>
      <c r="F9" s="621"/>
      <c r="G9" s="621"/>
      <c r="H9" s="621"/>
      <c r="I9" s="621"/>
      <c r="J9" s="621"/>
      <c r="K9" s="621"/>
      <c r="L9" s="621"/>
      <c r="M9" s="621"/>
      <c r="N9" s="621"/>
      <c r="O9" s="621"/>
      <c r="P9" s="621"/>
      <c r="Q9" s="622"/>
      <c r="R9" s="623">
        <v>10836</v>
      </c>
      <c r="S9" s="624"/>
      <c r="T9" s="624"/>
      <c r="U9" s="624"/>
      <c r="V9" s="624"/>
      <c r="W9" s="624"/>
      <c r="X9" s="624"/>
      <c r="Y9" s="625"/>
      <c r="Z9" s="626">
        <v>0</v>
      </c>
      <c r="AA9" s="626"/>
      <c r="AB9" s="626"/>
      <c r="AC9" s="626"/>
      <c r="AD9" s="627">
        <v>10836</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1355287</v>
      </c>
      <c r="BH9" s="624"/>
      <c r="BI9" s="624"/>
      <c r="BJ9" s="624"/>
      <c r="BK9" s="624"/>
      <c r="BL9" s="624"/>
      <c r="BM9" s="624"/>
      <c r="BN9" s="625"/>
      <c r="BO9" s="626">
        <v>34.5</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2887255</v>
      </c>
      <c r="CS9" s="624"/>
      <c r="CT9" s="624"/>
      <c r="CU9" s="624"/>
      <c r="CV9" s="624"/>
      <c r="CW9" s="624"/>
      <c r="CX9" s="624"/>
      <c r="CY9" s="625"/>
      <c r="CZ9" s="626">
        <v>9.1</v>
      </c>
      <c r="DA9" s="626"/>
      <c r="DB9" s="626"/>
      <c r="DC9" s="626"/>
      <c r="DD9" s="632">
        <v>2624</v>
      </c>
      <c r="DE9" s="624"/>
      <c r="DF9" s="624"/>
      <c r="DG9" s="624"/>
      <c r="DH9" s="624"/>
      <c r="DI9" s="624"/>
      <c r="DJ9" s="624"/>
      <c r="DK9" s="624"/>
      <c r="DL9" s="624"/>
      <c r="DM9" s="624"/>
      <c r="DN9" s="624"/>
      <c r="DO9" s="624"/>
      <c r="DP9" s="625"/>
      <c r="DQ9" s="632">
        <v>2544931</v>
      </c>
      <c r="DR9" s="624"/>
      <c r="DS9" s="624"/>
      <c r="DT9" s="624"/>
      <c r="DU9" s="624"/>
      <c r="DV9" s="624"/>
      <c r="DW9" s="624"/>
      <c r="DX9" s="624"/>
      <c r="DY9" s="624"/>
      <c r="DZ9" s="624"/>
      <c r="EA9" s="624"/>
      <c r="EB9" s="624"/>
      <c r="EC9" s="633"/>
    </row>
    <row r="10" spans="2:143" ht="11.25" customHeight="1" x14ac:dyDescent="0.2">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237</v>
      </c>
      <c r="AE10" s="627"/>
      <c r="AF10" s="627"/>
      <c r="AG10" s="627"/>
      <c r="AH10" s="627"/>
      <c r="AI10" s="627"/>
      <c r="AJ10" s="627"/>
      <c r="AK10" s="627"/>
      <c r="AL10" s="628" t="s">
        <v>237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101082</v>
      </c>
      <c r="BH10" s="624"/>
      <c r="BI10" s="624"/>
      <c r="BJ10" s="624"/>
      <c r="BK10" s="624"/>
      <c r="BL10" s="624"/>
      <c r="BM10" s="624"/>
      <c r="BN10" s="625"/>
      <c r="BO10" s="626">
        <v>2.6</v>
      </c>
      <c r="BP10" s="626"/>
      <c r="BQ10" s="626"/>
      <c r="BR10" s="626"/>
      <c r="BS10" s="627">
        <v>16850</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63859</v>
      </c>
      <c r="CS10" s="624"/>
      <c r="CT10" s="624"/>
      <c r="CU10" s="624"/>
      <c r="CV10" s="624"/>
      <c r="CW10" s="624"/>
      <c r="CX10" s="624"/>
      <c r="CY10" s="625"/>
      <c r="CZ10" s="626">
        <v>0.2</v>
      </c>
      <c r="DA10" s="626"/>
      <c r="DB10" s="626"/>
      <c r="DC10" s="626"/>
      <c r="DD10" s="632" t="s">
        <v>237</v>
      </c>
      <c r="DE10" s="624"/>
      <c r="DF10" s="624"/>
      <c r="DG10" s="624"/>
      <c r="DH10" s="624"/>
      <c r="DI10" s="624"/>
      <c r="DJ10" s="624"/>
      <c r="DK10" s="624"/>
      <c r="DL10" s="624"/>
      <c r="DM10" s="624"/>
      <c r="DN10" s="624"/>
      <c r="DO10" s="624"/>
      <c r="DP10" s="625"/>
      <c r="DQ10" s="632">
        <v>63324</v>
      </c>
      <c r="DR10" s="624"/>
      <c r="DS10" s="624"/>
      <c r="DT10" s="624"/>
      <c r="DU10" s="624"/>
      <c r="DV10" s="624"/>
      <c r="DW10" s="624"/>
      <c r="DX10" s="624"/>
      <c r="DY10" s="624"/>
      <c r="DZ10" s="624"/>
      <c r="EA10" s="624"/>
      <c r="EB10" s="624"/>
      <c r="EC10" s="633"/>
    </row>
    <row r="11" spans="2:143" ht="11.25" customHeight="1" x14ac:dyDescent="0.2">
      <c r="B11" s="620" t="s">
        <v>250</v>
      </c>
      <c r="C11" s="621"/>
      <c r="D11" s="621"/>
      <c r="E11" s="621"/>
      <c r="F11" s="621"/>
      <c r="G11" s="621"/>
      <c r="H11" s="621"/>
      <c r="I11" s="621"/>
      <c r="J11" s="621"/>
      <c r="K11" s="621"/>
      <c r="L11" s="621"/>
      <c r="M11" s="621"/>
      <c r="N11" s="621"/>
      <c r="O11" s="621"/>
      <c r="P11" s="621"/>
      <c r="Q11" s="622"/>
      <c r="R11" s="623">
        <v>863453</v>
      </c>
      <c r="S11" s="624"/>
      <c r="T11" s="624"/>
      <c r="U11" s="624"/>
      <c r="V11" s="624"/>
      <c r="W11" s="624"/>
      <c r="X11" s="624"/>
      <c r="Y11" s="625"/>
      <c r="Z11" s="628">
        <v>2.6</v>
      </c>
      <c r="AA11" s="629"/>
      <c r="AB11" s="629"/>
      <c r="AC11" s="635"/>
      <c r="AD11" s="632">
        <v>863453</v>
      </c>
      <c r="AE11" s="624"/>
      <c r="AF11" s="624"/>
      <c r="AG11" s="624"/>
      <c r="AH11" s="624"/>
      <c r="AI11" s="624"/>
      <c r="AJ11" s="624"/>
      <c r="AK11" s="625"/>
      <c r="AL11" s="628">
        <v>5.0999999999999996</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222943</v>
      </c>
      <c r="BH11" s="624"/>
      <c r="BI11" s="624"/>
      <c r="BJ11" s="624"/>
      <c r="BK11" s="624"/>
      <c r="BL11" s="624"/>
      <c r="BM11" s="624"/>
      <c r="BN11" s="625"/>
      <c r="BO11" s="626">
        <v>5.7</v>
      </c>
      <c r="BP11" s="626"/>
      <c r="BQ11" s="626"/>
      <c r="BR11" s="626"/>
      <c r="BS11" s="627">
        <v>63700</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2724658</v>
      </c>
      <c r="CS11" s="624"/>
      <c r="CT11" s="624"/>
      <c r="CU11" s="624"/>
      <c r="CV11" s="624"/>
      <c r="CW11" s="624"/>
      <c r="CX11" s="624"/>
      <c r="CY11" s="625"/>
      <c r="CZ11" s="626">
        <v>8.6</v>
      </c>
      <c r="DA11" s="626"/>
      <c r="DB11" s="626"/>
      <c r="DC11" s="626"/>
      <c r="DD11" s="632">
        <v>791903</v>
      </c>
      <c r="DE11" s="624"/>
      <c r="DF11" s="624"/>
      <c r="DG11" s="624"/>
      <c r="DH11" s="624"/>
      <c r="DI11" s="624"/>
      <c r="DJ11" s="624"/>
      <c r="DK11" s="624"/>
      <c r="DL11" s="624"/>
      <c r="DM11" s="624"/>
      <c r="DN11" s="624"/>
      <c r="DO11" s="624"/>
      <c r="DP11" s="625"/>
      <c r="DQ11" s="632">
        <v>1424014</v>
      </c>
      <c r="DR11" s="624"/>
      <c r="DS11" s="624"/>
      <c r="DT11" s="624"/>
      <c r="DU11" s="624"/>
      <c r="DV11" s="624"/>
      <c r="DW11" s="624"/>
      <c r="DX11" s="624"/>
      <c r="DY11" s="624"/>
      <c r="DZ11" s="624"/>
      <c r="EA11" s="624"/>
      <c r="EB11" s="624"/>
      <c r="EC11" s="633"/>
    </row>
    <row r="12" spans="2:143" ht="11.25" customHeight="1" x14ac:dyDescent="0.2">
      <c r="B12" s="620" t="s">
        <v>253</v>
      </c>
      <c r="C12" s="621"/>
      <c r="D12" s="621"/>
      <c r="E12" s="621"/>
      <c r="F12" s="621"/>
      <c r="G12" s="621"/>
      <c r="H12" s="621"/>
      <c r="I12" s="621"/>
      <c r="J12" s="621"/>
      <c r="K12" s="621"/>
      <c r="L12" s="621"/>
      <c r="M12" s="621"/>
      <c r="N12" s="621"/>
      <c r="O12" s="621"/>
      <c r="P12" s="621"/>
      <c r="Q12" s="622"/>
      <c r="R12" s="623">
        <v>6143</v>
      </c>
      <c r="S12" s="624"/>
      <c r="T12" s="624"/>
      <c r="U12" s="624"/>
      <c r="V12" s="624"/>
      <c r="W12" s="624"/>
      <c r="X12" s="624"/>
      <c r="Y12" s="625"/>
      <c r="Z12" s="626">
        <v>0</v>
      </c>
      <c r="AA12" s="626"/>
      <c r="AB12" s="626"/>
      <c r="AC12" s="626"/>
      <c r="AD12" s="627">
        <v>6143</v>
      </c>
      <c r="AE12" s="627"/>
      <c r="AF12" s="627"/>
      <c r="AG12" s="627"/>
      <c r="AH12" s="627"/>
      <c r="AI12" s="627"/>
      <c r="AJ12" s="627"/>
      <c r="AK12" s="627"/>
      <c r="AL12" s="628">
        <v>0</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1826723</v>
      </c>
      <c r="BH12" s="624"/>
      <c r="BI12" s="624"/>
      <c r="BJ12" s="624"/>
      <c r="BK12" s="624"/>
      <c r="BL12" s="624"/>
      <c r="BM12" s="624"/>
      <c r="BN12" s="625"/>
      <c r="BO12" s="626">
        <v>46.4</v>
      </c>
      <c r="BP12" s="626"/>
      <c r="BQ12" s="626"/>
      <c r="BR12" s="626"/>
      <c r="BS12" s="627">
        <v>173391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583591</v>
      </c>
      <c r="CS12" s="624"/>
      <c r="CT12" s="624"/>
      <c r="CU12" s="624"/>
      <c r="CV12" s="624"/>
      <c r="CW12" s="624"/>
      <c r="CX12" s="624"/>
      <c r="CY12" s="625"/>
      <c r="CZ12" s="626">
        <v>1.8</v>
      </c>
      <c r="DA12" s="626"/>
      <c r="DB12" s="626"/>
      <c r="DC12" s="626"/>
      <c r="DD12" s="632">
        <v>11908</v>
      </c>
      <c r="DE12" s="624"/>
      <c r="DF12" s="624"/>
      <c r="DG12" s="624"/>
      <c r="DH12" s="624"/>
      <c r="DI12" s="624"/>
      <c r="DJ12" s="624"/>
      <c r="DK12" s="624"/>
      <c r="DL12" s="624"/>
      <c r="DM12" s="624"/>
      <c r="DN12" s="624"/>
      <c r="DO12" s="624"/>
      <c r="DP12" s="625"/>
      <c r="DQ12" s="632">
        <v>451613</v>
      </c>
      <c r="DR12" s="624"/>
      <c r="DS12" s="624"/>
      <c r="DT12" s="624"/>
      <c r="DU12" s="624"/>
      <c r="DV12" s="624"/>
      <c r="DW12" s="624"/>
      <c r="DX12" s="624"/>
      <c r="DY12" s="624"/>
      <c r="DZ12" s="624"/>
      <c r="EA12" s="624"/>
      <c r="EB12" s="624"/>
      <c r="EC12" s="633"/>
    </row>
    <row r="13" spans="2:143" ht="11.25" customHeight="1" x14ac:dyDescent="0.2">
      <c r="B13" s="620" t="s">
        <v>256</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1797227</v>
      </c>
      <c r="BH13" s="624"/>
      <c r="BI13" s="624"/>
      <c r="BJ13" s="624"/>
      <c r="BK13" s="624"/>
      <c r="BL13" s="624"/>
      <c r="BM13" s="624"/>
      <c r="BN13" s="625"/>
      <c r="BO13" s="626">
        <v>45.7</v>
      </c>
      <c r="BP13" s="626"/>
      <c r="BQ13" s="626"/>
      <c r="BR13" s="626"/>
      <c r="BS13" s="627">
        <v>173391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2596127</v>
      </c>
      <c r="CS13" s="624"/>
      <c r="CT13" s="624"/>
      <c r="CU13" s="624"/>
      <c r="CV13" s="624"/>
      <c r="CW13" s="624"/>
      <c r="CX13" s="624"/>
      <c r="CY13" s="625"/>
      <c r="CZ13" s="626">
        <v>8.1999999999999993</v>
      </c>
      <c r="DA13" s="626"/>
      <c r="DB13" s="626"/>
      <c r="DC13" s="626"/>
      <c r="DD13" s="632">
        <v>1169865</v>
      </c>
      <c r="DE13" s="624"/>
      <c r="DF13" s="624"/>
      <c r="DG13" s="624"/>
      <c r="DH13" s="624"/>
      <c r="DI13" s="624"/>
      <c r="DJ13" s="624"/>
      <c r="DK13" s="624"/>
      <c r="DL13" s="624"/>
      <c r="DM13" s="624"/>
      <c r="DN13" s="624"/>
      <c r="DO13" s="624"/>
      <c r="DP13" s="625"/>
      <c r="DQ13" s="632">
        <v>1298044</v>
      </c>
      <c r="DR13" s="624"/>
      <c r="DS13" s="624"/>
      <c r="DT13" s="624"/>
      <c r="DU13" s="624"/>
      <c r="DV13" s="624"/>
      <c r="DW13" s="624"/>
      <c r="DX13" s="624"/>
      <c r="DY13" s="624"/>
      <c r="DZ13" s="624"/>
      <c r="EA13" s="624"/>
      <c r="EB13" s="624"/>
      <c r="EC13" s="633"/>
    </row>
    <row r="14" spans="2:143" ht="11.25" customHeight="1" x14ac:dyDescent="0.2">
      <c r="B14" s="620" t="s">
        <v>259</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237</v>
      </c>
      <c r="AA14" s="626"/>
      <c r="AB14" s="626"/>
      <c r="AC14" s="626"/>
      <c r="AD14" s="627" t="s">
        <v>237</v>
      </c>
      <c r="AE14" s="627"/>
      <c r="AF14" s="627"/>
      <c r="AG14" s="627"/>
      <c r="AH14" s="627"/>
      <c r="AI14" s="627"/>
      <c r="AJ14" s="627"/>
      <c r="AK14" s="627"/>
      <c r="AL14" s="628" t="s">
        <v>237</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174754</v>
      </c>
      <c r="BH14" s="624"/>
      <c r="BI14" s="624"/>
      <c r="BJ14" s="624"/>
      <c r="BK14" s="624"/>
      <c r="BL14" s="624"/>
      <c r="BM14" s="624"/>
      <c r="BN14" s="625"/>
      <c r="BO14" s="626">
        <v>4.4000000000000004</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1072220</v>
      </c>
      <c r="CS14" s="624"/>
      <c r="CT14" s="624"/>
      <c r="CU14" s="624"/>
      <c r="CV14" s="624"/>
      <c r="CW14" s="624"/>
      <c r="CX14" s="624"/>
      <c r="CY14" s="625"/>
      <c r="CZ14" s="626">
        <v>3.4</v>
      </c>
      <c r="DA14" s="626"/>
      <c r="DB14" s="626"/>
      <c r="DC14" s="626"/>
      <c r="DD14" s="632">
        <v>66249</v>
      </c>
      <c r="DE14" s="624"/>
      <c r="DF14" s="624"/>
      <c r="DG14" s="624"/>
      <c r="DH14" s="624"/>
      <c r="DI14" s="624"/>
      <c r="DJ14" s="624"/>
      <c r="DK14" s="624"/>
      <c r="DL14" s="624"/>
      <c r="DM14" s="624"/>
      <c r="DN14" s="624"/>
      <c r="DO14" s="624"/>
      <c r="DP14" s="625"/>
      <c r="DQ14" s="632">
        <v>831256</v>
      </c>
      <c r="DR14" s="624"/>
      <c r="DS14" s="624"/>
      <c r="DT14" s="624"/>
      <c r="DU14" s="624"/>
      <c r="DV14" s="624"/>
      <c r="DW14" s="624"/>
      <c r="DX14" s="624"/>
      <c r="DY14" s="624"/>
      <c r="DZ14" s="624"/>
      <c r="EA14" s="624"/>
      <c r="EB14" s="624"/>
      <c r="EC14" s="633"/>
    </row>
    <row r="15" spans="2:143" ht="11.25" customHeight="1" x14ac:dyDescent="0.2">
      <c r="B15" s="620" t="s">
        <v>262</v>
      </c>
      <c r="C15" s="621"/>
      <c r="D15" s="621"/>
      <c r="E15" s="621"/>
      <c r="F15" s="621"/>
      <c r="G15" s="621"/>
      <c r="H15" s="621"/>
      <c r="I15" s="621"/>
      <c r="J15" s="621"/>
      <c r="K15" s="621"/>
      <c r="L15" s="621"/>
      <c r="M15" s="621"/>
      <c r="N15" s="621"/>
      <c r="O15" s="621"/>
      <c r="P15" s="621"/>
      <c r="Q15" s="622"/>
      <c r="R15" s="623" t="s">
        <v>237</v>
      </c>
      <c r="S15" s="624"/>
      <c r="T15" s="624"/>
      <c r="U15" s="624"/>
      <c r="V15" s="624"/>
      <c r="W15" s="624"/>
      <c r="X15" s="624"/>
      <c r="Y15" s="625"/>
      <c r="Z15" s="626" t="s">
        <v>237</v>
      </c>
      <c r="AA15" s="626"/>
      <c r="AB15" s="626"/>
      <c r="AC15" s="626"/>
      <c r="AD15" s="627" t="s">
        <v>237</v>
      </c>
      <c r="AE15" s="627"/>
      <c r="AF15" s="627"/>
      <c r="AG15" s="627"/>
      <c r="AH15" s="627"/>
      <c r="AI15" s="627"/>
      <c r="AJ15" s="627"/>
      <c r="AK15" s="627"/>
      <c r="AL15" s="628" t="s">
        <v>237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186472</v>
      </c>
      <c r="BH15" s="624"/>
      <c r="BI15" s="624"/>
      <c r="BJ15" s="624"/>
      <c r="BK15" s="624"/>
      <c r="BL15" s="624"/>
      <c r="BM15" s="624"/>
      <c r="BN15" s="625"/>
      <c r="BO15" s="626">
        <v>4.7</v>
      </c>
      <c r="BP15" s="626"/>
      <c r="BQ15" s="626"/>
      <c r="BR15" s="626"/>
      <c r="BS15" s="627" t="s">
        <v>264</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2928917</v>
      </c>
      <c r="CS15" s="624"/>
      <c r="CT15" s="624"/>
      <c r="CU15" s="624"/>
      <c r="CV15" s="624"/>
      <c r="CW15" s="624"/>
      <c r="CX15" s="624"/>
      <c r="CY15" s="625"/>
      <c r="CZ15" s="626">
        <v>9.3000000000000007</v>
      </c>
      <c r="DA15" s="626"/>
      <c r="DB15" s="626"/>
      <c r="DC15" s="626"/>
      <c r="DD15" s="632">
        <v>699265</v>
      </c>
      <c r="DE15" s="624"/>
      <c r="DF15" s="624"/>
      <c r="DG15" s="624"/>
      <c r="DH15" s="624"/>
      <c r="DI15" s="624"/>
      <c r="DJ15" s="624"/>
      <c r="DK15" s="624"/>
      <c r="DL15" s="624"/>
      <c r="DM15" s="624"/>
      <c r="DN15" s="624"/>
      <c r="DO15" s="624"/>
      <c r="DP15" s="625"/>
      <c r="DQ15" s="632">
        <v>1978489</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16518</v>
      </c>
      <c r="S16" s="624"/>
      <c r="T16" s="624"/>
      <c r="U16" s="624"/>
      <c r="V16" s="624"/>
      <c r="W16" s="624"/>
      <c r="X16" s="624"/>
      <c r="Y16" s="625"/>
      <c r="Z16" s="626">
        <v>0.1</v>
      </c>
      <c r="AA16" s="626"/>
      <c r="AB16" s="626"/>
      <c r="AC16" s="626"/>
      <c r="AD16" s="627">
        <v>16518</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237</v>
      </c>
      <c r="BP16" s="626"/>
      <c r="BQ16" s="626"/>
      <c r="BR16" s="626"/>
      <c r="BS16" s="627" t="s">
        <v>237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2035908</v>
      </c>
      <c r="CS16" s="624"/>
      <c r="CT16" s="624"/>
      <c r="CU16" s="624"/>
      <c r="CV16" s="624"/>
      <c r="CW16" s="624"/>
      <c r="CX16" s="624"/>
      <c r="CY16" s="625"/>
      <c r="CZ16" s="626">
        <v>6.4</v>
      </c>
      <c r="DA16" s="626"/>
      <c r="DB16" s="626"/>
      <c r="DC16" s="626"/>
      <c r="DD16" s="632" t="s">
        <v>237</v>
      </c>
      <c r="DE16" s="624"/>
      <c r="DF16" s="624"/>
      <c r="DG16" s="624"/>
      <c r="DH16" s="624"/>
      <c r="DI16" s="624"/>
      <c r="DJ16" s="624"/>
      <c r="DK16" s="624"/>
      <c r="DL16" s="624"/>
      <c r="DM16" s="624"/>
      <c r="DN16" s="624"/>
      <c r="DO16" s="624"/>
      <c r="DP16" s="625"/>
      <c r="DQ16" s="632">
        <v>267361</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69256</v>
      </c>
      <c r="S17" s="624"/>
      <c r="T17" s="624"/>
      <c r="U17" s="624"/>
      <c r="V17" s="624"/>
      <c r="W17" s="624"/>
      <c r="X17" s="624"/>
      <c r="Y17" s="625"/>
      <c r="Z17" s="626">
        <v>0.2</v>
      </c>
      <c r="AA17" s="626"/>
      <c r="AB17" s="626"/>
      <c r="AC17" s="626"/>
      <c r="AD17" s="627">
        <v>69256</v>
      </c>
      <c r="AE17" s="627"/>
      <c r="AF17" s="627"/>
      <c r="AG17" s="627"/>
      <c r="AH17" s="627"/>
      <c r="AI17" s="627"/>
      <c r="AJ17" s="627"/>
      <c r="AK17" s="627"/>
      <c r="AL17" s="628">
        <v>0.4</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264</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4179748</v>
      </c>
      <c r="CS17" s="624"/>
      <c r="CT17" s="624"/>
      <c r="CU17" s="624"/>
      <c r="CV17" s="624"/>
      <c r="CW17" s="624"/>
      <c r="CX17" s="624"/>
      <c r="CY17" s="625"/>
      <c r="CZ17" s="626">
        <v>13.2</v>
      </c>
      <c r="DA17" s="626"/>
      <c r="DB17" s="626"/>
      <c r="DC17" s="626"/>
      <c r="DD17" s="632" t="s">
        <v>237</v>
      </c>
      <c r="DE17" s="624"/>
      <c r="DF17" s="624"/>
      <c r="DG17" s="624"/>
      <c r="DH17" s="624"/>
      <c r="DI17" s="624"/>
      <c r="DJ17" s="624"/>
      <c r="DK17" s="624"/>
      <c r="DL17" s="624"/>
      <c r="DM17" s="624"/>
      <c r="DN17" s="624"/>
      <c r="DO17" s="624"/>
      <c r="DP17" s="625"/>
      <c r="DQ17" s="632">
        <v>4139397</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22546</v>
      </c>
      <c r="S18" s="624"/>
      <c r="T18" s="624"/>
      <c r="U18" s="624"/>
      <c r="V18" s="624"/>
      <c r="W18" s="624"/>
      <c r="X18" s="624"/>
      <c r="Y18" s="625"/>
      <c r="Z18" s="626">
        <v>0.1</v>
      </c>
      <c r="AA18" s="626"/>
      <c r="AB18" s="626"/>
      <c r="AC18" s="626"/>
      <c r="AD18" s="627">
        <v>22546</v>
      </c>
      <c r="AE18" s="627"/>
      <c r="AF18" s="627"/>
      <c r="AG18" s="627"/>
      <c r="AH18" s="627"/>
      <c r="AI18" s="627"/>
      <c r="AJ18" s="627"/>
      <c r="AK18" s="627"/>
      <c r="AL18" s="628">
        <v>0.1</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237</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21972</v>
      </c>
      <c r="S19" s="624"/>
      <c r="T19" s="624"/>
      <c r="U19" s="624"/>
      <c r="V19" s="624"/>
      <c r="W19" s="624"/>
      <c r="X19" s="624"/>
      <c r="Y19" s="625"/>
      <c r="Z19" s="626">
        <v>0.1</v>
      </c>
      <c r="AA19" s="626"/>
      <c r="AB19" s="626"/>
      <c r="AC19" s="626"/>
      <c r="AD19" s="627">
        <v>21972</v>
      </c>
      <c r="AE19" s="627"/>
      <c r="AF19" s="627"/>
      <c r="AG19" s="627"/>
      <c r="AH19" s="627"/>
      <c r="AI19" s="627"/>
      <c r="AJ19" s="627"/>
      <c r="AK19" s="627"/>
      <c r="AL19" s="628">
        <v>0.1</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2038</v>
      </c>
      <c r="BH19" s="624"/>
      <c r="BI19" s="624"/>
      <c r="BJ19" s="624"/>
      <c r="BK19" s="624"/>
      <c r="BL19" s="624"/>
      <c r="BM19" s="624"/>
      <c r="BN19" s="625"/>
      <c r="BO19" s="626">
        <v>0.1</v>
      </c>
      <c r="BP19" s="626"/>
      <c r="BQ19" s="626"/>
      <c r="BR19" s="626"/>
      <c r="BS19" s="627" t="s">
        <v>237</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574</v>
      </c>
      <c r="S20" s="624"/>
      <c r="T20" s="624"/>
      <c r="U20" s="624"/>
      <c r="V20" s="624"/>
      <c r="W20" s="624"/>
      <c r="X20" s="624"/>
      <c r="Y20" s="625"/>
      <c r="Z20" s="626">
        <v>0</v>
      </c>
      <c r="AA20" s="626"/>
      <c r="AB20" s="626"/>
      <c r="AC20" s="626"/>
      <c r="AD20" s="627">
        <v>574</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2038</v>
      </c>
      <c r="BH20" s="624"/>
      <c r="BI20" s="624"/>
      <c r="BJ20" s="624"/>
      <c r="BK20" s="624"/>
      <c r="BL20" s="624"/>
      <c r="BM20" s="624"/>
      <c r="BN20" s="625"/>
      <c r="BO20" s="626">
        <v>0.1</v>
      </c>
      <c r="BP20" s="626"/>
      <c r="BQ20" s="626"/>
      <c r="BR20" s="626"/>
      <c r="BS20" s="627" t="s">
        <v>237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31633169</v>
      </c>
      <c r="CS20" s="624"/>
      <c r="CT20" s="624"/>
      <c r="CU20" s="624"/>
      <c r="CV20" s="624"/>
      <c r="CW20" s="624"/>
      <c r="CX20" s="624"/>
      <c r="CY20" s="625"/>
      <c r="CZ20" s="626">
        <v>100</v>
      </c>
      <c r="DA20" s="626"/>
      <c r="DB20" s="626"/>
      <c r="DC20" s="626"/>
      <c r="DD20" s="632">
        <v>3019640</v>
      </c>
      <c r="DE20" s="624"/>
      <c r="DF20" s="624"/>
      <c r="DG20" s="624"/>
      <c r="DH20" s="624"/>
      <c r="DI20" s="624"/>
      <c r="DJ20" s="624"/>
      <c r="DK20" s="624"/>
      <c r="DL20" s="624"/>
      <c r="DM20" s="624"/>
      <c r="DN20" s="624"/>
      <c r="DO20" s="624"/>
      <c r="DP20" s="625"/>
      <c r="DQ20" s="632">
        <v>20483932</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13485657</v>
      </c>
      <c r="S21" s="624"/>
      <c r="T21" s="624"/>
      <c r="U21" s="624"/>
      <c r="V21" s="624"/>
      <c r="W21" s="624"/>
      <c r="X21" s="624"/>
      <c r="Y21" s="625"/>
      <c r="Z21" s="626">
        <v>41.3</v>
      </c>
      <c r="AA21" s="626"/>
      <c r="AB21" s="626"/>
      <c r="AC21" s="626"/>
      <c r="AD21" s="627">
        <v>11669060</v>
      </c>
      <c r="AE21" s="627"/>
      <c r="AF21" s="627"/>
      <c r="AG21" s="627"/>
      <c r="AH21" s="627"/>
      <c r="AI21" s="627"/>
      <c r="AJ21" s="627"/>
      <c r="AK21" s="627"/>
      <c r="AL21" s="628">
        <v>68.7</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2038</v>
      </c>
      <c r="BH21" s="624"/>
      <c r="BI21" s="624"/>
      <c r="BJ21" s="624"/>
      <c r="BK21" s="624"/>
      <c r="BL21" s="624"/>
      <c r="BM21" s="624"/>
      <c r="BN21" s="625"/>
      <c r="BO21" s="626">
        <v>0.1</v>
      </c>
      <c r="BP21" s="626"/>
      <c r="BQ21" s="626"/>
      <c r="BR21" s="626"/>
      <c r="BS21" s="627" t="s">
        <v>237</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11669060</v>
      </c>
      <c r="S22" s="624"/>
      <c r="T22" s="624"/>
      <c r="U22" s="624"/>
      <c r="V22" s="624"/>
      <c r="W22" s="624"/>
      <c r="X22" s="624"/>
      <c r="Y22" s="625"/>
      <c r="Z22" s="626">
        <v>35.700000000000003</v>
      </c>
      <c r="AA22" s="626"/>
      <c r="AB22" s="626"/>
      <c r="AC22" s="626"/>
      <c r="AD22" s="627">
        <v>11669060</v>
      </c>
      <c r="AE22" s="627"/>
      <c r="AF22" s="627"/>
      <c r="AG22" s="627"/>
      <c r="AH22" s="627"/>
      <c r="AI22" s="627"/>
      <c r="AJ22" s="627"/>
      <c r="AK22" s="627"/>
      <c r="AL22" s="628">
        <v>68.7</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237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1816597</v>
      </c>
      <c r="S23" s="624"/>
      <c r="T23" s="624"/>
      <c r="U23" s="624"/>
      <c r="V23" s="624"/>
      <c r="W23" s="624"/>
      <c r="X23" s="624"/>
      <c r="Y23" s="625"/>
      <c r="Z23" s="626">
        <v>5.6</v>
      </c>
      <c r="AA23" s="626"/>
      <c r="AB23" s="626"/>
      <c r="AC23" s="626"/>
      <c r="AD23" s="627" t="s">
        <v>237</v>
      </c>
      <c r="AE23" s="627"/>
      <c r="AF23" s="627"/>
      <c r="AG23" s="627"/>
      <c r="AH23" s="627"/>
      <c r="AI23" s="627"/>
      <c r="AJ23" s="627"/>
      <c r="AK23" s="627"/>
      <c r="AL23" s="628" t="s">
        <v>237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237</v>
      </c>
      <c r="BP23" s="626"/>
      <c r="BQ23" s="626"/>
      <c r="BR23" s="626"/>
      <c r="BS23" s="627" t="s">
        <v>237</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2" t="s">
        <v>291</v>
      </c>
      <c r="DM23" s="653"/>
      <c r="DN23" s="653"/>
      <c r="DO23" s="653"/>
      <c r="DP23" s="653"/>
      <c r="DQ23" s="653"/>
      <c r="DR23" s="653"/>
      <c r="DS23" s="653"/>
      <c r="DT23" s="653"/>
      <c r="DU23" s="653"/>
      <c r="DV23" s="654"/>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t="s">
        <v>237</v>
      </c>
      <c r="S24" s="624"/>
      <c r="T24" s="624"/>
      <c r="U24" s="624"/>
      <c r="V24" s="624"/>
      <c r="W24" s="624"/>
      <c r="X24" s="624"/>
      <c r="Y24" s="625"/>
      <c r="Z24" s="626" t="s">
        <v>237</v>
      </c>
      <c r="AA24" s="626"/>
      <c r="AB24" s="626"/>
      <c r="AC24" s="626"/>
      <c r="AD24" s="627" t="s">
        <v>237</v>
      </c>
      <c r="AE24" s="627"/>
      <c r="AF24" s="627"/>
      <c r="AG24" s="627"/>
      <c r="AH24" s="627"/>
      <c r="AI24" s="627"/>
      <c r="AJ24" s="627"/>
      <c r="AK24" s="627"/>
      <c r="AL24" s="628" t="s">
        <v>237</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237</v>
      </c>
      <c r="BP24" s="626"/>
      <c r="BQ24" s="626"/>
      <c r="BR24" s="626"/>
      <c r="BS24" s="627" t="s">
        <v>237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12341551</v>
      </c>
      <c r="CS24" s="613"/>
      <c r="CT24" s="613"/>
      <c r="CU24" s="613"/>
      <c r="CV24" s="613"/>
      <c r="CW24" s="613"/>
      <c r="CX24" s="613"/>
      <c r="CY24" s="614"/>
      <c r="CZ24" s="617">
        <v>39</v>
      </c>
      <c r="DA24" s="618"/>
      <c r="DB24" s="618"/>
      <c r="DC24" s="634"/>
      <c r="DD24" s="655">
        <v>9619751</v>
      </c>
      <c r="DE24" s="613"/>
      <c r="DF24" s="613"/>
      <c r="DG24" s="613"/>
      <c r="DH24" s="613"/>
      <c r="DI24" s="613"/>
      <c r="DJ24" s="613"/>
      <c r="DK24" s="614"/>
      <c r="DL24" s="655">
        <v>8964675</v>
      </c>
      <c r="DM24" s="613"/>
      <c r="DN24" s="613"/>
      <c r="DO24" s="613"/>
      <c r="DP24" s="613"/>
      <c r="DQ24" s="613"/>
      <c r="DR24" s="613"/>
      <c r="DS24" s="613"/>
      <c r="DT24" s="613"/>
      <c r="DU24" s="613"/>
      <c r="DV24" s="614"/>
      <c r="DW24" s="617">
        <v>52.3</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18777730</v>
      </c>
      <c r="S25" s="624"/>
      <c r="T25" s="624"/>
      <c r="U25" s="624"/>
      <c r="V25" s="624"/>
      <c r="W25" s="624"/>
      <c r="X25" s="624"/>
      <c r="Y25" s="625"/>
      <c r="Z25" s="626">
        <v>57.5</v>
      </c>
      <c r="AA25" s="626"/>
      <c r="AB25" s="626"/>
      <c r="AC25" s="626"/>
      <c r="AD25" s="627">
        <v>16961133</v>
      </c>
      <c r="AE25" s="627"/>
      <c r="AF25" s="627"/>
      <c r="AG25" s="627"/>
      <c r="AH25" s="627"/>
      <c r="AI25" s="627"/>
      <c r="AJ25" s="627"/>
      <c r="AK25" s="627"/>
      <c r="AL25" s="628">
        <v>99.8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264</v>
      </c>
      <c r="BP25" s="626"/>
      <c r="BQ25" s="626"/>
      <c r="BR25" s="626"/>
      <c r="BS25" s="627" t="s">
        <v>237</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4301220</v>
      </c>
      <c r="CS25" s="644"/>
      <c r="CT25" s="644"/>
      <c r="CU25" s="644"/>
      <c r="CV25" s="644"/>
      <c r="CW25" s="644"/>
      <c r="CX25" s="644"/>
      <c r="CY25" s="645"/>
      <c r="CZ25" s="628">
        <v>13.6</v>
      </c>
      <c r="DA25" s="656"/>
      <c r="DB25" s="656"/>
      <c r="DC25" s="658"/>
      <c r="DD25" s="632">
        <v>4001400</v>
      </c>
      <c r="DE25" s="644"/>
      <c r="DF25" s="644"/>
      <c r="DG25" s="644"/>
      <c r="DH25" s="644"/>
      <c r="DI25" s="644"/>
      <c r="DJ25" s="644"/>
      <c r="DK25" s="645"/>
      <c r="DL25" s="632">
        <v>3915069</v>
      </c>
      <c r="DM25" s="644"/>
      <c r="DN25" s="644"/>
      <c r="DO25" s="644"/>
      <c r="DP25" s="644"/>
      <c r="DQ25" s="644"/>
      <c r="DR25" s="644"/>
      <c r="DS25" s="644"/>
      <c r="DT25" s="644"/>
      <c r="DU25" s="644"/>
      <c r="DV25" s="645"/>
      <c r="DW25" s="628">
        <v>22.8</v>
      </c>
      <c r="DX25" s="656"/>
      <c r="DY25" s="656"/>
      <c r="DZ25" s="656"/>
      <c r="EA25" s="656"/>
      <c r="EB25" s="656"/>
      <c r="EC25" s="657"/>
    </row>
    <row r="26" spans="2:133" ht="11.25" customHeight="1" x14ac:dyDescent="0.2">
      <c r="B26" s="620" t="s">
        <v>299</v>
      </c>
      <c r="C26" s="621"/>
      <c r="D26" s="621"/>
      <c r="E26" s="621"/>
      <c r="F26" s="621"/>
      <c r="G26" s="621"/>
      <c r="H26" s="621"/>
      <c r="I26" s="621"/>
      <c r="J26" s="621"/>
      <c r="K26" s="621"/>
      <c r="L26" s="621"/>
      <c r="M26" s="621"/>
      <c r="N26" s="621"/>
      <c r="O26" s="621"/>
      <c r="P26" s="621"/>
      <c r="Q26" s="622"/>
      <c r="R26" s="623">
        <v>3682</v>
      </c>
      <c r="S26" s="624"/>
      <c r="T26" s="624"/>
      <c r="U26" s="624"/>
      <c r="V26" s="624"/>
      <c r="W26" s="624"/>
      <c r="X26" s="624"/>
      <c r="Y26" s="625"/>
      <c r="Z26" s="626">
        <v>0</v>
      </c>
      <c r="AA26" s="626"/>
      <c r="AB26" s="626"/>
      <c r="AC26" s="626"/>
      <c r="AD26" s="627">
        <v>3682</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237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2725349</v>
      </c>
      <c r="CS26" s="624"/>
      <c r="CT26" s="624"/>
      <c r="CU26" s="624"/>
      <c r="CV26" s="624"/>
      <c r="CW26" s="624"/>
      <c r="CX26" s="624"/>
      <c r="CY26" s="625"/>
      <c r="CZ26" s="628">
        <v>8.6</v>
      </c>
      <c r="DA26" s="656"/>
      <c r="DB26" s="656"/>
      <c r="DC26" s="658"/>
      <c r="DD26" s="632">
        <v>2585314</v>
      </c>
      <c r="DE26" s="624"/>
      <c r="DF26" s="624"/>
      <c r="DG26" s="624"/>
      <c r="DH26" s="624"/>
      <c r="DI26" s="624"/>
      <c r="DJ26" s="624"/>
      <c r="DK26" s="625"/>
      <c r="DL26" s="632" t="s">
        <v>237</v>
      </c>
      <c r="DM26" s="624"/>
      <c r="DN26" s="624"/>
      <c r="DO26" s="624"/>
      <c r="DP26" s="624"/>
      <c r="DQ26" s="624"/>
      <c r="DR26" s="624"/>
      <c r="DS26" s="624"/>
      <c r="DT26" s="624"/>
      <c r="DU26" s="624"/>
      <c r="DV26" s="625"/>
      <c r="DW26" s="628" t="s">
        <v>237</v>
      </c>
      <c r="DX26" s="656"/>
      <c r="DY26" s="656"/>
      <c r="DZ26" s="656"/>
      <c r="EA26" s="656"/>
      <c r="EB26" s="656"/>
      <c r="EC26" s="657"/>
    </row>
    <row r="27" spans="2:133" ht="11.25" customHeight="1" x14ac:dyDescent="0.2">
      <c r="B27" s="620" t="s">
        <v>302</v>
      </c>
      <c r="C27" s="621"/>
      <c r="D27" s="621"/>
      <c r="E27" s="621"/>
      <c r="F27" s="621"/>
      <c r="G27" s="621"/>
      <c r="H27" s="621"/>
      <c r="I27" s="621"/>
      <c r="J27" s="621"/>
      <c r="K27" s="621"/>
      <c r="L27" s="621"/>
      <c r="M27" s="621"/>
      <c r="N27" s="621"/>
      <c r="O27" s="621"/>
      <c r="P27" s="621"/>
      <c r="Q27" s="622"/>
      <c r="R27" s="623">
        <v>242368</v>
      </c>
      <c r="S27" s="624"/>
      <c r="T27" s="624"/>
      <c r="U27" s="624"/>
      <c r="V27" s="624"/>
      <c r="W27" s="624"/>
      <c r="X27" s="624"/>
      <c r="Y27" s="625"/>
      <c r="Z27" s="626">
        <v>0.7</v>
      </c>
      <c r="AA27" s="626"/>
      <c r="AB27" s="626"/>
      <c r="AC27" s="626"/>
      <c r="AD27" s="627" t="s">
        <v>237</v>
      </c>
      <c r="AE27" s="627"/>
      <c r="AF27" s="627"/>
      <c r="AG27" s="627"/>
      <c r="AH27" s="627"/>
      <c r="AI27" s="627"/>
      <c r="AJ27" s="627"/>
      <c r="AK27" s="627"/>
      <c r="AL27" s="628" t="s">
        <v>237</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3932845</v>
      </c>
      <c r="BH27" s="624"/>
      <c r="BI27" s="624"/>
      <c r="BJ27" s="624"/>
      <c r="BK27" s="624"/>
      <c r="BL27" s="624"/>
      <c r="BM27" s="624"/>
      <c r="BN27" s="625"/>
      <c r="BO27" s="626">
        <v>100</v>
      </c>
      <c r="BP27" s="626"/>
      <c r="BQ27" s="626"/>
      <c r="BR27" s="626"/>
      <c r="BS27" s="627">
        <v>253941</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3860583</v>
      </c>
      <c r="CS27" s="644"/>
      <c r="CT27" s="644"/>
      <c r="CU27" s="644"/>
      <c r="CV27" s="644"/>
      <c r="CW27" s="644"/>
      <c r="CX27" s="644"/>
      <c r="CY27" s="645"/>
      <c r="CZ27" s="628">
        <v>12.2</v>
      </c>
      <c r="DA27" s="656"/>
      <c r="DB27" s="656"/>
      <c r="DC27" s="658"/>
      <c r="DD27" s="632">
        <v>1478954</v>
      </c>
      <c r="DE27" s="644"/>
      <c r="DF27" s="644"/>
      <c r="DG27" s="644"/>
      <c r="DH27" s="644"/>
      <c r="DI27" s="644"/>
      <c r="DJ27" s="644"/>
      <c r="DK27" s="645"/>
      <c r="DL27" s="632">
        <v>1432559</v>
      </c>
      <c r="DM27" s="644"/>
      <c r="DN27" s="644"/>
      <c r="DO27" s="644"/>
      <c r="DP27" s="644"/>
      <c r="DQ27" s="644"/>
      <c r="DR27" s="644"/>
      <c r="DS27" s="644"/>
      <c r="DT27" s="644"/>
      <c r="DU27" s="644"/>
      <c r="DV27" s="645"/>
      <c r="DW27" s="628">
        <v>8.4</v>
      </c>
      <c r="DX27" s="656"/>
      <c r="DY27" s="656"/>
      <c r="DZ27" s="656"/>
      <c r="EA27" s="656"/>
      <c r="EB27" s="656"/>
      <c r="EC27" s="657"/>
    </row>
    <row r="28" spans="2:133" ht="11.25" customHeight="1" x14ac:dyDescent="0.2">
      <c r="B28" s="620" t="s">
        <v>305</v>
      </c>
      <c r="C28" s="621"/>
      <c r="D28" s="621"/>
      <c r="E28" s="621"/>
      <c r="F28" s="621"/>
      <c r="G28" s="621"/>
      <c r="H28" s="621"/>
      <c r="I28" s="621"/>
      <c r="J28" s="621"/>
      <c r="K28" s="621"/>
      <c r="L28" s="621"/>
      <c r="M28" s="621"/>
      <c r="N28" s="621"/>
      <c r="O28" s="621"/>
      <c r="P28" s="621"/>
      <c r="Q28" s="622"/>
      <c r="R28" s="623">
        <v>285704</v>
      </c>
      <c r="S28" s="624"/>
      <c r="T28" s="624"/>
      <c r="U28" s="624"/>
      <c r="V28" s="624"/>
      <c r="W28" s="624"/>
      <c r="X28" s="624"/>
      <c r="Y28" s="625"/>
      <c r="Z28" s="626">
        <v>0.9</v>
      </c>
      <c r="AA28" s="626"/>
      <c r="AB28" s="626"/>
      <c r="AC28" s="626"/>
      <c r="AD28" s="627">
        <v>17003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4179748</v>
      </c>
      <c r="CS28" s="624"/>
      <c r="CT28" s="624"/>
      <c r="CU28" s="624"/>
      <c r="CV28" s="624"/>
      <c r="CW28" s="624"/>
      <c r="CX28" s="624"/>
      <c r="CY28" s="625"/>
      <c r="CZ28" s="628">
        <v>13.2</v>
      </c>
      <c r="DA28" s="656"/>
      <c r="DB28" s="656"/>
      <c r="DC28" s="658"/>
      <c r="DD28" s="632">
        <v>4139397</v>
      </c>
      <c r="DE28" s="624"/>
      <c r="DF28" s="624"/>
      <c r="DG28" s="624"/>
      <c r="DH28" s="624"/>
      <c r="DI28" s="624"/>
      <c r="DJ28" s="624"/>
      <c r="DK28" s="625"/>
      <c r="DL28" s="632">
        <v>3617047</v>
      </c>
      <c r="DM28" s="624"/>
      <c r="DN28" s="624"/>
      <c r="DO28" s="624"/>
      <c r="DP28" s="624"/>
      <c r="DQ28" s="624"/>
      <c r="DR28" s="624"/>
      <c r="DS28" s="624"/>
      <c r="DT28" s="624"/>
      <c r="DU28" s="624"/>
      <c r="DV28" s="625"/>
      <c r="DW28" s="628">
        <v>21.1</v>
      </c>
      <c r="DX28" s="656"/>
      <c r="DY28" s="656"/>
      <c r="DZ28" s="656"/>
      <c r="EA28" s="656"/>
      <c r="EB28" s="656"/>
      <c r="EC28" s="657"/>
    </row>
    <row r="29" spans="2:133" ht="11.25" customHeight="1" x14ac:dyDescent="0.2">
      <c r="B29" s="620" t="s">
        <v>307</v>
      </c>
      <c r="C29" s="621"/>
      <c r="D29" s="621"/>
      <c r="E29" s="621"/>
      <c r="F29" s="621"/>
      <c r="G29" s="621"/>
      <c r="H29" s="621"/>
      <c r="I29" s="621"/>
      <c r="J29" s="621"/>
      <c r="K29" s="621"/>
      <c r="L29" s="621"/>
      <c r="M29" s="621"/>
      <c r="N29" s="621"/>
      <c r="O29" s="621"/>
      <c r="P29" s="621"/>
      <c r="Q29" s="622"/>
      <c r="R29" s="623">
        <v>20106</v>
      </c>
      <c r="S29" s="624"/>
      <c r="T29" s="624"/>
      <c r="U29" s="624"/>
      <c r="V29" s="624"/>
      <c r="W29" s="624"/>
      <c r="X29" s="624"/>
      <c r="Y29" s="625"/>
      <c r="Z29" s="626">
        <v>0.1</v>
      </c>
      <c r="AA29" s="626"/>
      <c r="AB29" s="626"/>
      <c r="AC29" s="626"/>
      <c r="AD29" s="627" t="s">
        <v>237</v>
      </c>
      <c r="AE29" s="627"/>
      <c r="AF29" s="627"/>
      <c r="AG29" s="627"/>
      <c r="AH29" s="627"/>
      <c r="AI29" s="627"/>
      <c r="AJ29" s="627"/>
      <c r="AK29" s="627"/>
      <c r="AL29" s="628" t="s">
        <v>237</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4179685</v>
      </c>
      <c r="CS29" s="644"/>
      <c r="CT29" s="644"/>
      <c r="CU29" s="644"/>
      <c r="CV29" s="644"/>
      <c r="CW29" s="644"/>
      <c r="CX29" s="644"/>
      <c r="CY29" s="645"/>
      <c r="CZ29" s="628">
        <v>13.2</v>
      </c>
      <c r="DA29" s="656"/>
      <c r="DB29" s="656"/>
      <c r="DC29" s="658"/>
      <c r="DD29" s="632">
        <v>4139334</v>
      </c>
      <c r="DE29" s="644"/>
      <c r="DF29" s="644"/>
      <c r="DG29" s="644"/>
      <c r="DH29" s="644"/>
      <c r="DI29" s="644"/>
      <c r="DJ29" s="644"/>
      <c r="DK29" s="645"/>
      <c r="DL29" s="632">
        <v>3616984</v>
      </c>
      <c r="DM29" s="644"/>
      <c r="DN29" s="644"/>
      <c r="DO29" s="644"/>
      <c r="DP29" s="644"/>
      <c r="DQ29" s="644"/>
      <c r="DR29" s="644"/>
      <c r="DS29" s="644"/>
      <c r="DT29" s="644"/>
      <c r="DU29" s="644"/>
      <c r="DV29" s="645"/>
      <c r="DW29" s="628">
        <v>21.1</v>
      </c>
      <c r="DX29" s="656"/>
      <c r="DY29" s="656"/>
      <c r="DZ29" s="656"/>
      <c r="EA29" s="656"/>
      <c r="EB29" s="656"/>
      <c r="EC29" s="657"/>
    </row>
    <row r="30" spans="2:133" ht="11.25" customHeight="1" x14ac:dyDescent="0.2">
      <c r="B30" s="620" t="s">
        <v>309</v>
      </c>
      <c r="C30" s="621"/>
      <c r="D30" s="621"/>
      <c r="E30" s="621"/>
      <c r="F30" s="621"/>
      <c r="G30" s="621"/>
      <c r="H30" s="621"/>
      <c r="I30" s="621"/>
      <c r="J30" s="621"/>
      <c r="K30" s="621"/>
      <c r="L30" s="621"/>
      <c r="M30" s="621"/>
      <c r="N30" s="621"/>
      <c r="O30" s="621"/>
      <c r="P30" s="621"/>
      <c r="Q30" s="622"/>
      <c r="R30" s="623">
        <v>4350038</v>
      </c>
      <c r="S30" s="624"/>
      <c r="T30" s="624"/>
      <c r="U30" s="624"/>
      <c r="V30" s="624"/>
      <c r="W30" s="624"/>
      <c r="X30" s="624"/>
      <c r="Y30" s="625"/>
      <c r="Z30" s="626">
        <v>13.3</v>
      </c>
      <c r="AA30" s="626"/>
      <c r="AB30" s="626"/>
      <c r="AC30" s="626"/>
      <c r="AD30" s="627" t="s">
        <v>237</v>
      </c>
      <c r="AE30" s="627"/>
      <c r="AF30" s="627"/>
      <c r="AG30" s="627"/>
      <c r="AH30" s="627"/>
      <c r="AI30" s="627"/>
      <c r="AJ30" s="627"/>
      <c r="AK30" s="627"/>
      <c r="AL30" s="628" t="s">
        <v>237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4073200</v>
      </c>
      <c r="CS30" s="624"/>
      <c r="CT30" s="624"/>
      <c r="CU30" s="624"/>
      <c r="CV30" s="624"/>
      <c r="CW30" s="624"/>
      <c r="CX30" s="624"/>
      <c r="CY30" s="625"/>
      <c r="CZ30" s="628">
        <v>12.9</v>
      </c>
      <c r="DA30" s="656"/>
      <c r="DB30" s="656"/>
      <c r="DC30" s="658"/>
      <c r="DD30" s="632">
        <v>4033826</v>
      </c>
      <c r="DE30" s="624"/>
      <c r="DF30" s="624"/>
      <c r="DG30" s="624"/>
      <c r="DH30" s="624"/>
      <c r="DI30" s="624"/>
      <c r="DJ30" s="624"/>
      <c r="DK30" s="625"/>
      <c r="DL30" s="632">
        <v>3511476</v>
      </c>
      <c r="DM30" s="624"/>
      <c r="DN30" s="624"/>
      <c r="DO30" s="624"/>
      <c r="DP30" s="624"/>
      <c r="DQ30" s="624"/>
      <c r="DR30" s="624"/>
      <c r="DS30" s="624"/>
      <c r="DT30" s="624"/>
      <c r="DU30" s="624"/>
      <c r="DV30" s="625"/>
      <c r="DW30" s="628">
        <v>20.5</v>
      </c>
      <c r="DX30" s="656"/>
      <c r="DY30" s="656"/>
      <c r="DZ30" s="656"/>
      <c r="EA30" s="656"/>
      <c r="EB30" s="656"/>
      <c r="EC30" s="657"/>
    </row>
    <row r="31" spans="2:133" ht="11.25" customHeight="1" x14ac:dyDescent="0.2">
      <c r="B31" s="636" t="s">
        <v>313</v>
      </c>
      <c r="C31" s="637"/>
      <c r="D31" s="637"/>
      <c r="E31" s="637"/>
      <c r="F31" s="637"/>
      <c r="G31" s="637"/>
      <c r="H31" s="637"/>
      <c r="I31" s="637"/>
      <c r="J31" s="637"/>
      <c r="K31" s="637"/>
      <c r="L31" s="637"/>
      <c r="M31" s="637"/>
      <c r="N31" s="637"/>
      <c r="O31" s="637"/>
      <c r="P31" s="637"/>
      <c r="Q31" s="638"/>
      <c r="R31" s="623" t="s">
        <v>237</v>
      </c>
      <c r="S31" s="624"/>
      <c r="T31" s="624"/>
      <c r="U31" s="624"/>
      <c r="V31" s="624"/>
      <c r="W31" s="624"/>
      <c r="X31" s="624"/>
      <c r="Y31" s="625"/>
      <c r="Z31" s="626" t="s">
        <v>237</v>
      </c>
      <c r="AA31" s="626"/>
      <c r="AB31" s="626"/>
      <c r="AC31" s="626"/>
      <c r="AD31" s="627" t="s">
        <v>237</v>
      </c>
      <c r="AE31" s="627"/>
      <c r="AF31" s="627"/>
      <c r="AG31" s="627"/>
      <c r="AH31" s="627"/>
      <c r="AI31" s="627"/>
      <c r="AJ31" s="627"/>
      <c r="AK31" s="627"/>
      <c r="AL31" s="628" t="s">
        <v>237</v>
      </c>
      <c r="AM31" s="629"/>
      <c r="AN31" s="629"/>
      <c r="AO31" s="630"/>
      <c r="AP31" s="671" t="s">
        <v>314</v>
      </c>
      <c r="AQ31" s="672"/>
      <c r="AR31" s="672"/>
      <c r="AS31" s="672"/>
      <c r="AT31" s="677" t="s">
        <v>315</v>
      </c>
      <c r="AU31" s="218"/>
      <c r="AV31" s="218"/>
      <c r="AW31" s="218"/>
      <c r="AX31" s="609" t="s">
        <v>190</v>
      </c>
      <c r="AY31" s="610"/>
      <c r="AZ31" s="610"/>
      <c r="BA31" s="610"/>
      <c r="BB31" s="610"/>
      <c r="BC31" s="610"/>
      <c r="BD31" s="610"/>
      <c r="BE31" s="610"/>
      <c r="BF31" s="611"/>
      <c r="BG31" s="670">
        <v>99.6</v>
      </c>
      <c r="BH31" s="667"/>
      <c r="BI31" s="667"/>
      <c r="BJ31" s="667"/>
      <c r="BK31" s="667"/>
      <c r="BL31" s="667"/>
      <c r="BM31" s="618">
        <v>99</v>
      </c>
      <c r="BN31" s="667"/>
      <c r="BO31" s="667"/>
      <c r="BP31" s="667"/>
      <c r="BQ31" s="668"/>
      <c r="BR31" s="670">
        <v>99.7</v>
      </c>
      <c r="BS31" s="667"/>
      <c r="BT31" s="667"/>
      <c r="BU31" s="667"/>
      <c r="BV31" s="667"/>
      <c r="BW31" s="667"/>
      <c r="BX31" s="618">
        <v>99.1</v>
      </c>
      <c r="BY31" s="667"/>
      <c r="BZ31" s="667"/>
      <c r="CA31" s="667"/>
      <c r="CB31" s="668"/>
      <c r="CD31" s="663"/>
      <c r="CE31" s="664"/>
      <c r="CF31" s="620" t="s">
        <v>316</v>
      </c>
      <c r="CG31" s="621"/>
      <c r="CH31" s="621"/>
      <c r="CI31" s="621"/>
      <c r="CJ31" s="621"/>
      <c r="CK31" s="621"/>
      <c r="CL31" s="621"/>
      <c r="CM31" s="621"/>
      <c r="CN31" s="621"/>
      <c r="CO31" s="621"/>
      <c r="CP31" s="621"/>
      <c r="CQ31" s="622"/>
      <c r="CR31" s="623">
        <v>106485</v>
      </c>
      <c r="CS31" s="644"/>
      <c r="CT31" s="644"/>
      <c r="CU31" s="644"/>
      <c r="CV31" s="644"/>
      <c r="CW31" s="644"/>
      <c r="CX31" s="644"/>
      <c r="CY31" s="645"/>
      <c r="CZ31" s="628">
        <v>0.3</v>
      </c>
      <c r="DA31" s="656"/>
      <c r="DB31" s="656"/>
      <c r="DC31" s="658"/>
      <c r="DD31" s="632">
        <v>105508</v>
      </c>
      <c r="DE31" s="644"/>
      <c r="DF31" s="644"/>
      <c r="DG31" s="644"/>
      <c r="DH31" s="644"/>
      <c r="DI31" s="644"/>
      <c r="DJ31" s="644"/>
      <c r="DK31" s="645"/>
      <c r="DL31" s="632">
        <v>105508</v>
      </c>
      <c r="DM31" s="644"/>
      <c r="DN31" s="644"/>
      <c r="DO31" s="644"/>
      <c r="DP31" s="644"/>
      <c r="DQ31" s="644"/>
      <c r="DR31" s="644"/>
      <c r="DS31" s="644"/>
      <c r="DT31" s="644"/>
      <c r="DU31" s="644"/>
      <c r="DV31" s="645"/>
      <c r="DW31" s="628">
        <v>0.6</v>
      </c>
      <c r="DX31" s="656"/>
      <c r="DY31" s="656"/>
      <c r="DZ31" s="656"/>
      <c r="EA31" s="656"/>
      <c r="EB31" s="656"/>
      <c r="EC31" s="657"/>
    </row>
    <row r="32" spans="2:133" ht="11.25" customHeight="1" x14ac:dyDescent="0.2">
      <c r="B32" s="620" t="s">
        <v>317</v>
      </c>
      <c r="C32" s="621"/>
      <c r="D32" s="621"/>
      <c r="E32" s="621"/>
      <c r="F32" s="621"/>
      <c r="G32" s="621"/>
      <c r="H32" s="621"/>
      <c r="I32" s="621"/>
      <c r="J32" s="621"/>
      <c r="K32" s="621"/>
      <c r="L32" s="621"/>
      <c r="M32" s="621"/>
      <c r="N32" s="621"/>
      <c r="O32" s="621"/>
      <c r="P32" s="621"/>
      <c r="Q32" s="622"/>
      <c r="R32" s="623">
        <v>2592655</v>
      </c>
      <c r="S32" s="624"/>
      <c r="T32" s="624"/>
      <c r="U32" s="624"/>
      <c r="V32" s="624"/>
      <c r="W32" s="624"/>
      <c r="X32" s="624"/>
      <c r="Y32" s="625"/>
      <c r="Z32" s="626">
        <v>7.9</v>
      </c>
      <c r="AA32" s="626"/>
      <c r="AB32" s="626"/>
      <c r="AC32" s="626"/>
      <c r="AD32" s="627" t="s">
        <v>237</v>
      </c>
      <c r="AE32" s="627"/>
      <c r="AF32" s="627"/>
      <c r="AG32" s="627"/>
      <c r="AH32" s="627"/>
      <c r="AI32" s="627"/>
      <c r="AJ32" s="627"/>
      <c r="AK32" s="627"/>
      <c r="AL32" s="628" t="s">
        <v>237</v>
      </c>
      <c r="AM32" s="629"/>
      <c r="AN32" s="629"/>
      <c r="AO32" s="630"/>
      <c r="AP32" s="673"/>
      <c r="AQ32" s="674"/>
      <c r="AR32" s="674"/>
      <c r="AS32" s="674"/>
      <c r="AT32" s="678"/>
      <c r="AU32" s="214" t="s">
        <v>318</v>
      </c>
      <c r="AX32" s="620" t="s">
        <v>319</v>
      </c>
      <c r="AY32" s="621"/>
      <c r="AZ32" s="621"/>
      <c r="BA32" s="621"/>
      <c r="BB32" s="621"/>
      <c r="BC32" s="621"/>
      <c r="BD32" s="621"/>
      <c r="BE32" s="621"/>
      <c r="BF32" s="622"/>
      <c r="BG32" s="680">
        <v>99.7</v>
      </c>
      <c r="BH32" s="644"/>
      <c r="BI32" s="644"/>
      <c r="BJ32" s="644"/>
      <c r="BK32" s="644"/>
      <c r="BL32" s="644"/>
      <c r="BM32" s="629">
        <v>99.4</v>
      </c>
      <c r="BN32" s="644"/>
      <c r="BO32" s="644"/>
      <c r="BP32" s="644"/>
      <c r="BQ32" s="669"/>
      <c r="BR32" s="680">
        <v>99.8</v>
      </c>
      <c r="BS32" s="644"/>
      <c r="BT32" s="644"/>
      <c r="BU32" s="644"/>
      <c r="BV32" s="644"/>
      <c r="BW32" s="644"/>
      <c r="BX32" s="629">
        <v>99.5</v>
      </c>
      <c r="BY32" s="644"/>
      <c r="BZ32" s="644"/>
      <c r="CA32" s="644"/>
      <c r="CB32" s="669"/>
      <c r="CD32" s="665"/>
      <c r="CE32" s="666"/>
      <c r="CF32" s="620" t="s">
        <v>320</v>
      </c>
      <c r="CG32" s="621"/>
      <c r="CH32" s="621"/>
      <c r="CI32" s="621"/>
      <c r="CJ32" s="621"/>
      <c r="CK32" s="621"/>
      <c r="CL32" s="621"/>
      <c r="CM32" s="621"/>
      <c r="CN32" s="621"/>
      <c r="CO32" s="621"/>
      <c r="CP32" s="621"/>
      <c r="CQ32" s="622"/>
      <c r="CR32" s="623">
        <v>63</v>
      </c>
      <c r="CS32" s="624"/>
      <c r="CT32" s="624"/>
      <c r="CU32" s="624"/>
      <c r="CV32" s="624"/>
      <c r="CW32" s="624"/>
      <c r="CX32" s="624"/>
      <c r="CY32" s="625"/>
      <c r="CZ32" s="628">
        <v>0</v>
      </c>
      <c r="DA32" s="656"/>
      <c r="DB32" s="656"/>
      <c r="DC32" s="658"/>
      <c r="DD32" s="632">
        <v>63</v>
      </c>
      <c r="DE32" s="624"/>
      <c r="DF32" s="624"/>
      <c r="DG32" s="624"/>
      <c r="DH32" s="624"/>
      <c r="DI32" s="624"/>
      <c r="DJ32" s="624"/>
      <c r="DK32" s="625"/>
      <c r="DL32" s="632">
        <v>63</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321</v>
      </c>
      <c r="C33" s="621"/>
      <c r="D33" s="621"/>
      <c r="E33" s="621"/>
      <c r="F33" s="621"/>
      <c r="G33" s="621"/>
      <c r="H33" s="621"/>
      <c r="I33" s="621"/>
      <c r="J33" s="621"/>
      <c r="K33" s="621"/>
      <c r="L33" s="621"/>
      <c r="M33" s="621"/>
      <c r="N33" s="621"/>
      <c r="O33" s="621"/>
      <c r="P33" s="621"/>
      <c r="Q33" s="622"/>
      <c r="R33" s="623">
        <v>73620</v>
      </c>
      <c r="S33" s="624"/>
      <c r="T33" s="624"/>
      <c r="U33" s="624"/>
      <c r="V33" s="624"/>
      <c r="W33" s="624"/>
      <c r="X33" s="624"/>
      <c r="Y33" s="625"/>
      <c r="Z33" s="626">
        <v>0.2</v>
      </c>
      <c r="AA33" s="626"/>
      <c r="AB33" s="626"/>
      <c r="AC33" s="626"/>
      <c r="AD33" s="627">
        <v>12496</v>
      </c>
      <c r="AE33" s="627"/>
      <c r="AF33" s="627"/>
      <c r="AG33" s="627"/>
      <c r="AH33" s="627"/>
      <c r="AI33" s="627"/>
      <c r="AJ33" s="627"/>
      <c r="AK33" s="627"/>
      <c r="AL33" s="628">
        <v>0.1</v>
      </c>
      <c r="AM33" s="629"/>
      <c r="AN33" s="629"/>
      <c r="AO33" s="630"/>
      <c r="AP33" s="675"/>
      <c r="AQ33" s="676"/>
      <c r="AR33" s="676"/>
      <c r="AS33" s="676"/>
      <c r="AT33" s="679"/>
      <c r="AU33" s="219"/>
      <c r="AV33" s="219"/>
      <c r="AW33" s="219"/>
      <c r="AX33" s="646" t="s">
        <v>322</v>
      </c>
      <c r="AY33" s="647"/>
      <c r="AZ33" s="647"/>
      <c r="BA33" s="647"/>
      <c r="BB33" s="647"/>
      <c r="BC33" s="647"/>
      <c r="BD33" s="647"/>
      <c r="BE33" s="647"/>
      <c r="BF33" s="648"/>
      <c r="BG33" s="681">
        <v>99.4</v>
      </c>
      <c r="BH33" s="682"/>
      <c r="BI33" s="682"/>
      <c r="BJ33" s="682"/>
      <c r="BK33" s="682"/>
      <c r="BL33" s="682"/>
      <c r="BM33" s="683">
        <v>98.5</v>
      </c>
      <c r="BN33" s="682"/>
      <c r="BO33" s="682"/>
      <c r="BP33" s="682"/>
      <c r="BQ33" s="684"/>
      <c r="BR33" s="681">
        <v>99.5</v>
      </c>
      <c r="BS33" s="682"/>
      <c r="BT33" s="682"/>
      <c r="BU33" s="682"/>
      <c r="BV33" s="682"/>
      <c r="BW33" s="682"/>
      <c r="BX33" s="683">
        <v>98.6</v>
      </c>
      <c r="BY33" s="682"/>
      <c r="BZ33" s="682"/>
      <c r="CA33" s="682"/>
      <c r="CB33" s="684"/>
      <c r="CD33" s="620" t="s">
        <v>323</v>
      </c>
      <c r="CE33" s="621"/>
      <c r="CF33" s="621"/>
      <c r="CG33" s="621"/>
      <c r="CH33" s="621"/>
      <c r="CI33" s="621"/>
      <c r="CJ33" s="621"/>
      <c r="CK33" s="621"/>
      <c r="CL33" s="621"/>
      <c r="CM33" s="621"/>
      <c r="CN33" s="621"/>
      <c r="CO33" s="621"/>
      <c r="CP33" s="621"/>
      <c r="CQ33" s="622"/>
      <c r="CR33" s="623">
        <v>14236070</v>
      </c>
      <c r="CS33" s="644"/>
      <c r="CT33" s="644"/>
      <c r="CU33" s="644"/>
      <c r="CV33" s="644"/>
      <c r="CW33" s="644"/>
      <c r="CX33" s="644"/>
      <c r="CY33" s="645"/>
      <c r="CZ33" s="628">
        <v>45</v>
      </c>
      <c r="DA33" s="656"/>
      <c r="DB33" s="656"/>
      <c r="DC33" s="658"/>
      <c r="DD33" s="632">
        <v>10260570</v>
      </c>
      <c r="DE33" s="644"/>
      <c r="DF33" s="644"/>
      <c r="DG33" s="644"/>
      <c r="DH33" s="644"/>
      <c r="DI33" s="644"/>
      <c r="DJ33" s="644"/>
      <c r="DK33" s="645"/>
      <c r="DL33" s="632">
        <v>7683053</v>
      </c>
      <c r="DM33" s="644"/>
      <c r="DN33" s="644"/>
      <c r="DO33" s="644"/>
      <c r="DP33" s="644"/>
      <c r="DQ33" s="644"/>
      <c r="DR33" s="644"/>
      <c r="DS33" s="644"/>
      <c r="DT33" s="644"/>
      <c r="DU33" s="644"/>
      <c r="DV33" s="645"/>
      <c r="DW33" s="628">
        <v>44.8</v>
      </c>
      <c r="DX33" s="656"/>
      <c r="DY33" s="656"/>
      <c r="DZ33" s="656"/>
      <c r="EA33" s="656"/>
      <c r="EB33" s="656"/>
      <c r="EC33" s="657"/>
    </row>
    <row r="34" spans="2:133" ht="11.25" customHeight="1" x14ac:dyDescent="0.2">
      <c r="B34" s="620" t="s">
        <v>324</v>
      </c>
      <c r="C34" s="621"/>
      <c r="D34" s="621"/>
      <c r="E34" s="621"/>
      <c r="F34" s="621"/>
      <c r="G34" s="621"/>
      <c r="H34" s="621"/>
      <c r="I34" s="621"/>
      <c r="J34" s="621"/>
      <c r="K34" s="621"/>
      <c r="L34" s="621"/>
      <c r="M34" s="621"/>
      <c r="N34" s="621"/>
      <c r="O34" s="621"/>
      <c r="P34" s="621"/>
      <c r="Q34" s="622"/>
      <c r="R34" s="623">
        <v>339131</v>
      </c>
      <c r="S34" s="624"/>
      <c r="T34" s="624"/>
      <c r="U34" s="624"/>
      <c r="V34" s="624"/>
      <c r="W34" s="624"/>
      <c r="X34" s="624"/>
      <c r="Y34" s="625"/>
      <c r="Z34" s="626">
        <v>1</v>
      </c>
      <c r="AA34" s="626"/>
      <c r="AB34" s="626"/>
      <c r="AC34" s="626"/>
      <c r="AD34" s="627" t="s">
        <v>237</v>
      </c>
      <c r="AE34" s="627"/>
      <c r="AF34" s="627"/>
      <c r="AG34" s="627"/>
      <c r="AH34" s="627"/>
      <c r="AI34" s="627"/>
      <c r="AJ34" s="627"/>
      <c r="AK34" s="627"/>
      <c r="AL34" s="628" t="s">
        <v>237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4491529</v>
      </c>
      <c r="CS34" s="624"/>
      <c r="CT34" s="624"/>
      <c r="CU34" s="624"/>
      <c r="CV34" s="624"/>
      <c r="CW34" s="624"/>
      <c r="CX34" s="624"/>
      <c r="CY34" s="625"/>
      <c r="CZ34" s="628">
        <v>14.2</v>
      </c>
      <c r="DA34" s="656"/>
      <c r="DB34" s="656"/>
      <c r="DC34" s="658"/>
      <c r="DD34" s="632">
        <v>2852808</v>
      </c>
      <c r="DE34" s="624"/>
      <c r="DF34" s="624"/>
      <c r="DG34" s="624"/>
      <c r="DH34" s="624"/>
      <c r="DI34" s="624"/>
      <c r="DJ34" s="624"/>
      <c r="DK34" s="625"/>
      <c r="DL34" s="632">
        <v>2427997</v>
      </c>
      <c r="DM34" s="624"/>
      <c r="DN34" s="624"/>
      <c r="DO34" s="624"/>
      <c r="DP34" s="624"/>
      <c r="DQ34" s="624"/>
      <c r="DR34" s="624"/>
      <c r="DS34" s="624"/>
      <c r="DT34" s="624"/>
      <c r="DU34" s="624"/>
      <c r="DV34" s="625"/>
      <c r="DW34" s="628">
        <v>14.2</v>
      </c>
      <c r="DX34" s="656"/>
      <c r="DY34" s="656"/>
      <c r="DZ34" s="656"/>
      <c r="EA34" s="656"/>
      <c r="EB34" s="656"/>
      <c r="EC34" s="657"/>
    </row>
    <row r="35" spans="2:133" ht="11.25" customHeight="1" x14ac:dyDescent="0.2">
      <c r="B35" s="620" t="s">
        <v>326</v>
      </c>
      <c r="C35" s="621"/>
      <c r="D35" s="621"/>
      <c r="E35" s="621"/>
      <c r="F35" s="621"/>
      <c r="G35" s="621"/>
      <c r="H35" s="621"/>
      <c r="I35" s="621"/>
      <c r="J35" s="621"/>
      <c r="K35" s="621"/>
      <c r="L35" s="621"/>
      <c r="M35" s="621"/>
      <c r="N35" s="621"/>
      <c r="O35" s="621"/>
      <c r="P35" s="621"/>
      <c r="Q35" s="622"/>
      <c r="R35" s="623">
        <v>1333240</v>
      </c>
      <c r="S35" s="624"/>
      <c r="T35" s="624"/>
      <c r="U35" s="624"/>
      <c r="V35" s="624"/>
      <c r="W35" s="624"/>
      <c r="X35" s="624"/>
      <c r="Y35" s="625"/>
      <c r="Z35" s="626">
        <v>4.0999999999999996</v>
      </c>
      <c r="AA35" s="626"/>
      <c r="AB35" s="626"/>
      <c r="AC35" s="626"/>
      <c r="AD35" s="627" t="s">
        <v>237</v>
      </c>
      <c r="AE35" s="627"/>
      <c r="AF35" s="627"/>
      <c r="AG35" s="627"/>
      <c r="AH35" s="627"/>
      <c r="AI35" s="627"/>
      <c r="AJ35" s="627"/>
      <c r="AK35" s="627"/>
      <c r="AL35" s="628" t="s">
        <v>237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355456</v>
      </c>
      <c r="CS35" s="644"/>
      <c r="CT35" s="644"/>
      <c r="CU35" s="644"/>
      <c r="CV35" s="644"/>
      <c r="CW35" s="644"/>
      <c r="CX35" s="644"/>
      <c r="CY35" s="645"/>
      <c r="CZ35" s="628">
        <v>1.1000000000000001</v>
      </c>
      <c r="DA35" s="656"/>
      <c r="DB35" s="656"/>
      <c r="DC35" s="658"/>
      <c r="DD35" s="632">
        <v>354090</v>
      </c>
      <c r="DE35" s="644"/>
      <c r="DF35" s="644"/>
      <c r="DG35" s="644"/>
      <c r="DH35" s="644"/>
      <c r="DI35" s="644"/>
      <c r="DJ35" s="644"/>
      <c r="DK35" s="645"/>
      <c r="DL35" s="632">
        <v>354090</v>
      </c>
      <c r="DM35" s="644"/>
      <c r="DN35" s="644"/>
      <c r="DO35" s="644"/>
      <c r="DP35" s="644"/>
      <c r="DQ35" s="644"/>
      <c r="DR35" s="644"/>
      <c r="DS35" s="644"/>
      <c r="DT35" s="644"/>
      <c r="DU35" s="644"/>
      <c r="DV35" s="645"/>
      <c r="DW35" s="628">
        <v>2.1</v>
      </c>
      <c r="DX35" s="656"/>
      <c r="DY35" s="656"/>
      <c r="DZ35" s="656"/>
      <c r="EA35" s="656"/>
      <c r="EB35" s="656"/>
      <c r="EC35" s="657"/>
    </row>
    <row r="36" spans="2:133" ht="11.25" customHeight="1" x14ac:dyDescent="0.2">
      <c r="B36" s="620" t="s">
        <v>330</v>
      </c>
      <c r="C36" s="621"/>
      <c r="D36" s="621"/>
      <c r="E36" s="621"/>
      <c r="F36" s="621"/>
      <c r="G36" s="621"/>
      <c r="H36" s="621"/>
      <c r="I36" s="621"/>
      <c r="J36" s="621"/>
      <c r="K36" s="621"/>
      <c r="L36" s="621"/>
      <c r="M36" s="621"/>
      <c r="N36" s="621"/>
      <c r="O36" s="621"/>
      <c r="P36" s="621"/>
      <c r="Q36" s="622"/>
      <c r="R36" s="623">
        <v>697137</v>
      </c>
      <c r="S36" s="624"/>
      <c r="T36" s="624"/>
      <c r="U36" s="624"/>
      <c r="V36" s="624"/>
      <c r="W36" s="624"/>
      <c r="X36" s="624"/>
      <c r="Y36" s="625"/>
      <c r="Z36" s="626">
        <v>2.1</v>
      </c>
      <c r="AA36" s="626"/>
      <c r="AB36" s="626"/>
      <c r="AC36" s="626"/>
      <c r="AD36" s="627" t="s">
        <v>237</v>
      </c>
      <c r="AE36" s="627"/>
      <c r="AF36" s="627"/>
      <c r="AG36" s="627"/>
      <c r="AH36" s="627"/>
      <c r="AI36" s="627"/>
      <c r="AJ36" s="627"/>
      <c r="AK36" s="627"/>
      <c r="AL36" s="628" t="s">
        <v>237</v>
      </c>
      <c r="AM36" s="629"/>
      <c r="AN36" s="629"/>
      <c r="AO36" s="630"/>
      <c r="AP36" s="222"/>
      <c r="AQ36" s="689" t="s">
        <v>331</v>
      </c>
      <c r="AR36" s="690"/>
      <c r="AS36" s="690"/>
      <c r="AT36" s="690"/>
      <c r="AU36" s="690"/>
      <c r="AV36" s="690"/>
      <c r="AW36" s="690"/>
      <c r="AX36" s="690"/>
      <c r="AY36" s="691"/>
      <c r="AZ36" s="612">
        <v>4455217</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11404</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5973041</v>
      </c>
      <c r="CS36" s="624"/>
      <c r="CT36" s="624"/>
      <c r="CU36" s="624"/>
      <c r="CV36" s="624"/>
      <c r="CW36" s="624"/>
      <c r="CX36" s="624"/>
      <c r="CY36" s="625"/>
      <c r="CZ36" s="628">
        <v>18.899999999999999</v>
      </c>
      <c r="DA36" s="656"/>
      <c r="DB36" s="656"/>
      <c r="DC36" s="658"/>
      <c r="DD36" s="632">
        <v>4343893</v>
      </c>
      <c r="DE36" s="624"/>
      <c r="DF36" s="624"/>
      <c r="DG36" s="624"/>
      <c r="DH36" s="624"/>
      <c r="DI36" s="624"/>
      <c r="DJ36" s="624"/>
      <c r="DK36" s="625"/>
      <c r="DL36" s="632">
        <v>3023387</v>
      </c>
      <c r="DM36" s="624"/>
      <c r="DN36" s="624"/>
      <c r="DO36" s="624"/>
      <c r="DP36" s="624"/>
      <c r="DQ36" s="624"/>
      <c r="DR36" s="624"/>
      <c r="DS36" s="624"/>
      <c r="DT36" s="624"/>
      <c r="DU36" s="624"/>
      <c r="DV36" s="625"/>
      <c r="DW36" s="628">
        <v>17.600000000000001</v>
      </c>
      <c r="DX36" s="656"/>
      <c r="DY36" s="656"/>
      <c r="DZ36" s="656"/>
      <c r="EA36" s="656"/>
      <c r="EB36" s="656"/>
      <c r="EC36" s="657"/>
    </row>
    <row r="37" spans="2:133" ht="11.25" customHeight="1" x14ac:dyDescent="0.2">
      <c r="B37" s="620" t="s">
        <v>334</v>
      </c>
      <c r="C37" s="621"/>
      <c r="D37" s="621"/>
      <c r="E37" s="621"/>
      <c r="F37" s="621"/>
      <c r="G37" s="621"/>
      <c r="H37" s="621"/>
      <c r="I37" s="621"/>
      <c r="J37" s="621"/>
      <c r="K37" s="621"/>
      <c r="L37" s="621"/>
      <c r="M37" s="621"/>
      <c r="N37" s="621"/>
      <c r="O37" s="621"/>
      <c r="P37" s="621"/>
      <c r="Q37" s="622"/>
      <c r="R37" s="623">
        <v>626100</v>
      </c>
      <c r="S37" s="624"/>
      <c r="T37" s="624"/>
      <c r="U37" s="624"/>
      <c r="V37" s="624"/>
      <c r="W37" s="624"/>
      <c r="X37" s="624"/>
      <c r="Y37" s="625"/>
      <c r="Z37" s="626">
        <v>1.9</v>
      </c>
      <c r="AA37" s="626"/>
      <c r="AB37" s="626"/>
      <c r="AC37" s="626"/>
      <c r="AD37" s="627">
        <v>95</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1415248</v>
      </c>
      <c r="BA37" s="624"/>
      <c r="BB37" s="624"/>
      <c r="BC37" s="624"/>
      <c r="BD37" s="644"/>
      <c r="BE37" s="644"/>
      <c r="BF37" s="669"/>
      <c r="BG37" s="620" t="s">
        <v>336</v>
      </c>
      <c r="BH37" s="621"/>
      <c r="BI37" s="621"/>
      <c r="BJ37" s="621"/>
      <c r="BK37" s="621"/>
      <c r="BL37" s="621"/>
      <c r="BM37" s="621"/>
      <c r="BN37" s="621"/>
      <c r="BO37" s="621"/>
      <c r="BP37" s="621"/>
      <c r="BQ37" s="621"/>
      <c r="BR37" s="621"/>
      <c r="BS37" s="621"/>
      <c r="BT37" s="621"/>
      <c r="BU37" s="622"/>
      <c r="BV37" s="623">
        <v>-29870</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2281864</v>
      </c>
      <c r="CS37" s="644"/>
      <c r="CT37" s="644"/>
      <c r="CU37" s="644"/>
      <c r="CV37" s="644"/>
      <c r="CW37" s="644"/>
      <c r="CX37" s="644"/>
      <c r="CY37" s="645"/>
      <c r="CZ37" s="628">
        <v>7.2</v>
      </c>
      <c r="DA37" s="656"/>
      <c r="DB37" s="656"/>
      <c r="DC37" s="658"/>
      <c r="DD37" s="632">
        <v>1585464</v>
      </c>
      <c r="DE37" s="644"/>
      <c r="DF37" s="644"/>
      <c r="DG37" s="644"/>
      <c r="DH37" s="644"/>
      <c r="DI37" s="644"/>
      <c r="DJ37" s="644"/>
      <c r="DK37" s="645"/>
      <c r="DL37" s="632">
        <v>1436916</v>
      </c>
      <c r="DM37" s="644"/>
      <c r="DN37" s="644"/>
      <c r="DO37" s="644"/>
      <c r="DP37" s="644"/>
      <c r="DQ37" s="644"/>
      <c r="DR37" s="644"/>
      <c r="DS37" s="644"/>
      <c r="DT37" s="644"/>
      <c r="DU37" s="644"/>
      <c r="DV37" s="645"/>
      <c r="DW37" s="628">
        <v>8.4</v>
      </c>
      <c r="DX37" s="656"/>
      <c r="DY37" s="656"/>
      <c r="DZ37" s="656"/>
      <c r="EA37" s="656"/>
      <c r="EB37" s="656"/>
      <c r="EC37" s="657"/>
    </row>
    <row r="38" spans="2:133" ht="11.25" customHeight="1" x14ac:dyDescent="0.2">
      <c r="B38" s="620" t="s">
        <v>338</v>
      </c>
      <c r="C38" s="621"/>
      <c r="D38" s="621"/>
      <c r="E38" s="621"/>
      <c r="F38" s="621"/>
      <c r="G38" s="621"/>
      <c r="H38" s="621"/>
      <c r="I38" s="621"/>
      <c r="J38" s="621"/>
      <c r="K38" s="621"/>
      <c r="L38" s="621"/>
      <c r="M38" s="621"/>
      <c r="N38" s="621"/>
      <c r="O38" s="621"/>
      <c r="P38" s="621"/>
      <c r="Q38" s="622"/>
      <c r="R38" s="623">
        <v>3304700</v>
      </c>
      <c r="S38" s="624"/>
      <c r="T38" s="624"/>
      <c r="U38" s="624"/>
      <c r="V38" s="624"/>
      <c r="W38" s="624"/>
      <c r="X38" s="624"/>
      <c r="Y38" s="625"/>
      <c r="Z38" s="626">
        <v>10.1</v>
      </c>
      <c r="AA38" s="626"/>
      <c r="AB38" s="626"/>
      <c r="AC38" s="626"/>
      <c r="AD38" s="627" t="s">
        <v>237</v>
      </c>
      <c r="AE38" s="627"/>
      <c r="AF38" s="627"/>
      <c r="AG38" s="627"/>
      <c r="AH38" s="627"/>
      <c r="AI38" s="627"/>
      <c r="AJ38" s="627"/>
      <c r="AK38" s="627"/>
      <c r="AL38" s="628" t="s">
        <v>237</v>
      </c>
      <c r="AM38" s="629"/>
      <c r="AN38" s="629"/>
      <c r="AO38" s="630"/>
      <c r="AQ38" s="686" t="s">
        <v>339</v>
      </c>
      <c r="AR38" s="687"/>
      <c r="AS38" s="687"/>
      <c r="AT38" s="687"/>
      <c r="AU38" s="687"/>
      <c r="AV38" s="687"/>
      <c r="AW38" s="687"/>
      <c r="AX38" s="687"/>
      <c r="AY38" s="688"/>
      <c r="AZ38" s="623">
        <v>739118</v>
      </c>
      <c r="BA38" s="624"/>
      <c r="BB38" s="624"/>
      <c r="BC38" s="624"/>
      <c r="BD38" s="644"/>
      <c r="BE38" s="644"/>
      <c r="BF38" s="669"/>
      <c r="BG38" s="620" t="s">
        <v>340</v>
      </c>
      <c r="BH38" s="621"/>
      <c r="BI38" s="621"/>
      <c r="BJ38" s="621"/>
      <c r="BK38" s="621"/>
      <c r="BL38" s="621"/>
      <c r="BM38" s="621"/>
      <c r="BN38" s="621"/>
      <c r="BO38" s="621"/>
      <c r="BP38" s="621"/>
      <c r="BQ38" s="621"/>
      <c r="BR38" s="621"/>
      <c r="BS38" s="621"/>
      <c r="BT38" s="621"/>
      <c r="BU38" s="622"/>
      <c r="BV38" s="623">
        <v>4444</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2591444</v>
      </c>
      <c r="CS38" s="624"/>
      <c r="CT38" s="624"/>
      <c r="CU38" s="624"/>
      <c r="CV38" s="624"/>
      <c r="CW38" s="624"/>
      <c r="CX38" s="624"/>
      <c r="CY38" s="625"/>
      <c r="CZ38" s="628">
        <v>8.1999999999999993</v>
      </c>
      <c r="DA38" s="656"/>
      <c r="DB38" s="656"/>
      <c r="DC38" s="658"/>
      <c r="DD38" s="632">
        <v>2327698</v>
      </c>
      <c r="DE38" s="624"/>
      <c r="DF38" s="624"/>
      <c r="DG38" s="624"/>
      <c r="DH38" s="624"/>
      <c r="DI38" s="624"/>
      <c r="DJ38" s="624"/>
      <c r="DK38" s="625"/>
      <c r="DL38" s="632">
        <v>1877579</v>
      </c>
      <c r="DM38" s="624"/>
      <c r="DN38" s="624"/>
      <c r="DO38" s="624"/>
      <c r="DP38" s="624"/>
      <c r="DQ38" s="624"/>
      <c r="DR38" s="624"/>
      <c r="DS38" s="624"/>
      <c r="DT38" s="624"/>
      <c r="DU38" s="624"/>
      <c r="DV38" s="625"/>
      <c r="DW38" s="628">
        <v>10.9</v>
      </c>
      <c r="DX38" s="656"/>
      <c r="DY38" s="656"/>
      <c r="DZ38" s="656"/>
      <c r="EA38" s="656"/>
      <c r="EB38" s="656"/>
      <c r="EC38" s="657"/>
    </row>
    <row r="39" spans="2:133" ht="11.25" customHeight="1" x14ac:dyDescent="0.2">
      <c r="B39" s="620" t="s">
        <v>342</v>
      </c>
      <c r="C39" s="621"/>
      <c r="D39" s="621"/>
      <c r="E39" s="621"/>
      <c r="F39" s="621"/>
      <c r="G39" s="621"/>
      <c r="H39" s="621"/>
      <c r="I39" s="621"/>
      <c r="J39" s="621"/>
      <c r="K39" s="621"/>
      <c r="L39" s="621"/>
      <c r="M39" s="621"/>
      <c r="N39" s="621"/>
      <c r="O39" s="621"/>
      <c r="P39" s="621"/>
      <c r="Q39" s="622"/>
      <c r="R39" s="623" t="s">
        <v>237</v>
      </c>
      <c r="S39" s="624"/>
      <c r="T39" s="624"/>
      <c r="U39" s="624"/>
      <c r="V39" s="624"/>
      <c r="W39" s="624"/>
      <c r="X39" s="624"/>
      <c r="Y39" s="625"/>
      <c r="Z39" s="626" t="s">
        <v>237</v>
      </c>
      <c r="AA39" s="626"/>
      <c r="AB39" s="626"/>
      <c r="AC39" s="626"/>
      <c r="AD39" s="627" t="s">
        <v>237</v>
      </c>
      <c r="AE39" s="627"/>
      <c r="AF39" s="627"/>
      <c r="AG39" s="627"/>
      <c r="AH39" s="627"/>
      <c r="AI39" s="627"/>
      <c r="AJ39" s="627"/>
      <c r="AK39" s="627"/>
      <c r="AL39" s="628" t="s">
        <v>237</v>
      </c>
      <c r="AM39" s="629"/>
      <c r="AN39" s="629"/>
      <c r="AO39" s="630"/>
      <c r="AQ39" s="686" t="s">
        <v>343</v>
      </c>
      <c r="AR39" s="687"/>
      <c r="AS39" s="687"/>
      <c r="AT39" s="687"/>
      <c r="AU39" s="687"/>
      <c r="AV39" s="687"/>
      <c r="AW39" s="687"/>
      <c r="AX39" s="687"/>
      <c r="AY39" s="688"/>
      <c r="AZ39" s="623">
        <v>431811</v>
      </c>
      <c r="BA39" s="624"/>
      <c r="BB39" s="624"/>
      <c r="BC39" s="624"/>
      <c r="BD39" s="644"/>
      <c r="BE39" s="644"/>
      <c r="BF39" s="669"/>
      <c r="BG39" s="620" t="s">
        <v>344</v>
      </c>
      <c r="BH39" s="621"/>
      <c r="BI39" s="621"/>
      <c r="BJ39" s="621"/>
      <c r="BK39" s="621"/>
      <c r="BL39" s="621"/>
      <c r="BM39" s="621"/>
      <c r="BN39" s="621"/>
      <c r="BO39" s="621"/>
      <c r="BP39" s="621"/>
      <c r="BQ39" s="621"/>
      <c r="BR39" s="621"/>
      <c r="BS39" s="621"/>
      <c r="BT39" s="621"/>
      <c r="BU39" s="622"/>
      <c r="BV39" s="623">
        <v>6491</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560919</v>
      </c>
      <c r="CS39" s="644"/>
      <c r="CT39" s="644"/>
      <c r="CU39" s="644"/>
      <c r="CV39" s="644"/>
      <c r="CW39" s="644"/>
      <c r="CX39" s="644"/>
      <c r="CY39" s="645"/>
      <c r="CZ39" s="628">
        <v>1.8</v>
      </c>
      <c r="DA39" s="656"/>
      <c r="DB39" s="656"/>
      <c r="DC39" s="658"/>
      <c r="DD39" s="632">
        <v>175000</v>
      </c>
      <c r="DE39" s="644"/>
      <c r="DF39" s="644"/>
      <c r="DG39" s="644"/>
      <c r="DH39" s="644"/>
      <c r="DI39" s="644"/>
      <c r="DJ39" s="644"/>
      <c r="DK39" s="645"/>
      <c r="DL39" s="632" t="s">
        <v>237</v>
      </c>
      <c r="DM39" s="644"/>
      <c r="DN39" s="644"/>
      <c r="DO39" s="644"/>
      <c r="DP39" s="644"/>
      <c r="DQ39" s="644"/>
      <c r="DR39" s="644"/>
      <c r="DS39" s="644"/>
      <c r="DT39" s="644"/>
      <c r="DU39" s="644"/>
      <c r="DV39" s="645"/>
      <c r="DW39" s="628" t="s">
        <v>237</v>
      </c>
      <c r="DX39" s="656"/>
      <c r="DY39" s="656"/>
      <c r="DZ39" s="656"/>
      <c r="EA39" s="656"/>
      <c r="EB39" s="656"/>
      <c r="EC39" s="657"/>
    </row>
    <row r="40" spans="2:133" ht="11.25" customHeight="1" x14ac:dyDescent="0.2">
      <c r="B40" s="620" t="s">
        <v>346</v>
      </c>
      <c r="C40" s="621"/>
      <c r="D40" s="621"/>
      <c r="E40" s="621"/>
      <c r="F40" s="621"/>
      <c r="G40" s="621"/>
      <c r="H40" s="621"/>
      <c r="I40" s="621"/>
      <c r="J40" s="621"/>
      <c r="K40" s="621"/>
      <c r="L40" s="621"/>
      <c r="M40" s="621"/>
      <c r="N40" s="621"/>
      <c r="O40" s="621"/>
      <c r="P40" s="621"/>
      <c r="Q40" s="622"/>
      <c r="R40" s="623">
        <v>160400</v>
      </c>
      <c r="S40" s="624"/>
      <c r="T40" s="624"/>
      <c r="U40" s="624"/>
      <c r="V40" s="624"/>
      <c r="W40" s="624"/>
      <c r="X40" s="624"/>
      <c r="Y40" s="625"/>
      <c r="Z40" s="626">
        <v>0.5</v>
      </c>
      <c r="AA40" s="626"/>
      <c r="AB40" s="626"/>
      <c r="AC40" s="626"/>
      <c r="AD40" s="627" t="s">
        <v>237</v>
      </c>
      <c r="AE40" s="627"/>
      <c r="AF40" s="627"/>
      <c r="AG40" s="627"/>
      <c r="AH40" s="627"/>
      <c r="AI40" s="627"/>
      <c r="AJ40" s="627"/>
      <c r="AK40" s="627"/>
      <c r="AL40" s="628" t="s">
        <v>237</v>
      </c>
      <c r="AM40" s="629"/>
      <c r="AN40" s="629"/>
      <c r="AO40" s="630"/>
      <c r="AQ40" s="686" t="s">
        <v>347</v>
      </c>
      <c r="AR40" s="687"/>
      <c r="AS40" s="687"/>
      <c r="AT40" s="687"/>
      <c r="AU40" s="687"/>
      <c r="AV40" s="687"/>
      <c r="AW40" s="687"/>
      <c r="AX40" s="687"/>
      <c r="AY40" s="688"/>
      <c r="AZ40" s="623" t="s">
        <v>264</v>
      </c>
      <c r="BA40" s="624"/>
      <c r="BB40" s="624"/>
      <c r="BC40" s="624"/>
      <c r="BD40" s="644"/>
      <c r="BE40" s="644"/>
      <c r="BF40" s="669"/>
      <c r="BG40" s="673" t="s">
        <v>348</v>
      </c>
      <c r="BH40" s="674"/>
      <c r="BI40" s="674"/>
      <c r="BJ40" s="674"/>
      <c r="BK40" s="674"/>
      <c r="BL40" s="223"/>
      <c r="BM40" s="621" t="s">
        <v>349</v>
      </c>
      <c r="BN40" s="621"/>
      <c r="BO40" s="621"/>
      <c r="BP40" s="621"/>
      <c r="BQ40" s="621"/>
      <c r="BR40" s="621"/>
      <c r="BS40" s="621"/>
      <c r="BT40" s="621"/>
      <c r="BU40" s="622"/>
      <c r="BV40" s="623">
        <v>90</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263681</v>
      </c>
      <c r="CS40" s="624"/>
      <c r="CT40" s="624"/>
      <c r="CU40" s="624"/>
      <c r="CV40" s="624"/>
      <c r="CW40" s="624"/>
      <c r="CX40" s="624"/>
      <c r="CY40" s="625"/>
      <c r="CZ40" s="628">
        <v>0.8</v>
      </c>
      <c r="DA40" s="656"/>
      <c r="DB40" s="656"/>
      <c r="DC40" s="658"/>
      <c r="DD40" s="632">
        <v>207081</v>
      </c>
      <c r="DE40" s="624"/>
      <c r="DF40" s="624"/>
      <c r="DG40" s="624"/>
      <c r="DH40" s="624"/>
      <c r="DI40" s="624"/>
      <c r="DJ40" s="624"/>
      <c r="DK40" s="625"/>
      <c r="DL40" s="632" t="s">
        <v>237</v>
      </c>
      <c r="DM40" s="624"/>
      <c r="DN40" s="624"/>
      <c r="DO40" s="624"/>
      <c r="DP40" s="624"/>
      <c r="DQ40" s="624"/>
      <c r="DR40" s="624"/>
      <c r="DS40" s="624"/>
      <c r="DT40" s="624"/>
      <c r="DU40" s="624"/>
      <c r="DV40" s="625"/>
      <c r="DW40" s="628" t="s">
        <v>237</v>
      </c>
      <c r="DX40" s="656"/>
      <c r="DY40" s="656"/>
      <c r="DZ40" s="656"/>
      <c r="EA40" s="656"/>
      <c r="EB40" s="656"/>
      <c r="EC40" s="657"/>
    </row>
    <row r="41" spans="2:133" ht="11.25" customHeight="1" x14ac:dyDescent="0.2">
      <c r="B41" s="646" t="s">
        <v>351</v>
      </c>
      <c r="C41" s="647"/>
      <c r="D41" s="647"/>
      <c r="E41" s="647"/>
      <c r="F41" s="647"/>
      <c r="G41" s="647"/>
      <c r="H41" s="647"/>
      <c r="I41" s="647"/>
      <c r="J41" s="647"/>
      <c r="K41" s="647"/>
      <c r="L41" s="647"/>
      <c r="M41" s="647"/>
      <c r="N41" s="647"/>
      <c r="O41" s="647"/>
      <c r="P41" s="647"/>
      <c r="Q41" s="648"/>
      <c r="R41" s="695">
        <v>32646211</v>
      </c>
      <c r="S41" s="696"/>
      <c r="T41" s="696"/>
      <c r="U41" s="696"/>
      <c r="V41" s="696"/>
      <c r="W41" s="696"/>
      <c r="X41" s="696"/>
      <c r="Y41" s="700"/>
      <c r="Z41" s="701">
        <v>100</v>
      </c>
      <c r="AA41" s="701"/>
      <c r="AB41" s="701"/>
      <c r="AC41" s="701"/>
      <c r="AD41" s="702">
        <v>16994409</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372512</v>
      </c>
      <c r="BA41" s="624"/>
      <c r="BB41" s="624"/>
      <c r="BC41" s="624"/>
      <c r="BD41" s="644"/>
      <c r="BE41" s="644"/>
      <c r="BF41" s="669"/>
      <c r="BG41" s="673"/>
      <c r="BH41" s="674"/>
      <c r="BI41" s="674"/>
      <c r="BJ41" s="674"/>
      <c r="BK41" s="674"/>
      <c r="BL41" s="223"/>
      <c r="BM41" s="621" t="s">
        <v>353</v>
      </c>
      <c r="BN41" s="621"/>
      <c r="BO41" s="621"/>
      <c r="BP41" s="621"/>
      <c r="BQ41" s="621"/>
      <c r="BR41" s="621"/>
      <c r="BS41" s="621"/>
      <c r="BT41" s="621"/>
      <c r="BU41" s="622"/>
      <c r="BV41" s="623" t="s">
        <v>264</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264</v>
      </c>
      <c r="CS41" s="644"/>
      <c r="CT41" s="644"/>
      <c r="CU41" s="644"/>
      <c r="CV41" s="644"/>
      <c r="CW41" s="644"/>
      <c r="CX41" s="644"/>
      <c r="CY41" s="645"/>
      <c r="CZ41" s="628" t="s">
        <v>264</v>
      </c>
      <c r="DA41" s="656"/>
      <c r="DB41" s="656"/>
      <c r="DC41" s="658"/>
      <c r="DD41" s="632" t="s">
        <v>237</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355</v>
      </c>
      <c r="AR42" s="693"/>
      <c r="AS42" s="693"/>
      <c r="AT42" s="693"/>
      <c r="AU42" s="693"/>
      <c r="AV42" s="693"/>
      <c r="AW42" s="693"/>
      <c r="AX42" s="693"/>
      <c r="AY42" s="694"/>
      <c r="AZ42" s="695">
        <v>1496528</v>
      </c>
      <c r="BA42" s="696"/>
      <c r="BB42" s="696"/>
      <c r="BC42" s="696"/>
      <c r="BD42" s="682"/>
      <c r="BE42" s="682"/>
      <c r="BF42" s="684"/>
      <c r="BG42" s="675"/>
      <c r="BH42" s="676"/>
      <c r="BI42" s="676"/>
      <c r="BJ42" s="676"/>
      <c r="BK42" s="676"/>
      <c r="BL42" s="224"/>
      <c r="BM42" s="647" t="s">
        <v>356</v>
      </c>
      <c r="BN42" s="647"/>
      <c r="BO42" s="647"/>
      <c r="BP42" s="647"/>
      <c r="BQ42" s="647"/>
      <c r="BR42" s="647"/>
      <c r="BS42" s="647"/>
      <c r="BT42" s="647"/>
      <c r="BU42" s="648"/>
      <c r="BV42" s="695">
        <v>458</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5055548</v>
      </c>
      <c r="CS42" s="644"/>
      <c r="CT42" s="644"/>
      <c r="CU42" s="644"/>
      <c r="CV42" s="644"/>
      <c r="CW42" s="644"/>
      <c r="CX42" s="644"/>
      <c r="CY42" s="645"/>
      <c r="CZ42" s="628">
        <v>16</v>
      </c>
      <c r="DA42" s="656"/>
      <c r="DB42" s="656"/>
      <c r="DC42" s="658"/>
      <c r="DD42" s="632">
        <v>603611</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358</v>
      </c>
      <c r="CD43" s="620" t="s">
        <v>359</v>
      </c>
      <c r="CE43" s="621"/>
      <c r="CF43" s="621"/>
      <c r="CG43" s="621"/>
      <c r="CH43" s="621"/>
      <c r="CI43" s="621"/>
      <c r="CJ43" s="621"/>
      <c r="CK43" s="621"/>
      <c r="CL43" s="621"/>
      <c r="CM43" s="621"/>
      <c r="CN43" s="621"/>
      <c r="CO43" s="621"/>
      <c r="CP43" s="621"/>
      <c r="CQ43" s="622"/>
      <c r="CR43" s="623">
        <v>236691</v>
      </c>
      <c r="CS43" s="644"/>
      <c r="CT43" s="644"/>
      <c r="CU43" s="644"/>
      <c r="CV43" s="644"/>
      <c r="CW43" s="644"/>
      <c r="CX43" s="644"/>
      <c r="CY43" s="645"/>
      <c r="CZ43" s="628">
        <v>0.7</v>
      </c>
      <c r="DA43" s="656"/>
      <c r="DB43" s="656"/>
      <c r="DC43" s="658"/>
      <c r="DD43" s="632">
        <v>196991</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3019640</v>
      </c>
      <c r="CS44" s="624"/>
      <c r="CT44" s="624"/>
      <c r="CU44" s="624"/>
      <c r="CV44" s="624"/>
      <c r="CW44" s="624"/>
      <c r="CX44" s="624"/>
      <c r="CY44" s="625"/>
      <c r="CZ44" s="628">
        <v>9.5</v>
      </c>
      <c r="DA44" s="629"/>
      <c r="DB44" s="629"/>
      <c r="DC44" s="635"/>
      <c r="DD44" s="632">
        <v>336250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1138687</v>
      </c>
      <c r="CS45" s="644"/>
      <c r="CT45" s="644"/>
      <c r="CU45" s="644"/>
      <c r="CV45" s="644"/>
      <c r="CW45" s="644"/>
      <c r="CX45" s="644"/>
      <c r="CY45" s="645"/>
      <c r="CZ45" s="628">
        <v>3.6</v>
      </c>
      <c r="DA45" s="656"/>
      <c r="DB45" s="656"/>
      <c r="DC45" s="658"/>
      <c r="DD45" s="632">
        <v>59765</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364</v>
      </c>
      <c r="CG46" s="621"/>
      <c r="CH46" s="621"/>
      <c r="CI46" s="621"/>
      <c r="CJ46" s="621"/>
      <c r="CK46" s="621"/>
      <c r="CL46" s="621"/>
      <c r="CM46" s="621"/>
      <c r="CN46" s="621"/>
      <c r="CO46" s="621"/>
      <c r="CP46" s="621"/>
      <c r="CQ46" s="622"/>
      <c r="CR46" s="623">
        <v>1723046</v>
      </c>
      <c r="CS46" s="624"/>
      <c r="CT46" s="624"/>
      <c r="CU46" s="624"/>
      <c r="CV46" s="624"/>
      <c r="CW46" s="624"/>
      <c r="CX46" s="624"/>
      <c r="CY46" s="625"/>
      <c r="CZ46" s="628">
        <v>5.4</v>
      </c>
      <c r="DA46" s="629"/>
      <c r="DB46" s="629"/>
      <c r="DC46" s="635"/>
      <c r="DD46" s="632">
        <v>267619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365</v>
      </c>
      <c r="CG47" s="621"/>
      <c r="CH47" s="621"/>
      <c r="CI47" s="621"/>
      <c r="CJ47" s="621"/>
      <c r="CK47" s="621"/>
      <c r="CL47" s="621"/>
      <c r="CM47" s="621"/>
      <c r="CN47" s="621"/>
      <c r="CO47" s="621"/>
      <c r="CP47" s="621"/>
      <c r="CQ47" s="622"/>
      <c r="CR47" s="623">
        <v>2035908</v>
      </c>
      <c r="CS47" s="644"/>
      <c r="CT47" s="644"/>
      <c r="CU47" s="644"/>
      <c r="CV47" s="644"/>
      <c r="CW47" s="644"/>
      <c r="CX47" s="644"/>
      <c r="CY47" s="645"/>
      <c r="CZ47" s="628">
        <v>6.4</v>
      </c>
      <c r="DA47" s="656"/>
      <c r="DB47" s="656"/>
      <c r="DC47" s="658"/>
      <c r="DD47" s="632">
        <v>267361</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5"/>
      <c r="CE48" s="666"/>
      <c r="CF48" s="620" t="s">
        <v>366</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237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367</v>
      </c>
      <c r="CE49" s="647"/>
      <c r="CF49" s="647"/>
      <c r="CG49" s="647"/>
      <c r="CH49" s="647"/>
      <c r="CI49" s="647"/>
      <c r="CJ49" s="647"/>
      <c r="CK49" s="647"/>
      <c r="CL49" s="647"/>
      <c r="CM49" s="647"/>
      <c r="CN49" s="647"/>
      <c r="CO49" s="647"/>
      <c r="CP49" s="647"/>
      <c r="CQ49" s="648"/>
      <c r="CR49" s="695">
        <v>31633169</v>
      </c>
      <c r="CS49" s="682"/>
      <c r="CT49" s="682"/>
      <c r="CU49" s="682"/>
      <c r="CV49" s="682"/>
      <c r="CW49" s="682"/>
      <c r="CX49" s="682"/>
      <c r="CY49" s="711"/>
      <c r="CZ49" s="703">
        <v>100</v>
      </c>
      <c r="DA49" s="712"/>
      <c r="DB49" s="712"/>
      <c r="DC49" s="713"/>
      <c r="DD49" s="714">
        <v>20483932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euekMmmbBTh+XrDccYc49uZWJmWhiUckUo41kclVTmyfy+C46pETSSZTWIPpEV9zk4ZMYRuGpIjhwsCha435A==" saltValue="+nZKFa6bC3OsiCuvgKQLl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390</v>
      </c>
      <c r="C7" s="750"/>
      <c r="D7" s="750"/>
      <c r="E7" s="750"/>
      <c r="F7" s="750"/>
      <c r="G7" s="750"/>
      <c r="H7" s="750"/>
      <c r="I7" s="750"/>
      <c r="J7" s="750"/>
      <c r="K7" s="750"/>
      <c r="L7" s="750"/>
      <c r="M7" s="750"/>
      <c r="N7" s="750"/>
      <c r="O7" s="750"/>
      <c r="P7" s="751"/>
      <c r="Q7" s="752">
        <v>32657</v>
      </c>
      <c r="R7" s="753"/>
      <c r="S7" s="753"/>
      <c r="T7" s="753"/>
      <c r="U7" s="753"/>
      <c r="V7" s="753">
        <v>31644</v>
      </c>
      <c r="W7" s="753"/>
      <c r="X7" s="753"/>
      <c r="Y7" s="753"/>
      <c r="Z7" s="753"/>
      <c r="AA7" s="753">
        <v>1013</v>
      </c>
      <c r="AB7" s="753"/>
      <c r="AC7" s="753"/>
      <c r="AD7" s="753"/>
      <c r="AE7" s="754"/>
      <c r="AF7" s="755">
        <v>618</v>
      </c>
      <c r="AG7" s="756"/>
      <c r="AH7" s="756"/>
      <c r="AI7" s="756"/>
      <c r="AJ7" s="757"/>
      <c r="AK7" s="758">
        <v>1333</v>
      </c>
      <c r="AL7" s="759"/>
      <c r="AM7" s="759"/>
      <c r="AN7" s="759"/>
      <c r="AO7" s="759"/>
      <c r="AP7" s="759">
        <v>36753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592</v>
      </c>
      <c r="BT7" s="747"/>
      <c r="BU7" s="747"/>
      <c r="BV7" s="747"/>
      <c r="BW7" s="747"/>
      <c r="BX7" s="747"/>
      <c r="BY7" s="747"/>
      <c r="BZ7" s="747"/>
      <c r="CA7" s="747"/>
      <c r="CB7" s="747"/>
      <c r="CC7" s="747"/>
      <c r="CD7" s="747"/>
      <c r="CE7" s="747"/>
      <c r="CF7" s="747"/>
      <c r="CG7" s="762"/>
      <c r="CH7" s="743">
        <v>-24</v>
      </c>
      <c r="CI7" s="744"/>
      <c r="CJ7" s="744"/>
      <c r="CK7" s="744"/>
      <c r="CL7" s="745"/>
      <c r="CM7" s="743">
        <v>133</v>
      </c>
      <c r="CN7" s="744"/>
      <c r="CO7" s="744"/>
      <c r="CP7" s="744"/>
      <c r="CQ7" s="745"/>
      <c r="CR7" s="743">
        <v>24</v>
      </c>
      <c r="CS7" s="744"/>
      <c r="CT7" s="744"/>
      <c r="CU7" s="744"/>
      <c r="CV7" s="745"/>
      <c r="CW7" s="743">
        <v>14</v>
      </c>
      <c r="CX7" s="744"/>
      <c r="CY7" s="744"/>
      <c r="CZ7" s="744"/>
      <c r="DA7" s="745"/>
      <c r="DB7" s="743" t="s">
        <v>520</v>
      </c>
      <c r="DC7" s="744"/>
      <c r="DD7" s="744"/>
      <c r="DE7" s="744"/>
      <c r="DF7" s="745"/>
      <c r="DG7" s="743" t="s">
        <v>520</v>
      </c>
      <c r="DH7" s="744"/>
      <c r="DI7" s="744"/>
      <c r="DJ7" s="744"/>
      <c r="DK7" s="745"/>
      <c r="DL7" s="743" t="s">
        <v>520</v>
      </c>
      <c r="DM7" s="744"/>
      <c r="DN7" s="744"/>
      <c r="DO7" s="744"/>
      <c r="DP7" s="745"/>
      <c r="DQ7" s="743" t="s">
        <v>520</v>
      </c>
      <c r="DR7" s="744"/>
      <c r="DS7" s="744"/>
      <c r="DT7" s="744"/>
      <c r="DU7" s="745"/>
      <c r="DV7" s="746"/>
      <c r="DW7" s="747"/>
      <c r="DX7" s="747"/>
      <c r="DY7" s="747"/>
      <c r="DZ7" s="748"/>
      <c r="EA7" s="234"/>
    </row>
    <row r="8" spans="1:131" s="235" customFormat="1" ht="26.25" customHeight="1" x14ac:dyDescent="0.2">
      <c r="A8" s="238">
        <v>2</v>
      </c>
      <c r="B8" s="780" t="s">
        <v>391</v>
      </c>
      <c r="C8" s="781"/>
      <c r="D8" s="781"/>
      <c r="E8" s="781"/>
      <c r="F8" s="781"/>
      <c r="G8" s="781"/>
      <c r="H8" s="781"/>
      <c r="I8" s="781"/>
      <c r="J8" s="781"/>
      <c r="K8" s="781"/>
      <c r="L8" s="781"/>
      <c r="M8" s="781"/>
      <c r="N8" s="781"/>
      <c r="O8" s="781"/>
      <c r="P8" s="782"/>
      <c r="Q8" s="783">
        <v>2</v>
      </c>
      <c r="R8" s="784"/>
      <c r="S8" s="784"/>
      <c r="T8" s="784"/>
      <c r="U8" s="784"/>
      <c r="V8" s="784">
        <v>2</v>
      </c>
      <c r="W8" s="784"/>
      <c r="X8" s="784"/>
      <c r="Y8" s="784"/>
      <c r="Z8" s="784"/>
      <c r="AA8" s="784">
        <v>0</v>
      </c>
      <c r="AB8" s="784"/>
      <c r="AC8" s="784"/>
      <c r="AD8" s="784"/>
      <c r="AE8" s="785"/>
      <c r="AF8" s="786">
        <v>0</v>
      </c>
      <c r="AG8" s="787"/>
      <c r="AH8" s="787"/>
      <c r="AI8" s="787"/>
      <c r="AJ8" s="788"/>
      <c r="AK8" s="769" t="s">
        <v>591</v>
      </c>
      <c r="AL8" s="770"/>
      <c r="AM8" s="770"/>
      <c r="AN8" s="770"/>
      <c r="AO8" s="770"/>
      <c r="AP8" s="770" t="s">
        <v>591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593</v>
      </c>
      <c r="BT8" s="774"/>
      <c r="BU8" s="774"/>
      <c r="BV8" s="774"/>
      <c r="BW8" s="774"/>
      <c r="BX8" s="774"/>
      <c r="BY8" s="774"/>
      <c r="BZ8" s="774"/>
      <c r="CA8" s="774"/>
      <c r="CB8" s="774"/>
      <c r="CC8" s="774"/>
      <c r="CD8" s="774"/>
      <c r="CE8" s="774"/>
      <c r="CF8" s="774"/>
      <c r="CG8" s="775"/>
      <c r="CH8" s="776">
        <v>3</v>
      </c>
      <c r="CI8" s="777"/>
      <c r="CJ8" s="777"/>
      <c r="CK8" s="777"/>
      <c r="CL8" s="778"/>
      <c r="CM8" s="776">
        <v>34</v>
      </c>
      <c r="CN8" s="777"/>
      <c r="CO8" s="777"/>
      <c r="CP8" s="777"/>
      <c r="CQ8" s="778"/>
      <c r="CR8" s="776">
        <v>11</v>
      </c>
      <c r="CS8" s="777"/>
      <c r="CT8" s="777"/>
      <c r="CU8" s="777"/>
      <c r="CV8" s="778"/>
      <c r="CW8" s="776">
        <v>35</v>
      </c>
      <c r="CX8" s="777"/>
      <c r="CY8" s="777"/>
      <c r="CZ8" s="777"/>
      <c r="DA8" s="778"/>
      <c r="DB8" s="776" t="s">
        <v>520</v>
      </c>
      <c r="DC8" s="777"/>
      <c r="DD8" s="777"/>
      <c r="DE8" s="777"/>
      <c r="DF8" s="778"/>
      <c r="DG8" s="776" t="s">
        <v>520</v>
      </c>
      <c r="DH8" s="777"/>
      <c r="DI8" s="777"/>
      <c r="DJ8" s="777"/>
      <c r="DK8" s="778"/>
      <c r="DL8" s="776" t="s">
        <v>520</v>
      </c>
      <c r="DM8" s="777"/>
      <c r="DN8" s="777"/>
      <c r="DO8" s="777"/>
      <c r="DP8" s="778"/>
      <c r="DQ8" s="776" t="s">
        <v>520</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594</v>
      </c>
      <c r="BT9" s="774"/>
      <c r="BU9" s="774"/>
      <c r="BV9" s="774"/>
      <c r="BW9" s="774"/>
      <c r="BX9" s="774"/>
      <c r="BY9" s="774"/>
      <c r="BZ9" s="774"/>
      <c r="CA9" s="774"/>
      <c r="CB9" s="774"/>
      <c r="CC9" s="774"/>
      <c r="CD9" s="774"/>
      <c r="CE9" s="774"/>
      <c r="CF9" s="774"/>
      <c r="CG9" s="775"/>
      <c r="CH9" s="776">
        <v>0</v>
      </c>
      <c r="CI9" s="777"/>
      <c r="CJ9" s="777"/>
      <c r="CK9" s="777"/>
      <c r="CL9" s="778"/>
      <c r="CM9" s="776">
        <v>35</v>
      </c>
      <c r="CN9" s="777"/>
      <c r="CO9" s="777"/>
      <c r="CP9" s="777"/>
      <c r="CQ9" s="778"/>
      <c r="CR9" s="776">
        <v>15</v>
      </c>
      <c r="CS9" s="777"/>
      <c r="CT9" s="777"/>
      <c r="CU9" s="777"/>
      <c r="CV9" s="778"/>
      <c r="CW9" s="776">
        <v>9</v>
      </c>
      <c r="CX9" s="777"/>
      <c r="CY9" s="777"/>
      <c r="CZ9" s="777"/>
      <c r="DA9" s="778"/>
      <c r="DB9" s="776" t="s">
        <v>520</v>
      </c>
      <c r="DC9" s="777"/>
      <c r="DD9" s="777"/>
      <c r="DE9" s="777"/>
      <c r="DF9" s="778"/>
      <c r="DG9" s="776" t="s">
        <v>520</v>
      </c>
      <c r="DH9" s="777"/>
      <c r="DI9" s="777"/>
      <c r="DJ9" s="777"/>
      <c r="DK9" s="778"/>
      <c r="DL9" s="776" t="s">
        <v>520</v>
      </c>
      <c r="DM9" s="777"/>
      <c r="DN9" s="777"/>
      <c r="DO9" s="777"/>
      <c r="DP9" s="778"/>
      <c r="DQ9" s="776" t="s">
        <v>520</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t="s">
        <v>596</v>
      </c>
      <c r="BS10" s="773" t="s">
        <v>595</v>
      </c>
      <c r="BT10" s="774"/>
      <c r="BU10" s="774"/>
      <c r="BV10" s="774"/>
      <c r="BW10" s="774"/>
      <c r="BX10" s="774"/>
      <c r="BY10" s="774"/>
      <c r="BZ10" s="774"/>
      <c r="CA10" s="774"/>
      <c r="CB10" s="774"/>
      <c r="CC10" s="774"/>
      <c r="CD10" s="774"/>
      <c r="CE10" s="774"/>
      <c r="CF10" s="774"/>
      <c r="CG10" s="775"/>
      <c r="CH10" s="776">
        <v>-2</v>
      </c>
      <c r="CI10" s="777"/>
      <c r="CJ10" s="777"/>
      <c r="CK10" s="777"/>
      <c r="CL10" s="778"/>
      <c r="CM10" s="776">
        <v>547</v>
      </c>
      <c r="CN10" s="777"/>
      <c r="CO10" s="777"/>
      <c r="CP10" s="777"/>
      <c r="CQ10" s="778"/>
      <c r="CR10" s="776">
        <v>5</v>
      </c>
      <c r="CS10" s="777"/>
      <c r="CT10" s="777"/>
      <c r="CU10" s="777"/>
      <c r="CV10" s="778"/>
      <c r="CW10" s="776">
        <v>0</v>
      </c>
      <c r="CX10" s="777"/>
      <c r="CY10" s="777"/>
      <c r="CZ10" s="777"/>
      <c r="DA10" s="778"/>
      <c r="DB10" s="776" t="s">
        <v>520</v>
      </c>
      <c r="DC10" s="777"/>
      <c r="DD10" s="777"/>
      <c r="DE10" s="777"/>
      <c r="DF10" s="778"/>
      <c r="DG10" s="776" t="s">
        <v>520</v>
      </c>
      <c r="DH10" s="777"/>
      <c r="DI10" s="777"/>
      <c r="DJ10" s="777"/>
      <c r="DK10" s="778"/>
      <c r="DL10" s="776" t="s">
        <v>520</v>
      </c>
      <c r="DM10" s="777"/>
      <c r="DN10" s="777"/>
      <c r="DO10" s="777"/>
      <c r="DP10" s="778"/>
      <c r="DQ10" s="776" t="s">
        <v>520</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618</v>
      </c>
      <c r="AG23" s="793"/>
      <c r="AH23" s="793"/>
      <c r="AI23" s="793"/>
      <c r="AJ23" s="796"/>
      <c r="AK23" s="797"/>
      <c r="AL23" s="798"/>
      <c r="AM23" s="798"/>
      <c r="AN23" s="798"/>
      <c r="AO23" s="798"/>
      <c r="AP23" s="793">
        <v>36753</v>
      </c>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406</v>
      </c>
      <c r="C28" s="750"/>
      <c r="D28" s="750"/>
      <c r="E28" s="750"/>
      <c r="F28" s="750"/>
      <c r="G28" s="750"/>
      <c r="H28" s="750"/>
      <c r="I28" s="750"/>
      <c r="J28" s="750"/>
      <c r="K28" s="750"/>
      <c r="L28" s="750"/>
      <c r="M28" s="750"/>
      <c r="N28" s="750"/>
      <c r="O28" s="750"/>
      <c r="P28" s="751"/>
      <c r="Q28" s="822">
        <v>4187</v>
      </c>
      <c r="R28" s="823"/>
      <c r="S28" s="823"/>
      <c r="T28" s="823"/>
      <c r="U28" s="823"/>
      <c r="V28" s="823">
        <v>4176</v>
      </c>
      <c r="W28" s="823"/>
      <c r="X28" s="823"/>
      <c r="Y28" s="823"/>
      <c r="Z28" s="823"/>
      <c r="AA28" s="823">
        <v>11</v>
      </c>
      <c r="AB28" s="823"/>
      <c r="AC28" s="823"/>
      <c r="AD28" s="823"/>
      <c r="AE28" s="824"/>
      <c r="AF28" s="825">
        <v>11</v>
      </c>
      <c r="AG28" s="823"/>
      <c r="AH28" s="823"/>
      <c r="AI28" s="823"/>
      <c r="AJ28" s="826"/>
      <c r="AK28" s="827">
        <v>383</v>
      </c>
      <c r="AL28" s="828"/>
      <c r="AM28" s="828"/>
      <c r="AN28" s="828"/>
      <c r="AO28" s="828"/>
      <c r="AP28" s="828" t="s">
        <v>591</v>
      </c>
      <c r="AQ28" s="828"/>
      <c r="AR28" s="828"/>
      <c r="AS28" s="828"/>
      <c r="AT28" s="828"/>
      <c r="AU28" s="828" t="s">
        <v>591</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407</v>
      </c>
      <c r="C29" s="781"/>
      <c r="D29" s="781"/>
      <c r="E29" s="781"/>
      <c r="F29" s="781"/>
      <c r="G29" s="781"/>
      <c r="H29" s="781"/>
      <c r="I29" s="781"/>
      <c r="J29" s="781"/>
      <c r="K29" s="781"/>
      <c r="L29" s="781"/>
      <c r="M29" s="781"/>
      <c r="N29" s="781"/>
      <c r="O29" s="781"/>
      <c r="P29" s="782"/>
      <c r="Q29" s="783">
        <v>1195</v>
      </c>
      <c r="R29" s="784"/>
      <c r="S29" s="784"/>
      <c r="T29" s="784"/>
      <c r="U29" s="784"/>
      <c r="V29" s="784">
        <v>1184</v>
      </c>
      <c r="W29" s="784"/>
      <c r="X29" s="784"/>
      <c r="Y29" s="784"/>
      <c r="Z29" s="784"/>
      <c r="AA29" s="784">
        <v>11</v>
      </c>
      <c r="AB29" s="784"/>
      <c r="AC29" s="784"/>
      <c r="AD29" s="784"/>
      <c r="AE29" s="785"/>
      <c r="AF29" s="786">
        <v>11</v>
      </c>
      <c r="AG29" s="787"/>
      <c r="AH29" s="787"/>
      <c r="AI29" s="787"/>
      <c r="AJ29" s="788"/>
      <c r="AK29" s="834">
        <v>688</v>
      </c>
      <c r="AL29" s="830"/>
      <c r="AM29" s="830"/>
      <c r="AN29" s="830"/>
      <c r="AO29" s="830"/>
      <c r="AP29" s="830" t="s">
        <v>591</v>
      </c>
      <c r="AQ29" s="830"/>
      <c r="AR29" s="830"/>
      <c r="AS29" s="830"/>
      <c r="AT29" s="830"/>
      <c r="AU29" s="830" t="s">
        <v>591</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408</v>
      </c>
      <c r="C30" s="781"/>
      <c r="D30" s="781"/>
      <c r="E30" s="781"/>
      <c r="F30" s="781"/>
      <c r="G30" s="781"/>
      <c r="H30" s="781"/>
      <c r="I30" s="781"/>
      <c r="J30" s="781"/>
      <c r="K30" s="781"/>
      <c r="L30" s="781"/>
      <c r="M30" s="781"/>
      <c r="N30" s="781"/>
      <c r="O30" s="781"/>
      <c r="P30" s="782"/>
      <c r="Q30" s="783">
        <v>1308</v>
      </c>
      <c r="R30" s="784"/>
      <c r="S30" s="784"/>
      <c r="T30" s="784"/>
      <c r="U30" s="784"/>
      <c r="V30" s="784">
        <v>1202</v>
      </c>
      <c r="W30" s="784"/>
      <c r="X30" s="784"/>
      <c r="Y30" s="784"/>
      <c r="Z30" s="784"/>
      <c r="AA30" s="784">
        <v>107</v>
      </c>
      <c r="AB30" s="784"/>
      <c r="AC30" s="784"/>
      <c r="AD30" s="784"/>
      <c r="AE30" s="785"/>
      <c r="AF30" s="786">
        <v>2002</v>
      </c>
      <c r="AG30" s="787"/>
      <c r="AH30" s="787"/>
      <c r="AI30" s="787"/>
      <c r="AJ30" s="788"/>
      <c r="AK30" s="834">
        <v>432</v>
      </c>
      <c r="AL30" s="830"/>
      <c r="AM30" s="830"/>
      <c r="AN30" s="830"/>
      <c r="AO30" s="830"/>
      <c r="AP30" s="830">
        <v>5237</v>
      </c>
      <c r="AQ30" s="830"/>
      <c r="AR30" s="830"/>
      <c r="AS30" s="830"/>
      <c r="AT30" s="830"/>
      <c r="AU30" s="830">
        <v>2870</v>
      </c>
      <c r="AV30" s="830"/>
      <c r="AW30" s="830"/>
      <c r="AX30" s="830"/>
      <c r="AY30" s="830"/>
      <c r="AZ30" s="831"/>
      <c r="BA30" s="831"/>
      <c r="BB30" s="831"/>
      <c r="BC30" s="831"/>
      <c r="BD30" s="831"/>
      <c r="BE30" s="832" t="s">
        <v>409</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6</v>
      </c>
      <c r="R31" s="784"/>
      <c r="S31" s="784"/>
      <c r="T31" s="784"/>
      <c r="U31" s="784"/>
      <c r="V31" s="784">
        <v>30</v>
      </c>
      <c r="W31" s="784"/>
      <c r="X31" s="784"/>
      <c r="Y31" s="784"/>
      <c r="Z31" s="784"/>
      <c r="AA31" s="784">
        <v>-24</v>
      </c>
      <c r="AB31" s="784"/>
      <c r="AC31" s="784"/>
      <c r="AD31" s="784"/>
      <c r="AE31" s="785"/>
      <c r="AF31" s="786">
        <v>86</v>
      </c>
      <c r="AG31" s="787"/>
      <c r="AH31" s="787"/>
      <c r="AI31" s="787"/>
      <c r="AJ31" s="788"/>
      <c r="AK31" s="834" t="s">
        <v>591</v>
      </c>
      <c r="AL31" s="830"/>
      <c r="AM31" s="830"/>
      <c r="AN31" s="830"/>
      <c r="AO31" s="830"/>
      <c r="AP31" s="830">
        <v>327</v>
      </c>
      <c r="AQ31" s="830"/>
      <c r="AR31" s="830"/>
      <c r="AS31" s="830"/>
      <c r="AT31" s="830"/>
      <c r="AU31" s="830" t="s">
        <v>591</v>
      </c>
      <c r="AV31" s="830"/>
      <c r="AW31" s="830"/>
      <c r="AX31" s="830"/>
      <c r="AY31" s="830"/>
      <c r="AZ31" s="831"/>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5678</v>
      </c>
      <c r="R32" s="784"/>
      <c r="S32" s="784"/>
      <c r="T32" s="784"/>
      <c r="U32" s="784"/>
      <c r="V32" s="784">
        <v>5594</v>
      </c>
      <c r="W32" s="784"/>
      <c r="X32" s="784"/>
      <c r="Y32" s="784"/>
      <c r="Z32" s="784"/>
      <c r="AA32" s="784">
        <v>84</v>
      </c>
      <c r="AB32" s="784"/>
      <c r="AC32" s="784"/>
      <c r="AD32" s="784"/>
      <c r="AE32" s="785"/>
      <c r="AF32" s="786">
        <v>3178</v>
      </c>
      <c r="AG32" s="787"/>
      <c r="AH32" s="787"/>
      <c r="AI32" s="787"/>
      <c r="AJ32" s="788"/>
      <c r="AK32" s="834">
        <v>739</v>
      </c>
      <c r="AL32" s="830"/>
      <c r="AM32" s="830"/>
      <c r="AN32" s="830"/>
      <c r="AO32" s="830"/>
      <c r="AP32" s="830">
        <v>9660</v>
      </c>
      <c r="AQ32" s="830"/>
      <c r="AR32" s="830"/>
      <c r="AS32" s="830"/>
      <c r="AT32" s="830"/>
      <c r="AU32" s="830">
        <v>5661</v>
      </c>
      <c r="AV32" s="830"/>
      <c r="AW32" s="830"/>
      <c r="AX32" s="830"/>
      <c r="AY32" s="830"/>
      <c r="AZ32" s="831"/>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1035</v>
      </c>
      <c r="R33" s="784"/>
      <c r="S33" s="784"/>
      <c r="T33" s="784"/>
      <c r="U33" s="784"/>
      <c r="V33" s="784">
        <v>887</v>
      </c>
      <c r="W33" s="784"/>
      <c r="X33" s="784"/>
      <c r="Y33" s="784"/>
      <c r="Z33" s="784"/>
      <c r="AA33" s="784">
        <v>148</v>
      </c>
      <c r="AB33" s="784"/>
      <c r="AC33" s="784"/>
      <c r="AD33" s="784"/>
      <c r="AE33" s="785"/>
      <c r="AF33" s="786">
        <v>185</v>
      </c>
      <c r="AG33" s="787"/>
      <c r="AH33" s="787"/>
      <c r="AI33" s="787"/>
      <c r="AJ33" s="788"/>
      <c r="AK33" s="834">
        <v>646</v>
      </c>
      <c r="AL33" s="830"/>
      <c r="AM33" s="830"/>
      <c r="AN33" s="830"/>
      <c r="AO33" s="830"/>
      <c r="AP33" s="830">
        <v>6130</v>
      </c>
      <c r="AQ33" s="830"/>
      <c r="AR33" s="830"/>
      <c r="AS33" s="830"/>
      <c r="AT33" s="830"/>
      <c r="AU33" s="830">
        <v>5731</v>
      </c>
      <c r="AV33" s="830"/>
      <c r="AW33" s="830"/>
      <c r="AX33" s="830"/>
      <c r="AY33" s="830"/>
      <c r="AZ33" s="831"/>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414</v>
      </c>
      <c r="C34" s="781"/>
      <c r="D34" s="781"/>
      <c r="E34" s="781"/>
      <c r="F34" s="781"/>
      <c r="G34" s="781"/>
      <c r="H34" s="781"/>
      <c r="I34" s="781"/>
      <c r="J34" s="781"/>
      <c r="K34" s="781"/>
      <c r="L34" s="781"/>
      <c r="M34" s="781"/>
      <c r="N34" s="781"/>
      <c r="O34" s="781"/>
      <c r="P34" s="782"/>
      <c r="Q34" s="783">
        <v>1217</v>
      </c>
      <c r="R34" s="784"/>
      <c r="S34" s="784"/>
      <c r="T34" s="784"/>
      <c r="U34" s="784"/>
      <c r="V34" s="784">
        <v>1215</v>
      </c>
      <c r="W34" s="784"/>
      <c r="X34" s="784"/>
      <c r="Y34" s="784"/>
      <c r="Z34" s="784"/>
      <c r="AA34" s="784">
        <v>2</v>
      </c>
      <c r="AB34" s="784"/>
      <c r="AC34" s="784"/>
      <c r="AD34" s="784"/>
      <c r="AE34" s="785"/>
      <c r="AF34" s="786">
        <v>2</v>
      </c>
      <c r="AG34" s="787"/>
      <c r="AH34" s="787"/>
      <c r="AI34" s="787"/>
      <c r="AJ34" s="788"/>
      <c r="AK34" s="834">
        <v>722</v>
      </c>
      <c r="AL34" s="830"/>
      <c r="AM34" s="830"/>
      <c r="AN34" s="830"/>
      <c r="AO34" s="830"/>
      <c r="AP34" s="830">
        <v>4542</v>
      </c>
      <c r="AQ34" s="830"/>
      <c r="AR34" s="830"/>
      <c r="AS34" s="830"/>
      <c r="AT34" s="830"/>
      <c r="AU34" s="830">
        <v>4537</v>
      </c>
      <c r="AV34" s="830"/>
      <c r="AW34" s="830"/>
      <c r="AX34" s="830"/>
      <c r="AY34" s="830"/>
      <c r="AZ34" s="831"/>
      <c r="BA34" s="831"/>
      <c r="BB34" s="831"/>
      <c r="BC34" s="831"/>
      <c r="BD34" s="831"/>
      <c r="BE34" s="832" t="s">
        <v>415</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393</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5476</v>
      </c>
      <c r="AG63" s="844"/>
      <c r="AH63" s="844"/>
      <c r="AI63" s="844"/>
      <c r="AJ63" s="845"/>
      <c r="AK63" s="846"/>
      <c r="AL63" s="841"/>
      <c r="AM63" s="841"/>
      <c r="AN63" s="841"/>
      <c r="AO63" s="841"/>
      <c r="AP63" s="844">
        <v>25896</v>
      </c>
      <c r="AQ63" s="844"/>
      <c r="AR63" s="844"/>
      <c r="AS63" s="844"/>
      <c r="AT63" s="844"/>
      <c r="AU63" s="844">
        <v>18799</v>
      </c>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421</v>
      </c>
      <c r="AB66" s="734"/>
      <c r="AC66" s="734"/>
      <c r="AD66" s="734"/>
      <c r="AE66" s="735"/>
      <c r="AF66" s="854" t="s">
        <v>401</v>
      </c>
      <c r="AG66" s="815"/>
      <c r="AH66" s="815"/>
      <c r="AI66" s="815"/>
      <c r="AJ66" s="855"/>
      <c r="AK66" s="733" t="s">
        <v>402</v>
      </c>
      <c r="AL66" s="728"/>
      <c r="AM66" s="728"/>
      <c r="AN66" s="728"/>
      <c r="AO66" s="729"/>
      <c r="AP66" s="733" t="s">
        <v>403</v>
      </c>
      <c r="AQ66" s="734"/>
      <c r="AR66" s="734"/>
      <c r="AS66" s="734"/>
      <c r="AT66" s="735"/>
      <c r="AU66" s="733" t="s">
        <v>422</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584</v>
      </c>
      <c r="C68" s="870"/>
      <c r="D68" s="870"/>
      <c r="E68" s="870"/>
      <c r="F68" s="870"/>
      <c r="G68" s="870"/>
      <c r="H68" s="870"/>
      <c r="I68" s="870"/>
      <c r="J68" s="870"/>
      <c r="K68" s="870"/>
      <c r="L68" s="870"/>
      <c r="M68" s="870"/>
      <c r="N68" s="870"/>
      <c r="O68" s="870"/>
      <c r="P68" s="871"/>
      <c r="Q68" s="872">
        <v>2362</v>
      </c>
      <c r="R68" s="866"/>
      <c r="S68" s="866"/>
      <c r="T68" s="866"/>
      <c r="U68" s="866"/>
      <c r="V68" s="866">
        <v>2251</v>
      </c>
      <c r="W68" s="866"/>
      <c r="X68" s="866"/>
      <c r="Y68" s="866"/>
      <c r="Z68" s="866"/>
      <c r="AA68" s="866">
        <v>111</v>
      </c>
      <c r="AB68" s="866"/>
      <c r="AC68" s="866"/>
      <c r="AD68" s="866"/>
      <c r="AE68" s="866"/>
      <c r="AF68" s="866">
        <v>111</v>
      </c>
      <c r="AG68" s="866"/>
      <c r="AH68" s="866"/>
      <c r="AI68" s="866"/>
      <c r="AJ68" s="866"/>
      <c r="AK68" s="866" t="s">
        <v>591</v>
      </c>
      <c r="AL68" s="866"/>
      <c r="AM68" s="866"/>
      <c r="AN68" s="866"/>
      <c r="AO68" s="866"/>
      <c r="AP68" s="866" t="s">
        <v>591</v>
      </c>
      <c r="AQ68" s="866"/>
      <c r="AR68" s="866"/>
      <c r="AS68" s="866"/>
      <c r="AT68" s="866"/>
      <c r="AU68" s="866" t="s">
        <v>591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585</v>
      </c>
      <c r="C69" s="874"/>
      <c r="D69" s="874"/>
      <c r="E69" s="874"/>
      <c r="F69" s="874"/>
      <c r="G69" s="874"/>
      <c r="H69" s="874"/>
      <c r="I69" s="874"/>
      <c r="J69" s="874"/>
      <c r="K69" s="874"/>
      <c r="L69" s="874"/>
      <c r="M69" s="874"/>
      <c r="N69" s="874"/>
      <c r="O69" s="874"/>
      <c r="P69" s="875"/>
      <c r="Q69" s="876">
        <v>4846</v>
      </c>
      <c r="R69" s="830"/>
      <c r="S69" s="830"/>
      <c r="T69" s="830"/>
      <c r="U69" s="830"/>
      <c r="V69" s="830">
        <v>4807</v>
      </c>
      <c r="W69" s="830"/>
      <c r="X69" s="830"/>
      <c r="Y69" s="830"/>
      <c r="Z69" s="830"/>
      <c r="AA69" s="830">
        <v>39</v>
      </c>
      <c r="AB69" s="830"/>
      <c r="AC69" s="830"/>
      <c r="AD69" s="830"/>
      <c r="AE69" s="830"/>
      <c r="AF69" s="830">
        <v>16</v>
      </c>
      <c r="AG69" s="830"/>
      <c r="AH69" s="830"/>
      <c r="AI69" s="830"/>
      <c r="AJ69" s="830"/>
      <c r="AK69" s="830">
        <v>217</v>
      </c>
      <c r="AL69" s="830"/>
      <c r="AM69" s="830"/>
      <c r="AN69" s="830"/>
      <c r="AO69" s="830"/>
      <c r="AP69" s="830" t="s">
        <v>591</v>
      </c>
      <c r="AQ69" s="830"/>
      <c r="AR69" s="830"/>
      <c r="AS69" s="830"/>
      <c r="AT69" s="830"/>
      <c r="AU69" s="830" t="s">
        <v>591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586</v>
      </c>
      <c r="C70" s="874"/>
      <c r="D70" s="874"/>
      <c r="E70" s="874"/>
      <c r="F70" s="874"/>
      <c r="G70" s="874"/>
      <c r="H70" s="874"/>
      <c r="I70" s="874"/>
      <c r="J70" s="874"/>
      <c r="K70" s="874"/>
      <c r="L70" s="874"/>
      <c r="M70" s="874"/>
      <c r="N70" s="874"/>
      <c r="O70" s="874"/>
      <c r="P70" s="875"/>
      <c r="Q70" s="876">
        <v>1490</v>
      </c>
      <c r="R70" s="830"/>
      <c r="S70" s="830"/>
      <c r="T70" s="830"/>
      <c r="U70" s="830"/>
      <c r="V70" s="830">
        <v>1472</v>
      </c>
      <c r="W70" s="830"/>
      <c r="X70" s="830"/>
      <c r="Y70" s="830"/>
      <c r="Z70" s="830"/>
      <c r="AA70" s="830">
        <v>18</v>
      </c>
      <c r="AB70" s="830"/>
      <c r="AC70" s="830"/>
      <c r="AD70" s="830"/>
      <c r="AE70" s="830"/>
      <c r="AF70" s="830">
        <v>18</v>
      </c>
      <c r="AG70" s="830"/>
      <c r="AH70" s="830"/>
      <c r="AI70" s="830"/>
      <c r="AJ70" s="830"/>
      <c r="AK70" s="830">
        <v>17</v>
      </c>
      <c r="AL70" s="830"/>
      <c r="AM70" s="830"/>
      <c r="AN70" s="830"/>
      <c r="AO70" s="830"/>
      <c r="AP70" s="830">
        <v>388</v>
      </c>
      <c r="AQ70" s="830"/>
      <c r="AR70" s="830"/>
      <c r="AS70" s="830"/>
      <c r="AT70" s="830"/>
      <c r="AU70" s="830">
        <v>264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587</v>
      </c>
      <c r="C71" s="874"/>
      <c r="D71" s="874"/>
      <c r="E71" s="874"/>
      <c r="F71" s="874"/>
      <c r="G71" s="874"/>
      <c r="H71" s="874"/>
      <c r="I71" s="874"/>
      <c r="J71" s="874"/>
      <c r="K71" s="874"/>
      <c r="L71" s="874"/>
      <c r="M71" s="874"/>
      <c r="N71" s="874"/>
      <c r="O71" s="874"/>
      <c r="P71" s="875"/>
      <c r="Q71" s="876">
        <v>8462</v>
      </c>
      <c r="R71" s="830"/>
      <c r="S71" s="830"/>
      <c r="T71" s="830"/>
      <c r="U71" s="830"/>
      <c r="V71" s="830">
        <v>8097</v>
      </c>
      <c r="W71" s="830"/>
      <c r="X71" s="830"/>
      <c r="Y71" s="830"/>
      <c r="Z71" s="830"/>
      <c r="AA71" s="830">
        <v>365</v>
      </c>
      <c r="AB71" s="830"/>
      <c r="AC71" s="830"/>
      <c r="AD71" s="830"/>
      <c r="AE71" s="830"/>
      <c r="AF71" s="830">
        <v>365</v>
      </c>
      <c r="AG71" s="830"/>
      <c r="AH71" s="830"/>
      <c r="AI71" s="830"/>
      <c r="AJ71" s="830"/>
      <c r="AK71" s="830">
        <v>1258</v>
      </c>
      <c r="AL71" s="830"/>
      <c r="AM71" s="830"/>
      <c r="AN71" s="830"/>
      <c r="AO71" s="830"/>
      <c r="AP71" s="830" t="s">
        <v>591</v>
      </c>
      <c r="AQ71" s="830"/>
      <c r="AR71" s="830"/>
      <c r="AS71" s="830"/>
      <c r="AT71" s="830"/>
      <c r="AU71" s="830" t="s">
        <v>591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588</v>
      </c>
      <c r="C72" s="874"/>
      <c r="D72" s="874"/>
      <c r="E72" s="874"/>
      <c r="F72" s="874"/>
      <c r="G72" s="874"/>
      <c r="H72" s="874"/>
      <c r="I72" s="874"/>
      <c r="J72" s="874"/>
      <c r="K72" s="874"/>
      <c r="L72" s="874"/>
      <c r="M72" s="874"/>
      <c r="N72" s="874"/>
      <c r="O72" s="874"/>
      <c r="P72" s="875"/>
      <c r="Q72" s="876">
        <v>328</v>
      </c>
      <c r="R72" s="830"/>
      <c r="S72" s="830"/>
      <c r="T72" s="830"/>
      <c r="U72" s="830"/>
      <c r="V72" s="830">
        <v>326</v>
      </c>
      <c r="W72" s="830"/>
      <c r="X72" s="830"/>
      <c r="Y72" s="830"/>
      <c r="Z72" s="830"/>
      <c r="AA72" s="830">
        <v>2</v>
      </c>
      <c r="AB72" s="830"/>
      <c r="AC72" s="830"/>
      <c r="AD72" s="830"/>
      <c r="AE72" s="830"/>
      <c r="AF72" s="830">
        <v>55</v>
      </c>
      <c r="AG72" s="830"/>
      <c r="AH72" s="830"/>
      <c r="AI72" s="830"/>
      <c r="AJ72" s="830"/>
      <c r="AK72" s="830">
        <v>13</v>
      </c>
      <c r="AL72" s="830"/>
      <c r="AM72" s="830"/>
      <c r="AN72" s="830"/>
      <c r="AO72" s="830"/>
      <c r="AP72" s="830">
        <v>429</v>
      </c>
      <c r="AQ72" s="830"/>
      <c r="AR72" s="830"/>
      <c r="AS72" s="830"/>
      <c r="AT72" s="830"/>
      <c r="AU72" s="830">
        <v>359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589</v>
      </c>
      <c r="C73" s="874"/>
      <c r="D73" s="874"/>
      <c r="E73" s="874"/>
      <c r="F73" s="874"/>
      <c r="G73" s="874"/>
      <c r="H73" s="874"/>
      <c r="I73" s="874"/>
      <c r="J73" s="874"/>
      <c r="K73" s="874"/>
      <c r="L73" s="874"/>
      <c r="M73" s="874"/>
      <c r="N73" s="874"/>
      <c r="O73" s="874"/>
      <c r="P73" s="875"/>
      <c r="Q73" s="876">
        <v>310</v>
      </c>
      <c r="R73" s="830"/>
      <c r="S73" s="830"/>
      <c r="T73" s="830"/>
      <c r="U73" s="830"/>
      <c r="V73" s="830">
        <v>280</v>
      </c>
      <c r="W73" s="830"/>
      <c r="X73" s="830"/>
      <c r="Y73" s="830"/>
      <c r="Z73" s="830"/>
      <c r="AA73" s="830">
        <v>30</v>
      </c>
      <c r="AB73" s="830"/>
      <c r="AC73" s="830"/>
      <c r="AD73" s="830"/>
      <c r="AE73" s="830"/>
      <c r="AF73" s="830">
        <v>30</v>
      </c>
      <c r="AG73" s="830"/>
      <c r="AH73" s="830"/>
      <c r="AI73" s="830"/>
      <c r="AJ73" s="830"/>
      <c r="AK73" s="830">
        <v>23</v>
      </c>
      <c r="AL73" s="830"/>
      <c r="AM73" s="830"/>
      <c r="AN73" s="830"/>
      <c r="AO73" s="830"/>
      <c r="AP73" s="830" t="s">
        <v>591</v>
      </c>
      <c r="AQ73" s="830"/>
      <c r="AR73" s="830"/>
      <c r="AS73" s="830"/>
      <c r="AT73" s="830"/>
      <c r="AU73" s="830" t="s">
        <v>591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590</v>
      </c>
      <c r="C74" s="874"/>
      <c r="D74" s="874"/>
      <c r="E74" s="874"/>
      <c r="F74" s="874"/>
      <c r="G74" s="874"/>
      <c r="H74" s="874"/>
      <c r="I74" s="874"/>
      <c r="J74" s="874"/>
      <c r="K74" s="874"/>
      <c r="L74" s="874"/>
      <c r="M74" s="874"/>
      <c r="N74" s="874"/>
      <c r="O74" s="874"/>
      <c r="P74" s="875"/>
      <c r="Q74" s="876">
        <v>118915</v>
      </c>
      <c r="R74" s="830"/>
      <c r="S74" s="830"/>
      <c r="T74" s="830"/>
      <c r="U74" s="830"/>
      <c r="V74" s="830">
        <v>115915</v>
      </c>
      <c r="W74" s="830"/>
      <c r="X74" s="830"/>
      <c r="Y74" s="830"/>
      <c r="Z74" s="830"/>
      <c r="AA74" s="830">
        <v>3000</v>
      </c>
      <c r="AB74" s="830"/>
      <c r="AC74" s="830"/>
      <c r="AD74" s="830"/>
      <c r="AE74" s="830"/>
      <c r="AF74" s="830" t="s">
        <v>591</v>
      </c>
      <c r="AG74" s="830"/>
      <c r="AH74" s="830"/>
      <c r="AI74" s="830"/>
      <c r="AJ74" s="830"/>
      <c r="AK74" s="830" t="s">
        <v>591</v>
      </c>
      <c r="AL74" s="830"/>
      <c r="AM74" s="830"/>
      <c r="AN74" s="830"/>
      <c r="AO74" s="830"/>
      <c r="AP74" s="830" t="s">
        <v>591</v>
      </c>
      <c r="AQ74" s="830"/>
      <c r="AR74" s="830"/>
      <c r="AS74" s="830"/>
      <c r="AT74" s="830"/>
      <c r="AU74" s="830" t="s">
        <v>591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595</v>
      </c>
      <c r="AG88" s="844"/>
      <c r="AH88" s="844"/>
      <c r="AI88" s="844"/>
      <c r="AJ88" s="844"/>
      <c r="AK88" s="841"/>
      <c r="AL88" s="841"/>
      <c r="AM88" s="841"/>
      <c r="AN88" s="841"/>
      <c r="AO88" s="841"/>
      <c r="AP88" s="844">
        <v>817</v>
      </c>
      <c r="AQ88" s="844"/>
      <c r="AR88" s="844"/>
      <c r="AS88" s="844"/>
      <c r="AT88" s="844"/>
      <c r="AU88" s="844">
        <v>623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55</v>
      </c>
      <c r="CS102" s="852"/>
      <c r="CT102" s="852"/>
      <c r="CU102" s="852"/>
      <c r="CV102" s="891"/>
      <c r="CW102" s="890">
        <v>58</v>
      </c>
      <c r="CX102" s="852"/>
      <c r="CY102" s="852"/>
      <c r="CZ102" s="852"/>
      <c r="DA102" s="891"/>
      <c r="DB102" s="890" t="s">
        <v>591</v>
      </c>
      <c r="DC102" s="852"/>
      <c r="DD102" s="852"/>
      <c r="DE102" s="852"/>
      <c r="DF102" s="891"/>
      <c r="DG102" s="890" t="s">
        <v>591</v>
      </c>
      <c r="DH102" s="852"/>
      <c r="DI102" s="852"/>
      <c r="DJ102" s="852"/>
      <c r="DK102" s="891"/>
      <c r="DL102" s="890" t="s">
        <v>591</v>
      </c>
      <c r="DM102" s="852"/>
      <c r="DN102" s="852"/>
      <c r="DO102" s="852"/>
      <c r="DP102" s="891"/>
      <c r="DQ102" s="890" t="s">
        <v>591</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310</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310</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310</v>
      </c>
      <c r="DR109" s="893"/>
      <c r="DS109" s="893"/>
      <c r="DT109" s="893"/>
      <c r="DU109" s="894"/>
      <c r="DV109" s="892" t="s">
        <v>434</v>
      </c>
      <c r="DW109" s="893"/>
      <c r="DX109" s="893"/>
      <c r="DY109" s="893"/>
      <c r="DZ109" s="895"/>
    </row>
    <row r="110" spans="1:131" s="230" customFormat="1" ht="26.25" customHeight="1" x14ac:dyDescent="0.2">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3868310</v>
      </c>
      <c r="AB110" s="900"/>
      <c r="AC110" s="900"/>
      <c r="AD110" s="900"/>
      <c r="AE110" s="901"/>
      <c r="AF110" s="902">
        <v>3719442</v>
      </c>
      <c r="AG110" s="900"/>
      <c r="AH110" s="900"/>
      <c r="AI110" s="900"/>
      <c r="AJ110" s="901"/>
      <c r="AK110" s="902">
        <v>3657335</v>
      </c>
      <c r="AL110" s="900"/>
      <c r="AM110" s="900"/>
      <c r="AN110" s="900"/>
      <c r="AO110" s="901"/>
      <c r="AP110" s="903">
        <v>28.3</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37724558</v>
      </c>
      <c r="BR110" s="931"/>
      <c r="BS110" s="931"/>
      <c r="BT110" s="931"/>
      <c r="BU110" s="931"/>
      <c r="BV110" s="931">
        <v>37521900</v>
      </c>
      <c r="BW110" s="931"/>
      <c r="BX110" s="931"/>
      <c r="BY110" s="931"/>
      <c r="BZ110" s="931"/>
      <c r="CA110" s="931">
        <v>36753400</v>
      </c>
      <c r="CB110" s="931"/>
      <c r="CC110" s="931"/>
      <c r="CD110" s="931"/>
      <c r="CE110" s="931"/>
      <c r="CF110" s="944">
        <v>283.89999999999998</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418</v>
      </c>
      <c r="DH110" s="931"/>
      <c r="DI110" s="931"/>
      <c r="DJ110" s="931"/>
      <c r="DK110" s="931"/>
      <c r="DL110" s="931" t="s">
        <v>418</v>
      </c>
      <c r="DM110" s="931"/>
      <c r="DN110" s="931"/>
      <c r="DO110" s="931"/>
      <c r="DP110" s="931"/>
      <c r="DQ110" s="931" t="s">
        <v>418</v>
      </c>
      <c r="DR110" s="931"/>
      <c r="DS110" s="931"/>
      <c r="DT110" s="931"/>
      <c r="DU110" s="931"/>
      <c r="DV110" s="932" t="s">
        <v>418</v>
      </c>
      <c r="DW110" s="932"/>
      <c r="DX110" s="932"/>
      <c r="DY110" s="932"/>
      <c r="DZ110" s="933"/>
    </row>
    <row r="111" spans="1:131" s="230" customFormat="1" ht="26.25" customHeight="1" x14ac:dyDescent="0.2">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442</v>
      </c>
      <c r="AG111" s="938"/>
      <c r="AH111" s="938"/>
      <c r="AI111" s="938"/>
      <c r="AJ111" s="939"/>
      <c r="AK111" s="940" t="s">
        <v>443</v>
      </c>
      <c r="AL111" s="938"/>
      <c r="AM111" s="938"/>
      <c r="AN111" s="938"/>
      <c r="AO111" s="939"/>
      <c r="AP111" s="941" t="s">
        <v>443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v>307</v>
      </c>
      <c r="BR111" s="926"/>
      <c r="BS111" s="926"/>
      <c r="BT111" s="926"/>
      <c r="BU111" s="926"/>
      <c r="BV111" s="926" t="s">
        <v>445</v>
      </c>
      <c r="BW111" s="926"/>
      <c r="BX111" s="926"/>
      <c r="BY111" s="926"/>
      <c r="BZ111" s="926"/>
      <c r="CA111" s="926" t="s">
        <v>446</v>
      </c>
      <c r="CB111" s="926"/>
      <c r="CC111" s="926"/>
      <c r="CD111" s="926"/>
      <c r="CE111" s="926"/>
      <c r="CF111" s="920" t="s">
        <v>442</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443</v>
      </c>
      <c r="DM111" s="926"/>
      <c r="DN111" s="926"/>
      <c r="DO111" s="926"/>
      <c r="DP111" s="926"/>
      <c r="DQ111" s="926" t="s">
        <v>446</v>
      </c>
      <c r="DR111" s="926"/>
      <c r="DS111" s="926"/>
      <c r="DT111" s="926"/>
      <c r="DU111" s="926"/>
      <c r="DV111" s="927" t="s">
        <v>395</v>
      </c>
      <c r="DW111" s="927"/>
      <c r="DX111" s="927"/>
      <c r="DY111" s="927"/>
      <c r="DZ111" s="928"/>
    </row>
    <row r="112" spans="1:131" s="230" customFormat="1" ht="26.25" customHeight="1" x14ac:dyDescent="0.2">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443</v>
      </c>
      <c r="AG112" s="959"/>
      <c r="AH112" s="959"/>
      <c r="AI112" s="959"/>
      <c r="AJ112" s="960"/>
      <c r="AK112" s="961" t="s">
        <v>441</v>
      </c>
      <c r="AL112" s="959"/>
      <c r="AM112" s="959"/>
      <c r="AN112" s="959"/>
      <c r="AO112" s="960"/>
      <c r="AP112" s="962" t="s">
        <v>442</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21268922</v>
      </c>
      <c r="BR112" s="926"/>
      <c r="BS112" s="926"/>
      <c r="BT112" s="926"/>
      <c r="BU112" s="926"/>
      <c r="BV112" s="926">
        <v>20312347</v>
      </c>
      <c r="BW112" s="926"/>
      <c r="BX112" s="926"/>
      <c r="BY112" s="926"/>
      <c r="BZ112" s="926"/>
      <c r="CA112" s="926">
        <v>18799562</v>
      </c>
      <c r="CB112" s="926"/>
      <c r="CC112" s="926"/>
      <c r="CD112" s="926"/>
      <c r="CE112" s="926"/>
      <c r="CF112" s="920">
        <v>145.19999999999999</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443</v>
      </c>
      <c r="DM112" s="926"/>
      <c r="DN112" s="926"/>
      <c r="DO112" s="926"/>
      <c r="DP112" s="926"/>
      <c r="DQ112" s="926" t="s">
        <v>452</v>
      </c>
      <c r="DR112" s="926"/>
      <c r="DS112" s="926"/>
      <c r="DT112" s="926"/>
      <c r="DU112" s="926"/>
      <c r="DV112" s="927" t="s">
        <v>441</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1780465</v>
      </c>
      <c r="AB113" s="938"/>
      <c r="AC113" s="938"/>
      <c r="AD113" s="938"/>
      <c r="AE113" s="939"/>
      <c r="AF113" s="940">
        <v>1700793</v>
      </c>
      <c r="AG113" s="938"/>
      <c r="AH113" s="938"/>
      <c r="AI113" s="938"/>
      <c r="AJ113" s="939"/>
      <c r="AK113" s="940">
        <v>1659183</v>
      </c>
      <c r="AL113" s="938"/>
      <c r="AM113" s="938"/>
      <c r="AN113" s="938"/>
      <c r="AO113" s="939"/>
      <c r="AP113" s="941">
        <v>12.8</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865587</v>
      </c>
      <c r="BR113" s="926"/>
      <c r="BS113" s="926"/>
      <c r="BT113" s="926"/>
      <c r="BU113" s="926"/>
      <c r="BV113" s="926">
        <v>740756</v>
      </c>
      <c r="BW113" s="926"/>
      <c r="BX113" s="926"/>
      <c r="BY113" s="926"/>
      <c r="BZ113" s="926"/>
      <c r="CA113" s="926">
        <v>622649</v>
      </c>
      <c r="CB113" s="926"/>
      <c r="CC113" s="926"/>
      <c r="CD113" s="926"/>
      <c r="CE113" s="926"/>
      <c r="CF113" s="920">
        <v>4.8</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395</v>
      </c>
      <c r="DH113" s="959"/>
      <c r="DI113" s="959"/>
      <c r="DJ113" s="959"/>
      <c r="DK113" s="960"/>
      <c r="DL113" s="961" t="s">
        <v>442</v>
      </c>
      <c r="DM113" s="959"/>
      <c r="DN113" s="959"/>
      <c r="DO113" s="959"/>
      <c r="DP113" s="960"/>
      <c r="DQ113" s="961" t="s">
        <v>446</v>
      </c>
      <c r="DR113" s="959"/>
      <c r="DS113" s="959"/>
      <c r="DT113" s="959"/>
      <c r="DU113" s="960"/>
      <c r="DV113" s="962" t="s">
        <v>443</v>
      </c>
      <c r="DW113" s="963"/>
      <c r="DX113" s="963"/>
      <c r="DY113" s="963"/>
      <c r="DZ113" s="964"/>
    </row>
    <row r="114" spans="1:130" s="230" customFormat="1" ht="26.25" customHeight="1" x14ac:dyDescent="0.2">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97983</v>
      </c>
      <c r="AB114" s="959"/>
      <c r="AC114" s="959"/>
      <c r="AD114" s="959"/>
      <c r="AE114" s="960"/>
      <c r="AF114" s="961">
        <v>99374</v>
      </c>
      <c r="AG114" s="959"/>
      <c r="AH114" s="959"/>
      <c r="AI114" s="959"/>
      <c r="AJ114" s="960"/>
      <c r="AK114" s="961">
        <v>94105</v>
      </c>
      <c r="AL114" s="959"/>
      <c r="AM114" s="959"/>
      <c r="AN114" s="959"/>
      <c r="AO114" s="960"/>
      <c r="AP114" s="962">
        <v>0.7</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4414372</v>
      </c>
      <c r="BR114" s="926"/>
      <c r="BS114" s="926"/>
      <c r="BT114" s="926"/>
      <c r="BU114" s="926"/>
      <c r="BV114" s="926">
        <v>4409040</v>
      </c>
      <c r="BW114" s="926"/>
      <c r="BX114" s="926"/>
      <c r="BY114" s="926"/>
      <c r="BZ114" s="926"/>
      <c r="CA114" s="926">
        <v>4286246</v>
      </c>
      <c r="CB114" s="926"/>
      <c r="CC114" s="926"/>
      <c r="CD114" s="926"/>
      <c r="CE114" s="926"/>
      <c r="CF114" s="920">
        <v>33.1</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446</v>
      </c>
      <c r="DH114" s="959"/>
      <c r="DI114" s="959"/>
      <c r="DJ114" s="959"/>
      <c r="DK114" s="960"/>
      <c r="DL114" s="961" t="s">
        <v>452</v>
      </c>
      <c r="DM114" s="959"/>
      <c r="DN114" s="959"/>
      <c r="DO114" s="959"/>
      <c r="DP114" s="960"/>
      <c r="DQ114" s="961" t="s">
        <v>442</v>
      </c>
      <c r="DR114" s="959"/>
      <c r="DS114" s="959"/>
      <c r="DT114" s="959"/>
      <c r="DU114" s="960"/>
      <c r="DV114" s="962" t="s">
        <v>395</v>
      </c>
      <c r="DW114" s="963"/>
      <c r="DX114" s="963"/>
      <c r="DY114" s="963"/>
      <c r="DZ114" s="964"/>
    </row>
    <row r="115" spans="1:130" s="230" customFormat="1" ht="26.25" customHeight="1" x14ac:dyDescent="0.2">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3011</v>
      </c>
      <c r="AB115" s="938"/>
      <c r="AC115" s="938"/>
      <c r="AD115" s="938"/>
      <c r="AE115" s="939"/>
      <c r="AF115" s="940">
        <v>713</v>
      </c>
      <c r="AG115" s="938"/>
      <c r="AH115" s="938"/>
      <c r="AI115" s="938"/>
      <c r="AJ115" s="939"/>
      <c r="AK115" s="940">
        <v>278</v>
      </c>
      <c r="AL115" s="938"/>
      <c r="AM115" s="938"/>
      <c r="AN115" s="938"/>
      <c r="AO115" s="939"/>
      <c r="AP115" s="941">
        <v>0</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v>5821</v>
      </c>
      <c r="BR115" s="926"/>
      <c r="BS115" s="926"/>
      <c r="BT115" s="926"/>
      <c r="BU115" s="926"/>
      <c r="BV115" s="926">
        <v>5065</v>
      </c>
      <c r="BW115" s="926"/>
      <c r="BX115" s="926"/>
      <c r="BY115" s="926"/>
      <c r="BZ115" s="926"/>
      <c r="CA115" s="926">
        <v>4289</v>
      </c>
      <c r="CB115" s="926"/>
      <c r="CC115" s="926"/>
      <c r="CD115" s="926"/>
      <c r="CE115" s="926"/>
      <c r="CF115" s="920">
        <v>0</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452</v>
      </c>
      <c r="DH115" s="959"/>
      <c r="DI115" s="959"/>
      <c r="DJ115" s="959"/>
      <c r="DK115" s="960"/>
      <c r="DL115" s="961" t="s">
        <v>442</v>
      </c>
      <c r="DM115" s="959"/>
      <c r="DN115" s="959"/>
      <c r="DO115" s="959"/>
      <c r="DP115" s="960"/>
      <c r="DQ115" s="961" t="s">
        <v>237</v>
      </c>
      <c r="DR115" s="959"/>
      <c r="DS115" s="959"/>
      <c r="DT115" s="959"/>
      <c r="DU115" s="960"/>
      <c r="DV115" s="962" t="s">
        <v>462</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442</v>
      </c>
      <c r="AB116" s="959"/>
      <c r="AC116" s="959"/>
      <c r="AD116" s="959"/>
      <c r="AE116" s="960"/>
      <c r="AF116" s="961" t="s">
        <v>443</v>
      </c>
      <c r="AG116" s="959"/>
      <c r="AH116" s="959"/>
      <c r="AI116" s="959"/>
      <c r="AJ116" s="960"/>
      <c r="AK116" s="961" t="s">
        <v>446</v>
      </c>
      <c r="AL116" s="959"/>
      <c r="AM116" s="959"/>
      <c r="AN116" s="959"/>
      <c r="AO116" s="960"/>
      <c r="AP116" s="962" t="s">
        <v>442</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446</v>
      </c>
      <c r="BR116" s="926"/>
      <c r="BS116" s="926"/>
      <c r="BT116" s="926"/>
      <c r="BU116" s="926"/>
      <c r="BV116" s="926" t="s">
        <v>442</v>
      </c>
      <c r="BW116" s="926"/>
      <c r="BX116" s="926"/>
      <c r="BY116" s="926"/>
      <c r="BZ116" s="926"/>
      <c r="CA116" s="926" t="s">
        <v>395</v>
      </c>
      <c r="CB116" s="926"/>
      <c r="CC116" s="926"/>
      <c r="CD116" s="926"/>
      <c r="CE116" s="926"/>
      <c r="CF116" s="920" t="s">
        <v>443</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307</v>
      </c>
      <c r="DH116" s="959"/>
      <c r="DI116" s="959"/>
      <c r="DJ116" s="959"/>
      <c r="DK116" s="960"/>
      <c r="DL116" s="961" t="s">
        <v>237</v>
      </c>
      <c r="DM116" s="959"/>
      <c r="DN116" s="959"/>
      <c r="DO116" s="959"/>
      <c r="DP116" s="960"/>
      <c r="DQ116" s="961" t="s">
        <v>445</v>
      </c>
      <c r="DR116" s="959"/>
      <c r="DS116" s="959"/>
      <c r="DT116" s="959"/>
      <c r="DU116" s="960"/>
      <c r="DV116" s="962" t="s">
        <v>443</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5749769</v>
      </c>
      <c r="AB117" s="979"/>
      <c r="AC117" s="979"/>
      <c r="AD117" s="979"/>
      <c r="AE117" s="980"/>
      <c r="AF117" s="981">
        <v>5520322</v>
      </c>
      <c r="AG117" s="979"/>
      <c r="AH117" s="979"/>
      <c r="AI117" s="979"/>
      <c r="AJ117" s="980"/>
      <c r="AK117" s="981">
        <v>5410901</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443</v>
      </c>
      <c r="BR117" s="926"/>
      <c r="BS117" s="926"/>
      <c r="BT117" s="926"/>
      <c r="BU117" s="926"/>
      <c r="BV117" s="926" t="s">
        <v>443</v>
      </c>
      <c r="BW117" s="926"/>
      <c r="BX117" s="926"/>
      <c r="BY117" s="926"/>
      <c r="BZ117" s="926"/>
      <c r="CA117" s="926" t="s">
        <v>443</v>
      </c>
      <c r="CB117" s="926"/>
      <c r="CC117" s="926"/>
      <c r="CD117" s="926"/>
      <c r="CE117" s="926"/>
      <c r="CF117" s="920" t="s">
        <v>445</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452</v>
      </c>
      <c r="DH117" s="959"/>
      <c r="DI117" s="959"/>
      <c r="DJ117" s="959"/>
      <c r="DK117" s="960"/>
      <c r="DL117" s="961" t="s">
        <v>442</v>
      </c>
      <c r="DM117" s="959"/>
      <c r="DN117" s="959"/>
      <c r="DO117" s="959"/>
      <c r="DP117" s="960"/>
      <c r="DQ117" s="961" t="s">
        <v>442</v>
      </c>
      <c r="DR117" s="959"/>
      <c r="DS117" s="959"/>
      <c r="DT117" s="959"/>
      <c r="DU117" s="960"/>
      <c r="DV117" s="962" t="s">
        <v>441</v>
      </c>
      <c r="DW117" s="963"/>
      <c r="DX117" s="963"/>
      <c r="DY117" s="963"/>
      <c r="DZ117" s="964"/>
    </row>
    <row r="118" spans="1:130" s="230" customFormat="1" ht="26.25" customHeight="1" x14ac:dyDescent="0.2">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310</v>
      </c>
      <c r="AL118" s="893"/>
      <c r="AM118" s="893"/>
      <c r="AN118" s="893"/>
      <c r="AO118" s="894"/>
      <c r="AP118" s="970" t="s">
        <v>434</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442</v>
      </c>
      <c r="BR118" s="1000"/>
      <c r="BS118" s="1000"/>
      <c r="BT118" s="1000"/>
      <c r="BU118" s="1000"/>
      <c r="BV118" s="1000" t="s">
        <v>445</v>
      </c>
      <c r="BW118" s="1000"/>
      <c r="BX118" s="1000"/>
      <c r="BY118" s="1000"/>
      <c r="BZ118" s="1000"/>
      <c r="CA118" s="1000" t="s">
        <v>452</v>
      </c>
      <c r="CB118" s="1000"/>
      <c r="CC118" s="1000"/>
      <c r="CD118" s="1000"/>
      <c r="CE118" s="1000"/>
      <c r="CF118" s="920" t="s">
        <v>442</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445</v>
      </c>
      <c r="DH118" s="959"/>
      <c r="DI118" s="959"/>
      <c r="DJ118" s="959"/>
      <c r="DK118" s="960"/>
      <c r="DL118" s="961" t="s">
        <v>445</v>
      </c>
      <c r="DM118" s="959"/>
      <c r="DN118" s="959"/>
      <c r="DO118" s="959"/>
      <c r="DP118" s="960"/>
      <c r="DQ118" s="961" t="s">
        <v>441</v>
      </c>
      <c r="DR118" s="959"/>
      <c r="DS118" s="959"/>
      <c r="DT118" s="959"/>
      <c r="DU118" s="960"/>
      <c r="DV118" s="962" t="s">
        <v>395</v>
      </c>
      <c r="DW118" s="963"/>
      <c r="DX118" s="963"/>
      <c r="DY118" s="963"/>
      <c r="DZ118" s="964"/>
    </row>
    <row r="119" spans="1:130" s="230" customFormat="1" ht="26.25" customHeight="1" x14ac:dyDescent="0.2">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442</v>
      </c>
      <c r="AB119" s="900"/>
      <c r="AC119" s="900"/>
      <c r="AD119" s="900"/>
      <c r="AE119" s="901"/>
      <c r="AF119" s="902" t="s">
        <v>442</v>
      </c>
      <c r="AG119" s="900"/>
      <c r="AH119" s="900"/>
      <c r="AI119" s="900"/>
      <c r="AJ119" s="901"/>
      <c r="AK119" s="902" t="s">
        <v>395</v>
      </c>
      <c r="AL119" s="900"/>
      <c r="AM119" s="900"/>
      <c r="AN119" s="900"/>
      <c r="AO119" s="901"/>
      <c r="AP119" s="903" t="s">
        <v>452</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471</v>
      </c>
      <c r="BP119" s="1005"/>
      <c r="BQ119" s="999">
        <v>64279567</v>
      </c>
      <c r="BR119" s="1000"/>
      <c r="BS119" s="1000"/>
      <c r="BT119" s="1000"/>
      <c r="BU119" s="1000"/>
      <c r="BV119" s="1000">
        <v>62989108</v>
      </c>
      <c r="BW119" s="1000"/>
      <c r="BX119" s="1000"/>
      <c r="BY119" s="1000"/>
      <c r="BZ119" s="1000"/>
      <c r="CA119" s="1000">
        <v>60466146</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442</v>
      </c>
      <c r="DH119" s="986"/>
      <c r="DI119" s="986"/>
      <c r="DJ119" s="986"/>
      <c r="DK119" s="987"/>
      <c r="DL119" s="985" t="s">
        <v>443</v>
      </c>
      <c r="DM119" s="986"/>
      <c r="DN119" s="986"/>
      <c r="DO119" s="986"/>
      <c r="DP119" s="987"/>
      <c r="DQ119" s="985" t="s">
        <v>442</v>
      </c>
      <c r="DR119" s="986"/>
      <c r="DS119" s="986"/>
      <c r="DT119" s="986"/>
      <c r="DU119" s="987"/>
      <c r="DV119" s="988" t="s">
        <v>452</v>
      </c>
      <c r="DW119" s="989"/>
      <c r="DX119" s="989"/>
      <c r="DY119" s="989"/>
      <c r="DZ119" s="990"/>
    </row>
    <row r="120" spans="1:130" s="230" customFormat="1" ht="26.25" customHeight="1" x14ac:dyDescent="0.2">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445</v>
      </c>
      <c r="AB120" s="959"/>
      <c r="AC120" s="959"/>
      <c r="AD120" s="959"/>
      <c r="AE120" s="960"/>
      <c r="AF120" s="961" t="s">
        <v>442</v>
      </c>
      <c r="AG120" s="959"/>
      <c r="AH120" s="959"/>
      <c r="AI120" s="959"/>
      <c r="AJ120" s="960"/>
      <c r="AK120" s="961" t="s">
        <v>443</v>
      </c>
      <c r="AL120" s="959"/>
      <c r="AM120" s="959"/>
      <c r="AN120" s="959"/>
      <c r="AO120" s="960"/>
      <c r="AP120" s="962" t="s">
        <v>395</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7259298</v>
      </c>
      <c r="BR120" s="931"/>
      <c r="BS120" s="931"/>
      <c r="BT120" s="931"/>
      <c r="BU120" s="931"/>
      <c r="BV120" s="931">
        <v>7813116</v>
      </c>
      <c r="BW120" s="931"/>
      <c r="BX120" s="931"/>
      <c r="BY120" s="931"/>
      <c r="BZ120" s="931"/>
      <c r="CA120" s="931">
        <v>7381851</v>
      </c>
      <c r="CB120" s="931"/>
      <c r="CC120" s="931"/>
      <c r="CD120" s="931"/>
      <c r="CE120" s="931"/>
      <c r="CF120" s="944">
        <v>57</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5976853</v>
      </c>
      <c r="DH120" s="931"/>
      <c r="DI120" s="931"/>
      <c r="DJ120" s="931"/>
      <c r="DK120" s="931"/>
      <c r="DL120" s="931">
        <v>5779147</v>
      </c>
      <c r="DM120" s="931"/>
      <c r="DN120" s="931"/>
      <c r="DO120" s="931"/>
      <c r="DP120" s="931"/>
      <c r="DQ120" s="931">
        <v>5731213</v>
      </c>
      <c r="DR120" s="931"/>
      <c r="DS120" s="931"/>
      <c r="DT120" s="931"/>
      <c r="DU120" s="931"/>
      <c r="DV120" s="932">
        <v>44.3</v>
      </c>
      <c r="DW120" s="932"/>
      <c r="DX120" s="932"/>
      <c r="DY120" s="932"/>
      <c r="DZ120" s="933"/>
    </row>
    <row r="121" spans="1:130" s="230" customFormat="1" ht="26.25" customHeight="1" x14ac:dyDescent="0.2">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446</v>
      </c>
      <c r="AB121" s="959"/>
      <c r="AC121" s="959"/>
      <c r="AD121" s="959"/>
      <c r="AE121" s="960"/>
      <c r="AF121" s="961" t="s">
        <v>442</v>
      </c>
      <c r="AG121" s="959"/>
      <c r="AH121" s="959"/>
      <c r="AI121" s="959"/>
      <c r="AJ121" s="960"/>
      <c r="AK121" s="961" t="s">
        <v>442</v>
      </c>
      <c r="AL121" s="959"/>
      <c r="AM121" s="959"/>
      <c r="AN121" s="959"/>
      <c r="AO121" s="960"/>
      <c r="AP121" s="962" t="s">
        <v>446</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356058</v>
      </c>
      <c r="BR121" s="926"/>
      <c r="BS121" s="926"/>
      <c r="BT121" s="926"/>
      <c r="BU121" s="926"/>
      <c r="BV121" s="926">
        <v>317164</v>
      </c>
      <c r="BW121" s="926"/>
      <c r="BX121" s="926"/>
      <c r="BY121" s="926"/>
      <c r="BZ121" s="926"/>
      <c r="CA121" s="926">
        <v>423701</v>
      </c>
      <c r="CB121" s="926"/>
      <c r="CC121" s="926"/>
      <c r="CD121" s="926"/>
      <c r="CE121" s="926"/>
      <c r="CF121" s="920">
        <v>3.3</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6141071</v>
      </c>
      <c r="DH121" s="926"/>
      <c r="DI121" s="926"/>
      <c r="DJ121" s="926"/>
      <c r="DK121" s="926"/>
      <c r="DL121" s="926">
        <v>5881338</v>
      </c>
      <c r="DM121" s="926"/>
      <c r="DN121" s="926"/>
      <c r="DO121" s="926"/>
      <c r="DP121" s="926"/>
      <c r="DQ121" s="926">
        <v>5660966</v>
      </c>
      <c r="DR121" s="926"/>
      <c r="DS121" s="926"/>
      <c r="DT121" s="926"/>
      <c r="DU121" s="926"/>
      <c r="DV121" s="927">
        <v>43.7</v>
      </c>
      <c r="DW121" s="927"/>
      <c r="DX121" s="927"/>
      <c r="DY121" s="927"/>
      <c r="DZ121" s="928"/>
    </row>
    <row r="122" spans="1:130" s="230" customFormat="1" ht="26.25" customHeight="1" x14ac:dyDescent="0.2">
      <c r="A122" s="1057"/>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445</v>
      </c>
      <c r="AB122" s="959"/>
      <c r="AC122" s="959"/>
      <c r="AD122" s="959"/>
      <c r="AE122" s="960"/>
      <c r="AF122" s="961" t="s">
        <v>441</v>
      </c>
      <c r="AG122" s="959"/>
      <c r="AH122" s="959"/>
      <c r="AI122" s="959"/>
      <c r="AJ122" s="960"/>
      <c r="AK122" s="961" t="s">
        <v>443</v>
      </c>
      <c r="AL122" s="959"/>
      <c r="AM122" s="959"/>
      <c r="AN122" s="959"/>
      <c r="AO122" s="960"/>
      <c r="AP122" s="962" t="s">
        <v>441</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42840833</v>
      </c>
      <c r="BR122" s="1000"/>
      <c r="BS122" s="1000"/>
      <c r="BT122" s="1000"/>
      <c r="BU122" s="1000"/>
      <c r="BV122" s="1000">
        <v>41643721</v>
      </c>
      <c r="BW122" s="1000"/>
      <c r="BX122" s="1000"/>
      <c r="BY122" s="1000"/>
      <c r="BZ122" s="1000"/>
      <c r="CA122" s="1000">
        <v>40265139</v>
      </c>
      <c r="CB122" s="1000"/>
      <c r="CC122" s="1000"/>
      <c r="CD122" s="1000"/>
      <c r="CE122" s="1000"/>
      <c r="CF122" s="1017">
        <v>311.10000000000002</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v>5641196</v>
      </c>
      <c r="DH122" s="926"/>
      <c r="DI122" s="926"/>
      <c r="DJ122" s="926"/>
      <c r="DK122" s="926"/>
      <c r="DL122" s="926">
        <v>5427911</v>
      </c>
      <c r="DM122" s="926"/>
      <c r="DN122" s="926"/>
      <c r="DO122" s="926"/>
      <c r="DP122" s="926"/>
      <c r="DQ122" s="926">
        <v>4537378</v>
      </c>
      <c r="DR122" s="926"/>
      <c r="DS122" s="926"/>
      <c r="DT122" s="926"/>
      <c r="DU122" s="926"/>
      <c r="DV122" s="927">
        <v>35.1</v>
      </c>
      <c r="DW122" s="927"/>
      <c r="DX122" s="927"/>
      <c r="DY122" s="927"/>
      <c r="DZ122" s="928"/>
    </row>
    <row r="123" spans="1:130" s="230" customFormat="1" ht="26.25" customHeight="1" x14ac:dyDescent="0.2">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2475</v>
      </c>
      <c r="AB123" s="959"/>
      <c r="AC123" s="959"/>
      <c r="AD123" s="959"/>
      <c r="AE123" s="960"/>
      <c r="AF123" s="961">
        <v>312</v>
      </c>
      <c r="AG123" s="959"/>
      <c r="AH123" s="959"/>
      <c r="AI123" s="959"/>
      <c r="AJ123" s="960"/>
      <c r="AK123" s="961" t="s">
        <v>445</v>
      </c>
      <c r="AL123" s="959"/>
      <c r="AM123" s="959"/>
      <c r="AN123" s="959"/>
      <c r="AO123" s="960"/>
      <c r="AP123" s="962" t="s">
        <v>395</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482</v>
      </c>
      <c r="BP123" s="1005"/>
      <c r="BQ123" s="1063">
        <v>50456189</v>
      </c>
      <c r="BR123" s="1064"/>
      <c r="BS123" s="1064"/>
      <c r="BT123" s="1064"/>
      <c r="BU123" s="1064"/>
      <c r="BV123" s="1064">
        <v>49774001</v>
      </c>
      <c r="BW123" s="1064"/>
      <c r="BX123" s="1064"/>
      <c r="BY123" s="1064"/>
      <c r="BZ123" s="1064"/>
      <c r="CA123" s="1064">
        <v>48070691</v>
      </c>
      <c r="CB123" s="1064"/>
      <c r="CC123" s="1064"/>
      <c r="CD123" s="1064"/>
      <c r="CE123" s="1064"/>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v>3509802</v>
      </c>
      <c r="DH123" s="959"/>
      <c r="DI123" s="959"/>
      <c r="DJ123" s="959"/>
      <c r="DK123" s="960"/>
      <c r="DL123" s="961">
        <v>3223951</v>
      </c>
      <c r="DM123" s="959"/>
      <c r="DN123" s="959"/>
      <c r="DO123" s="959"/>
      <c r="DP123" s="960"/>
      <c r="DQ123" s="961">
        <v>2870005</v>
      </c>
      <c r="DR123" s="959"/>
      <c r="DS123" s="959"/>
      <c r="DT123" s="959"/>
      <c r="DU123" s="960"/>
      <c r="DV123" s="962">
        <v>22.2</v>
      </c>
      <c r="DW123" s="963"/>
      <c r="DX123" s="963"/>
      <c r="DY123" s="963"/>
      <c r="DZ123" s="964"/>
    </row>
    <row r="124" spans="1:130" s="230" customFormat="1" ht="26.25" customHeight="1" thickBot="1" x14ac:dyDescent="0.25">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442</v>
      </c>
      <c r="AB124" s="959"/>
      <c r="AC124" s="959"/>
      <c r="AD124" s="959"/>
      <c r="AE124" s="960"/>
      <c r="AF124" s="961" t="s">
        <v>443</v>
      </c>
      <c r="AG124" s="959"/>
      <c r="AH124" s="959"/>
      <c r="AI124" s="959"/>
      <c r="AJ124" s="960"/>
      <c r="AK124" s="961" t="s">
        <v>452</v>
      </c>
      <c r="AL124" s="959"/>
      <c r="AM124" s="959"/>
      <c r="AN124" s="959"/>
      <c r="AO124" s="960"/>
      <c r="AP124" s="962" t="s">
        <v>446</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106.3</v>
      </c>
      <c r="BR124" s="1027"/>
      <c r="BS124" s="1027"/>
      <c r="BT124" s="1027"/>
      <c r="BU124" s="1027"/>
      <c r="BV124" s="1027">
        <v>98</v>
      </c>
      <c r="BW124" s="1027"/>
      <c r="BX124" s="1027"/>
      <c r="BY124" s="1027"/>
      <c r="BZ124" s="1027"/>
      <c r="CA124" s="1027">
        <v>95.7</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395</v>
      </c>
      <c r="DH124" s="986"/>
      <c r="DI124" s="986"/>
      <c r="DJ124" s="986"/>
      <c r="DK124" s="987"/>
      <c r="DL124" s="985" t="s">
        <v>445</v>
      </c>
      <c r="DM124" s="986"/>
      <c r="DN124" s="986"/>
      <c r="DO124" s="986"/>
      <c r="DP124" s="987"/>
      <c r="DQ124" s="985" t="s">
        <v>452</v>
      </c>
      <c r="DR124" s="986"/>
      <c r="DS124" s="986"/>
      <c r="DT124" s="986"/>
      <c r="DU124" s="987"/>
      <c r="DV124" s="988" t="s">
        <v>452</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395</v>
      </c>
      <c r="AB125" s="959"/>
      <c r="AC125" s="959"/>
      <c r="AD125" s="959"/>
      <c r="AE125" s="960"/>
      <c r="AF125" s="961" t="s">
        <v>443</v>
      </c>
      <c r="AG125" s="959"/>
      <c r="AH125" s="959"/>
      <c r="AI125" s="959"/>
      <c r="AJ125" s="960"/>
      <c r="AK125" s="961" t="s">
        <v>443</v>
      </c>
      <c r="AL125" s="959"/>
      <c r="AM125" s="959"/>
      <c r="AN125" s="959"/>
      <c r="AO125" s="960"/>
      <c r="AP125" s="962" t="s">
        <v>395</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442</v>
      </c>
      <c r="DH125" s="931"/>
      <c r="DI125" s="931"/>
      <c r="DJ125" s="931"/>
      <c r="DK125" s="931"/>
      <c r="DL125" s="931" t="s">
        <v>452</v>
      </c>
      <c r="DM125" s="931"/>
      <c r="DN125" s="931"/>
      <c r="DO125" s="931"/>
      <c r="DP125" s="931"/>
      <c r="DQ125" s="931" t="s">
        <v>445</v>
      </c>
      <c r="DR125" s="931"/>
      <c r="DS125" s="931"/>
      <c r="DT125" s="931"/>
      <c r="DU125" s="931"/>
      <c r="DV125" s="932" t="s">
        <v>452</v>
      </c>
      <c r="DW125" s="932"/>
      <c r="DX125" s="932"/>
      <c r="DY125" s="932"/>
      <c r="DZ125" s="933"/>
    </row>
    <row r="126" spans="1:130" s="230" customFormat="1" ht="26.25" customHeight="1" thickBot="1" x14ac:dyDescent="0.25">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445</v>
      </c>
      <c r="AB126" s="959"/>
      <c r="AC126" s="959"/>
      <c r="AD126" s="959"/>
      <c r="AE126" s="960"/>
      <c r="AF126" s="961" t="s">
        <v>445</v>
      </c>
      <c r="AG126" s="959"/>
      <c r="AH126" s="959"/>
      <c r="AI126" s="959"/>
      <c r="AJ126" s="960"/>
      <c r="AK126" s="961" t="s">
        <v>452</v>
      </c>
      <c r="AL126" s="959"/>
      <c r="AM126" s="959"/>
      <c r="AN126" s="959"/>
      <c r="AO126" s="960"/>
      <c r="AP126" s="962" t="s">
        <v>395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442</v>
      </c>
      <c r="DH126" s="926"/>
      <c r="DI126" s="926"/>
      <c r="DJ126" s="926"/>
      <c r="DK126" s="926"/>
      <c r="DL126" s="926" t="s">
        <v>445</v>
      </c>
      <c r="DM126" s="926"/>
      <c r="DN126" s="926"/>
      <c r="DO126" s="926"/>
      <c r="DP126" s="926"/>
      <c r="DQ126" s="926" t="s">
        <v>443</v>
      </c>
      <c r="DR126" s="926"/>
      <c r="DS126" s="926"/>
      <c r="DT126" s="926"/>
      <c r="DU126" s="926"/>
      <c r="DV126" s="927" t="s">
        <v>452</v>
      </c>
      <c r="DW126" s="927"/>
      <c r="DX126" s="927"/>
      <c r="DY126" s="927"/>
      <c r="DZ126" s="928"/>
    </row>
    <row r="127" spans="1:130" s="230" customFormat="1" ht="26.25" customHeight="1" x14ac:dyDescent="0.2">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536</v>
      </c>
      <c r="AB127" s="959"/>
      <c r="AC127" s="959"/>
      <c r="AD127" s="959"/>
      <c r="AE127" s="960"/>
      <c r="AF127" s="961">
        <v>401</v>
      </c>
      <c r="AG127" s="959"/>
      <c r="AH127" s="959"/>
      <c r="AI127" s="959"/>
      <c r="AJ127" s="960"/>
      <c r="AK127" s="961">
        <v>278</v>
      </c>
      <c r="AL127" s="959"/>
      <c r="AM127" s="959"/>
      <c r="AN127" s="959"/>
      <c r="AO127" s="960"/>
      <c r="AP127" s="962">
        <v>0</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445</v>
      </c>
      <c r="DH127" s="926"/>
      <c r="DI127" s="926"/>
      <c r="DJ127" s="926"/>
      <c r="DK127" s="926"/>
      <c r="DL127" s="926" t="s">
        <v>442</v>
      </c>
      <c r="DM127" s="926"/>
      <c r="DN127" s="926"/>
      <c r="DO127" s="926"/>
      <c r="DP127" s="926"/>
      <c r="DQ127" s="926" t="s">
        <v>442</v>
      </c>
      <c r="DR127" s="926"/>
      <c r="DS127" s="926"/>
      <c r="DT127" s="926"/>
      <c r="DU127" s="926"/>
      <c r="DV127" s="927" t="s">
        <v>452</v>
      </c>
      <c r="DW127" s="927"/>
      <c r="DX127" s="927"/>
      <c r="DY127" s="927"/>
      <c r="DZ127" s="928"/>
    </row>
    <row r="128" spans="1:130" s="230" customFormat="1" ht="26.25" customHeight="1" thickBot="1" x14ac:dyDescent="0.25">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38895</v>
      </c>
      <c r="AB128" s="1046"/>
      <c r="AC128" s="1046"/>
      <c r="AD128" s="1046"/>
      <c r="AE128" s="1047"/>
      <c r="AF128" s="1048">
        <v>36470</v>
      </c>
      <c r="AG128" s="1046"/>
      <c r="AH128" s="1046"/>
      <c r="AI128" s="1046"/>
      <c r="AJ128" s="1047"/>
      <c r="AK128" s="1048">
        <v>39799</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452</v>
      </c>
      <c r="BG128" s="1053"/>
      <c r="BH128" s="1053"/>
      <c r="BI128" s="1053"/>
      <c r="BJ128" s="1053"/>
      <c r="BK128" s="1053"/>
      <c r="BL128" s="1054"/>
      <c r="BM128" s="1052">
        <v>12.65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498</v>
      </c>
      <c r="CQ128" s="726"/>
      <c r="CR128" s="726"/>
      <c r="CS128" s="726"/>
      <c r="CT128" s="726"/>
      <c r="CU128" s="726"/>
      <c r="CV128" s="726"/>
      <c r="CW128" s="726"/>
      <c r="CX128" s="726"/>
      <c r="CY128" s="726"/>
      <c r="CZ128" s="726"/>
      <c r="DA128" s="726"/>
      <c r="DB128" s="726"/>
      <c r="DC128" s="726"/>
      <c r="DD128" s="726"/>
      <c r="DE128" s="726"/>
      <c r="DF128" s="1036"/>
      <c r="DG128" s="1037">
        <v>5821</v>
      </c>
      <c r="DH128" s="1038"/>
      <c r="DI128" s="1038"/>
      <c r="DJ128" s="1038"/>
      <c r="DK128" s="1038"/>
      <c r="DL128" s="1038">
        <v>5065</v>
      </c>
      <c r="DM128" s="1038"/>
      <c r="DN128" s="1038"/>
      <c r="DO128" s="1038"/>
      <c r="DP128" s="1038"/>
      <c r="DQ128" s="1038">
        <v>4289</v>
      </c>
      <c r="DR128" s="1038"/>
      <c r="DS128" s="1038"/>
      <c r="DT128" s="1038"/>
      <c r="DU128" s="1038"/>
      <c r="DV128" s="1039">
        <v>0</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17245077</v>
      </c>
      <c r="AB129" s="959"/>
      <c r="AC129" s="959"/>
      <c r="AD129" s="959"/>
      <c r="AE129" s="960"/>
      <c r="AF129" s="961">
        <v>17537568</v>
      </c>
      <c r="AG129" s="959"/>
      <c r="AH129" s="959"/>
      <c r="AI129" s="959"/>
      <c r="AJ129" s="960"/>
      <c r="AK129" s="961">
        <v>16875648</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442</v>
      </c>
      <c r="BG129" s="1067"/>
      <c r="BH129" s="1067"/>
      <c r="BI129" s="1067"/>
      <c r="BJ129" s="1067"/>
      <c r="BK129" s="1067"/>
      <c r="BL129" s="1068"/>
      <c r="BM129" s="1066">
        <v>17.649999999999999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4246509</v>
      </c>
      <c r="AB130" s="959"/>
      <c r="AC130" s="959"/>
      <c r="AD130" s="959"/>
      <c r="AE130" s="960"/>
      <c r="AF130" s="961">
        <v>4063912</v>
      </c>
      <c r="AG130" s="959"/>
      <c r="AH130" s="959"/>
      <c r="AI130" s="959"/>
      <c r="AJ130" s="960"/>
      <c r="AK130" s="961">
        <v>3930825</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10.9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12998568</v>
      </c>
      <c r="AB131" s="986"/>
      <c r="AC131" s="986"/>
      <c r="AD131" s="986"/>
      <c r="AE131" s="987"/>
      <c r="AF131" s="985">
        <v>13473656</v>
      </c>
      <c r="AG131" s="986"/>
      <c r="AH131" s="986"/>
      <c r="AI131" s="986"/>
      <c r="AJ131" s="987"/>
      <c r="AK131" s="985">
        <v>12944823</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v>95.7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11.265587099999999</v>
      </c>
      <c r="AB132" s="1097"/>
      <c r="AC132" s="1097"/>
      <c r="AD132" s="1097"/>
      <c r="AE132" s="1098"/>
      <c r="AF132" s="1099">
        <v>10.538639249999999</v>
      </c>
      <c r="AG132" s="1097"/>
      <c r="AH132" s="1097"/>
      <c r="AI132" s="1097"/>
      <c r="AJ132" s="1098"/>
      <c r="AK132" s="1099">
        <v>11.12627805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11.3</v>
      </c>
      <c r="AB133" s="1080"/>
      <c r="AC133" s="1080"/>
      <c r="AD133" s="1080"/>
      <c r="AE133" s="1081"/>
      <c r="AF133" s="1079">
        <v>11.1</v>
      </c>
      <c r="AG133" s="1080"/>
      <c r="AH133" s="1080"/>
      <c r="AI133" s="1080"/>
      <c r="AJ133" s="1081"/>
      <c r="AK133" s="1079">
        <v>10.9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uw94tLyq2NK23bjhe5A9WWit3opkUtnASckknwGErBLQ6eIuKaps9qNpmSBdhvsqJoObDgB+CR8Mnd1JzlW6g==" saltValue="71S/sjqbCuM1ZlrT8hNYI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8" zoomScale="40" zoomScaleNormal="85" zoomScaleSheetLayoutView="40" workbookViewId="0">
      <selection activeCell="CO72" sqref="CO72"/>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p3defe577zSxLuBMu3CdIv4wHSX/rEH2iC+Z2HRrh1J1x7kw5sykaPqNgnRrPSa1Pcoap76fLeP4Sk8JFJS/qw==" saltValue="WgPangmXBc2NK+E5xhUj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AXDp7Fc4LDPNoSwPhvgYTuSaN2R9lx6XY1QddQju+gp+pZbHriG047Kmxorok7CqlLx6Px1hSCBLvGTRodQwA==" saltValue="4Sd6sw+S9JMzfiv9zXu65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4301220</v>
      </c>
      <c r="AP9" s="281">
        <v>120354</v>
      </c>
      <c r="AQ9" s="282">
        <v>105319</v>
      </c>
      <c r="AR9" s="283">
        <v>14.3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714659</v>
      </c>
      <c r="AP10" s="284">
        <v>19997</v>
      </c>
      <c r="AQ10" s="285">
        <v>9860</v>
      </c>
      <c r="AR10" s="286">
        <v>102.8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t="s">
        <v>520</v>
      </c>
      <c r="AP11" s="284" t="s">
        <v>520</v>
      </c>
      <c r="AQ11" s="285">
        <v>1656</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520</v>
      </c>
      <c r="AP12" s="284" t="s">
        <v>520</v>
      </c>
      <c r="AQ12" s="285">
        <v>3</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61017</v>
      </c>
      <c r="AP13" s="284">
        <v>1707</v>
      </c>
      <c r="AQ13" s="285">
        <v>4056</v>
      </c>
      <c r="AR13" s="286">
        <v>-57.9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236691</v>
      </c>
      <c r="AP14" s="284">
        <v>6623</v>
      </c>
      <c r="AQ14" s="285">
        <v>2339</v>
      </c>
      <c r="AR14" s="286">
        <v>183.2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-342386</v>
      </c>
      <c r="AP15" s="284">
        <v>-9580</v>
      </c>
      <c r="AQ15" s="285">
        <v>-7717</v>
      </c>
      <c r="AR15" s="286">
        <v>24.1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4971201</v>
      </c>
      <c r="AP16" s="284">
        <v>139101</v>
      </c>
      <c r="AQ16" s="285">
        <v>115515</v>
      </c>
      <c r="AR16" s="286">
        <v>20.399999999999999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12.28</v>
      </c>
      <c r="AP21" s="298">
        <v>10.69</v>
      </c>
      <c r="AQ21" s="299">
        <v>1.59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98.9</v>
      </c>
      <c r="AP22" s="303">
        <v>97.4</v>
      </c>
      <c r="AQ22" s="304">
        <v>1.5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3657335</v>
      </c>
      <c r="AP32" s="312">
        <v>102337</v>
      </c>
      <c r="AQ32" s="313">
        <v>74824</v>
      </c>
      <c r="AR32" s="314">
        <v>36.799999999999997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520</v>
      </c>
      <c r="AP34" s="312" t="s">
        <v>520</v>
      </c>
      <c r="AQ34" s="313">
        <v>1</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1659183</v>
      </c>
      <c r="AP35" s="312">
        <v>46426</v>
      </c>
      <c r="AQ35" s="313">
        <v>17427</v>
      </c>
      <c r="AR35" s="314">
        <v>166.4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94105</v>
      </c>
      <c r="AP36" s="312">
        <v>2633</v>
      </c>
      <c r="AQ36" s="313">
        <v>2447</v>
      </c>
      <c r="AR36" s="314">
        <v>7.6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v>278</v>
      </c>
      <c r="AP37" s="312">
        <v>8</v>
      </c>
      <c r="AQ37" s="313">
        <v>591</v>
      </c>
      <c r="AR37" s="314">
        <v>-98.6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520</v>
      </c>
      <c r="AP38" s="315" t="s">
        <v>520</v>
      </c>
      <c r="AQ38" s="316">
        <v>2</v>
      </c>
      <c r="AR38" s="304" t="s">
        <v>520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-39799</v>
      </c>
      <c r="AP39" s="312">
        <v>-1114</v>
      </c>
      <c r="AQ39" s="313">
        <v>-3618</v>
      </c>
      <c r="AR39" s="314">
        <v>-69.2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-3930825</v>
      </c>
      <c r="AP40" s="312">
        <v>-109990</v>
      </c>
      <c r="AQ40" s="313">
        <v>-63812</v>
      </c>
      <c r="AR40" s="314">
        <v>72.400000000000006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1440277</v>
      </c>
      <c r="AP41" s="312">
        <v>40301</v>
      </c>
      <c r="AQ41" s="313">
        <v>27863</v>
      </c>
      <c r="AR41" s="314">
        <v>44.6</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4696285</v>
      </c>
      <c r="AN51" s="334">
        <v>122048</v>
      </c>
      <c r="AO51" s="335">
        <v>8.3000000000000007</v>
      </c>
      <c r="AP51" s="336">
        <v>85173</v>
      </c>
      <c r="AQ51" s="337">
        <v>-4.3</v>
      </c>
      <c r="AR51" s="338">
        <v>12.6</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2868787</v>
      </c>
      <c r="AN52" s="342">
        <v>74555</v>
      </c>
      <c r="AO52" s="343">
        <v>91.8</v>
      </c>
      <c r="AP52" s="344">
        <v>43913</v>
      </c>
      <c r="AQ52" s="345">
        <v>-3.4</v>
      </c>
      <c r="AR52" s="346">
        <v>95.2</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6137379</v>
      </c>
      <c r="AN53" s="334">
        <v>162709</v>
      </c>
      <c r="AO53" s="335">
        <v>33.299999999999997</v>
      </c>
      <c r="AP53" s="336">
        <v>94081</v>
      </c>
      <c r="AQ53" s="337">
        <v>10.5</v>
      </c>
      <c r="AR53" s="338">
        <v>22.8</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3686092</v>
      </c>
      <c r="AN54" s="342">
        <v>97722</v>
      </c>
      <c r="AO54" s="343">
        <v>31.1</v>
      </c>
      <c r="AP54" s="344">
        <v>48949</v>
      </c>
      <c r="AQ54" s="345">
        <v>11.5</v>
      </c>
      <c r="AR54" s="346">
        <v>19.600000000000001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4529762</v>
      </c>
      <c r="AN55" s="334">
        <v>122089</v>
      </c>
      <c r="AO55" s="335">
        <v>-25</v>
      </c>
      <c r="AP55" s="336">
        <v>92632</v>
      </c>
      <c r="AQ55" s="337">
        <v>-1.5</v>
      </c>
      <c r="AR55" s="338">
        <v>-23.5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3342331</v>
      </c>
      <c r="AN56" s="342">
        <v>90085</v>
      </c>
      <c r="AO56" s="343">
        <v>-7.8</v>
      </c>
      <c r="AP56" s="344">
        <v>47978</v>
      </c>
      <c r="AQ56" s="345">
        <v>-2</v>
      </c>
      <c r="AR56" s="346">
        <v>-5.8</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3326848</v>
      </c>
      <c r="AN57" s="334">
        <v>91465</v>
      </c>
      <c r="AO57" s="335">
        <v>-25.1</v>
      </c>
      <c r="AP57" s="336">
        <v>96469</v>
      </c>
      <c r="AQ57" s="337">
        <v>4.0999999999999996</v>
      </c>
      <c r="AR57" s="338">
        <v>-29.2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1212957</v>
      </c>
      <c r="AN58" s="342">
        <v>33348</v>
      </c>
      <c r="AO58" s="343">
        <v>-63</v>
      </c>
      <c r="AP58" s="344">
        <v>49775</v>
      </c>
      <c r="AQ58" s="345">
        <v>3.7</v>
      </c>
      <c r="AR58" s="346">
        <v>-66.7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3019640</v>
      </c>
      <c r="AN59" s="334">
        <v>84494</v>
      </c>
      <c r="AO59" s="335">
        <v>-7.6</v>
      </c>
      <c r="AP59" s="336">
        <v>85743</v>
      </c>
      <c r="AQ59" s="337">
        <v>-11.1</v>
      </c>
      <c r="AR59" s="338">
        <v>3.5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1723046</v>
      </c>
      <c r="AN60" s="342">
        <v>48213</v>
      </c>
      <c r="AO60" s="343">
        <v>44.6</v>
      </c>
      <c r="AP60" s="344">
        <v>45231</v>
      </c>
      <c r="AQ60" s="345">
        <v>-9.1</v>
      </c>
      <c r="AR60" s="346">
        <v>53.7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4341983</v>
      </c>
      <c r="AN61" s="349">
        <v>116561</v>
      </c>
      <c r="AO61" s="350">
        <v>-3.2</v>
      </c>
      <c r="AP61" s="351">
        <v>90820</v>
      </c>
      <c r="AQ61" s="352">
        <v>-0.5</v>
      </c>
      <c r="AR61" s="338">
        <v>-2.7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2566643</v>
      </c>
      <c r="AN62" s="342">
        <v>68785</v>
      </c>
      <c r="AO62" s="343">
        <v>19.3</v>
      </c>
      <c r="AP62" s="344">
        <v>47169</v>
      </c>
      <c r="AQ62" s="345">
        <v>0.1</v>
      </c>
      <c r="AR62" s="346">
        <v>19.2</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kyp8ZBK60/roevQxguXEGBeMLVFtdy7ZfKDENadPql9gdOtuFFxLbtMzU/8c8rE8gn7rgwAozgCdrZtlk28zsA==" saltValue="T9wB59UTY3tX9AaGDS5F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0" spans="125:125" ht="13.5" hidden="1" customHeight="1" x14ac:dyDescent="0.2"/>
    <row r="121" spans="125:125" ht="13.5" hidden="1" customHeight="1" x14ac:dyDescent="0.2">
      <c r="DU121" s="259"/>
    </row>
  </sheetData>
  <sheetProtection algorithmName="SHA-512" hashValue="fv/uXhP9H4cmR4yePl3l3A5F8d9nIEkrucPGk7zfIwJzG8ZAa/kndBkhZcsQ560p5QDUUVygivEmAIQijk2F8g==" saltValue="OxMkHNAuivwvp+cP6KiP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y+fK/4pLeX6qRfHkiqW+togS8UEw4Q1YPaVh7tFEcAGgmwOzc0S487vjW8f5SUPpWZTcT5ygO+T6BYRpUvmfrw==" saltValue="9kVvDe2MNapSvdfup/FJ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8.24</v>
      </c>
      <c r="G47" s="12">
        <v>8.48</v>
      </c>
      <c r="H47" s="12">
        <v>8.35</v>
      </c>
      <c r="I47" s="12">
        <v>8.2100000000000009</v>
      </c>
      <c r="J47" s="13">
        <v>8.5299999999999994</v>
      </c>
    </row>
    <row r="48" spans="2:10" ht="57.75" customHeight="1" x14ac:dyDescent="0.2">
      <c r="B48" s="14"/>
      <c r="C48" s="1141" t="s">
        <v>4</v>
      </c>
      <c r="D48" s="1141"/>
      <c r="E48" s="1142"/>
      <c r="F48" s="15">
        <v>1.74</v>
      </c>
      <c r="G48" s="16">
        <v>2</v>
      </c>
      <c r="H48" s="16">
        <v>2.08</v>
      </c>
      <c r="I48" s="16">
        <v>2.59</v>
      </c>
      <c r="J48" s="17">
        <v>3.66</v>
      </c>
    </row>
    <row r="49" spans="2:10" ht="57.75" customHeight="1" thickBot="1" x14ac:dyDescent="0.25">
      <c r="B49" s="18"/>
      <c r="C49" s="1143" t="s">
        <v>5</v>
      </c>
      <c r="D49" s="1143"/>
      <c r="E49" s="1144"/>
      <c r="F49" s="19" t="s">
        <v>567</v>
      </c>
      <c r="G49" s="20">
        <v>0.27</v>
      </c>
      <c r="H49" s="20">
        <v>0.12</v>
      </c>
      <c r="I49" s="20">
        <v>0.54</v>
      </c>
      <c r="J49" s="21">
        <v>4.0599999999999996</v>
      </c>
    </row>
    <row r="50" spans="2:10" ht="13" x14ac:dyDescent="0.2"/>
  </sheetData>
  <sheetProtection algorithmName="SHA-512" hashValue="Z9a321K7kUOtXI0Kl/nBu2o64UCZnty4+dpuumc/rc6WN5H46vwJhDkGQzVeiH/u+/7d1nw/CXwrkrZS070Zjw==" saltValue="rY7c9glW650SW3tfBeyo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2024-03-12T02:44:46Z</cp:lastPrinted>
  <dcterms:created xsi:type="dcterms:W3CDTF">2024-02-05T02:43:17Z</dcterms:created>
  <dcterms:modified xsi:type="dcterms:W3CDTF">2024-03-27T09:43:09Z</dcterms:modified>
  <cp:category/>
</cp:coreProperties>
</file>