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4（R3決算）\02_9月公表分\05_HP更新\がっちゃんこ(最終)\"/>
    </mc:Choice>
  </mc:AlternateContent>
  <bookViews>
    <workbookView xWindow="-120" yWindow="-120" windowWidth="29040" windowHeight="15840" tabRatio="812"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<sst xmlns="http://schemas.openxmlformats.org/spreadsheetml/2006/main" count="1142" uniqueCount="605">
  <si>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</si>
  <si>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</si>
  <si>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</si>
  <si>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</si>
  <si>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</si>
  <si>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</si>
  <si>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</si>
  <si>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</si>
  <si>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</si>
  <si>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</si>
  <si>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</si>
  <si>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</si>
  <si>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</si>
  <si>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</si>
  <si>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</si>
  <si>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</si>
  <si>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</si>
  <si>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</si>
  <si>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</si>
  <si>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</si>
  <si>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</si>
  <si>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</si>
  <si>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</si>
  <si>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</si>
  <si>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</si>
  <si>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</si>
  <si>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</si>
  <si>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</si>
  <si>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</si>
  <si>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</si>
  <si>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</si>
  <si>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</si>
  <si>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</si>
  <si>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</si>
  <si>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</si>
  <si>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</si>
  <si>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</si>
  <si>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</si>
  <si>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</si>
  <si>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</si>
  <si>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</si>
  <si>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</si>
  <si>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</si>
  <si>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</si>
  <si>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</si>
  <si>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</si>
  <si>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</si>
  <si>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</si>
  <si>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</si>
  <si>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</si>
  <si>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</si>
  <si>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</si>
  <si>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</si>
  <si>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</si>
  <si>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</si>
  <si>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</si>
  <si>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</si>
  <si>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</si>
  <si>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</si>
  <si>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</si>
  <si>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</si>
  <si>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</si>
  <si>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</si>
  <si>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</si>
  <si>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</si>
  <si>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</si>
  <si>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</si>
  <si>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</si>
  <si>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</si>
  <si>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</si>
  <si>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</si>
  <si>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</si>
  <si>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</si>
  <si>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</si>
  <si>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</si>
  <si>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</si>
  <si>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</si>
  <si>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</si>
  <si>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</si>
  <si>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</si>
  <si>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</si>
  <si>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</si>
  <si>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</si>
  <si>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</si>
  <si>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</si>
  <si>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</si>
  <si>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</si>
  <si>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</si>
  <si>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</si>
  <si>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</si>
  <si>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</si>
  <si>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</si>
  <si>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</si>
  <si>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</si>
  <si>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</si>
  <si>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</si>
  <si>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</si>
  <si>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</si>
  <si>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西ノ島町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</si>
  <si>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</si>
  <si>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</si>
  <si>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</si>
  <si>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</si>
  <si>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</si>
  <si>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</si>
  <si>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</si>
  <si>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</si>
  <si>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</si>
  <si>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</si>
  <si>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</si>
  <si>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</si>
  <si>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</si>
  <si>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</si>
  <si>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</si>
  <si>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</si>
  <si>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</si>
  <si>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</si>
  <si>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</si>
  <si>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</si>
  <si>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</si>
  <si>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</si>
  <si>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</si>
  <si>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</si>
  <si>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</si>
  <si>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</si>
  <si>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</si>
  <si>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</si>
  <si>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</si>
  <si>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</si>
  <si>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</si>
  <si>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</si>
  <si>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</si>
  <si>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</si>
  <si>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</si>
  <si>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</si>
  <si>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</si>
  <si>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</si>
  <si>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</si>
  <si>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</si>
  <si>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</si>
  <si>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</si>
  <si>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</si>
  <si>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</si>
  <si>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</si>
  <si>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</si>
  <si>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</si>
  <si>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</si>
  <si>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</si>
  <si>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</si>
  <si>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</si>
  <si>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</si>
  <si>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</si>
  <si>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</si>
  <si>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</si>
  <si>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</si>
  <si>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</si>
  <si>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</si>
  <si>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</si>
  <si>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</si>
  <si>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</si>
  <si>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</si>
  <si>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</si>
  <si>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</si>
  <si>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</si>
  <si>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</si>
  <si>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</si>
  <si>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</si>
  <si>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</si>
  <si>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</si>
  <si>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</si>
  <si>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</si>
  <si>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</si>
  <si>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</si>
  <si>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</si>
  <si>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</si>
  <si>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</si>
  <si>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</si>
  <si>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</si>
  <si>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</si>
  <si>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</si>
  <si>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</si>
  <si>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</si>
  <si>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</si>
  <si>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</si>
  <si>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</si>
  <si>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</si>
  <si>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</si>
  <si>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</si>
  <si>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</si>
  <si>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</si>
  <si>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</si>
  <si>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</si>
  <si>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</si>
  <si>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</si>
  <si>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</si>
  <si>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</si>
  <si>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</si>
  <si>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</si>
  <si>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</si>
  <si>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</si>
  <si>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</si>
  <si>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</si>
  <si>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</si>
  <si>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</si>
  <si>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</si>
  <si>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</si>
  <si>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</si>
  <si>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</si>
  <si>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</si>
  <si>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</si>
  <si>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島根県西ノ島町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</si>
  <si>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</si>
  <si>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</si>
  <si>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</si>
  <si>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</si>
  <si>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</si>
  <si>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</si>
  <si>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</si>
  <si>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</si>
  <si>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</si>
  <si>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</si>
  <si>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</si>
  <si>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</si>
  <si>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</si>
  <si>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</si>
  <si>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</si>
  <si>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</si>
  <si>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</si>
  <si>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</si>
  <si>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</si>
  <si>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</si>
  <si>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</si>
  <si>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</si>
  <si>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</si>
  <si>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</si>
  <si>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</si>
  <si>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</si>
  <si>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</si>
  <si>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</si>
  <si>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</si>
  <si>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</si>
  <si>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</si>
  <si>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</si>
  <si>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</si>
  <si>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</si>
  <si>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</si>
  <si>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</si>
  <si>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</si>
  <si>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</si>
  <si>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</si>
  <si>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</si>
  <si>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</si>
  <si>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</si>
  <si>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</si>
  <si>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</si>
  <si>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</si>
  <si>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</si>
  <si>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</si>
  <si>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</si>
  <si>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</si>
  <si>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</si>
  <si>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</si>
  <si>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</si>
  <si>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</si>
  <si>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</si>
  <si>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</si>
  <si>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</si>
  <si>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</si>
  <si>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</si>
  <si>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</si>
  <si>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</si>
  <si>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</si>
  <si>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</si>
  <si>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</si>
  <si>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</si>
  <si>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</si>
  <si>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</si>
  <si>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</si>
  <si>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</si>
  <si>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</si>
  <si>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</si>
  <si>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</si>
  <si>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</si>
  <si>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</si>
  <si>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</si>
  <si>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</si>
  <si>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</si>
  <si>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</si>
  <si>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</si>
  <si>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</si>
  <si>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</si>
  <si>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</si>
  <si>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</si>
  <si>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</si>
  <si>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</si>
  <si>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</si>
  <si>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</si>
  <si>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</si>
  <si>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</si>
  <si>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</si>
  <si>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</si>
  <si>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</si>
  <si>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</si>
  <si>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</si>
  <si>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</si>
  <si>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</si>
  <si>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</si>
  <si>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</si>
  <si>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</si>
  <si>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</si>
  <si>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</si>
  <si>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</si>
  <si>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</si>
  <si>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</si>
  <si>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</si>
  <si>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</si>
  <si>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</si>
  <si>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</si>
  <si>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</si>
  <si>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</si>
  <si>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</si>
  <si>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</si>
  <si>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</si>
  <si>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</si>
  <si>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</si>
  <si>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</si>
  <si>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</si>
  <si>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</si>
  <si>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</si>
  <si>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</si>
  <si>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</si>
  <si>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</si>
  <si>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</si>
  <si>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</si>
  <si>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</si>
  <si>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</si>
  <si>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</si>
  <si>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</si>
  <si>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</si>
  <si>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</si>
  <si>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</si>
  <si>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</si>
  <si>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</si>
  <si>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</si>
  <si>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</si>
  <si>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</si>
  <si>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</si>
  <si>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</si>
  <si>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</si>
  <si>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</si>
  <si>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</si>
  <si>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</si>
  <si>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</si>
  <si>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</si>
  <si>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</si>
  <si>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</si>
  <si>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</si>
  <si>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</si>
  <si>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</si>
  <si>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</si>
  <si>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</si>
  <si>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</si>
  <si>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</si>
  <si>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</si>
  <si>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</si>
  <si>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</si>
  <si>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島根県西ノ島町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</si>
  <si>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</si>
  <si>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</si>
  <si>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</si>
  <si>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</si>
  <si>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</si>
  <si>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</si>
  <si>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</si>
  <si>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</si>
  <si>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</si>
  <si>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</si>
  <si>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</si>
  <si>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</si>
  <si>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</si>
  <si>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</si>
  <si>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</si>
  <si>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</si>
  <si>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</si>
  <si>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</si>
  <si>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</si>
  <si>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</si>
  <si>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特別会計へき地三度出張診療所</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</si>
  <si>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</si>
  <si>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</si>
  <si>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</si>
  <si>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</si>
  <si>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</si>
  <si>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</si>
  <si>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</si>
  <si>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</si>
  <si>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</si>
  <si>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</si>
  <si>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</si>
  <si>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</si>
  <si>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</si>
  <si>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</si>
  <si>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</si>
  <si>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特別会計後期高齢者医療保険事業</t>
    <phoneticPr fontId="5"/>
  </si>
  <si>
    <t>特別会計浦郷診療所</t>
    <phoneticPr fontId="5"/>
  </si>
  <si>
    <t>特別会計簡易水道事業</t>
    <phoneticPr fontId="5"/>
  </si>
  <si>
    <t>法非適用企業</t>
    <phoneticPr fontId="5"/>
  </si>
  <si>
    <t>特別会計下水道事業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</si>
  <si>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</si>
  <si>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</si>
  <si>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</si>
  <si>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</si>
  <si>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</si>
  <si>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</si>
  <si>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</si>
  <si>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</si>
  <si>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</si>
  <si>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</si>
  <si>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</si>
  <si>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</si>
  <si>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</si>
  <si>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</si>
  <si>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</si>
  <si>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</si>
  <si>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</si>
  <si>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</si>
  <si>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</si>
  <si>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</si>
  <si>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</si>
  <si>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</si>
  <si>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</si>
  <si>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</si>
  <si>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</si>
  <si>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</si>
  <si>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</si>
  <si>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</si>
  <si>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</si>
  <si>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</si>
  <si>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</si>
  <si>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</si>
  <si>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</si>
  <si>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</si>
  <si>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</si>
  <si>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</si>
  <si>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</si>
  <si>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</si>
  <si>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</si>
  <si>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</si>
  <si>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</si>
  <si>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</si>
  <si>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</si>
  <si>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</si>
  <si>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</si>
  <si>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</si>
  <si>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</si>
  <si>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</si>
  <si>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</si>
  <si>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</si>
  <si>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</si>
  <si>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</si>
  <si>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</si>
  <si>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</si>
  <si>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</si>
  <si>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</si>
  <si>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</si>
  <si>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</si>
  <si>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</si>
  <si>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特別会計下水道事業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</si>
  <si>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</si>
  <si>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</si>
  <si>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特別会計簡易水道事業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</si>
  <si>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</si>
  <si>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特別会計浦郷診療所</t>
    <phoneticPr fontId="5"/>
  </si>
  <si>
    <t>(Ｆ)</t>
    <phoneticPr fontId="5"/>
  </si>
  <si>
    <t>特別会計後期高齢者医療保険事業</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</si>
  <si>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</si>
  <si>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</si>
  <si>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</si>
  <si>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</si>
  <si>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</si>
  <si>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</si>
  <si>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</si>
  <si>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</si>
  <si>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</si>
  <si>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</si>
  <si>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</si>
  <si>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</si>
  <si>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</si>
  <si>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</si>
  <si>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</si>
  <si>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</si>
  <si>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</si>
  <si>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</si>
  <si>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</si>
  <si>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</si>
  <si>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</si>
  <si>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</si>
  <si>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</si>
  <si>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</si>
  <si>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</si>
  <si>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</si>
  <si>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</si>
  <si>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</si>
  <si>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</si>
  <si>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</si>
  <si>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</si>
  <si>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</si>
  <si>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</si>
  <si>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</si>
  <si>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</si>
  <si>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</si>
  <si>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</si>
  <si>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</si>
  <si>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</si>
  <si>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</si>
  <si>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</si>
  <si>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</si>
  <si>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</si>
  <si>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</si>
  <si>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</si>
  <si>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</si>
  <si>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</si>
  <si>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</si>
  <si>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</si>
  <si>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</si>
  <si>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</si>
  <si>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</si>
  <si>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</si>
  <si>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</si>
  <si>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</si>
  <si>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</si>
  <si>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</si>
  <si>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</si>
  <si>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</si>
  <si>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</si>
  <si>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</si>
  <si>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</si>
  <si>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</si>
  <si>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</si>
  <si>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</si>
  <si>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</si>
  <si>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</si>
  <si>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</si>
  <si>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</si>
  <si>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</si>
  <si>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</si>
  <si>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</si>
  <si>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</si>
  <si>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</si>
  <si>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</si>
  <si>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</si>
  <si>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</si>
  <si>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</si>
  <si>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</si>
  <si>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</si>
  <si>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</si>
  <si>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</si>
  <si>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</si>
  <si>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</si>
  <si>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</si>
  <si>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</si>
  <si>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</si>
  <si>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</si>
  <si>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</si>
  <si>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1.09</t>
  </si>
  <si>
    <t>一般会計</t>
  </si>
  <si>
    <t>特別会計国民健康保険事業</t>
  </si>
  <si>
    <t>特別会計下水道事業</t>
  </si>
  <si>
    <t>特別会計へき地三度出張診療所</t>
  </si>
  <si>
    <t>特別会計浦郷診療所</t>
  </si>
  <si>
    <t>特別会計簡易水道事業</t>
  </si>
  <si>
    <t>特別会計後期高齢者医療保険事業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</si>
  <si>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</si>
  <si>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</si>
  <si>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</si>
  <si>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</si>
  <si>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</si>
  <si>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</si>
  <si>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</si>
  <si>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</si>
  <si>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</si>
  <si>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</si>
  <si>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</si>
  <si>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</si>
  <si>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隠岐広域連合（隠岐島前病院会計）</t>
    <rPh sb="0" eb="2">
      <t>オキ</t>
    </rPh>
    <rPh sb="2" eb="4">
      <t>コウイキ</t>
    </rPh>
    <rPh sb="4" eb="6">
      <t>レンゴウ</t>
    </rPh>
    <rPh sb="7" eb="9">
      <t>オキ</t>
    </rPh>
    <rPh sb="9" eb="11">
      <t>ドウゼン</t>
    </rPh>
    <rPh sb="11" eb="13">
      <t>ビョウイン</t>
    </rPh>
    <rPh sb="13" eb="15">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</si>
  <si>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</si>
  <si>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</si>
  <si>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</si>
  <si>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</si>
  <si>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ふるさと西ノ島基金わがとこ</t>
  </si>
  <si>
    <t>家畜市場整備基金</t>
  </si>
  <si>
    <t>ジオパーク拠点施設整備基金</t>
  </si>
  <si>
    <t>隠岐島前病院整備基金</t>
  </si>
  <si>
    <t>森林環境譲与税基金</t>
    <rPh sb="0" eb="7">
      <t>シンリンカンキョウジョウヨゼイ</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</si>
  <si>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</si>
  <si>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</si>
  <si>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他団体と比他団体と比較し有形固定資産減価償却率は低く、将来負担比率は皆増となっています。
　平成29年度まで積極的に施設整備・更新を行ったことにより、有形固定資産減価償却率は改善しましたが、それに伴う地方債の借入を行ったため将来負担比率は増加していました。
　令和2年度決算と令和3年度決算を比較すると、大規模な施設整備を行っていないため有形固定資産減価償却率は悪化しましたが、地方債残高が減少したことなどにより将来負担比率は改善しました。
　今後、庁舎、学校、ごみ処理施設と同規模となる大型建設事業は予定されていないため、将来負担比率は改善していくものと考えられます。</t>
    <rPh sb="139" eb="141">
      <t>レイワ</t>
    </rPh>
    <rPh sb="142" eb="144">
      <t>ネンド</t>
    </rPh>
    <rPh sb="144" eb="146">
      <t>ケッサン</t>
    </rPh>
    <rPh sb="153" eb="156">
      <t>ダイキボ</t>
    </rPh>
    <rPh sb="157" eb="159">
      <t>シセツ</t>
    </rPh>
    <rPh sb="159" eb="161">
      <t>セイビ</t>
    </rPh>
    <rPh sb="162" eb="163">
      <t>オコナ</t>
    </rPh>
    <rPh sb="182" eb="184">
      <t>アッカ</t>
    </rPh>
    <rPh sb="193" eb="195">
      <t>ザンダカ</t>
    </rPh>
    <rPh sb="196" eb="198">
      <t>ゲンショウ</t>
    </rPh>
    <rPh sb="214" eb="216">
      <t>カイゼン</t>
    </rPh>
    <rPh sb="223" eb="225">
      <t>コンゴ</t>
    </rPh>
    <rPh sb="229" eb="231">
      <t>ガッコウ</t>
    </rPh>
    <rPh sb="234" eb="236">
      <t>ショリ</t>
    </rPh>
    <rPh sb="236" eb="238">
      <t>シセツ</t>
    </rPh>
    <rPh sb="247" eb="249">
      <t>ケンセツ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</si>
  <si>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</si>
  <si>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</si>
  <si>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</si>
  <si>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</si>
  <si>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</si>
  <si>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</si>
  <si>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高い水準にあります。将来負担比率は、令和2年度の新庁舎竣工に伴う地方債借入が多くなったため大きく悪化していましたが、地方債残高の減少、減債基金積立金の増により改善しました。実質公債費比率は令和2年度と比較して0.3％改善しましたが、依然として高い水準となっているため、引き続き悪化を抑制するために積極的な繰上償還を行います。</t>
    <rPh sb="85" eb="88">
      <t>チホウサイ</t>
    </rPh>
    <rPh sb="88" eb="90">
      <t>ザンダカ</t>
    </rPh>
    <rPh sb="91" eb="93">
      <t>ゲンショウ</t>
    </rPh>
    <rPh sb="94" eb="96">
      <t>ゲンサイ</t>
    </rPh>
    <rPh sb="96" eb="98">
      <t>キキン</t>
    </rPh>
    <rPh sb="98" eb="100">
      <t>ツミタテ</t>
    </rPh>
    <rPh sb="100" eb="101">
      <t>キン</t>
    </rPh>
    <rPh sb="102" eb="103">
      <t>ゾウ</t>
    </rPh>
    <rPh sb="106" eb="108">
      <t>カイゼン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</si>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</sst>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6A55-474F-9566-30C8E2A73B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1018049</c:v>
                </c:pt>
                <c:pt idx="1">
                  <c:v>535075</c:v>
                </c:pt>
                <c:pt idx="2">
                  <c:v>484665</c:v>
                </c:pt>
                <c:pt idx="3">
                  <c:v>735551</c:v>
                </c:pt>
                <c:pt idx="4">
                  <c:v>434987</c:v>
                </c:pt>
              </c:numCache>
            </c:numRef>
          </c:val>
          <c:smooth val="0"/>
          <c:extLst>
            <c:ext xmlns:c16="http://schemas.microsoft.com/office/drawing/2014/chart" uri="{C3380CC4-5D6E-409C-BE32-E72D297353CC}">
              <c16:uniqueId val="{00000001-6A55-474F-9566-30C8E2A73B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1.97</c:v>
                </c:pt>
                <c:pt idx="1">
                  <c:v>2.83</c:v>
                </c:pt>
                <c:pt idx="2">
                  <c:v>1.02</c:v>
                </c:pt>
                <c:pt idx="3">
                  <c:v>6.38</c:v>
                </c:pt>
                <c:pt idx="4">
                  <c:v>4.42</c:v>
                </c:pt>
              </c:numCache>
            </c:numRef>
          </c:val>
          <c:extLst>
            <c:ext xmlns:c16="http://schemas.microsoft.com/office/drawing/2014/chart" uri="{C3380CC4-5D6E-409C-BE32-E72D297353CC}">
              <c16:uniqueId val="{00000000-17E6-4C46-8545-F31AB798A2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35.68</c:v>
                </c:pt>
                <c:pt idx="1">
                  <c:v>34.96</c:v>
                </c:pt>
                <c:pt idx="2">
                  <c:v>33.97</c:v>
                </c:pt>
                <c:pt idx="3">
                  <c:v>33.43</c:v>
                </c:pt>
                <c:pt idx="4">
                  <c:v>29.52</c:v>
                </c:pt>
              </c:numCache>
            </c:numRef>
          </c:val>
          <c:extLst>
            <c:ext xmlns:c16="http://schemas.microsoft.com/office/drawing/2014/chart" uri="{C3380CC4-5D6E-409C-BE32-E72D297353CC}">
              <c16:uniqueId val="{00000001-17E6-4C46-8545-F31AB798A2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-1.0900000000000001</c:v>
                </c:pt>
                <c:pt idx="1">
                  <c:v>2.99</c:v>
                </c:pt>
                <c:pt idx="2">
                  <c:v>19.600000000000001</c:v>
                </c:pt>
                <c:pt idx="3">
                  <c:v>9.31</c:v>
                </c:pt>
                <c:pt idx="4">
                  <c:v>1.37</c:v>
                </c:pt>
              </c:numCache>
            </c:numRef>
          </c:val>
          <c:smooth val="0"/>
          <c:extLst>
            <c:ext xmlns:c16="http://schemas.microsoft.com/office/drawing/2014/chart" uri="{C3380CC4-5D6E-409C-BE32-E72D297353CC}">
              <c16:uniqueId val="{00000002-17E6-4C46-8545-F31AB798A2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93A-41F2-8746-F921D9610A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3A-41F2-8746-F921D9610AD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93A-41F2-8746-F921D9610AD7}"/>
            </c:ext>
          </c:extLst>
        </c:ser>
        <c:ser>
          <c:idx val="3"/>
          <c:order val="3"/>
          <c:tx>
            <c:strRef>
              <c:f>データシート!$A$30</c:f>
              <c:strCache>
                <c:ptCount val="1"/>
                <c:pt idx="0">
                  <c:v>特別会計後期高齢者医療保険事業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93A-41F2-8746-F921D9610AD7}"/>
            </c:ext>
          </c:extLst>
        </c:ser>
        <c:ser>
          <c:idx val="4"/>
          <c:order val="4"/>
          <c:tx>
            <c:strRef>
              <c:f>データシート!$A$31</c:f>
              <c:strCache>
                <c:ptCount val="1"/>
                <c:pt idx="0">
                  <c:v>特別会計簡易水道事業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B93A-41F2-8746-F921D9610AD7}"/>
            </c:ext>
          </c:extLst>
        </c:ser>
        <c:ser>
          <c:idx val="5"/>
          <c:order val="5"/>
          <c:tx>
            <c:strRef>
              <c:f>データシート!$A$32</c:f>
              <c:strCache>
                <c:ptCount val="1"/>
                <c:pt idx="0">
                  <c:v>特別会計浦郷診療所</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93A-41F2-8746-F921D9610AD7}"/>
            </c:ext>
          </c:extLst>
        </c:ser>
        <c:ser>
          <c:idx val="6"/>
          <c:order val="6"/>
          <c:tx>
            <c:strRef>
              <c:f>データシート!$A$33</c:f>
              <c:strCache>
                <c:ptCount val="1"/>
                <c:pt idx="0">
                  <c:v>特別会計へき地三度出張診療所</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B93A-41F2-8746-F921D9610AD7}"/>
            </c:ext>
          </c:extLst>
        </c:ser>
        <c:ser>
          <c:idx val="7"/>
          <c:order val="7"/>
          <c:tx>
            <c:strRef>
              <c:f>データシート!$A$34</c:f>
              <c:strCache>
                <c:ptCount val="1"/>
                <c:pt idx="0">
                  <c:v>特別会計下水道事業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0.03</c:v>
                </c:pt>
                <c:pt idx="4">
                  <c:v>#N/A</c:v>
                </c:pt>
                <c:pt idx="5">
                  <c:v>0.02</c:v>
                </c:pt>
                <c:pt idx="6">
                  <c:v>#N/A</c:v>
                </c:pt>
                <c:pt idx="7">
                  <c:v>0.02</c:v>
                </c:pt>
                <c:pt idx="8">
                  <c:v>#N/A</c:v>
                </c:pt>
                <c:pt idx="9">
                  <c:v>0.01</c:v>
                </c:pt>
              </c:numCache>
            </c:numRef>
          </c:val>
          <c:extLst>
            <c:ext xmlns:c16="http://schemas.microsoft.com/office/drawing/2014/chart" uri="{C3380CC4-5D6E-409C-BE32-E72D297353CC}">
              <c16:uniqueId val="{00000007-B93A-41F2-8746-F921D9610AD7}"/>
            </c:ext>
          </c:extLst>
        </c:ser>
        <c:ser>
          <c:idx val="8"/>
          <c:order val="8"/>
          <c:tx>
            <c:strRef>
              <c:f>データシート!$A$35</c:f>
              <c:strCache>
                <c:ptCount val="1"/>
                <c:pt idx="0">
                  <c:v>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c:v>
                </c:pt>
                <c:pt idx="2">
                  <c:v>#N/A</c:v>
                </c:pt>
                <c:pt idx="3">
                  <c:v>0.11</c:v>
                </c:pt>
                <c:pt idx="4">
                  <c:v>#N/A</c:v>
                </c:pt>
                <c:pt idx="5">
                  <c:v>0</c:v>
                </c:pt>
                <c:pt idx="6">
                  <c:v>#N/A</c:v>
                </c:pt>
                <c:pt idx="7">
                  <c:v>0</c:v>
                </c:pt>
                <c:pt idx="8">
                  <c:v>#N/A</c:v>
                </c:pt>
                <c:pt idx="9">
                  <c:v>0.02</c:v>
                </c:pt>
              </c:numCache>
            </c:numRef>
          </c:val>
          <c:extLst>
            <c:ext xmlns:c16="http://schemas.microsoft.com/office/drawing/2014/chart" uri="{C3380CC4-5D6E-409C-BE32-E72D297353CC}">
              <c16:uniqueId val="{00000008-B93A-41F2-8746-F921D9610A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1.96</c:v>
                </c:pt>
                <c:pt idx="2">
                  <c:v>#N/A</c:v>
                </c:pt>
                <c:pt idx="3">
                  <c:v>2.82</c:v>
                </c:pt>
                <c:pt idx="4">
                  <c:v>#N/A</c:v>
                </c:pt>
                <c:pt idx="5">
                  <c:v>1.01</c:v>
                </c:pt>
                <c:pt idx="6">
                  <c:v>#N/A</c:v>
                </c:pt>
                <c:pt idx="7">
                  <c:v>6.38</c:v>
                </c:pt>
                <c:pt idx="8">
                  <c:v>#N/A</c:v>
                </c:pt>
                <c:pt idx="9">
                  <c:v>4.41</c:v>
                </c:pt>
              </c:numCache>
            </c:numRef>
          </c:val>
          <c:extLst>
            <c:ext xmlns:c16="http://schemas.microsoft.com/office/drawing/2014/chart" uri="{C3380CC4-5D6E-409C-BE32-E72D297353CC}">
              <c16:uniqueId val="{00000009-B93A-41F2-8746-F921D9610A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772</c:v>
                </c:pt>
                <c:pt idx="5">
                  <c:v>853</c:v>
                </c:pt>
                <c:pt idx="8">
                  <c:v>956</c:v>
                </c:pt>
                <c:pt idx="11">
                  <c:v>998</c:v>
                </c:pt>
                <c:pt idx="14">
                  <c:v>1250</c:v>
                </c:pt>
              </c:numCache>
            </c:numRef>
          </c:val>
          <c:extLst>
            <c:ext xmlns:c16="http://schemas.microsoft.com/office/drawing/2014/chart" uri="{C3380CC4-5D6E-409C-BE32-E72D297353CC}">
              <c16:uniqueId val="{00000000-A545-48F0-98D4-26B7247A7D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45-48F0-98D4-26B7247A7D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45-48F0-98D4-26B7247A7D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24</c:v>
                </c:pt>
                <c:pt idx="6">
                  <c:v>28</c:v>
                </c:pt>
                <c:pt idx="9">
                  <c:v>25</c:v>
                </c:pt>
                <c:pt idx="12">
                  <c:v>30</c:v>
                </c:pt>
              </c:numCache>
            </c:numRef>
          </c:val>
          <c:extLst>
            <c:ext xmlns:c16="http://schemas.microsoft.com/office/drawing/2014/chart" uri="{C3380CC4-5D6E-409C-BE32-E72D297353CC}">
              <c16:uniqueId val="{00000003-A545-48F0-98D4-26B7247A7D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178</c:v>
                </c:pt>
                <c:pt idx="3">
                  <c:v>176</c:v>
                </c:pt>
                <c:pt idx="6">
                  <c:v>151</c:v>
                </c:pt>
                <c:pt idx="9">
                  <c:v>144</c:v>
                </c:pt>
                <c:pt idx="12">
                  <c:v>135</c:v>
                </c:pt>
              </c:numCache>
            </c:numRef>
          </c:val>
          <c:extLst>
            <c:ext xmlns:c16="http://schemas.microsoft.com/office/drawing/2014/chart" uri="{C3380CC4-5D6E-409C-BE32-E72D297353CC}">
              <c16:uniqueId val="{00000004-A545-48F0-98D4-26B7247A7D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45-48F0-98D4-26B7247A7D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45-48F0-98D4-26B7247A7D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788</c:v>
                </c:pt>
                <c:pt idx="3">
                  <c:v>891</c:v>
                </c:pt>
                <c:pt idx="6">
                  <c:v>1068</c:v>
                </c:pt>
                <c:pt idx="9">
                  <c:v>1051</c:v>
                </c:pt>
                <c:pt idx="12">
                  <c:v>1336</c:v>
                </c:pt>
              </c:numCache>
            </c:numRef>
          </c:val>
          <c:extLst>
            <c:ext xmlns:c16="http://schemas.microsoft.com/office/drawing/2014/chart" uri="{C3380CC4-5D6E-409C-BE32-E72D297353CC}">
              <c16:uniqueId val="{00000007-A545-48F0-98D4-26B7247A7D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217</c:v>
                </c:pt>
                <c:pt idx="2">
                  <c:v>#N/A</c:v>
                </c:pt>
                <c:pt idx="3">
                  <c:v>#N/A</c:v>
                </c:pt>
                <c:pt idx="4">
                  <c:v>238</c:v>
                </c:pt>
                <c:pt idx="5">
                  <c:v>#N/A</c:v>
                </c:pt>
                <c:pt idx="6">
                  <c:v>#N/A</c:v>
                </c:pt>
                <c:pt idx="7">
                  <c:v>291</c:v>
                </c:pt>
                <c:pt idx="8">
                  <c:v>#N/A</c:v>
                </c:pt>
                <c:pt idx="9">
                  <c:v>#N/A</c:v>
                </c:pt>
                <c:pt idx="10">
                  <c:v>222</c:v>
                </c:pt>
                <c:pt idx="11">
                  <c:v>#N/A</c:v>
                </c:pt>
                <c:pt idx="12">
                  <c:v>#N/A</c:v>
                </c:pt>
                <c:pt idx="13">
                  <c:v>251</c:v>
                </c:pt>
                <c:pt idx="14">
                  <c:v>#N/A</c:v>
                </c:pt>
              </c:numCache>
            </c:numRef>
          </c:val>
          <c:smooth val="0"/>
          <c:extLst>
            <c:ext xmlns:c16="http://schemas.microsoft.com/office/drawing/2014/chart" uri="{C3380CC4-5D6E-409C-BE32-E72D297353CC}">
              <c16:uniqueId val="{00000008-A545-48F0-98D4-26B7247A7D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9332</c:v>
                </c:pt>
                <c:pt idx="5">
                  <c:v>9729</c:v>
                </c:pt>
                <c:pt idx="8">
                  <c:v>9870</c:v>
                </c:pt>
                <c:pt idx="11">
                  <c:v>10149</c:v>
                </c:pt>
                <c:pt idx="14">
                  <c:v>9730</c:v>
                </c:pt>
              </c:numCache>
            </c:numRef>
          </c:val>
          <c:extLst>
            <c:ext xmlns:c16="http://schemas.microsoft.com/office/drawing/2014/chart" uri="{C3380CC4-5D6E-409C-BE32-E72D297353CC}">
              <c16:uniqueId val="{00000000-C5FA-4C2F-A924-89DCABB05B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451</c:v>
                </c:pt>
                <c:pt idx="5">
                  <c:v>409</c:v>
                </c:pt>
                <c:pt idx="8">
                  <c:v>393</c:v>
                </c:pt>
                <c:pt idx="11">
                  <c:v>378</c:v>
                </c:pt>
                <c:pt idx="14">
                  <c:v>332</c:v>
                </c:pt>
              </c:numCache>
            </c:numRef>
          </c:val>
          <c:extLst>
            <c:ext xmlns:c16="http://schemas.microsoft.com/office/drawing/2014/chart" uri="{C3380CC4-5D6E-409C-BE32-E72D297353CC}">
              <c16:uniqueId val="{00000001-C5FA-4C2F-A924-89DCABB05B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2367</c:v>
                </c:pt>
                <c:pt idx="5">
                  <c:v>2435</c:v>
                </c:pt>
                <c:pt idx="8">
                  <c:v>1941</c:v>
                </c:pt>
                <c:pt idx="11">
                  <c:v>1847</c:v>
                </c:pt>
                <c:pt idx="14">
                  <c:v>2136</c:v>
                </c:pt>
              </c:numCache>
            </c:numRef>
          </c:val>
          <c:extLst>
            <c:ext xmlns:c16="http://schemas.microsoft.com/office/drawing/2014/chart" uri="{C3380CC4-5D6E-409C-BE32-E72D297353CC}">
              <c16:uniqueId val="{00000002-C5FA-4C2F-A924-89DCABB05B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FA-4C2F-A924-89DCABB05B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FA-4C2F-A924-89DCABB05B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FA-4C2F-A924-89DCABB05B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690</c:v>
                </c:pt>
                <c:pt idx="3">
                  <c:v>660</c:v>
                </c:pt>
                <c:pt idx="6">
                  <c:v>658</c:v>
                </c:pt>
                <c:pt idx="9">
                  <c:v>644</c:v>
                </c:pt>
                <c:pt idx="12">
                  <c:v>628</c:v>
                </c:pt>
              </c:numCache>
            </c:numRef>
          </c:val>
          <c:extLst>
            <c:ext xmlns:c16="http://schemas.microsoft.com/office/drawing/2014/chart" uri="{C3380CC4-5D6E-409C-BE32-E72D297353CC}">
              <c16:uniqueId val="{00000006-C5FA-4C2F-A924-89DCABB05B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231</c:v>
                </c:pt>
                <c:pt idx="3">
                  <c:v>221</c:v>
                </c:pt>
                <c:pt idx="6">
                  <c:v>204</c:v>
                </c:pt>
                <c:pt idx="9">
                  <c:v>206</c:v>
                </c:pt>
                <c:pt idx="12">
                  <c:v>208</c:v>
                </c:pt>
              </c:numCache>
            </c:numRef>
          </c:val>
          <c:extLst>
            <c:ext xmlns:c16="http://schemas.microsoft.com/office/drawing/2014/chart" uri="{C3380CC4-5D6E-409C-BE32-E72D297353CC}">
              <c16:uniqueId val="{00000007-C5FA-4C2F-A924-89DCABB05B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1632</c:v>
                </c:pt>
                <c:pt idx="3">
                  <c:v>1542</c:v>
                </c:pt>
                <c:pt idx="6">
                  <c:v>1481</c:v>
                </c:pt>
                <c:pt idx="9">
                  <c:v>1491</c:v>
                </c:pt>
                <c:pt idx="12">
                  <c:v>1453</c:v>
                </c:pt>
              </c:numCache>
            </c:numRef>
          </c:val>
          <c:extLst>
            <c:ext xmlns:c16="http://schemas.microsoft.com/office/drawing/2014/chart" uri="{C3380CC4-5D6E-409C-BE32-E72D297353CC}">
              <c16:uniqueId val="{00000008-C5FA-4C2F-A924-89DCABB05B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FA-4C2F-A924-89DCABB05B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11294</c:v>
                </c:pt>
                <c:pt idx="3">
                  <c:v>11809</c:v>
                </c:pt>
                <c:pt idx="6">
                  <c:v>11442</c:v>
                </c:pt>
                <c:pt idx="9">
                  <c:v>12074</c:v>
                </c:pt>
                <c:pt idx="12">
                  <c:v>11526</c:v>
                </c:pt>
              </c:numCache>
            </c:numRef>
          </c:val>
          <c:extLst>
            <c:ext xmlns:c16="http://schemas.microsoft.com/office/drawing/2014/chart" uri="{C3380CC4-5D6E-409C-BE32-E72D297353CC}">
              <c16:uniqueId val="{0000000A-C5FA-4C2F-A924-89DCABB05B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1698</c:v>
                </c:pt>
                <c:pt idx="2">
                  <c:v>#N/A</c:v>
                </c:pt>
                <c:pt idx="3">
                  <c:v>#N/A</c:v>
                </c:pt>
                <c:pt idx="4">
                  <c:v>1658</c:v>
                </c:pt>
                <c:pt idx="5">
                  <c:v>#N/A</c:v>
                </c:pt>
                <c:pt idx="6">
                  <c:v>#N/A</c:v>
                </c:pt>
                <c:pt idx="7">
                  <c:v>1581</c:v>
                </c:pt>
                <c:pt idx="8">
                  <c:v>#N/A</c:v>
                </c:pt>
                <c:pt idx="9">
                  <c:v>#N/A</c:v>
                </c:pt>
                <c:pt idx="10">
                  <c:v>2040</c:v>
                </c:pt>
                <c:pt idx="11">
                  <c:v>#N/A</c:v>
                </c:pt>
                <c:pt idx="12">
                  <c:v>#N/A</c:v>
                </c:pt>
                <c:pt idx="13">
                  <c:v>1617</c:v>
                </c:pt>
                <c:pt idx="14">
                  <c:v>#N/A</c:v>
                </c:pt>
              </c:numCache>
            </c:numRef>
          </c:val>
          <c:smooth val="0"/>
          <c:extLst>
            <c:ext xmlns:c16="http://schemas.microsoft.com/office/drawing/2014/chart" uri="{C3380CC4-5D6E-409C-BE32-E72D297353CC}">
              <c16:uniqueId val="{0000000B-C5FA-4C2F-A924-89DCABB05B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945</c:v>
                </c:pt>
                <c:pt idx="1">
                  <c:v>970</c:v>
                </c:pt>
                <c:pt idx="2">
                  <c:v>989</c:v>
                </c:pt>
              </c:numCache>
            </c:numRef>
          </c:val>
          <c:extLst>
            <c:ext xmlns:c16="http://schemas.microsoft.com/office/drawing/2014/chart" uri="{C3380CC4-5D6E-409C-BE32-E72D297353CC}">
              <c16:uniqueId val="{00000000-2851-4B85-A845-96A4AE10F1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396</c:v>
                </c:pt>
                <c:pt idx="1">
                  <c:v>497</c:v>
                </c:pt>
                <c:pt idx="2">
                  <c:v>949</c:v>
                </c:pt>
              </c:numCache>
            </c:numRef>
          </c:val>
          <c:extLst>
            <c:ext xmlns:c16="http://schemas.microsoft.com/office/drawing/2014/chart" uri="{C3380CC4-5D6E-409C-BE32-E72D297353CC}">
              <c16:uniqueId val="{00000001-2851-4B85-A845-96A4AE10F1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560</c:v>
                </c:pt>
                <c:pt idx="1">
                  <c:v>346</c:v>
                </c:pt>
                <c:pt idx="2">
                  <c:v>165</c:v>
                </c:pt>
              </c:numCache>
            </c:numRef>
          </c:val>
          <c:extLst>
            <c:ext xmlns:c16="http://schemas.microsoft.com/office/drawing/2014/chart" uri="{C3380CC4-5D6E-409C-BE32-E72D297353CC}">
              <c16:uniqueId val="{00000002-2851-4B85-A845-96A4AE10F1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{B37CD635-3590-439D-91DF-774895573DEB}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09D-4CD1-90C2-58909D9E59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{F5709F8D-6B9B-46FC-9E36-879DD0666129}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9D-4CD1-90C2-58909D9E59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{216917AF-4236-4140-A7A5-1D8766155A9B}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9D-4CD1-90C2-58909D9E59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{0E444789-67FF-440C-BE03-C03ACC5B86ED}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9D-4CD1-90C2-58909D9E59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{980F4097-3CDA-4A8C-98EB-F55318DD5867}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9D-4CD1-90C2-58909D9E592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{4EB63BB5-8F98-4DEE-98E0-DE658EBBB814}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09D-4CD1-90C2-58909D9E592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{75C0607D-A1AA-4245-9E7E-671016BE1C6E}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09D-4CD1-90C2-58909D9E592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{C3FA53CD-B7A7-405C-8750-C435634DD8FD}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09D-4CD1-90C2-58909D9E592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{4003127E-D2F3-423D-BBC9-192DBFE406A4}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09D-4CD1-90C2-58909D9E59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56.9</c:v>
                </c:pt>
                <c:pt idx="16">
                  <c:v>57.7</c:v>
                </c:pt>
                <c:pt idx="24">
                  <c:v>57.5</c:v>
                </c:pt>
                <c:pt idx="32">
                  <c:v>59</c:v>
                </c:pt>
              </c:numCache>
            </c:numRef>
          </c:xVal>
          <c:yVal>
            <c:numRef>
              <c:f>公会計指標分析・財政指標組合せ分析表!$BP$51:$DC$51</c:f>
              <c:numCache>
                <c:formatCode>#,##0.0;"▲ "#,##0.0</c:formatCode>
                <c:ptCount val="40"/>
                <c:pt idx="0">
                  <c:v>89</c:v>
                </c:pt>
                <c:pt idx="8">
                  <c:v>87.2</c:v>
                </c:pt>
                <c:pt idx="16">
                  <c:v>83.7</c:v>
                </c:pt>
                <c:pt idx="24">
                  <c:v>103.7</c:v>
                </c:pt>
                <c:pt idx="32">
                  <c:v>74.3</c:v>
                </c:pt>
              </c:numCache>
            </c:numRef>
          </c:yVal>
          <c:smooth val="0"/>
          <c:extLst>
            <c:ext xmlns:c16="http://schemas.microsoft.com/office/drawing/2014/chart" uri="{C3380CC4-5D6E-409C-BE32-E72D297353CC}">
              <c16:uniqueId val="{00000009-C09D-4CD1-90C2-58909D9E59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{86802D77-7655-414C-AB38-7E17E364CF91}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09D-4CD1-90C2-58909D9E59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{846CF533-96FF-4FC7-9FA6-101093D00D85}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9D-4CD1-90C2-58909D9E59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{C0323E94-101B-4C3F-8084-9FAF5940F9EC}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9D-4CD1-90C2-58909D9E59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{01C67EF9-609F-41A6-B59F-239A5B41BD90}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9D-4CD1-90C2-58909D9E59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{B0FD4191-4F83-41D4-BD8F-1C05FD8FAC67}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9D-4CD1-90C2-58909D9E592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{22F88AE0-9E14-438B-9082-1589E8E4726C}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09D-4CD1-90C2-58909D9E592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{1AA54552-CC55-4568-85FE-D43C8C7086A6}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09D-4CD1-90C2-58909D9E592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{5BBFAED4-F19E-481E-90CD-B6EC36EA3056}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09D-4CD1-90C2-58909D9E592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{71191275-C3C4-4A61-9B6B-F74950026FE5}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09D-4CD1-90C2-58909D9E59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09D-4CD1-90C2-58909D9E592F}"/>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{C9DDA169-684A-4E02-947D-CD3326BCB12E}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123-4F0B-A104-62D5A902C8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{98E3FB8E-575E-47F6-9F72-73E546407374}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23-4F0B-A104-62D5A902C8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{F2E6511E-0605-4CC7-BBAE-F38943ED2499}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23-4F0B-A104-62D5A902C8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{F7524B31-4810-4E86-BB9F-5389DD65A2DD}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23-4F0B-A104-62D5A902C8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{3EBBC67B-237F-4C88-ADFC-569D2848D190}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23-4F0B-A104-62D5A902C842}"/>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{B4A155F8-D409-4B43-B797-145DCFE37673}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123-4F0B-A104-62D5A902C842}"/>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{813D8B26-CA2C-4BC9-AB19-0B1779C392DD}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123-4F0B-A104-62D5A902C842}"/>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{255AE248-654A-447C-A085-3052CB77AC96}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123-4F0B-A104-62D5A902C842}"/>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{FC2F1DB8-C967-4580-8EFD-5C77C5DA48F3}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123-4F0B-A104-62D5A902C8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11.8</c:v>
                </c:pt>
                <c:pt idx="16">
                  <c:v>13.1</c:v>
                </c:pt>
                <c:pt idx="24">
                  <c:v>13</c:v>
                </c:pt>
                <c:pt idx="32">
                  <c:v>12.7</c:v>
                </c:pt>
              </c:numCache>
            </c:numRef>
          </c:xVal>
          <c:yVal>
            <c:numRef>
              <c:f>公会計指標分析・財政指標組合せ分析表!$BP$73:$DC$73</c:f>
              <c:numCache>
                <c:formatCode>#,##0.0;"▲ "#,##0.0</c:formatCode>
                <c:ptCount val="40"/>
                <c:pt idx="0">
                  <c:v>89</c:v>
                </c:pt>
                <c:pt idx="8">
                  <c:v>87.2</c:v>
                </c:pt>
                <c:pt idx="16">
                  <c:v>83.7</c:v>
                </c:pt>
                <c:pt idx="24">
                  <c:v>103.7</c:v>
                </c:pt>
                <c:pt idx="32">
                  <c:v>74.3</c:v>
                </c:pt>
              </c:numCache>
            </c:numRef>
          </c:yVal>
          <c:smooth val="0"/>
          <c:extLst>
            <c:ext xmlns:c16="http://schemas.microsoft.com/office/drawing/2014/chart" uri="{C3380CC4-5D6E-409C-BE32-E72D297353CC}">
              <c16:uniqueId val="{00000009-D123-4F0B-A104-62D5A902C8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{59562BBB-0D85-4CC1-9712-069027576D91}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123-4F0B-A104-62D5A902C8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{3F69369C-1406-4D26-A851-62ACC99E119E}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23-4F0B-A104-62D5A902C8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{B9D8487D-ABC3-40F8-B165-4CF8317B6FE2}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23-4F0B-A104-62D5A902C8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{7A535736-934B-482E-8577-CE249D48400D}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23-4F0B-A104-62D5A902C8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{5F05DCBF-3EBF-41D5-92AC-8C56DCA701FD}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23-4F0B-A104-62D5A902C842}"/>
                </c:ext>
              </c:extLst>
            </c:dLbl>
            <c:dLbl>
              <c:idx val="8"/>
              <c:layout>
                <c:manualLayout>
                  <c:x val="-4.50965307069538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{38902A48-D935-4B03-8909-422CE10AB308}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123-4F0B-A104-62D5A902C842}"/>
                </c:ext>
              </c:extLst>
            </c:dLbl>
            <c:dLbl>
              <c:idx val="16"/>
              <c:layout>
                <c:manualLayout>
                  <c:x val="-1.8171803637232468E-2"/>
                  <c:y val="-8.133737286005204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{8BBA00A5-A376-40D9-9434-674D2689FDAF}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123-4F0B-A104-62D5A902C842}"/>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{A4FA733C-E1FF-462E-A31B-F09262E2C04F}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123-4F0B-A104-62D5A902C842}"/>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{85517D17-BFA1-40F3-B531-2AA6ADA33BB6}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123-4F0B-A104-62D5A902C8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123-4F0B-A104-62D5A902C842}"/>
            </c:ext>
          </c:extLst>
        </c:ser>
        <c:dLbls>
          <c:showLegendKey val="0"/>
          <c:showVal val="1"/>
          <c:showCatName val="0"/>
          <c:showSerName val="0"/>
          <c:showPercent val="0"/>
          <c:showBubbleSize val="0"/>
        </c:dLbls>
        <c:axId val="84219776"/>
        <c:axId val="84234240"/>
      </c:scatterChart>
      <c:valAx>
        <c:axId val="84219776"/>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実質公債費比率は、前年度に比べ分母は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百万円増加し、分子も</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百万円増加しています。前年度と比較し令和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年度単年ベースの比率は約</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ポイント悪化し、</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年間を平均した比率は</a:t>
          </a:r>
          <a:r>
            <a:rPr kumimoji="1" lang="en-US" altLang="ja-JP" sz="1200">
              <a:latin typeface="ＭＳ ゴシック" pitchFamily="49" charset="-128"/>
              <a:ea typeface="ＭＳ ゴシック" pitchFamily="49" charset="-128"/>
            </a:rPr>
            <a:t>13.0</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12.7</a:t>
          </a:r>
          <a:r>
            <a:rPr kumimoji="1" lang="ja-JP" altLang="en-US" sz="1200">
              <a:latin typeface="ＭＳ ゴシック" pitchFamily="49" charset="-128"/>
              <a:ea typeface="ＭＳ ゴシック" pitchFamily="49" charset="-128"/>
            </a:rPr>
            <a:t>％に改善しています。</a:t>
          </a:r>
        </a:p>
        <a:p>
          <a:r>
            <a:rPr kumimoji="1" lang="ja-JP" altLang="en-US" sz="1200">
              <a:latin typeface="ＭＳ ゴシック" pitchFamily="49" charset="-128"/>
              <a:ea typeface="ＭＳ ゴシック" pitchFamily="49" charset="-128"/>
            </a:rPr>
            <a:t>　分子が増加した要因は、ごみ処理施設整備事業や家畜市場整備事業等の元金償還開始によるものですが、令和元年度に過疎債の繰上償還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85</a:t>
          </a:r>
          <a:r>
            <a:rPr kumimoji="1" lang="ja-JP" altLang="en-US" sz="1200">
              <a:latin typeface="ＭＳ ゴシック" pitchFamily="49" charset="-128"/>
              <a:ea typeface="ＭＳ ゴシック" pitchFamily="49" charset="-128"/>
            </a:rPr>
            <a:t>百万円を行い、令和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年度以降の元利償還金を抑えた一方で算入公債費等に計上されたままとしているため、増加額は抑えられています。</a:t>
          </a:r>
        </a:p>
        <a:p>
          <a:r>
            <a:rPr kumimoji="1" lang="ja-JP" altLang="en-US" sz="1200">
              <a:latin typeface="ＭＳ ゴシック" pitchFamily="49" charset="-128"/>
              <a:ea typeface="ＭＳ ゴシック" pitchFamily="49" charset="-128"/>
            </a:rPr>
            <a:t>　大型事業の元金償還開始に伴い公債費が増加しているため、繰上償還や有利な地方債の活用、事業費の圧縮等に努めてまいります。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減債基金残高のうち満期一括償還地方債の財源として積み立てたものがないため、該当なしとなっています。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将来負担比率は、学校建設事業やごみ処理施設整備事業、庁舎建設事業といった大型事業を行ったことにより年々悪化していましたが、令和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74.3</a:t>
          </a:r>
          <a:r>
            <a:rPr kumimoji="1" lang="ja-JP" altLang="en-US" sz="1400">
              <a:latin typeface="ＭＳ ゴシック" pitchFamily="49" charset="-128"/>
              <a:ea typeface="ＭＳ ゴシック" pitchFamily="49" charset="-128"/>
            </a:rPr>
            <a:t>％となり、令和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103.7</a:t>
          </a:r>
          <a:r>
            <a:rPr kumimoji="1" lang="ja-JP" altLang="en-US" sz="1400">
              <a:latin typeface="ＭＳ ゴシック" pitchFamily="49" charset="-128"/>
              <a:ea typeface="ＭＳ ゴシック" pitchFamily="49" charset="-128"/>
            </a:rPr>
            <a:t>％と比較し大きく改善しました。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年度は、過疎債等の定期償還や臨時財政対策債の繰上償還により地方債の現在高が大きく減少したため、令和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年度と比較して分子は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百万円減少しました。</a:t>
          </a:r>
        </a:p>
        <a:p>
          <a:r>
            <a:rPr kumimoji="1" lang="ja-JP" altLang="en-US" sz="1400">
              <a:latin typeface="ＭＳ ゴシック" pitchFamily="49" charset="-128"/>
              <a:ea typeface="ＭＳ ゴシック" pitchFamily="49" charset="-128"/>
            </a:rPr>
            <a:t>　今後、庁舎建設事業と同程度の規模となる大型事業を行う予定は無いため、将来負担額は減少していくものと考えられますが、繰上償還や有利な地方債の活用、事業費の圧縮に努めてまいります。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島根県西ノ島町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特定目的基金は庁舎建設事業の完了に伴う庁舎建設基金▲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百万円の皆減、ふるさと西ノ島基金わがとこ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近年の大型事業に係る元金償還開始に伴って公債費が増加しているため、令和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年度に減債基金のうち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百万円を取崩して繰上償還を行う予定です。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ふるさと西ノ島基金わがとこは、ふるさと納税を原資に積立て、寄付者の指定した使途にあわせ取崩しを行っています。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家畜市場整備基金は、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からの負担金を原資として積立て、該当事業の元利償還にあわせ取崩しを行っています。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ジオパーク拠点施設整備基金、隠岐島前病院整備基金は県補助を原資に積立てを行い、該当事業の元利償還にあわせ取崩しを行っています。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森林環境譲与税基金は、森林環境譲与税を原資として積立て、法令で定められた使途にあわせ取崩しを行っています。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百万円の減となっています。内訳は次のとおりです。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庁舎建設基金は、該当事業の完了に伴い基金残高全額▲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家畜市場整備基金は、元利償還にあわせ▲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ジオパーク拠点施設整備基金は、元利償還にあわせ▲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隠岐島前病院整備基金は、元利償還にあわせ▲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ふるさと西ノ島基金わがとこは、寄付額に応じ積立て、取崩しを行う予定としています。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家畜市場整備基金、ジオパーク拠点施設整備基金、隠岐島前病院整備基金は元利償還にあわせ全額を取崩す予定としています。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森林環境譲与税基金は、森林環境譲与税額に応じ積立て、取崩しを行う予定としています。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年度は取崩しはなく、令和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以上及び利子分と一般財源の合計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近年の大型事業に係る元金償還開始に伴って公債費が増加しているため、備えとして可能な限り積立てを行いますが、取崩しによって基金残高は減少していくと見込んでいます。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年度は取崩しはなく、令和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以上から財政調整基金積立分を除いたもの及び利子分と一般財源の合計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普通交付税の増加により積立額が大きく増加しました。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近年の大型事業に係る元金償還開始に伴って公債費が増加しているため、令和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百万円を取崩して繰上償還を行う予定としており、基金残高は大きく減少すると見込んでいます。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2,648
55.96
6,434,992
6,249,638
147,923
3,348,342
11,526,012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年度決算では、類似団体内平均値より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％低い状況となっています。道路や建物などの施設別の数値については、施設類型別ストック情報分析表で見ていきますが、平成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年度までは他団体と比較し固定資産の老朽化がやや進んだ状態にあったものが、近年積極的に施設整備・更新を行ったことにより有形固定資産減価償却率は改善しました。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xdr:cNvCxnSpPr/>
      </xdr:nvCxnSpPr>
      <xdr:spPr>
        <a:xfrm flipV="1">
          <a:off x="4300220" y="5106217"/>
          <a:ext cx="1270" cy="139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xdr:cNvSpPr txBox="1"/>
      </xdr:nvSpPr>
      <xdr:spPr>
        <a:xfrm>
          <a:off x="4352925" y="650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xdr:cNvCxnSpPr/>
      </xdr:nvCxnSpPr>
      <xdr:spPr>
        <a:xfrm>
          <a:off x="4213225" y="65050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352925" y="489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213225" y="51062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xdr:cNvSpPr txBox="1"/>
      </xdr:nvSpPr>
      <xdr:spPr>
        <a:xfrm>
          <a:off x="4352925" y="567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251325" y="56964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3616325" y="5711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xdr:cNvSpPr/>
      </xdr:nvSpPr>
      <xdr:spPr>
        <a:xfrm>
          <a:off x="2930525" y="56778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xdr:cNvSpPr/>
      </xdr:nvSpPr>
      <xdr:spPr>
        <a:xfrm>
          <a:off x="2244725" y="5647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xdr:cNvSpPr/>
      </xdr:nvSpPr>
      <xdr:spPr>
        <a:xfrm>
          <a:off x="1558925" y="56100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83" name="楕円 82"/>
        <xdr:cNvSpPr/>
      </xdr:nvSpPr>
      <xdr:spPr>
        <a:xfrm>
          <a:off x="4251325" y="56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75945</xdr:rowOff>
    </xdr:from>
    <xdr:ext cx="405111" cy="259045"/>
    <xdr:sp macro="" textlink="">
      <xdr:nvSpPr>
        <xdr:cNvPr id="84" name="有形固定資産減価償却率該当値テキスト"/>
        <xdr:cNvSpPr txBox="1"/>
      </xdr:nvSpPr>
      <xdr:spPr>
        <a:xfrm>
          <a:off x="4352925" y="549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6803</xdr:rowOff>
    </xdr:from>
    <xdr:to>
      <xdr:col>19</xdr:col>
      <xdr:colOff>187325</xdr:colOff>
      <xdr:row>29</xdr:row>
      <xdr:rowOff>108403</xdr:rowOff>
    </xdr:to>
    <xdr:sp macro="" textlink="">
      <xdr:nvSpPr>
        <xdr:cNvPr id="85" name="楕円 84"/>
        <xdr:cNvSpPr/>
      </xdr:nvSpPr>
      <xdr:spPr>
        <a:xfrm>
          <a:off x="3616325" y="55884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57603</xdr:rowOff>
    </xdr:from>
    <xdr:to>
      <xdr:col>23</xdr:col>
      <xdr:colOff>85725</xdr:colOff>
      <xdr:row>29</xdr:row>
      <xdr:rowOff>103868</xdr:rowOff>
    </xdr:to>
    <xdr:cxnSp macro="">
      <xdr:nvCxnSpPr>
        <xdr:cNvPr id="86" name="直線コネクタ 85"/>
        <xdr:cNvCxnSpPr/>
      </xdr:nvCxnSpPr>
      <xdr:spPr>
        <a:xfrm>
          <a:off x="3667125" y="5639253"/>
          <a:ext cx="635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12972</xdr:rowOff>
    </xdr:from>
    <xdr:to>
      <xdr:col>15</xdr:col>
      <xdr:colOff>187325</xdr:colOff>
      <xdr:row>29</xdr:row>
      <xdr:rowOff>114572</xdr:rowOff>
    </xdr:to>
    <xdr:sp macro="" textlink="">
      <xdr:nvSpPr>
        <xdr:cNvPr id="87" name="楕円 86"/>
        <xdr:cNvSpPr/>
      </xdr:nvSpPr>
      <xdr:spPr>
        <a:xfrm>
          <a:off x="2930525" y="55946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57603</xdr:rowOff>
    </xdr:from>
    <xdr:to>
      <xdr:col>19</xdr:col>
      <xdr:colOff>136525</xdr:colOff>
      <xdr:row>29</xdr:row>
      <xdr:rowOff>63772</xdr:rowOff>
    </xdr:to>
    <xdr:cxnSp macro="">
      <xdr:nvCxnSpPr>
        <xdr:cNvPr id="88" name="直線コネクタ 87"/>
        <xdr:cNvCxnSpPr/>
      </xdr:nvCxnSpPr>
      <xdr:spPr>
        <a:xfrm flipV="1">
          <a:off x="2981325" y="5639253"/>
          <a:ext cx="6858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159748</xdr:rowOff>
    </xdr:from>
    <xdr:to>
      <xdr:col>11</xdr:col>
      <xdr:colOff>187325</xdr:colOff>
      <xdr:row>29</xdr:row>
      <xdr:rowOff>89898</xdr:rowOff>
    </xdr:to>
    <xdr:sp macro="" textlink="">
      <xdr:nvSpPr>
        <xdr:cNvPr id="89" name="楕円 88"/>
        <xdr:cNvSpPr/>
      </xdr:nvSpPr>
      <xdr:spPr>
        <a:xfrm>
          <a:off x="2244725" y="55762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39098</xdr:rowOff>
    </xdr:from>
    <xdr:to>
      <xdr:col>15</xdr:col>
      <xdr:colOff>136525</xdr:colOff>
      <xdr:row>29</xdr:row>
      <xdr:rowOff>63772</xdr:rowOff>
    </xdr:to>
    <xdr:cxnSp macro="">
      <xdr:nvCxnSpPr>
        <xdr:cNvPr id="90" name="直線コネクタ 89"/>
        <xdr:cNvCxnSpPr/>
      </xdr:nvCxnSpPr>
      <xdr:spPr>
        <a:xfrm>
          <a:off x="2295525" y="5620748"/>
          <a:ext cx="6858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147411</xdr:rowOff>
    </xdr:from>
    <xdr:to>
      <xdr:col>7</xdr:col>
      <xdr:colOff>187325</xdr:colOff>
      <xdr:row>29</xdr:row>
      <xdr:rowOff>77561</xdr:rowOff>
    </xdr:to>
    <xdr:sp macro="" textlink="">
      <xdr:nvSpPr>
        <xdr:cNvPr id="91" name="楕円 90"/>
        <xdr:cNvSpPr/>
      </xdr:nvSpPr>
      <xdr:spPr>
        <a:xfrm>
          <a:off x="1558925" y="55639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26761</xdr:rowOff>
    </xdr:from>
    <xdr:to>
      <xdr:col>11</xdr:col>
      <xdr:colOff>136525</xdr:colOff>
      <xdr:row>29</xdr:row>
      <xdr:rowOff>39098</xdr:rowOff>
    </xdr:to>
    <xdr:cxnSp macro="">
      <xdr:nvCxnSpPr>
        <xdr:cNvPr id="92" name="直線コネクタ 91"/>
        <xdr:cNvCxnSpPr/>
      </xdr:nvCxnSpPr>
      <xdr:spPr>
        <a:xfrm>
          <a:off x="1609725" y="5608411"/>
          <a:ext cx="6858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xdr:cNvSpPr txBox="1"/>
      </xdr:nvSpPr>
      <xdr:spPr>
        <a:xfrm>
          <a:off x="3470919"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4" name="n_2aveValue有形固定資産減価償却率"/>
        <xdr:cNvSpPr txBox="1"/>
      </xdr:nvSpPr>
      <xdr:spPr>
        <a:xfrm>
          <a:off x="2797819" y="576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5" name="n_3aveValue有形固定資産減価償却率"/>
        <xdr:cNvSpPr txBox="1"/>
      </xdr:nvSpPr>
      <xdr:spPr>
        <a:xfrm>
          <a:off x="2112019"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96" name="n_4aveValue有形固定資産減価償却率"/>
        <xdr:cNvSpPr txBox="1"/>
      </xdr:nvSpPr>
      <xdr:spPr>
        <a:xfrm>
          <a:off x="1426219" y="570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124930</xdr:rowOff>
    </xdr:from>
    <xdr:ext cx="405111" cy="259045"/>
    <xdr:sp macro="" textlink="">
      <xdr:nvSpPr>
        <xdr:cNvPr id="97" name="n_1mainValue有形固定資産減価償却率"/>
        <xdr:cNvSpPr txBox="1"/>
      </xdr:nvSpPr>
      <xdr:spPr>
        <a:xfrm>
          <a:off x="3470919" y="537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131099</xdr:rowOff>
    </xdr:from>
    <xdr:ext cx="405111" cy="259045"/>
    <xdr:sp macro="" textlink="">
      <xdr:nvSpPr>
        <xdr:cNvPr id="98" name="n_2mainValue有形固定資産減価償却率"/>
        <xdr:cNvSpPr txBox="1"/>
      </xdr:nvSpPr>
      <xdr:spPr>
        <a:xfrm>
          <a:off x="2797819" y="538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106425</xdr:rowOff>
    </xdr:from>
    <xdr:ext cx="405111" cy="259045"/>
    <xdr:sp macro="" textlink="">
      <xdr:nvSpPr>
        <xdr:cNvPr id="99" name="n_3mainValue有形固定資産減価償却率"/>
        <xdr:cNvSpPr txBox="1"/>
      </xdr:nvSpPr>
      <xdr:spPr>
        <a:xfrm>
          <a:off x="2112019" y="5357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94088</xdr:rowOff>
    </xdr:from>
    <xdr:ext cx="405111" cy="259045"/>
    <xdr:sp macro="" textlink="">
      <xdr:nvSpPr>
        <xdr:cNvPr id="100" name="n_4mainValue有形固定資産減価償却率"/>
        <xdr:cNvSpPr txBox="1"/>
      </xdr:nvSpPr>
      <xdr:spPr>
        <a:xfrm>
          <a:off x="1426219" y="534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年度決算では、類似団体平均と比べ債務償還比率が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437.2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％多く、非常に高い数値となっています。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財政基盤の弱い西ノ島町では、施設整備を行う際にその財源を地方債に頼る必要があるため、施設整備を多く行った年度の後は高くなると言えます。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年度は施設整備に伴う地方債借入よりも、これまで行った施設整備の地方債償還が多く地方債残高が減少したこと、減債基金の積み立てを多く行ったことにより前年度と比較し△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％と大きく改善しました。今後も改善していくものと考えられます。</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150087</xdr:rowOff>
    </xdr:to>
    <xdr:cxnSp macro="">
      <xdr:nvCxnSpPr>
        <xdr:cNvPr id="131" name="直線コネクタ 130"/>
        <xdr:cNvCxnSpPr/>
      </xdr:nvCxnSpPr>
      <xdr:spPr>
        <a:xfrm flipV="1">
          <a:off x="13323570" y="5118553"/>
          <a:ext cx="1269" cy="1108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153914</xdr:rowOff>
    </xdr:from>
    <xdr:ext cx="469744" cy="259045"/>
    <xdr:sp macro="" textlink="">
      <xdr:nvSpPr>
        <xdr:cNvPr id="132" name="債務償還比率最小値テキスト"/>
        <xdr:cNvSpPr txBox="1"/>
      </xdr:nvSpPr>
      <xdr:spPr>
        <a:xfrm>
          <a:off x="13376275" y="62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150087</xdr:rowOff>
    </xdr:from>
    <xdr:to>
      <xdr:col>76</xdr:col>
      <xdr:colOff>111125</xdr:colOff>
      <xdr:row>32</xdr:row>
      <xdr:rowOff>150087</xdr:rowOff>
    </xdr:to>
    <xdr:cxnSp macro="">
      <xdr:nvCxnSpPr>
        <xdr:cNvPr id="133" name="直線コネクタ 132"/>
        <xdr:cNvCxnSpPr/>
      </xdr:nvCxnSpPr>
      <xdr:spPr>
        <a:xfrm>
          <a:off x="13255625" y="62270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45955</xdr:rowOff>
    </xdr:from>
    <xdr:ext cx="469744" cy="259045"/>
    <xdr:sp macro="" textlink="">
      <xdr:nvSpPr>
        <xdr:cNvPr id="136" name="債務償還比率平均値テキスト"/>
        <xdr:cNvSpPr txBox="1"/>
      </xdr:nvSpPr>
      <xdr:spPr>
        <a:xfrm>
          <a:off x="13376275" y="5132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23078</xdr:rowOff>
    </xdr:from>
    <xdr:to>
      <xdr:col>76</xdr:col>
      <xdr:colOff>73025</xdr:colOff>
      <xdr:row>27</xdr:row>
      <xdr:rowOff>124678</xdr:rowOff>
    </xdr:to>
    <xdr:sp macro="" textlink="">
      <xdr:nvSpPr>
        <xdr:cNvPr id="137" name="フローチャート: 判断 136"/>
        <xdr:cNvSpPr/>
      </xdr:nvSpPr>
      <xdr:spPr>
        <a:xfrm>
          <a:off x="13293725" y="5274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26080</xdr:rowOff>
    </xdr:from>
    <xdr:to>
      <xdr:col>72</xdr:col>
      <xdr:colOff>123825</xdr:colOff>
      <xdr:row>29</xdr:row>
      <xdr:rowOff>127680</xdr:rowOff>
    </xdr:to>
    <xdr:sp macro="" textlink="">
      <xdr:nvSpPr>
        <xdr:cNvPr id="138" name="フローチャート: 判断 137"/>
        <xdr:cNvSpPr/>
      </xdr:nvSpPr>
      <xdr:spPr>
        <a:xfrm>
          <a:off x="12639675" y="56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31169</xdr:rowOff>
    </xdr:from>
    <xdr:to>
      <xdr:col>68</xdr:col>
      <xdr:colOff>123825</xdr:colOff>
      <xdr:row>29</xdr:row>
      <xdr:rowOff>132769</xdr:rowOff>
    </xdr:to>
    <xdr:sp macro="" textlink="">
      <xdr:nvSpPr>
        <xdr:cNvPr id="139" name="フローチャート: 判断 138"/>
        <xdr:cNvSpPr/>
      </xdr:nvSpPr>
      <xdr:spPr>
        <a:xfrm>
          <a:off x="11953875"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94706</xdr:rowOff>
    </xdr:from>
    <xdr:to>
      <xdr:col>64</xdr:col>
      <xdr:colOff>123825</xdr:colOff>
      <xdr:row>30</xdr:row>
      <xdr:rowOff>24856</xdr:rowOff>
    </xdr:to>
    <xdr:sp macro="" textlink="">
      <xdr:nvSpPr>
        <xdr:cNvPr id="140" name="フローチャート: 判断 139"/>
        <xdr:cNvSpPr/>
      </xdr:nvSpPr>
      <xdr:spPr>
        <a:xfrm>
          <a:off x="11268075" y="56763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105809</xdr:rowOff>
    </xdr:from>
    <xdr:to>
      <xdr:col>60</xdr:col>
      <xdr:colOff>123825</xdr:colOff>
      <xdr:row>30</xdr:row>
      <xdr:rowOff>35959</xdr:rowOff>
    </xdr:to>
    <xdr:sp macro="" textlink="">
      <xdr:nvSpPr>
        <xdr:cNvPr id="141" name="フローチャート: 判断 140"/>
        <xdr:cNvSpPr/>
      </xdr:nvSpPr>
      <xdr:spPr>
        <a:xfrm>
          <a:off x="10582275" y="56874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11502</xdr:rowOff>
    </xdr:from>
    <xdr:to>
      <xdr:col>76</xdr:col>
      <xdr:colOff>73025</xdr:colOff>
      <xdr:row>31</xdr:row>
      <xdr:rowOff>113102</xdr:rowOff>
    </xdr:to>
    <xdr:sp macro="" textlink="">
      <xdr:nvSpPr>
        <xdr:cNvPr id="147" name="楕円 146"/>
        <xdr:cNvSpPr/>
      </xdr:nvSpPr>
      <xdr:spPr>
        <a:xfrm>
          <a:off x="13293725" y="59233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161379</xdr:rowOff>
    </xdr:from>
    <xdr:ext cx="469744" cy="259045"/>
    <xdr:sp macro="" textlink="">
      <xdr:nvSpPr>
        <xdr:cNvPr id="148" name="債務償還比率該当値テキスト"/>
        <xdr:cNvSpPr txBox="1"/>
      </xdr:nvSpPr>
      <xdr:spPr>
        <a:xfrm>
          <a:off x="13376275" y="590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20211</xdr:rowOff>
    </xdr:from>
    <xdr:to>
      <xdr:col>72</xdr:col>
      <xdr:colOff>123825</xdr:colOff>
      <xdr:row>33</xdr:row>
      <xdr:rowOff>121811</xdr:rowOff>
    </xdr:to>
    <xdr:sp macro="" textlink="">
      <xdr:nvSpPr>
        <xdr:cNvPr id="149" name="楕円 148"/>
        <xdr:cNvSpPr/>
      </xdr:nvSpPr>
      <xdr:spPr>
        <a:xfrm>
          <a:off x="12639675" y="62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62302</xdr:rowOff>
    </xdr:from>
    <xdr:to>
      <xdr:col>76</xdr:col>
      <xdr:colOff>22225</xdr:colOff>
      <xdr:row>33</xdr:row>
      <xdr:rowOff>71011</xdr:rowOff>
    </xdr:to>
    <xdr:cxnSp macro="">
      <xdr:nvCxnSpPr>
        <xdr:cNvPr id="150" name="直線コネクタ 149"/>
        <xdr:cNvCxnSpPr/>
      </xdr:nvCxnSpPr>
      <xdr:spPr>
        <a:xfrm flipV="1">
          <a:off x="12690475" y="5974152"/>
          <a:ext cx="635000" cy="33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121530</xdr:rowOff>
    </xdr:from>
    <xdr:to>
      <xdr:col>68</xdr:col>
      <xdr:colOff>123825</xdr:colOff>
      <xdr:row>34</xdr:row>
      <xdr:rowOff>51680</xdr:rowOff>
    </xdr:to>
    <xdr:sp macro="" textlink="">
      <xdr:nvSpPr>
        <xdr:cNvPr id="151" name="楕円 150"/>
        <xdr:cNvSpPr/>
      </xdr:nvSpPr>
      <xdr:spPr>
        <a:xfrm>
          <a:off x="11953875" y="6363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71011</xdr:rowOff>
    </xdr:from>
    <xdr:to>
      <xdr:col>72</xdr:col>
      <xdr:colOff>73025</xdr:colOff>
      <xdr:row>34</xdr:row>
      <xdr:rowOff>880</xdr:rowOff>
    </xdr:to>
    <xdr:cxnSp macro="">
      <xdr:nvCxnSpPr>
        <xdr:cNvPr id="152" name="直線コネクタ 151"/>
        <xdr:cNvCxnSpPr/>
      </xdr:nvCxnSpPr>
      <xdr:spPr>
        <a:xfrm flipV="1">
          <a:off x="12004675" y="6313061"/>
          <a:ext cx="685800" cy="9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143737</xdr:rowOff>
    </xdr:from>
    <xdr:to>
      <xdr:col>64</xdr:col>
      <xdr:colOff>123825</xdr:colOff>
      <xdr:row>34</xdr:row>
      <xdr:rowOff>73887</xdr:rowOff>
    </xdr:to>
    <xdr:sp macro="" textlink="">
      <xdr:nvSpPr>
        <xdr:cNvPr id="153" name="楕円 152"/>
        <xdr:cNvSpPr/>
      </xdr:nvSpPr>
      <xdr:spPr>
        <a:xfrm>
          <a:off x="11268075" y="63857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880</xdr:rowOff>
    </xdr:from>
    <xdr:to>
      <xdr:col>68</xdr:col>
      <xdr:colOff>73025</xdr:colOff>
      <xdr:row>34</xdr:row>
      <xdr:rowOff>23087</xdr:rowOff>
    </xdr:to>
    <xdr:cxnSp macro="">
      <xdr:nvCxnSpPr>
        <xdr:cNvPr id="154" name="直線コネクタ 153"/>
        <xdr:cNvCxnSpPr/>
      </xdr:nvCxnSpPr>
      <xdr:spPr>
        <a:xfrm flipV="1">
          <a:off x="11318875" y="6408030"/>
          <a:ext cx="6858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118137</xdr:rowOff>
    </xdr:from>
    <xdr:to>
      <xdr:col>60</xdr:col>
      <xdr:colOff>123825</xdr:colOff>
      <xdr:row>34</xdr:row>
      <xdr:rowOff>48287</xdr:rowOff>
    </xdr:to>
    <xdr:sp macro="" textlink="">
      <xdr:nvSpPr>
        <xdr:cNvPr id="155" name="楕円 154"/>
        <xdr:cNvSpPr/>
      </xdr:nvSpPr>
      <xdr:spPr>
        <a:xfrm>
          <a:off x="10582275" y="63601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168937</xdr:rowOff>
    </xdr:from>
    <xdr:to>
      <xdr:col>64</xdr:col>
      <xdr:colOff>73025</xdr:colOff>
      <xdr:row>34</xdr:row>
      <xdr:rowOff>23087</xdr:rowOff>
    </xdr:to>
    <xdr:cxnSp macro="">
      <xdr:nvCxnSpPr>
        <xdr:cNvPr id="156" name="直線コネクタ 155"/>
        <xdr:cNvCxnSpPr/>
      </xdr:nvCxnSpPr>
      <xdr:spPr>
        <a:xfrm>
          <a:off x="10633075" y="6404637"/>
          <a:ext cx="685800" cy="2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144207</xdr:rowOff>
    </xdr:from>
    <xdr:ext cx="469744" cy="259045"/>
    <xdr:sp macro="" textlink="">
      <xdr:nvSpPr>
        <xdr:cNvPr id="157" name="n_1aveValue債務償還比率"/>
        <xdr:cNvSpPr txBox="1"/>
      </xdr:nvSpPr>
      <xdr:spPr>
        <a:xfrm>
          <a:off x="12461952" y="539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149296</xdr:rowOff>
    </xdr:from>
    <xdr:ext cx="469744" cy="259045"/>
    <xdr:sp macro="" textlink="">
      <xdr:nvSpPr>
        <xdr:cNvPr id="158" name="n_2aveValue債務償還比率"/>
        <xdr:cNvSpPr txBox="1"/>
      </xdr:nvSpPr>
      <xdr:spPr>
        <a:xfrm>
          <a:off x="11788852" y="540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41383</xdr:rowOff>
    </xdr:from>
    <xdr:ext cx="469744" cy="259045"/>
    <xdr:sp macro="" textlink="">
      <xdr:nvSpPr>
        <xdr:cNvPr id="159" name="n_3aveValue債務償還比率"/>
        <xdr:cNvSpPr txBox="1"/>
      </xdr:nvSpPr>
      <xdr:spPr>
        <a:xfrm>
          <a:off x="11103052" y="54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52486</xdr:rowOff>
    </xdr:from>
    <xdr:ext cx="469744" cy="259045"/>
    <xdr:sp macro="" textlink="">
      <xdr:nvSpPr>
        <xdr:cNvPr id="160" name="n_4aveValue債務償還比率"/>
        <xdr:cNvSpPr txBox="1"/>
      </xdr:nvSpPr>
      <xdr:spPr>
        <a:xfrm>
          <a:off x="10417252" y="546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112938</xdr:rowOff>
    </xdr:from>
    <xdr:ext cx="469744" cy="259045"/>
    <xdr:sp macro="" textlink="">
      <xdr:nvSpPr>
        <xdr:cNvPr id="161" name="n_1mainValue債務償還比率"/>
        <xdr:cNvSpPr txBox="1"/>
      </xdr:nvSpPr>
      <xdr:spPr>
        <a:xfrm>
          <a:off x="12461952" y="63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42807</xdr:rowOff>
    </xdr:from>
    <xdr:ext cx="469744" cy="259045"/>
    <xdr:sp macro="" textlink="">
      <xdr:nvSpPr>
        <xdr:cNvPr id="162" name="n_2mainValue債務償還比率"/>
        <xdr:cNvSpPr txBox="1"/>
      </xdr:nvSpPr>
      <xdr:spPr>
        <a:xfrm>
          <a:off x="11788852" y="64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65014</xdr:rowOff>
    </xdr:from>
    <xdr:ext cx="469744" cy="259045"/>
    <xdr:sp macro="" textlink="">
      <xdr:nvSpPr>
        <xdr:cNvPr id="163" name="n_3mainValue債務償還比率"/>
        <xdr:cNvSpPr txBox="1"/>
      </xdr:nvSpPr>
      <xdr:spPr>
        <a:xfrm>
          <a:off x="11103052" y="647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39414</xdr:rowOff>
    </xdr:from>
    <xdr:ext cx="469744" cy="259045"/>
    <xdr:sp macro="" textlink="">
      <xdr:nvSpPr>
        <xdr:cNvPr id="164" name="n_4mainValue債務償還比率"/>
        <xdr:cNvSpPr txBox="1"/>
      </xdr:nvSpPr>
      <xdr:spPr>
        <a:xfrm>
          <a:off x="10417252" y="64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2,648
55.96
6,434,992
6,249,638
147,923
3,348,342
11,526,012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177665" y="5548811"/>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216400" y="701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108450" y="700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216400" y="5330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108450" y="5548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216400" y="6406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127500" y="6428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384550" y="6449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571750" y="639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778000" y="63578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984250" y="63496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100511</xdr:rowOff>
    </xdr:from>
    <xdr:to>
      <xdr:col>24</xdr:col>
      <xdr:colOff>114300</xdr:colOff>
      <xdr:row>38</xdr:row>
      <xdr:rowOff>30662</xdr:rowOff>
    </xdr:to>
    <xdr:sp macro="" textlink="">
      <xdr:nvSpPr>
        <xdr:cNvPr id="74" name="楕円 73"/>
        <xdr:cNvSpPr/>
      </xdr:nvSpPr>
      <xdr:spPr>
        <a:xfrm>
          <a:off x="4127500" y="6215561"/>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123388</xdr:rowOff>
    </xdr:from>
    <xdr:ext cx="405111" cy="259045"/>
    <xdr:sp macro="" textlink="">
      <xdr:nvSpPr>
        <xdr:cNvPr id="75" name="【道路】&#10;有形固定資産減価償却率該当値テキスト"/>
        <xdr:cNvSpPr txBox="1"/>
      </xdr:nvSpPr>
      <xdr:spPr>
        <a:xfrm>
          <a:off x="4216400" y="60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69487</xdr:rowOff>
    </xdr:from>
    <xdr:to>
      <xdr:col>20</xdr:col>
      <xdr:colOff>38100</xdr:colOff>
      <xdr:row>37</xdr:row>
      <xdr:rowOff>171087</xdr:rowOff>
    </xdr:to>
    <xdr:sp macro="" textlink="">
      <xdr:nvSpPr>
        <xdr:cNvPr id="76" name="楕円 75"/>
        <xdr:cNvSpPr/>
      </xdr:nvSpPr>
      <xdr:spPr>
        <a:xfrm>
          <a:off x="3384550" y="61845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120287</xdr:rowOff>
    </xdr:from>
    <xdr:to>
      <xdr:col>24</xdr:col>
      <xdr:colOff>63500</xdr:colOff>
      <xdr:row>37</xdr:row>
      <xdr:rowOff>151311</xdr:rowOff>
    </xdr:to>
    <xdr:cxnSp macro="">
      <xdr:nvCxnSpPr>
        <xdr:cNvPr id="77" name="直線コネクタ 76"/>
        <xdr:cNvCxnSpPr/>
      </xdr:nvCxnSpPr>
      <xdr:spPr>
        <a:xfrm>
          <a:off x="3429000" y="6235337"/>
          <a:ext cx="7493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8" name="楕円 77"/>
        <xdr:cNvSpPr/>
      </xdr:nvSpPr>
      <xdr:spPr>
        <a:xfrm>
          <a:off x="257175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120287</xdr:rowOff>
    </xdr:to>
    <xdr:cxnSp macro="">
      <xdr:nvCxnSpPr>
        <xdr:cNvPr id="79" name="直線コネクタ 78"/>
        <xdr:cNvCxnSpPr/>
      </xdr:nvCxnSpPr>
      <xdr:spPr>
        <a:xfrm>
          <a:off x="2622550" y="6209211"/>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28666</xdr:rowOff>
    </xdr:from>
    <xdr:to>
      <xdr:col>10</xdr:col>
      <xdr:colOff>165100</xdr:colOff>
      <xdr:row>37</xdr:row>
      <xdr:rowOff>130266</xdr:rowOff>
    </xdr:to>
    <xdr:sp macro="" textlink="">
      <xdr:nvSpPr>
        <xdr:cNvPr id="80" name="楕円 79"/>
        <xdr:cNvSpPr/>
      </xdr:nvSpPr>
      <xdr:spPr>
        <a:xfrm>
          <a:off x="17780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79466</xdr:rowOff>
    </xdr:from>
    <xdr:to>
      <xdr:col>15</xdr:col>
      <xdr:colOff>50800</xdr:colOff>
      <xdr:row>37</xdr:row>
      <xdr:rowOff>94161</xdr:rowOff>
    </xdr:to>
    <xdr:cxnSp macro="">
      <xdr:nvCxnSpPr>
        <xdr:cNvPr id="81" name="直線コネクタ 80"/>
        <xdr:cNvCxnSpPr/>
      </xdr:nvCxnSpPr>
      <xdr:spPr>
        <a:xfrm>
          <a:off x="1828800" y="6194516"/>
          <a:ext cx="79375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9072</xdr:rowOff>
    </xdr:from>
    <xdr:to>
      <xdr:col>6</xdr:col>
      <xdr:colOff>38100</xdr:colOff>
      <xdr:row>37</xdr:row>
      <xdr:rowOff>110672</xdr:rowOff>
    </xdr:to>
    <xdr:sp macro="" textlink="">
      <xdr:nvSpPr>
        <xdr:cNvPr id="82" name="楕円 81"/>
        <xdr:cNvSpPr/>
      </xdr:nvSpPr>
      <xdr:spPr>
        <a:xfrm>
          <a:off x="984250" y="61241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59872</xdr:rowOff>
    </xdr:from>
    <xdr:to>
      <xdr:col>10</xdr:col>
      <xdr:colOff>114300</xdr:colOff>
      <xdr:row>37</xdr:row>
      <xdr:rowOff>79466</xdr:rowOff>
    </xdr:to>
    <xdr:cxnSp macro="">
      <xdr:nvCxnSpPr>
        <xdr:cNvPr id="83" name="直線コネクタ 82"/>
        <xdr:cNvCxnSpPr/>
      </xdr:nvCxnSpPr>
      <xdr:spPr>
        <a:xfrm>
          <a:off x="1028700" y="6174922"/>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xdr:cNvSpPr txBox="1"/>
      </xdr:nvSpPr>
      <xdr:spPr>
        <a:xfrm>
          <a:off x="3239144" y="654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439044" y="648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xdr:cNvSpPr txBox="1"/>
      </xdr:nvSpPr>
      <xdr:spPr>
        <a:xfrm>
          <a:off x="1645294"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xdr:cNvSpPr txBox="1"/>
      </xdr:nvSpPr>
      <xdr:spPr>
        <a:xfrm>
          <a:off x="851544" y="644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16164</xdr:rowOff>
    </xdr:from>
    <xdr:ext cx="405111" cy="259045"/>
    <xdr:sp macro="" textlink="">
      <xdr:nvSpPr>
        <xdr:cNvPr id="88" name="n_1mainValue【道路】&#10;有形固定資産減価償却率"/>
        <xdr:cNvSpPr txBox="1"/>
      </xdr:nvSpPr>
      <xdr:spPr>
        <a:xfrm>
          <a:off x="3239144" y="5966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161488</xdr:rowOff>
    </xdr:from>
    <xdr:ext cx="405111" cy="259045"/>
    <xdr:sp macro="" textlink="">
      <xdr:nvSpPr>
        <xdr:cNvPr id="89" name="n_2mainValue【道路】&#10;有形固定資産減価償却率"/>
        <xdr:cNvSpPr txBox="1"/>
      </xdr:nvSpPr>
      <xdr:spPr>
        <a:xfrm>
          <a:off x="2439044" y="594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146793</xdr:rowOff>
    </xdr:from>
    <xdr:ext cx="405111" cy="259045"/>
    <xdr:sp macro="" textlink="">
      <xdr:nvSpPr>
        <xdr:cNvPr id="90" name="n_3mainValue【道路】&#10;有形固定資産減価償却率"/>
        <xdr:cNvSpPr txBox="1"/>
      </xdr:nvSpPr>
      <xdr:spPr>
        <a:xfrm>
          <a:off x="1645294" y="5931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127199</xdr:rowOff>
    </xdr:from>
    <xdr:ext cx="405111" cy="259045"/>
    <xdr:sp macro="" textlink="">
      <xdr:nvSpPr>
        <xdr:cNvPr id="91" name="n_4mainValue【道路】&#10;有形固定資産減価償却率"/>
        <xdr:cNvSpPr txBox="1"/>
      </xdr:nvSpPr>
      <xdr:spPr>
        <a:xfrm>
          <a:off x="851544" y="59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9429115" y="5706006"/>
          <a:ext cx="0" cy="120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9467850" y="691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9359900" y="69087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9467850" y="54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9359900" y="5706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xdr:cNvSpPr txBox="1"/>
      </xdr:nvSpPr>
      <xdr:spPr>
        <a:xfrm>
          <a:off x="9467850" y="658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9398000" y="67241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8636000" y="6747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7842250" y="67365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029450" y="67414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235700" y="6736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2473</xdr:rowOff>
    </xdr:from>
    <xdr:to>
      <xdr:col>55</xdr:col>
      <xdr:colOff>50800</xdr:colOff>
      <xdr:row>41</xdr:row>
      <xdr:rowOff>104073</xdr:rowOff>
    </xdr:to>
    <xdr:sp macro="" textlink="">
      <xdr:nvSpPr>
        <xdr:cNvPr id="129" name="楕円 128"/>
        <xdr:cNvSpPr/>
      </xdr:nvSpPr>
      <xdr:spPr>
        <a:xfrm>
          <a:off x="9398000" y="67779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92178</xdr:rowOff>
    </xdr:from>
    <xdr:ext cx="534377" cy="259045"/>
    <xdr:sp macro="" textlink="">
      <xdr:nvSpPr>
        <xdr:cNvPr id="130" name="【道路】&#10;一人当たり延長該当値テキスト"/>
        <xdr:cNvSpPr txBox="1"/>
      </xdr:nvSpPr>
      <xdr:spPr>
        <a:xfrm>
          <a:off x="9467850" y="670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4721</xdr:rowOff>
    </xdr:from>
    <xdr:to>
      <xdr:col>50</xdr:col>
      <xdr:colOff>165100</xdr:colOff>
      <xdr:row>41</xdr:row>
      <xdr:rowOff>106321</xdr:rowOff>
    </xdr:to>
    <xdr:sp macro="" textlink="">
      <xdr:nvSpPr>
        <xdr:cNvPr id="131" name="楕円 130"/>
        <xdr:cNvSpPr/>
      </xdr:nvSpPr>
      <xdr:spPr>
        <a:xfrm>
          <a:off x="8636000" y="67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53273</xdr:rowOff>
    </xdr:from>
    <xdr:to>
      <xdr:col>55</xdr:col>
      <xdr:colOff>0</xdr:colOff>
      <xdr:row>41</xdr:row>
      <xdr:rowOff>55521</xdr:rowOff>
    </xdr:to>
    <xdr:cxnSp macro="">
      <xdr:nvCxnSpPr>
        <xdr:cNvPr id="132" name="直線コネクタ 131"/>
        <xdr:cNvCxnSpPr/>
      </xdr:nvCxnSpPr>
      <xdr:spPr>
        <a:xfrm flipV="1">
          <a:off x="8686800" y="6828723"/>
          <a:ext cx="74295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6570</xdr:rowOff>
    </xdr:from>
    <xdr:to>
      <xdr:col>46</xdr:col>
      <xdr:colOff>38100</xdr:colOff>
      <xdr:row>41</xdr:row>
      <xdr:rowOff>108170</xdr:rowOff>
    </xdr:to>
    <xdr:sp macro="" textlink="">
      <xdr:nvSpPr>
        <xdr:cNvPr id="133" name="楕円 132"/>
        <xdr:cNvSpPr/>
      </xdr:nvSpPr>
      <xdr:spPr>
        <a:xfrm>
          <a:off x="7842250" y="6782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55521</xdr:rowOff>
    </xdr:from>
    <xdr:to>
      <xdr:col>50</xdr:col>
      <xdr:colOff>114300</xdr:colOff>
      <xdr:row>41</xdr:row>
      <xdr:rowOff>57370</xdr:rowOff>
    </xdr:to>
    <xdr:cxnSp macro="">
      <xdr:nvCxnSpPr>
        <xdr:cNvPr id="134" name="直線コネクタ 133"/>
        <xdr:cNvCxnSpPr/>
      </xdr:nvCxnSpPr>
      <xdr:spPr>
        <a:xfrm flipV="1">
          <a:off x="7886700" y="6830971"/>
          <a:ext cx="8001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8170</xdr:rowOff>
    </xdr:from>
    <xdr:to>
      <xdr:col>41</xdr:col>
      <xdr:colOff>101600</xdr:colOff>
      <xdr:row>41</xdr:row>
      <xdr:rowOff>109770</xdr:rowOff>
    </xdr:to>
    <xdr:sp macro="" textlink="">
      <xdr:nvSpPr>
        <xdr:cNvPr id="135" name="楕円 134"/>
        <xdr:cNvSpPr/>
      </xdr:nvSpPr>
      <xdr:spPr>
        <a:xfrm>
          <a:off x="7029450" y="67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57370</xdr:rowOff>
    </xdr:from>
    <xdr:to>
      <xdr:col>45</xdr:col>
      <xdr:colOff>177800</xdr:colOff>
      <xdr:row>41</xdr:row>
      <xdr:rowOff>58970</xdr:rowOff>
    </xdr:to>
    <xdr:cxnSp macro="">
      <xdr:nvCxnSpPr>
        <xdr:cNvPr id="136" name="直線コネクタ 135"/>
        <xdr:cNvCxnSpPr/>
      </xdr:nvCxnSpPr>
      <xdr:spPr>
        <a:xfrm flipV="1">
          <a:off x="7080250" y="6832820"/>
          <a:ext cx="80645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9123</xdr:rowOff>
    </xdr:from>
    <xdr:to>
      <xdr:col>36</xdr:col>
      <xdr:colOff>165100</xdr:colOff>
      <xdr:row>41</xdr:row>
      <xdr:rowOff>110723</xdr:rowOff>
    </xdr:to>
    <xdr:sp macro="" textlink="">
      <xdr:nvSpPr>
        <xdr:cNvPr id="137" name="楕円 136"/>
        <xdr:cNvSpPr/>
      </xdr:nvSpPr>
      <xdr:spPr>
        <a:xfrm>
          <a:off x="6235700" y="678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58970</xdr:rowOff>
    </xdr:from>
    <xdr:to>
      <xdr:col>41</xdr:col>
      <xdr:colOff>50800</xdr:colOff>
      <xdr:row>41</xdr:row>
      <xdr:rowOff>59923</xdr:rowOff>
    </xdr:to>
    <xdr:cxnSp macro="">
      <xdr:nvCxnSpPr>
        <xdr:cNvPr id="138" name="直線コネクタ 137"/>
        <xdr:cNvCxnSpPr/>
      </xdr:nvCxnSpPr>
      <xdr:spPr>
        <a:xfrm flipV="1">
          <a:off x="6286500" y="6834420"/>
          <a:ext cx="79375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xdr:cNvSpPr txBox="1"/>
      </xdr:nvSpPr>
      <xdr:spPr>
        <a:xfrm>
          <a:off x="8425961" y="65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xdr:cNvSpPr txBox="1"/>
      </xdr:nvSpPr>
      <xdr:spPr>
        <a:xfrm>
          <a:off x="7644911" y="65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xdr:cNvSpPr txBox="1"/>
      </xdr:nvSpPr>
      <xdr:spPr>
        <a:xfrm>
          <a:off x="6851161" y="65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xdr:cNvSpPr txBox="1"/>
      </xdr:nvSpPr>
      <xdr:spPr>
        <a:xfrm>
          <a:off x="6038361" y="651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97448</xdr:rowOff>
    </xdr:from>
    <xdr:ext cx="534377" cy="259045"/>
    <xdr:sp macro="" textlink="">
      <xdr:nvSpPr>
        <xdr:cNvPr id="143" name="n_1mainValue【道路】&#10;一人当たり延長"/>
        <xdr:cNvSpPr txBox="1"/>
      </xdr:nvSpPr>
      <xdr:spPr>
        <a:xfrm>
          <a:off x="8425961" y="68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99297</xdr:rowOff>
    </xdr:from>
    <xdr:ext cx="534377" cy="259045"/>
    <xdr:sp macro="" textlink="">
      <xdr:nvSpPr>
        <xdr:cNvPr id="144" name="n_2mainValue【道路】&#10;一人当たり延長"/>
        <xdr:cNvSpPr txBox="1"/>
      </xdr:nvSpPr>
      <xdr:spPr>
        <a:xfrm>
          <a:off x="7644911" y="68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100897</xdr:rowOff>
    </xdr:from>
    <xdr:ext cx="534377" cy="259045"/>
    <xdr:sp macro="" textlink="">
      <xdr:nvSpPr>
        <xdr:cNvPr id="145" name="n_3mainValue【道路】&#10;一人当たり延長"/>
        <xdr:cNvSpPr txBox="1"/>
      </xdr:nvSpPr>
      <xdr:spPr>
        <a:xfrm>
          <a:off x="6851161" y="687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101850</xdr:rowOff>
    </xdr:from>
    <xdr:ext cx="534377" cy="259045"/>
    <xdr:sp macro="" textlink="">
      <xdr:nvSpPr>
        <xdr:cNvPr id="146" name="n_4mainValue【道路】&#10;一人当たり延長"/>
        <xdr:cNvSpPr txBox="1"/>
      </xdr:nvSpPr>
      <xdr:spPr>
        <a:xfrm>
          <a:off x="6038361" y="687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177665" y="912767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216400" y="1068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108450" y="10680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21640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xdr:cNvSpPr txBox="1"/>
      </xdr:nvSpPr>
      <xdr:spPr>
        <a:xfrm>
          <a:off x="4216400" y="10070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127500" y="1008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384550" y="10101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5717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778000" y="100591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984250" y="9993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8" name="楕円 187"/>
        <xdr:cNvSpPr/>
      </xdr:nvSpPr>
      <xdr:spPr>
        <a:xfrm>
          <a:off x="4127500" y="9879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189" name="【橋りょう・トンネル】&#10;有形固定資産減価償却率該当値テキスト"/>
        <xdr:cNvSpPr txBox="1"/>
      </xdr:nvSpPr>
      <xdr:spPr>
        <a:xfrm>
          <a:off x="42164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90" name="楕円 189"/>
        <xdr:cNvSpPr/>
      </xdr:nvSpPr>
      <xdr:spPr>
        <a:xfrm>
          <a:off x="3384550" y="98515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155122</xdr:rowOff>
    </xdr:from>
    <xdr:to>
      <xdr:col>24</xdr:col>
      <xdr:colOff>63500</xdr:colOff>
      <xdr:row>60</xdr:row>
      <xdr:rowOff>11430</xdr:rowOff>
    </xdr:to>
    <xdr:cxnSp macro="">
      <xdr:nvCxnSpPr>
        <xdr:cNvPr id="191" name="直線コネクタ 190"/>
        <xdr:cNvCxnSpPr/>
      </xdr:nvCxnSpPr>
      <xdr:spPr>
        <a:xfrm>
          <a:off x="3429000" y="9902372"/>
          <a:ext cx="7493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92" name="楕円 191"/>
        <xdr:cNvSpPr/>
      </xdr:nvSpPr>
      <xdr:spPr>
        <a:xfrm>
          <a:off x="2571750" y="9833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59</xdr:row>
      <xdr:rowOff>155122</xdr:rowOff>
    </xdr:to>
    <xdr:cxnSp macro="">
      <xdr:nvCxnSpPr>
        <xdr:cNvPr id="193" name="直線コネクタ 192"/>
        <xdr:cNvCxnSpPr/>
      </xdr:nvCxnSpPr>
      <xdr:spPr>
        <a:xfrm>
          <a:off x="2622550" y="9884410"/>
          <a:ext cx="8064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81462</xdr:rowOff>
    </xdr:from>
    <xdr:to>
      <xdr:col>10</xdr:col>
      <xdr:colOff>165100</xdr:colOff>
      <xdr:row>60</xdr:row>
      <xdr:rowOff>11612</xdr:rowOff>
    </xdr:to>
    <xdr:sp macro="" textlink="">
      <xdr:nvSpPr>
        <xdr:cNvPr id="194" name="楕円 193"/>
        <xdr:cNvSpPr/>
      </xdr:nvSpPr>
      <xdr:spPr>
        <a:xfrm>
          <a:off x="1778000" y="98287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132262</xdr:rowOff>
    </xdr:from>
    <xdr:to>
      <xdr:col>15</xdr:col>
      <xdr:colOff>50800</xdr:colOff>
      <xdr:row>59</xdr:row>
      <xdr:rowOff>137160</xdr:rowOff>
    </xdr:to>
    <xdr:cxnSp macro="">
      <xdr:nvCxnSpPr>
        <xdr:cNvPr id="195" name="直線コネクタ 194"/>
        <xdr:cNvCxnSpPr/>
      </xdr:nvCxnSpPr>
      <xdr:spPr>
        <a:xfrm>
          <a:off x="1828800" y="9879512"/>
          <a:ext cx="7937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53703</xdr:rowOff>
    </xdr:from>
    <xdr:to>
      <xdr:col>6</xdr:col>
      <xdr:colOff>38100</xdr:colOff>
      <xdr:row>59</xdr:row>
      <xdr:rowOff>155303</xdr:rowOff>
    </xdr:to>
    <xdr:sp macro="" textlink="">
      <xdr:nvSpPr>
        <xdr:cNvPr id="196" name="楕円 195"/>
        <xdr:cNvSpPr/>
      </xdr:nvSpPr>
      <xdr:spPr>
        <a:xfrm>
          <a:off x="984250" y="98009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104503</xdr:rowOff>
    </xdr:from>
    <xdr:to>
      <xdr:col>10</xdr:col>
      <xdr:colOff>114300</xdr:colOff>
      <xdr:row>59</xdr:row>
      <xdr:rowOff>132262</xdr:rowOff>
    </xdr:to>
    <xdr:cxnSp macro="">
      <xdr:nvCxnSpPr>
        <xdr:cNvPr id="197" name="直線コネクタ 196"/>
        <xdr:cNvCxnSpPr/>
      </xdr:nvCxnSpPr>
      <xdr:spPr>
        <a:xfrm>
          <a:off x="1028700" y="9851753"/>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xdr:cNvSpPr txBox="1"/>
      </xdr:nvSpPr>
      <xdr:spPr>
        <a:xfrm>
          <a:off x="3239144" y="1019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xdr:cNvSpPr txBox="1"/>
      </xdr:nvSpPr>
      <xdr:spPr>
        <a:xfrm>
          <a:off x="2439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xdr:cNvSpPr txBox="1"/>
      </xdr:nvSpPr>
      <xdr:spPr>
        <a:xfrm>
          <a:off x="1645294" y="1014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xdr:cNvSpPr txBox="1"/>
      </xdr:nvSpPr>
      <xdr:spPr>
        <a:xfrm>
          <a:off x="851544" y="1008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50999</xdr:rowOff>
    </xdr:from>
    <xdr:ext cx="405111" cy="259045"/>
    <xdr:sp macro="" textlink="">
      <xdr:nvSpPr>
        <xdr:cNvPr id="202" name="n_1mainValue【橋りょう・トンネル】&#10;有形固定資産減価償却率"/>
        <xdr:cNvSpPr txBox="1"/>
      </xdr:nvSpPr>
      <xdr:spPr>
        <a:xfrm>
          <a:off x="3239144" y="963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203" name="n_2mainValue【橋りょう・トンネル】&#10;有形固定資産減価償却率"/>
        <xdr:cNvSpPr txBox="1"/>
      </xdr:nvSpPr>
      <xdr:spPr>
        <a:xfrm>
          <a:off x="2439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28139</xdr:rowOff>
    </xdr:from>
    <xdr:ext cx="405111" cy="259045"/>
    <xdr:sp macro="" textlink="">
      <xdr:nvSpPr>
        <xdr:cNvPr id="204" name="n_3mainValue【橋りょう・トンネル】&#10;有形固定資産減価償却率"/>
        <xdr:cNvSpPr txBox="1"/>
      </xdr:nvSpPr>
      <xdr:spPr>
        <a:xfrm>
          <a:off x="1645294" y="961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380</xdr:rowOff>
    </xdr:from>
    <xdr:ext cx="405111" cy="259045"/>
    <xdr:sp macro="" textlink="">
      <xdr:nvSpPr>
        <xdr:cNvPr id="205" name="n_4mainValue【橋りょう・トンネル】&#10;有形固定資産減価償却率"/>
        <xdr:cNvSpPr txBox="1"/>
      </xdr:nvSpPr>
      <xdr:spPr>
        <a:xfrm>
          <a:off x="851544" y="958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282808" y="90462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9429115" y="9247003"/>
          <a:ext cx="0" cy="1401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9467850" y="10652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9359900" y="10648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9467850" y="902858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9359900" y="9247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9467850" y="1030518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9398000" y="104474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8636000" y="10430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7842250" y="103962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029450" y="103974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235700" y="1045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160711</xdr:rowOff>
    </xdr:from>
    <xdr:to>
      <xdr:col>55</xdr:col>
      <xdr:colOff>50800</xdr:colOff>
      <xdr:row>64</xdr:row>
      <xdr:rowOff>90861</xdr:rowOff>
    </xdr:to>
    <xdr:sp macro="" textlink="">
      <xdr:nvSpPr>
        <xdr:cNvPr id="245" name="楕円 244"/>
        <xdr:cNvSpPr/>
      </xdr:nvSpPr>
      <xdr:spPr>
        <a:xfrm>
          <a:off x="9398000" y="105683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75638</xdr:rowOff>
    </xdr:from>
    <xdr:ext cx="599010" cy="259045"/>
    <xdr:sp macro="" textlink="">
      <xdr:nvSpPr>
        <xdr:cNvPr id="246" name="【橋りょう・トンネル】&#10;一人当たり有形固定資産（償却資産）額該当値テキスト"/>
        <xdr:cNvSpPr txBox="1"/>
      </xdr:nvSpPr>
      <xdr:spPr>
        <a:xfrm>
          <a:off x="9467850" y="1048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161724</xdr:rowOff>
    </xdr:from>
    <xdr:to>
      <xdr:col>50</xdr:col>
      <xdr:colOff>165100</xdr:colOff>
      <xdr:row>64</xdr:row>
      <xdr:rowOff>91874</xdr:rowOff>
    </xdr:to>
    <xdr:sp macro="" textlink="">
      <xdr:nvSpPr>
        <xdr:cNvPr id="247" name="楕円 246"/>
        <xdr:cNvSpPr/>
      </xdr:nvSpPr>
      <xdr:spPr>
        <a:xfrm>
          <a:off x="8636000" y="105693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40061</xdr:rowOff>
    </xdr:from>
    <xdr:to>
      <xdr:col>55</xdr:col>
      <xdr:colOff>0</xdr:colOff>
      <xdr:row>64</xdr:row>
      <xdr:rowOff>41074</xdr:rowOff>
    </xdr:to>
    <xdr:cxnSp macro="">
      <xdr:nvCxnSpPr>
        <xdr:cNvPr id="248" name="直線コネクタ 247"/>
        <xdr:cNvCxnSpPr/>
      </xdr:nvCxnSpPr>
      <xdr:spPr>
        <a:xfrm flipV="1">
          <a:off x="8686800" y="10612811"/>
          <a:ext cx="74295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162658</xdr:rowOff>
    </xdr:from>
    <xdr:to>
      <xdr:col>46</xdr:col>
      <xdr:colOff>38100</xdr:colOff>
      <xdr:row>64</xdr:row>
      <xdr:rowOff>92808</xdr:rowOff>
    </xdr:to>
    <xdr:sp macro="" textlink="">
      <xdr:nvSpPr>
        <xdr:cNvPr id="249" name="楕円 248"/>
        <xdr:cNvSpPr/>
      </xdr:nvSpPr>
      <xdr:spPr>
        <a:xfrm>
          <a:off x="7842250" y="105703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41074</xdr:rowOff>
    </xdr:from>
    <xdr:to>
      <xdr:col>50</xdr:col>
      <xdr:colOff>114300</xdr:colOff>
      <xdr:row>64</xdr:row>
      <xdr:rowOff>42008</xdr:rowOff>
    </xdr:to>
    <xdr:cxnSp macro="">
      <xdr:nvCxnSpPr>
        <xdr:cNvPr id="250" name="直線コネクタ 249"/>
        <xdr:cNvCxnSpPr/>
      </xdr:nvCxnSpPr>
      <xdr:spPr>
        <a:xfrm flipV="1">
          <a:off x="7886700" y="10613824"/>
          <a:ext cx="8001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163871</xdr:rowOff>
    </xdr:from>
    <xdr:to>
      <xdr:col>41</xdr:col>
      <xdr:colOff>101600</xdr:colOff>
      <xdr:row>64</xdr:row>
      <xdr:rowOff>94021</xdr:rowOff>
    </xdr:to>
    <xdr:sp macro="" textlink="">
      <xdr:nvSpPr>
        <xdr:cNvPr id="251" name="楕円 250"/>
        <xdr:cNvSpPr/>
      </xdr:nvSpPr>
      <xdr:spPr>
        <a:xfrm>
          <a:off x="7029450" y="105715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42008</xdr:rowOff>
    </xdr:from>
    <xdr:to>
      <xdr:col>45</xdr:col>
      <xdr:colOff>177800</xdr:colOff>
      <xdr:row>64</xdr:row>
      <xdr:rowOff>43221</xdr:rowOff>
    </xdr:to>
    <xdr:cxnSp macro="">
      <xdr:nvCxnSpPr>
        <xdr:cNvPr id="252" name="直線コネクタ 251"/>
        <xdr:cNvCxnSpPr/>
      </xdr:nvCxnSpPr>
      <xdr:spPr>
        <a:xfrm flipV="1">
          <a:off x="7080250" y="10614758"/>
          <a:ext cx="80645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164294</xdr:rowOff>
    </xdr:from>
    <xdr:to>
      <xdr:col>36</xdr:col>
      <xdr:colOff>165100</xdr:colOff>
      <xdr:row>64</xdr:row>
      <xdr:rowOff>94444</xdr:rowOff>
    </xdr:to>
    <xdr:sp macro="" textlink="">
      <xdr:nvSpPr>
        <xdr:cNvPr id="253" name="楕円 252"/>
        <xdr:cNvSpPr/>
      </xdr:nvSpPr>
      <xdr:spPr>
        <a:xfrm>
          <a:off x="6235700" y="10571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43221</xdr:rowOff>
    </xdr:from>
    <xdr:to>
      <xdr:col>41</xdr:col>
      <xdr:colOff>50800</xdr:colOff>
      <xdr:row>64</xdr:row>
      <xdr:rowOff>43644</xdr:rowOff>
    </xdr:to>
    <xdr:cxnSp macro="">
      <xdr:nvCxnSpPr>
        <xdr:cNvPr id="254" name="直線コネクタ 253"/>
        <xdr:cNvCxnSpPr/>
      </xdr:nvCxnSpPr>
      <xdr:spPr>
        <a:xfrm flipV="1">
          <a:off x="6286500" y="10615971"/>
          <a:ext cx="79375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xdr:cNvSpPr txBox="1"/>
      </xdr:nvSpPr>
      <xdr:spPr>
        <a:xfrm>
          <a:off x="8367105" y="10217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xdr:cNvSpPr txBox="1"/>
      </xdr:nvSpPr>
      <xdr:spPr>
        <a:xfrm>
          <a:off x="7567005" y="10177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xdr:cNvSpPr txBox="1"/>
      </xdr:nvSpPr>
      <xdr:spPr>
        <a:xfrm>
          <a:off x="6773255" y="10179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xdr:cNvSpPr txBox="1"/>
      </xdr:nvSpPr>
      <xdr:spPr>
        <a:xfrm>
          <a:off x="5979505" y="10242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83001</xdr:rowOff>
    </xdr:from>
    <xdr:ext cx="599010" cy="259045"/>
    <xdr:sp macro="" textlink="">
      <xdr:nvSpPr>
        <xdr:cNvPr id="259" name="n_1mainValue【橋りょう・トンネル】&#10;一人当たり有形固定資産（償却資産）額"/>
        <xdr:cNvSpPr txBox="1"/>
      </xdr:nvSpPr>
      <xdr:spPr>
        <a:xfrm>
          <a:off x="8399995" y="1065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83935</xdr:rowOff>
    </xdr:from>
    <xdr:ext cx="599010" cy="259045"/>
    <xdr:sp macro="" textlink="">
      <xdr:nvSpPr>
        <xdr:cNvPr id="260" name="n_2mainValue【橋りょう・トンネル】&#10;一人当たり有形固定資産（償却資産）額"/>
        <xdr:cNvSpPr txBox="1"/>
      </xdr:nvSpPr>
      <xdr:spPr>
        <a:xfrm>
          <a:off x="7612595" y="1065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85148</xdr:rowOff>
    </xdr:from>
    <xdr:ext cx="599010" cy="259045"/>
    <xdr:sp macro="" textlink="">
      <xdr:nvSpPr>
        <xdr:cNvPr id="261" name="n_3mainValue【橋りょう・トンネル】&#10;一人当たり有形固定資産（償却資産）額"/>
        <xdr:cNvSpPr txBox="1"/>
      </xdr:nvSpPr>
      <xdr:spPr>
        <a:xfrm>
          <a:off x="6818845" y="1065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85571</xdr:rowOff>
    </xdr:from>
    <xdr:ext cx="599010" cy="259045"/>
    <xdr:sp macro="" textlink="">
      <xdr:nvSpPr>
        <xdr:cNvPr id="262" name="n_4mainValue【橋りょう・トンネル】&#10;一人当たり有形固定資産（償却資産）額"/>
        <xdr:cNvSpPr txBox="1"/>
      </xdr:nvSpPr>
      <xdr:spPr>
        <a:xfrm>
          <a:off x="6006045" y="1065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177665" y="129385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216400" y="127201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108450" y="129385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xdr:cNvSpPr txBox="1"/>
      </xdr:nvSpPr>
      <xdr:spPr>
        <a:xfrm>
          <a:off x="4216400" y="135498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127500" y="136984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384550" y="13708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571750" y="137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77800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984250" y="137345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4" name="楕円 303"/>
        <xdr:cNvSpPr/>
      </xdr:nvSpPr>
      <xdr:spPr>
        <a:xfrm>
          <a:off x="4127500" y="13834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5" name="【公営住宅】&#10;有形固定資産減価償却率該当値テキスト"/>
        <xdr:cNvSpPr txBox="1"/>
      </xdr:nvSpPr>
      <xdr:spPr>
        <a:xfrm>
          <a:off x="4216400"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152219</xdr:rowOff>
    </xdr:from>
    <xdr:to>
      <xdr:col>20</xdr:col>
      <xdr:colOff>38100</xdr:colOff>
      <xdr:row>84</xdr:row>
      <xdr:rowOff>82369</xdr:rowOff>
    </xdr:to>
    <xdr:sp macro="" textlink="">
      <xdr:nvSpPr>
        <xdr:cNvPr id="306" name="楕円 305"/>
        <xdr:cNvSpPr/>
      </xdr:nvSpPr>
      <xdr:spPr>
        <a:xfrm>
          <a:off x="3384550" y="138618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31569</xdr:rowOff>
    </xdr:to>
    <xdr:cxnSp macro="">
      <xdr:nvCxnSpPr>
        <xdr:cNvPr id="307" name="直線コネクタ 306"/>
        <xdr:cNvCxnSpPr/>
      </xdr:nvCxnSpPr>
      <xdr:spPr>
        <a:xfrm flipV="1">
          <a:off x="3429000" y="13878561"/>
          <a:ext cx="7493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150586</xdr:rowOff>
    </xdr:from>
    <xdr:to>
      <xdr:col>15</xdr:col>
      <xdr:colOff>101600</xdr:colOff>
      <xdr:row>84</xdr:row>
      <xdr:rowOff>80736</xdr:rowOff>
    </xdr:to>
    <xdr:sp macro="" textlink="">
      <xdr:nvSpPr>
        <xdr:cNvPr id="308" name="楕円 307"/>
        <xdr:cNvSpPr/>
      </xdr:nvSpPr>
      <xdr:spPr>
        <a:xfrm>
          <a:off x="2571750" y="13860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29936</xdr:rowOff>
    </xdr:from>
    <xdr:to>
      <xdr:col>19</xdr:col>
      <xdr:colOff>177800</xdr:colOff>
      <xdr:row>84</xdr:row>
      <xdr:rowOff>31569</xdr:rowOff>
    </xdr:to>
    <xdr:cxnSp macro="">
      <xdr:nvCxnSpPr>
        <xdr:cNvPr id="309" name="直線コネクタ 308"/>
        <xdr:cNvCxnSpPr/>
      </xdr:nvCxnSpPr>
      <xdr:spPr>
        <a:xfrm>
          <a:off x="2622550" y="13904686"/>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8527</xdr:rowOff>
    </xdr:from>
    <xdr:to>
      <xdr:col>10</xdr:col>
      <xdr:colOff>165100</xdr:colOff>
      <xdr:row>84</xdr:row>
      <xdr:rowOff>110127</xdr:rowOff>
    </xdr:to>
    <xdr:sp macro="" textlink="">
      <xdr:nvSpPr>
        <xdr:cNvPr id="310" name="楕円 309"/>
        <xdr:cNvSpPr/>
      </xdr:nvSpPr>
      <xdr:spPr>
        <a:xfrm>
          <a:off x="1778000" y="138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29936</xdr:rowOff>
    </xdr:from>
    <xdr:to>
      <xdr:col>15</xdr:col>
      <xdr:colOff>50800</xdr:colOff>
      <xdr:row>84</xdr:row>
      <xdr:rowOff>59327</xdr:rowOff>
    </xdr:to>
    <xdr:cxnSp macro="">
      <xdr:nvCxnSpPr>
        <xdr:cNvPr id="311" name="直線コネクタ 310"/>
        <xdr:cNvCxnSpPr/>
      </xdr:nvCxnSpPr>
      <xdr:spPr>
        <a:xfrm flipV="1">
          <a:off x="1828800" y="13904686"/>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140788</xdr:rowOff>
    </xdr:from>
    <xdr:to>
      <xdr:col>6</xdr:col>
      <xdr:colOff>38100</xdr:colOff>
      <xdr:row>85</xdr:row>
      <xdr:rowOff>70938</xdr:rowOff>
    </xdr:to>
    <xdr:sp macro="" textlink="">
      <xdr:nvSpPr>
        <xdr:cNvPr id="312" name="楕円 311"/>
        <xdr:cNvSpPr/>
      </xdr:nvSpPr>
      <xdr:spPr>
        <a:xfrm>
          <a:off x="984250" y="140155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59327</xdr:rowOff>
    </xdr:from>
    <xdr:to>
      <xdr:col>10</xdr:col>
      <xdr:colOff>114300</xdr:colOff>
      <xdr:row>85</xdr:row>
      <xdr:rowOff>20138</xdr:rowOff>
    </xdr:to>
    <xdr:cxnSp macro="">
      <xdr:nvCxnSpPr>
        <xdr:cNvPr id="313" name="直線コネクタ 312"/>
        <xdr:cNvCxnSpPr/>
      </xdr:nvCxnSpPr>
      <xdr:spPr>
        <a:xfrm flipV="1">
          <a:off x="1028700" y="13934077"/>
          <a:ext cx="800100" cy="12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xdr:cNvSpPr txBox="1"/>
      </xdr:nvSpPr>
      <xdr:spPr>
        <a:xfrm>
          <a:off x="32391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xdr:cNvSpPr txBox="1"/>
      </xdr:nvSpPr>
      <xdr:spPr>
        <a:xfrm>
          <a:off x="2439044" y="1349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xdr:cNvSpPr txBox="1"/>
      </xdr:nvSpPr>
      <xdr:spPr>
        <a:xfrm>
          <a:off x="164529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xdr:cNvSpPr txBox="1"/>
      </xdr:nvSpPr>
      <xdr:spPr>
        <a:xfrm>
          <a:off x="851544" y="13522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73496</xdr:rowOff>
    </xdr:from>
    <xdr:ext cx="405111" cy="259045"/>
    <xdr:sp macro="" textlink="">
      <xdr:nvSpPr>
        <xdr:cNvPr id="318" name="n_1mainValue【公営住宅】&#10;有形固定資産減価償却率"/>
        <xdr:cNvSpPr txBox="1"/>
      </xdr:nvSpPr>
      <xdr:spPr>
        <a:xfrm>
          <a:off x="3239144" y="1394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71863</xdr:rowOff>
    </xdr:from>
    <xdr:ext cx="405111" cy="259045"/>
    <xdr:sp macro="" textlink="">
      <xdr:nvSpPr>
        <xdr:cNvPr id="319" name="n_2mainValue【公営住宅】&#10;有形固定資産減価償却率"/>
        <xdr:cNvSpPr txBox="1"/>
      </xdr:nvSpPr>
      <xdr:spPr>
        <a:xfrm>
          <a:off x="2439044" y="139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101254</xdr:rowOff>
    </xdr:from>
    <xdr:ext cx="405111" cy="259045"/>
    <xdr:sp macro="" textlink="">
      <xdr:nvSpPr>
        <xdr:cNvPr id="320" name="n_3mainValue【公営住宅】&#10;有形固定資産減価償却率"/>
        <xdr:cNvSpPr txBox="1"/>
      </xdr:nvSpPr>
      <xdr:spPr>
        <a:xfrm>
          <a:off x="1645294"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62065</xdr:rowOff>
    </xdr:from>
    <xdr:ext cx="405111" cy="259045"/>
    <xdr:sp macro="" textlink="">
      <xdr:nvSpPr>
        <xdr:cNvPr id="321" name="n_4mainValue【公営住宅】&#10;有形固定資産減価償却率"/>
        <xdr:cNvSpPr txBox="1"/>
      </xdr:nvSpPr>
      <xdr:spPr>
        <a:xfrm>
          <a:off x="851544" y="14101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5418031" y="139175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5418031" y="136037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5418031" y="132898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5418031" y="129759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5418031" y="126620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5418031" y="1234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9429115" y="12890948"/>
          <a:ext cx="0" cy="148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9467850" y="1439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9359900" y="14372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9467850" y="1267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9359900" y="12890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xdr:cNvSpPr txBox="1"/>
      </xdr:nvSpPr>
      <xdr:spPr>
        <a:xfrm>
          <a:off x="9467850" y="1415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9398000" y="142965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8636000" y="14309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7842250" y="143080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029450" y="143088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235700" y="143125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97489</xdr:rowOff>
    </xdr:from>
    <xdr:to>
      <xdr:col>55</xdr:col>
      <xdr:colOff>50800</xdr:colOff>
      <xdr:row>87</xdr:row>
      <xdr:rowOff>27639</xdr:rowOff>
    </xdr:to>
    <xdr:sp macro="" textlink="">
      <xdr:nvSpPr>
        <xdr:cNvPr id="363" name="楕円 362"/>
        <xdr:cNvSpPr/>
      </xdr:nvSpPr>
      <xdr:spPr>
        <a:xfrm>
          <a:off x="9398000" y="143024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xdr:cNvSpPr txBox="1"/>
      </xdr:nvSpPr>
      <xdr:spPr>
        <a:xfrm>
          <a:off x="9467850" y="142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98442</xdr:rowOff>
    </xdr:from>
    <xdr:to>
      <xdr:col>50</xdr:col>
      <xdr:colOff>165100</xdr:colOff>
      <xdr:row>87</xdr:row>
      <xdr:rowOff>28592</xdr:rowOff>
    </xdr:to>
    <xdr:sp macro="" textlink="">
      <xdr:nvSpPr>
        <xdr:cNvPr id="365" name="楕円 364"/>
        <xdr:cNvSpPr/>
      </xdr:nvSpPr>
      <xdr:spPr>
        <a:xfrm>
          <a:off x="8636000" y="143033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148289</xdr:rowOff>
    </xdr:from>
    <xdr:to>
      <xdr:col>55</xdr:col>
      <xdr:colOff>0</xdr:colOff>
      <xdr:row>86</xdr:row>
      <xdr:rowOff>149242</xdr:rowOff>
    </xdr:to>
    <xdr:cxnSp macro="">
      <xdr:nvCxnSpPr>
        <xdr:cNvPr id="366" name="直線コネクタ 365"/>
        <xdr:cNvCxnSpPr/>
      </xdr:nvCxnSpPr>
      <xdr:spPr>
        <a:xfrm flipV="1">
          <a:off x="8686800" y="14353239"/>
          <a:ext cx="74295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98896</xdr:rowOff>
    </xdr:from>
    <xdr:to>
      <xdr:col>46</xdr:col>
      <xdr:colOff>38100</xdr:colOff>
      <xdr:row>87</xdr:row>
      <xdr:rowOff>29046</xdr:rowOff>
    </xdr:to>
    <xdr:sp macro="" textlink="">
      <xdr:nvSpPr>
        <xdr:cNvPr id="367" name="楕円 366"/>
        <xdr:cNvSpPr/>
      </xdr:nvSpPr>
      <xdr:spPr>
        <a:xfrm>
          <a:off x="7842250" y="143038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149242</xdr:rowOff>
    </xdr:from>
    <xdr:to>
      <xdr:col>50</xdr:col>
      <xdr:colOff>114300</xdr:colOff>
      <xdr:row>86</xdr:row>
      <xdr:rowOff>149696</xdr:rowOff>
    </xdr:to>
    <xdr:cxnSp macro="">
      <xdr:nvCxnSpPr>
        <xdr:cNvPr id="368" name="直線コネクタ 367"/>
        <xdr:cNvCxnSpPr/>
      </xdr:nvCxnSpPr>
      <xdr:spPr>
        <a:xfrm flipV="1">
          <a:off x="7886700" y="14354192"/>
          <a:ext cx="8001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99552</xdr:rowOff>
    </xdr:from>
    <xdr:to>
      <xdr:col>41</xdr:col>
      <xdr:colOff>101600</xdr:colOff>
      <xdr:row>87</xdr:row>
      <xdr:rowOff>29702</xdr:rowOff>
    </xdr:to>
    <xdr:sp macro="" textlink="">
      <xdr:nvSpPr>
        <xdr:cNvPr id="369" name="楕円 368"/>
        <xdr:cNvSpPr/>
      </xdr:nvSpPr>
      <xdr:spPr>
        <a:xfrm>
          <a:off x="7029450" y="143045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149696</xdr:rowOff>
    </xdr:from>
    <xdr:to>
      <xdr:col>45</xdr:col>
      <xdr:colOff>177800</xdr:colOff>
      <xdr:row>86</xdr:row>
      <xdr:rowOff>150352</xdr:rowOff>
    </xdr:to>
    <xdr:cxnSp macro="">
      <xdr:nvCxnSpPr>
        <xdr:cNvPr id="370" name="直線コネクタ 369"/>
        <xdr:cNvCxnSpPr/>
      </xdr:nvCxnSpPr>
      <xdr:spPr>
        <a:xfrm flipV="1">
          <a:off x="7080250" y="14354646"/>
          <a:ext cx="80645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98879</xdr:rowOff>
    </xdr:from>
    <xdr:to>
      <xdr:col>36</xdr:col>
      <xdr:colOff>165100</xdr:colOff>
      <xdr:row>87</xdr:row>
      <xdr:rowOff>29029</xdr:rowOff>
    </xdr:to>
    <xdr:sp macro="" textlink="">
      <xdr:nvSpPr>
        <xdr:cNvPr id="371" name="楕円 370"/>
        <xdr:cNvSpPr/>
      </xdr:nvSpPr>
      <xdr:spPr>
        <a:xfrm>
          <a:off x="6235700" y="143038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149679</xdr:rowOff>
    </xdr:from>
    <xdr:to>
      <xdr:col>41</xdr:col>
      <xdr:colOff>50800</xdr:colOff>
      <xdr:row>86</xdr:row>
      <xdr:rowOff>150352</xdr:rowOff>
    </xdr:to>
    <xdr:cxnSp macro="">
      <xdr:nvCxnSpPr>
        <xdr:cNvPr id="372" name="直線コネクタ 371"/>
        <xdr:cNvCxnSpPr/>
      </xdr:nvCxnSpPr>
      <xdr:spPr>
        <a:xfrm>
          <a:off x="6286500" y="14354629"/>
          <a:ext cx="79375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xdr:cNvSpPr txBox="1"/>
      </xdr:nvSpPr>
      <xdr:spPr>
        <a:xfrm>
          <a:off x="8458277" y="1439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xdr:cNvSpPr txBox="1"/>
      </xdr:nvSpPr>
      <xdr:spPr>
        <a:xfrm>
          <a:off x="7677227" y="143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xdr:cNvSpPr txBox="1"/>
      </xdr:nvSpPr>
      <xdr:spPr>
        <a:xfrm>
          <a:off x="6864427" y="1439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xdr:cNvSpPr txBox="1"/>
      </xdr:nvSpPr>
      <xdr:spPr>
        <a:xfrm>
          <a:off x="6070677" y="1439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45119</xdr:rowOff>
    </xdr:from>
    <xdr:ext cx="469744" cy="259045"/>
    <xdr:sp macro="" textlink="">
      <xdr:nvSpPr>
        <xdr:cNvPr id="377" name="n_1mainValue【公営住宅】&#10;一人当たり面積"/>
        <xdr:cNvSpPr txBox="1"/>
      </xdr:nvSpPr>
      <xdr:spPr>
        <a:xfrm>
          <a:off x="8458277" y="140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45573</xdr:rowOff>
    </xdr:from>
    <xdr:ext cx="469744" cy="259045"/>
    <xdr:sp macro="" textlink="">
      <xdr:nvSpPr>
        <xdr:cNvPr id="378" name="n_2mainValue【公営住宅】&#10;一人当たり面積"/>
        <xdr:cNvSpPr txBox="1"/>
      </xdr:nvSpPr>
      <xdr:spPr>
        <a:xfrm>
          <a:off x="7677227" y="1408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46229</xdr:rowOff>
    </xdr:from>
    <xdr:ext cx="469744" cy="259045"/>
    <xdr:sp macro="" textlink="">
      <xdr:nvSpPr>
        <xdr:cNvPr id="379" name="n_3mainValue【公営住宅】&#10;一人当たり面積"/>
        <xdr:cNvSpPr txBox="1"/>
      </xdr:nvSpPr>
      <xdr:spPr>
        <a:xfrm>
          <a:off x="6864427" y="1408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45556</xdr:rowOff>
    </xdr:from>
    <xdr:ext cx="469744" cy="259045"/>
    <xdr:sp macro="" textlink="">
      <xdr:nvSpPr>
        <xdr:cNvPr id="380" name="n_4mainValue【公営住宅】&#10;一人当たり面積"/>
        <xdr:cNvSpPr txBox="1"/>
      </xdr:nvSpPr>
      <xdr:spPr>
        <a:xfrm>
          <a:off x="6070677" y="140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xdr:cNvCxnSpPr/>
      </xdr:nvCxnSpPr>
      <xdr:spPr>
        <a:xfrm flipV="1">
          <a:off x="4177665" y="166823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xdr:cNvSpPr txBox="1"/>
      </xdr:nvSpPr>
      <xdr:spPr>
        <a:xfrm>
          <a:off x="42164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xdr:cNvCxnSpPr/>
      </xdr:nvCxnSpPr>
      <xdr:spPr>
        <a:xfrm>
          <a:off x="4108450" y="1814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xdr:cNvSpPr txBox="1"/>
      </xdr:nvSpPr>
      <xdr:spPr>
        <a:xfrm>
          <a:off x="4216400" y="16457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xdr:cNvCxnSpPr/>
      </xdr:nvCxnSpPr>
      <xdr:spPr>
        <a:xfrm>
          <a:off x="4108450" y="16682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159311</xdr:rowOff>
    </xdr:from>
    <xdr:ext cx="405111" cy="259045"/>
    <xdr:sp macro="" textlink="">
      <xdr:nvSpPr>
        <xdr:cNvPr id="411" name="【港湾・漁港】&#10;有形固定資産減価償却率平均値テキスト"/>
        <xdr:cNvSpPr txBox="1"/>
      </xdr:nvSpPr>
      <xdr:spPr>
        <a:xfrm>
          <a:off x="4216400" y="17247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xdr:cNvSpPr/>
      </xdr:nvSpPr>
      <xdr:spPr>
        <a:xfrm>
          <a:off x="412750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xdr:cNvSpPr/>
      </xdr:nvSpPr>
      <xdr:spPr>
        <a:xfrm>
          <a:off x="3384550" y="17307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xdr:cNvSpPr/>
      </xdr:nvSpPr>
      <xdr:spPr>
        <a:xfrm>
          <a:off x="2571750" y="1729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xdr:cNvSpPr/>
      </xdr:nvSpPr>
      <xdr:spPr>
        <a:xfrm>
          <a:off x="1778000" y="1728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xdr:cNvSpPr/>
      </xdr:nvSpPr>
      <xdr:spPr>
        <a:xfrm>
          <a:off x="984250" y="172193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69487</xdr:rowOff>
    </xdr:from>
    <xdr:to>
      <xdr:col>24</xdr:col>
      <xdr:colOff>114300</xdr:colOff>
      <xdr:row>106</xdr:row>
      <xdr:rowOff>171087</xdr:rowOff>
    </xdr:to>
    <xdr:sp macro="" textlink="">
      <xdr:nvSpPr>
        <xdr:cNvPr id="422" name="楕円 421"/>
        <xdr:cNvSpPr/>
      </xdr:nvSpPr>
      <xdr:spPr>
        <a:xfrm>
          <a:off x="4127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47914</xdr:rowOff>
    </xdr:from>
    <xdr:ext cx="405111" cy="259045"/>
    <xdr:sp macro="" textlink="">
      <xdr:nvSpPr>
        <xdr:cNvPr id="423" name="【港湾・漁港】&#10;有形固定資産減価償却率該当値テキスト"/>
        <xdr:cNvSpPr txBox="1"/>
      </xdr:nvSpPr>
      <xdr:spPr>
        <a:xfrm>
          <a:off x="4216400"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46627</xdr:rowOff>
    </xdr:from>
    <xdr:to>
      <xdr:col>20</xdr:col>
      <xdr:colOff>38100</xdr:colOff>
      <xdr:row>106</xdr:row>
      <xdr:rowOff>148227</xdr:rowOff>
    </xdr:to>
    <xdr:sp macro="" textlink="">
      <xdr:nvSpPr>
        <xdr:cNvPr id="424" name="楕円 423"/>
        <xdr:cNvSpPr/>
      </xdr:nvSpPr>
      <xdr:spPr>
        <a:xfrm>
          <a:off x="3384550" y="176488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97427</xdr:rowOff>
    </xdr:from>
    <xdr:to>
      <xdr:col>24</xdr:col>
      <xdr:colOff>63500</xdr:colOff>
      <xdr:row>106</xdr:row>
      <xdr:rowOff>120287</xdr:rowOff>
    </xdr:to>
    <xdr:cxnSp macro="">
      <xdr:nvCxnSpPr>
        <xdr:cNvPr id="425" name="直線コネクタ 424"/>
        <xdr:cNvCxnSpPr/>
      </xdr:nvCxnSpPr>
      <xdr:spPr>
        <a:xfrm>
          <a:off x="3429000" y="17699627"/>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23768</xdr:rowOff>
    </xdr:from>
    <xdr:to>
      <xdr:col>15</xdr:col>
      <xdr:colOff>101600</xdr:colOff>
      <xdr:row>106</xdr:row>
      <xdr:rowOff>125368</xdr:rowOff>
    </xdr:to>
    <xdr:sp macro="" textlink="">
      <xdr:nvSpPr>
        <xdr:cNvPr id="426" name="楕円 425"/>
        <xdr:cNvSpPr/>
      </xdr:nvSpPr>
      <xdr:spPr>
        <a:xfrm>
          <a:off x="257175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74568</xdr:rowOff>
    </xdr:from>
    <xdr:to>
      <xdr:col>19</xdr:col>
      <xdr:colOff>177800</xdr:colOff>
      <xdr:row>106</xdr:row>
      <xdr:rowOff>97427</xdr:rowOff>
    </xdr:to>
    <xdr:cxnSp macro="">
      <xdr:nvCxnSpPr>
        <xdr:cNvPr id="427" name="直線コネクタ 426"/>
        <xdr:cNvCxnSpPr/>
      </xdr:nvCxnSpPr>
      <xdr:spPr>
        <a:xfrm>
          <a:off x="2622550" y="17676768"/>
          <a:ext cx="8064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xdr:rowOff>
    </xdr:from>
    <xdr:to>
      <xdr:col>10</xdr:col>
      <xdr:colOff>165100</xdr:colOff>
      <xdr:row>106</xdr:row>
      <xdr:rowOff>102507</xdr:rowOff>
    </xdr:to>
    <xdr:sp macro="" textlink="">
      <xdr:nvSpPr>
        <xdr:cNvPr id="428" name="楕円 427"/>
        <xdr:cNvSpPr/>
      </xdr:nvSpPr>
      <xdr:spPr>
        <a:xfrm>
          <a:off x="17780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51707</xdr:rowOff>
    </xdr:from>
    <xdr:to>
      <xdr:col>15</xdr:col>
      <xdr:colOff>50800</xdr:colOff>
      <xdr:row>106</xdr:row>
      <xdr:rowOff>74568</xdr:rowOff>
    </xdr:to>
    <xdr:cxnSp macro="">
      <xdr:nvCxnSpPr>
        <xdr:cNvPr id="429" name="直線コネクタ 428"/>
        <xdr:cNvCxnSpPr/>
      </xdr:nvCxnSpPr>
      <xdr:spPr>
        <a:xfrm>
          <a:off x="1828800" y="17653907"/>
          <a:ext cx="7937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149498</xdr:rowOff>
    </xdr:from>
    <xdr:to>
      <xdr:col>6</xdr:col>
      <xdr:colOff>38100</xdr:colOff>
      <xdr:row>106</xdr:row>
      <xdr:rowOff>79648</xdr:rowOff>
    </xdr:to>
    <xdr:sp macro="" textlink="">
      <xdr:nvSpPr>
        <xdr:cNvPr id="430" name="楕円 429"/>
        <xdr:cNvSpPr/>
      </xdr:nvSpPr>
      <xdr:spPr>
        <a:xfrm>
          <a:off x="984250" y="175802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28848</xdr:rowOff>
    </xdr:from>
    <xdr:to>
      <xdr:col>10</xdr:col>
      <xdr:colOff>114300</xdr:colOff>
      <xdr:row>106</xdr:row>
      <xdr:rowOff>51707</xdr:rowOff>
    </xdr:to>
    <xdr:cxnSp macro="">
      <xdr:nvCxnSpPr>
        <xdr:cNvPr id="431" name="直線コネクタ 430"/>
        <xdr:cNvCxnSpPr/>
      </xdr:nvCxnSpPr>
      <xdr:spPr>
        <a:xfrm>
          <a:off x="1028700" y="17631048"/>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港湾・漁港】&#10;有形固定資産減価償却率"/>
        <xdr:cNvSpPr txBox="1"/>
      </xdr:nvSpPr>
      <xdr:spPr>
        <a:xfrm>
          <a:off x="32391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港湾・漁港】&#10;有形固定資産減価償却率"/>
        <xdr:cNvSpPr txBox="1"/>
      </xdr:nvSpPr>
      <xdr:spPr>
        <a:xfrm>
          <a:off x="24390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4" name="n_3aveValue【港湾・漁港】&#10;有形固定資産減価償却率"/>
        <xdr:cNvSpPr txBox="1"/>
      </xdr:nvSpPr>
      <xdr:spPr>
        <a:xfrm>
          <a:off x="164529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5" name="n_4aveValue【港湾・漁港】&#10;有形固定資産減価償却率"/>
        <xdr:cNvSpPr txBox="1"/>
      </xdr:nvSpPr>
      <xdr:spPr>
        <a:xfrm>
          <a:off x="8515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139354</xdr:rowOff>
    </xdr:from>
    <xdr:ext cx="405111" cy="259045"/>
    <xdr:sp macro="" textlink="">
      <xdr:nvSpPr>
        <xdr:cNvPr id="436" name="n_1mainValue【港湾・漁港】&#10;有形固定資産減価償却率"/>
        <xdr:cNvSpPr txBox="1"/>
      </xdr:nvSpPr>
      <xdr:spPr>
        <a:xfrm>
          <a:off x="32391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116495</xdr:rowOff>
    </xdr:from>
    <xdr:ext cx="405111" cy="259045"/>
    <xdr:sp macro="" textlink="">
      <xdr:nvSpPr>
        <xdr:cNvPr id="437" name="n_2mainValue【港湾・漁港】&#10;有形固定資産減価償却率"/>
        <xdr:cNvSpPr txBox="1"/>
      </xdr:nvSpPr>
      <xdr:spPr>
        <a:xfrm>
          <a:off x="2439044" y="1771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93634</xdr:rowOff>
    </xdr:from>
    <xdr:ext cx="405111" cy="259045"/>
    <xdr:sp macro="" textlink="">
      <xdr:nvSpPr>
        <xdr:cNvPr id="438" name="n_3mainValue【港湾・漁港】&#10;有形固定資産減価償却率"/>
        <xdr:cNvSpPr txBox="1"/>
      </xdr:nvSpPr>
      <xdr:spPr>
        <a:xfrm>
          <a:off x="1645294" y="1769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70775</xdr:rowOff>
    </xdr:from>
    <xdr:ext cx="405111" cy="259045"/>
    <xdr:sp macro="" textlink="">
      <xdr:nvSpPr>
        <xdr:cNvPr id="439" name="n_4mainValue【港湾・漁港】&#10;有形固定資産減価償却率"/>
        <xdr:cNvSpPr txBox="1"/>
      </xdr:nvSpPr>
      <xdr:spPr>
        <a:xfrm>
          <a:off x="8515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xdr:cNvSpPr txBox="1"/>
      </xdr:nvSpPr>
      <xdr:spPr>
        <a:xfrm>
          <a:off x="5282808" y="17574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xdr:cNvSpPr txBox="1"/>
      </xdr:nvSpPr>
      <xdr:spPr>
        <a:xfrm>
          <a:off x="52828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xdr:cNvSpPr txBox="1"/>
      </xdr:nvSpPr>
      <xdr:spPr>
        <a:xfrm>
          <a:off x="5282808" y="16812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xdr:cNvSpPr txBox="1"/>
      </xdr:nvSpPr>
      <xdr:spPr>
        <a:xfrm>
          <a:off x="5218687" y="164312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xdr:cNvSpPr txBox="1"/>
      </xdr:nvSpPr>
      <xdr:spPr>
        <a:xfrm>
          <a:off x="5218687" y="160502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xdr:cNvCxnSpPr/>
      </xdr:nvCxnSpPr>
      <xdr:spPr>
        <a:xfrm flipV="1">
          <a:off x="9429115" y="166311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xdr:cNvSpPr txBox="1"/>
      </xdr:nvSpPr>
      <xdr:spPr>
        <a:xfrm>
          <a:off x="9467850" y="1810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xdr:cNvCxnSpPr/>
      </xdr:nvCxnSpPr>
      <xdr:spPr>
        <a:xfrm>
          <a:off x="9359900" y="18097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xdr:cNvSpPr txBox="1"/>
      </xdr:nvSpPr>
      <xdr:spPr>
        <a:xfrm>
          <a:off x="9467850" y="164063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xdr:cNvCxnSpPr/>
      </xdr:nvCxnSpPr>
      <xdr:spPr>
        <a:xfrm>
          <a:off x="9359900" y="166311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25018</xdr:rowOff>
    </xdr:from>
    <xdr:ext cx="690189" cy="259045"/>
    <xdr:sp macro="" textlink="">
      <xdr:nvSpPr>
        <xdr:cNvPr id="468" name="【港湾・漁港】&#10;一人当たり有形固定資産（償却資産）額平均値テキスト"/>
        <xdr:cNvSpPr txBox="1"/>
      </xdr:nvSpPr>
      <xdr:spPr>
        <a:xfrm>
          <a:off x="9467850" y="179701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xdr:cNvSpPr/>
      </xdr:nvSpPr>
      <xdr:spPr>
        <a:xfrm>
          <a:off x="9398000" y="179916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xdr:cNvSpPr/>
      </xdr:nvSpPr>
      <xdr:spPr>
        <a:xfrm>
          <a:off x="8636000" y="1800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xdr:cNvSpPr/>
      </xdr:nvSpPr>
      <xdr:spPr>
        <a:xfrm>
          <a:off x="7842250" y="179977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xdr:cNvSpPr/>
      </xdr:nvSpPr>
      <xdr:spPr>
        <a:xfrm>
          <a:off x="7029450" y="1799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xdr:cNvSpPr/>
      </xdr:nvSpPr>
      <xdr:spPr>
        <a:xfrm>
          <a:off x="6235700" y="17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28600</xdr:rowOff>
    </xdr:from>
    <xdr:to>
      <xdr:col>55</xdr:col>
      <xdr:colOff>50800</xdr:colOff>
      <xdr:row>108</xdr:row>
      <xdr:rowOff>130200</xdr:rowOff>
    </xdr:to>
    <xdr:sp macro="" textlink="">
      <xdr:nvSpPr>
        <xdr:cNvPr id="479" name="楕円 478"/>
        <xdr:cNvSpPr/>
      </xdr:nvSpPr>
      <xdr:spPr>
        <a:xfrm>
          <a:off x="9398000" y="1797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159427</xdr:rowOff>
    </xdr:from>
    <xdr:ext cx="690189" cy="259045"/>
    <xdr:sp macro="" textlink="">
      <xdr:nvSpPr>
        <xdr:cNvPr id="480" name="【港湾・漁港】&#10;一人当たり有形固定資産（償却資産）額該当値テキスト"/>
        <xdr:cNvSpPr txBox="1"/>
      </xdr:nvSpPr>
      <xdr:spPr>
        <a:xfrm>
          <a:off x="9467850" y="17761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30648</xdr:rowOff>
    </xdr:from>
    <xdr:to>
      <xdr:col>50</xdr:col>
      <xdr:colOff>165100</xdr:colOff>
      <xdr:row>108</xdr:row>
      <xdr:rowOff>132248</xdr:rowOff>
    </xdr:to>
    <xdr:sp macro="" textlink="">
      <xdr:nvSpPr>
        <xdr:cNvPr id="481" name="楕円 480"/>
        <xdr:cNvSpPr/>
      </xdr:nvSpPr>
      <xdr:spPr>
        <a:xfrm>
          <a:off x="8636000" y="179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79400</xdr:rowOff>
    </xdr:from>
    <xdr:to>
      <xdr:col>55</xdr:col>
      <xdr:colOff>0</xdr:colOff>
      <xdr:row>108</xdr:row>
      <xdr:rowOff>81448</xdr:rowOff>
    </xdr:to>
    <xdr:cxnSp macro="">
      <xdr:nvCxnSpPr>
        <xdr:cNvPr id="482" name="直線コネクタ 481"/>
        <xdr:cNvCxnSpPr/>
      </xdr:nvCxnSpPr>
      <xdr:spPr>
        <a:xfrm flipV="1">
          <a:off x="8686800" y="18024500"/>
          <a:ext cx="74295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31792</xdr:rowOff>
    </xdr:from>
    <xdr:to>
      <xdr:col>46</xdr:col>
      <xdr:colOff>38100</xdr:colOff>
      <xdr:row>108</xdr:row>
      <xdr:rowOff>133392</xdr:rowOff>
    </xdr:to>
    <xdr:sp macro="" textlink="">
      <xdr:nvSpPr>
        <xdr:cNvPr id="483" name="楕円 482"/>
        <xdr:cNvSpPr/>
      </xdr:nvSpPr>
      <xdr:spPr>
        <a:xfrm>
          <a:off x="7842250" y="17976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81448</xdr:rowOff>
    </xdr:from>
    <xdr:to>
      <xdr:col>50</xdr:col>
      <xdr:colOff>114300</xdr:colOff>
      <xdr:row>108</xdr:row>
      <xdr:rowOff>82592</xdr:rowOff>
    </xdr:to>
    <xdr:cxnSp macro="">
      <xdr:nvCxnSpPr>
        <xdr:cNvPr id="484" name="直線コネクタ 483"/>
        <xdr:cNvCxnSpPr/>
      </xdr:nvCxnSpPr>
      <xdr:spPr>
        <a:xfrm flipV="1">
          <a:off x="7886700" y="18026548"/>
          <a:ext cx="8001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33350</xdr:rowOff>
    </xdr:from>
    <xdr:to>
      <xdr:col>41</xdr:col>
      <xdr:colOff>101600</xdr:colOff>
      <xdr:row>108</xdr:row>
      <xdr:rowOff>134950</xdr:rowOff>
    </xdr:to>
    <xdr:sp macro="" textlink="">
      <xdr:nvSpPr>
        <xdr:cNvPr id="485" name="楕円 484"/>
        <xdr:cNvSpPr/>
      </xdr:nvSpPr>
      <xdr:spPr>
        <a:xfrm>
          <a:off x="7029450" y="179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82592</xdr:rowOff>
    </xdr:from>
    <xdr:to>
      <xdr:col>45</xdr:col>
      <xdr:colOff>177800</xdr:colOff>
      <xdr:row>108</xdr:row>
      <xdr:rowOff>84150</xdr:rowOff>
    </xdr:to>
    <xdr:cxnSp macro="">
      <xdr:nvCxnSpPr>
        <xdr:cNvPr id="486" name="直線コネクタ 485"/>
        <xdr:cNvCxnSpPr/>
      </xdr:nvCxnSpPr>
      <xdr:spPr>
        <a:xfrm flipV="1">
          <a:off x="7080250" y="18027692"/>
          <a:ext cx="80645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34226</xdr:rowOff>
    </xdr:from>
    <xdr:to>
      <xdr:col>36</xdr:col>
      <xdr:colOff>165100</xdr:colOff>
      <xdr:row>108</xdr:row>
      <xdr:rowOff>135826</xdr:rowOff>
    </xdr:to>
    <xdr:sp macro="" textlink="">
      <xdr:nvSpPr>
        <xdr:cNvPr id="487" name="楕円 486"/>
        <xdr:cNvSpPr/>
      </xdr:nvSpPr>
      <xdr:spPr>
        <a:xfrm>
          <a:off x="6235700" y="1797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84150</xdr:rowOff>
    </xdr:from>
    <xdr:to>
      <xdr:col>41</xdr:col>
      <xdr:colOff>50800</xdr:colOff>
      <xdr:row>108</xdr:row>
      <xdr:rowOff>85026</xdr:rowOff>
    </xdr:to>
    <xdr:cxnSp macro="">
      <xdr:nvCxnSpPr>
        <xdr:cNvPr id="488" name="直線コネクタ 487"/>
        <xdr:cNvCxnSpPr/>
      </xdr:nvCxnSpPr>
      <xdr:spPr>
        <a:xfrm flipV="1">
          <a:off x="6286500" y="18029250"/>
          <a:ext cx="79375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154702</xdr:rowOff>
    </xdr:from>
    <xdr:ext cx="690189" cy="259045"/>
    <xdr:sp macro="" textlink="">
      <xdr:nvSpPr>
        <xdr:cNvPr id="489" name="n_1aveValue【港湾・漁港】&#10;一人当たり有形固定資産（償却資産）額"/>
        <xdr:cNvSpPr txBox="1"/>
      </xdr:nvSpPr>
      <xdr:spPr>
        <a:xfrm>
          <a:off x="8367105" y="18099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145383</xdr:rowOff>
    </xdr:from>
    <xdr:ext cx="690189" cy="259045"/>
    <xdr:sp macro="" textlink="">
      <xdr:nvSpPr>
        <xdr:cNvPr id="490" name="n_2aveValue【港湾・漁港】&#10;一人当たり有形固定資産（償却資産）額"/>
        <xdr:cNvSpPr txBox="1"/>
      </xdr:nvSpPr>
      <xdr:spPr>
        <a:xfrm>
          <a:off x="7567005" y="18090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141606</xdr:rowOff>
    </xdr:from>
    <xdr:ext cx="690189" cy="259045"/>
    <xdr:sp macro="" textlink="">
      <xdr:nvSpPr>
        <xdr:cNvPr id="491" name="n_3aveValue【港湾・漁港】&#10;一人当たり有形固定資産（償却資産）額"/>
        <xdr:cNvSpPr txBox="1"/>
      </xdr:nvSpPr>
      <xdr:spPr>
        <a:xfrm>
          <a:off x="6773255" y="18086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144138</xdr:rowOff>
    </xdr:from>
    <xdr:ext cx="690189" cy="259045"/>
    <xdr:sp macro="" textlink="">
      <xdr:nvSpPr>
        <xdr:cNvPr id="492" name="n_4aveValue【港湾・漁港】&#10;一人当たり有形固定資産（償却資産）額"/>
        <xdr:cNvSpPr txBox="1"/>
      </xdr:nvSpPr>
      <xdr:spPr>
        <a:xfrm>
          <a:off x="5979505" y="18089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148775</xdr:rowOff>
    </xdr:from>
    <xdr:ext cx="690189" cy="259045"/>
    <xdr:sp macro="" textlink="">
      <xdr:nvSpPr>
        <xdr:cNvPr id="493" name="n_1mainValue【港湾・漁港】&#10;一人当たり有形固定資産（償却資産）額"/>
        <xdr:cNvSpPr txBox="1"/>
      </xdr:nvSpPr>
      <xdr:spPr>
        <a:xfrm>
          <a:off x="8367105" y="17750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149919</xdr:rowOff>
    </xdr:from>
    <xdr:ext cx="690189" cy="259045"/>
    <xdr:sp macro="" textlink="">
      <xdr:nvSpPr>
        <xdr:cNvPr id="494" name="n_2mainValue【港湾・漁港】&#10;一人当たり有形固定資産（償却資産）額"/>
        <xdr:cNvSpPr txBox="1"/>
      </xdr:nvSpPr>
      <xdr:spPr>
        <a:xfrm>
          <a:off x="7567005" y="177521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151477</xdr:rowOff>
    </xdr:from>
    <xdr:ext cx="690189" cy="259045"/>
    <xdr:sp macro="" textlink="">
      <xdr:nvSpPr>
        <xdr:cNvPr id="495" name="n_3mainValue【港湾・漁港】&#10;一人当たり有形固定資産（償却資産）額"/>
        <xdr:cNvSpPr txBox="1"/>
      </xdr:nvSpPr>
      <xdr:spPr>
        <a:xfrm>
          <a:off x="6773255" y="17753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152353</xdr:rowOff>
    </xdr:from>
    <xdr:ext cx="690189" cy="259045"/>
    <xdr:sp macro="" textlink="">
      <xdr:nvSpPr>
        <xdr:cNvPr id="496" name="n_4mainValue【港湾・漁港】&#10;一人当たり有形固定資産（償却資産）額"/>
        <xdr:cNvSpPr txBox="1"/>
      </xdr:nvSpPr>
      <xdr:spPr>
        <a:xfrm>
          <a:off x="5979505" y="177545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525" name="【認定こども園・幼稚園・保育所】&#10;有形固定資産減価償却率平均値テキスト"/>
        <xdr:cNvSpPr txBox="1"/>
      </xdr:nvSpPr>
      <xdr:spPr>
        <a:xfrm>
          <a:off x="1473835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xdr:cNvSpPr/>
      </xdr:nvSpPr>
      <xdr:spPr>
        <a:xfrm>
          <a:off x="14649450" y="60375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27" name="フローチャート: 判断 526"/>
        <xdr:cNvSpPr/>
      </xdr:nvSpPr>
      <xdr:spPr>
        <a:xfrm>
          <a:off x="13887450" y="6040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フローチャート: 判断 527"/>
        <xdr:cNvSpPr/>
      </xdr:nvSpPr>
      <xdr:spPr>
        <a:xfrm>
          <a:off x="130937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9" name="フローチャート: 判断 528"/>
        <xdr:cNvSpPr/>
      </xdr:nvSpPr>
      <xdr:spPr>
        <a:xfrm>
          <a:off x="12299950" y="598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30" name="フローチャート: 判断 529"/>
        <xdr:cNvSpPr/>
      </xdr:nvSpPr>
      <xdr:spPr>
        <a:xfrm>
          <a:off x="1148715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73660</xdr:rowOff>
    </xdr:from>
    <xdr:to>
      <xdr:col>85</xdr:col>
      <xdr:colOff>177800</xdr:colOff>
      <xdr:row>38</xdr:row>
      <xdr:rowOff>3810</xdr:rowOff>
    </xdr:to>
    <xdr:sp macro="" textlink="">
      <xdr:nvSpPr>
        <xdr:cNvPr id="536" name="楕円 535"/>
        <xdr:cNvSpPr/>
      </xdr:nvSpPr>
      <xdr:spPr>
        <a:xfrm>
          <a:off x="14649450" y="61887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52087</xdr:rowOff>
    </xdr:from>
    <xdr:ext cx="405111" cy="259045"/>
    <xdr:sp macro="" textlink="">
      <xdr:nvSpPr>
        <xdr:cNvPr id="537" name="【認定こども園・幼稚園・保育所】&#10;有形固定資産減価償却率該当値テキスト"/>
        <xdr:cNvSpPr txBox="1"/>
      </xdr:nvSpPr>
      <xdr:spPr>
        <a:xfrm>
          <a:off x="1473835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39370</xdr:rowOff>
    </xdr:from>
    <xdr:to>
      <xdr:col>81</xdr:col>
      <xdr:colOff>101600</xdr:colOff>
      <xdr:row>37</xdr:row>
      <xdr:rowOff>140970</xdr:rowOff>
    </xdr:to>
    <xdr:sp macro="" textlink="">
      <xdr:nvSpPr>
        <xdr:cNvPr id="538" name="楕円 537"/>
        <xdr:cNvSpPr/>
      </xdr:nvSpPr>
      <xdr:spPr>
        <a:xfrm>
          <a:off x="1388745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90170</xdr:rowOff>
    </xdr:from>
    <xdr:to>
      <xdr:col>85</xdr:col>
      <xdr:colOff>127000</xdr:colOff>
      <xdr:row>37</xdr:row>
      <xdr:rowOff>124460</xdr:rowOff>
    </xdr:to>
    <xdr:cxnSp macro="">
      <xdr:nvCxnSpPr>
        <xdr:cNvPr id="539" name="直線コネクタ 538"/>
        <xdr:cNvCxnSpPr/>
      </xdr:nvCxnSpPr>
      <xdr:spPr>
        <a:xfrm>
          <a:off x="13938250" y="6205220"/>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xdr:rowOff>
    </xdr:from>
    <xdr:to>
      <xdr:col>76</xdr:col>
      <xdr:colOff>165100</xdr:colOff>
      <xdr:row>37</xdr:row>
      <xdr:rowOff>107950</xdr:rowOff>
    </xdr:to>
    <xdr:sp macro="" textlink="">
      <xdr:nvSpPr>
        <xdr:cNvPr id="540" name="楕円 539"/>
        <xdr:cNvSpPr/>
      </xdr:nvSpPr>
      <xdr:spPr>
        <a:xfrm>
          <a:off x="13093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57150</xdr:rowOff>
    </xdr:from>
    <xdr:to>
      <xdr:col>81</xdr:col>
      <xdr:colOff>50800</xdr:colOff>
      <xdr:row>37</xdr:row>
      <xdr:rowOff>90170</xdr:rowOff>
    </xdr:to>
    <xdr:cxnSp macro="">
      <xdr:nvCxnSpPr>
        <xdr:cNvPr id="541" name="直線コネクタ 540"/>
        <xdr:cNvCxnSpPr/>
      </xdr:nvCxnSpPr>
      <xdr:spPr>
        <a:xfrm>
          <a:off x="13144500" y="6172200"/>
          <a:ext cx="79375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143510</xdr:rowOff>
    </xdr:from>
    <xdr:to>
      <xdr:col>72</xdr:col>
      <xdr:colOff>38100</xdr:colOff>
      <xdr:row>37</xdr:row>
      <xdr:rowOff>73660</xdr:rowOff>
    </xdr:to>
    <xdr:sp macro="" textlink="">
      <xdr:nvSpPr>
        <xdr:cNvPr id="542" name="楕円 541"/>
        <xdr:cNvSpPr/>
      </xdr:nvSpPr>
      <xdr:spPr>
        <a:xfrm>
          <a:off x="12299950" y="60934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22860</xdr:rowOff>
    </xdr:from>
    <xdr:to>
      <xdr:col>76</xdr:col>
      <xdr:colOff>114300</xdr:colOff>
      <xdr:row>37</xdr:row>
      <xdr:rowOff>57150</xdr:rowOff>
    </xdr:to>
    <xdr:cxnSp macro="">
      <xdr:nvCxnSpPr>
        <xdr:cNvPr id="543" name="直線コネクタ 542"/>
        <xdr:cNvCxnSpPr/>
      </xdr:nvCxnSpPr>
      <xdr:spPr>
        <a:xfrm>
          <a:off x="12344400" y="613791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132080</xdr:rowOff>
    </xdr:from>
    <xdr:to>
      <xdr:col>67</xdr:col>
      <xdr:colOff>101600</xdr:colOff>
      <xdr:row>38</xdr:row>
      <xdr:rowOff>62230</xdr:rowOff>
    </xdr:to>
    <xdr:sp macro="" textlink="">
      <xdr:nvSpPr>
        <xdr:cNvPr id="544" name="楕円 543"/>
        <xdr:cNvSpPr/>
      </xdr:nvSpPr>
      <xdr:spPr>
        <a:xfrm>
          <a:off x="11487150" y="6247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22860</xdr:rowOff>
    </xdr:from>
    <xdr:to>
      <xdr:col>71</xdr:col>
      <xdr:colOff>177800</xdr:colOff>
      <xdr:row>38</xdr:row>
      <xdr:rowOff>11430</xdr:rowOff>
    </xdr:to>
    <xdr:cxnSp macro="">
      <xdr:nvCxnSpPr>
        <xdr:cNvPr id="545" name="直線コネクタ 544"/>
        <xdr:cNvCxnSpPr/>
      </xdr:nvCxnSpPr>
      <xdr:spPr>
        <a:xfrm flipV="1">
          <a:off x="11537950" y="6137910"/>
          <a:ext cx="80645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546" name="n_1aveValue【認定こども園・幼稚園・保育所】&#10;有形固定資産減価償却率"/>
        <xdr:cNvSpPr txBox="1"/>
      </xdr:nvSpPr>
      <xdr:spPr>
        <a:xfrm>
          <a:off x="13742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547" name="n_2aveValue【認定こども園・幼稚園・保育所】&#10;有形固定資産減価償却率"/>
        <xdr:cNvSpPr txBox="1"/>
      </xdr:nvSpPr>
      <xdr:spPr>
        <a:xfrm>
          <a:off x="1296099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8" name="n_3aveValue【認定こども園・幼稚園・保育所】&#10;有形固定資産減価償却率"/>
        <xdr:cNvSpPr txBox="1"/>
      </xdr:nvSpPr>
      <xdr:spPr>
        <a:xfrm>
          <a:off x="12167244" y="577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549" name="n_4aveValue【認定こども園・幼稚園・保育所】&#10;有形固定資産減価償却率"/>
        <xdr:cNvSpPr txBox="1"/>
      </xdr:nvSpPr>
      <xdr:spPr>
        <a:xfrm>
          <a:off x="113544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132097</xdr:rowOff>
    </xdr:from>
    <xdr:ext cx="405111" cy="259045"/>
    <xdr:sp macro="" textlink="">
      <xdr:nvSpPr>
        <xdr:cNvPr id="550" name="n_1mainValue【認定こども園・幼稚園・保育所】&#10;有形固定資産減価償却率"/>
        <xdr:cNvSpPr txBox="1"/>
      </xdr:nvSpPr>
      <xdr:spPr>
        <a:xfrm>
          <a:off x="1374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99077</xdr:rowOff>
    </xdr:from>
    <xdr:ext cx="405111" cy="259045"/>
    <xdr:sp macro="" textlink="">
      <xdr:nvSpPr>
        <xdr:cNvPr id="551" name="n_2mainValue【認定こども園・幼稚園・保育所】&#10;有形固定資産減価償却率"/>
        <xdr:cNvSpPr txBox="1"/>
      </xdr:nvSpPr>
      <xdr:spPr>
        <a:xfrm>
          <a:off x="1296099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64787</xdr:rowOff>
    </xdr:from>
    <xdr:ext cx="405111" cy="259045"/>
    <xdr:sp macro="" textlink="">
      <xdr:nvSpPr>
        <xdr:cNvPr id="552" name="n_3mainValue【認定こども園・幼稚園・保育所】&#10;有形固定資産減価償却率"/>
        <xdr:cNvSpPr txBox="1"/>
      </xdr:nvSpPr>
      <xdr:spPr>
        <a:xfrm>
          <a:off x="121672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553" name="n_4mainValue【認定こども園・幼稚園・保育所】&#10;有形固定資産減価償却率"/>
        <xdr:cNvSpPr txBox="1"/>
      </xdr:nvSpPr>
      <xdr:spPr>
        <a:xfrm>
          <a:off x="113544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xdr:cNvCxnSpPr/>
      </xdr:nvCxnSpPr>
      <xdr:spPr>
        <a:xfrm flipV="1">
          <a:off x="19951064" y="5508534"/>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xdr:cNvSpPr txBox="1"/>
      </xdr:nvSpPr>
      <xdr:spPr>
        <a:xfrm>
          <a:off x="19989800" y="687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xdr:cNvCxnSpPr/>
      </xdr:nvCxnSpPr>
      <xdr:spPr>
        <a:xfrm>
          <a:off x="19881850" y="6875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xdr:cNvSpPr txBox="1"/>
      </xdr:nvSpPr>
      <xdr:spPr>
        <a:xfrm>
          <a:off x="19989800" y="529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xdr:cNvCxnSpPr/>
      </xdr:nvCxnSpPr>
      <xdr:spPr>
        <a:xfrm>
          <a:off x="19881850" y="5508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84" name="【認定こども園・幼稚園・保育所】&#10;一人当たり面積平均値テキスト"/>
        <xdr:cNvSpPr txBox="1"/>
      </xdr:nvSpPr>
      <xdr:spPr>
        <a:xfrm>
          <a:off x="19989800" y="6377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xdr:cNvSpPr/>
      </xdr:nvSpPr>
      <xdr:spPr>
        <a:xfrm>
          <a:off x="19900900" y="6520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86" name="フローチャート: 判断 585"/>
        <xdr:cNvSpPr/>
      </xdr:nvSpPr>
      <xdr:spPr>
        <a:xfrm>
          <a:off x="19157950" y="6566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87" name="フローチャート: 判断 586"/>
        <xdr:cNvSpPr/>
      </xdr:nvSpPr>
      <xdr:spPr>
        <a:xfrm>
          <a:off x="18345150" y="6526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8" name="フローチャート: 判断 587"/>
        <xdr:cNvSpPr/>
      </xdr:nvSpPr>
      <xdr:spPr>
        <a:xfrm>
          <a:off x="17551400" y="6547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89" name="フローチャート: 判断 588"/>
        <xdr:cNvSpPr/>
      </xdr:nvSpPr>
      <xdr:spPr>
        <a:xfrm>
          <a:off x="16757650" y="6556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24856</xdr:rowOff>
    </xdr:from>
    <xdr:to>
      <xdr:col>116</xdr:col>
      <xdr:colOff>114300</xdr:colOff>
      <xdr:row>41</xdr:row>
      <xdr:rowOff>126456</xdr:rowOff>
    </xdr:to>
    <xdr:sp macro="" textlink="">
      <xdr:nvSpPr>
        <xdr:cNvPr id="595" name="楕円 594"/>
        <xdr:cNvSpPr/>
      </xdr:nvSpPr>
      <xdr:spPr>
        <a:xfrm>
          <a:off x="19900900" y="68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111233</xdr:rowOff>
    </xdr:from>
    <xdr:ext cx="469744" cy="259045"/>
    <xdr:sp macro="" textlink="">
      <xdr:nvSpPr>
        <xdr:cNvPr id="596" name="【認定こども園・幼稚園・保育所】&#10;一人当たり面積該当値テキスト"/>
        <xdr:cNvSpPr txBox="1"/>
      </xdr:nvSpPr>
      <xdr:spPr>
        <a:xfrm>
          <a:off x="19989800" y="672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30299</xdr:rowOff>
    </xdr:from>
    <xdr:to>
      <xdr:col>112</xdr:col>
      <xdr:colOff>38100</xdr:colOff>
      <xdr:row>41</xdr:row>
      <xdr:rowOff>131899</xdr:rowOff>
    </xdr:to>
    <xdr:sp macro="" textlink="">
      <xdr:nvSpPr>
        <xdr:cNvPr id="597" name="楕円 596"/>
        <xdr:cNvSpPr/>
      </xdr:nvSpPr>
      <xdr:spPr>
        <a:xfrm>
          <a:off x="19157950" y="68057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75656</xdr:rowOff>
    </xdr:from>
    <xdr:to>
      <xdr:col>116</xdr:col>
      <xdr:colOff>63500</xdr:colOff>
      <xdr:row>41</xdr:row>
      <xdr:rowOff>81099</xdr:rowOff>
    </xdr:to>
    <xdr:cxnSp macro="">
      <xdr:nvCxnSpPr>
        <xdr:cNvPr id="598" name="直線コネクタ 597"/>
        <xdr:cNvCxnSpPr/>
      </xdr:nvCxnSpPr>
      <xdr:spPr>
        <a:xfrm flipV="1">
          <a:off x="19202400" y="6851106"/>
          <a:ext cx="7493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33565</xdr:rowOff>
    </xdr:from>
    <xdr:to>
      <xdr:col>107</xdr:col>
      <xdr:colOff>101600</xdr:colOff>
      <xdr:row>41</xdr:row>
      <xdr:rowOff>135165</xdr:rowOff>
    </xdr:to>
    <xdr:sp macro="" textlink="">
      <xdr:nvSpPr>
        <xdr:cNvPr id="599" name="楕円 598"/>
        <xdr:cNvSpPr/>
      </xdr:nvSpPr>
      <xdr:spPr>
        <a:xfrm>
          <a:off x="1834515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81099</xdr:rowOff>
    </xdr:from>
    <xdr:to>
      <xdr:col>111</xdr:col>
      <xdr:colOff>177800</xdr:colOff>
      <xdr:row>41</xdr:row>
      <xdr:rowOff>84365</xdr:rowOff>
    </xdr:to>
    <xdr:cxnSp macro="">
      <xdr:nvCxnSpPr>
        <xdr:cNvPr id="600" name="直線コネクタ 599"/>
        <xdr:cNvCxnSpPr/>
      </xdr:nvCxnSpPr>
      <xdr:spPr>
        <a:xfrm flipV="1">
          <a:off x="18395950" y="6856549"/>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601" name="楕円 600"/>
        <xdr:cNvSpPr/>
      </xdr:nvSpPr>
      <xdr:spPr>
        <a:xfrm>
          <a:off x="175514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84365</xdr:rowOff>
    </xdr:from>
    <xdr:to>
      <xdr:col>107</xdr:col>
      <xdr:colOff>50800</xdr:colOff>
      <xdr:row>41</xdr:row>
      <xdr:rowOff>87630</xdr:rowOff>
    </xdr:to>
    <xdr:cxnSp macro="">
      <xdr:nvCxnSpPr>
        <xdr:cNvPr id="602" name="直線コネクタ 601"/>
        <xdr:cNvCxnSpPr/>
      </xdr:nvCxnSpPr>
      <xdr:spPr>
        <a:xfrm flipV="1">
          <a:off x="17602200" y="6859815"/>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77651</xdr:rowOff>
    </xdr:from>
    <xdr:to>
      <xdr:col>98</xdr:col>
      <xdr:colOff>38100</xdr:colOff>
      <xdr:row>41</xdr:row>
      <xdr:rowOff>7801</xdr:rowOff>
    </xdr:to>
    <xdr:sp macro="" textlink="">
      <xdr:nvSpPr>
        <xdr:cNvPr id="603" name="楕円 602"/>
        <xdr:cNvSpPr/>
      </xdr:nvSpPr>
      <xdr:spPr>
        <a:xfrm>
          <a:off x="16757650" y="66880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128451</xdr:rowOff>
    </xdr:from>
    <xdr:to>
      <xdr:col>102</xdr:col>
      <xdr:colOff>114300</xdr:colOff>
      <xdr:row>41</xdr:row>
      <xdr:rowOff>87630</xdr:rowOff>
    </xdr:to>
    <xdr:cxnSp macro="">
      <xdr:nvCxnSpPr>
        <xdr:cNvPr id="604" name="直線コネクタ 603"/>
        <xdr:cNvCxnSpPr/>
      </xdr:nvCxnSpPr>
      <xdr:spPr>
        <a:xfrm>
          <a:off x="16802100" y="6738801"/>
          <a:ext cx="800100" cy="12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605" name="n_1aveValue【認定こども園・幼稚園・保育所】&#10;一人当たり面積"/>
        <xdr:cNvSpPr txBox="1"/>
      </xdr:nvSpPr>
      <xdr:spPr>
        <a:xfrm>
          <a:off x="18980227" y="634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606" name="n_2aveValue【認定こども園・幼稚園・保育所】&#10;一人当たり面積"/>
        <xdr:cNvSpPr txBox="1"/>
      </xdr:nvSpPr>
      <xdr:spPr>
        <a:xfrm>
          <a:off x="18180127" y="630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607" name="n_3aveValue【認定こども園・幼稚園・保育所】&#10;一人当たり面積"/>
        <xdr:cNvSpPr txBox="1"/>
      </xdr:nvSpPr>
      <xdr:spPr>
        <a:xfrm>
          <a:off x="17386377" y="632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608" name="n_4aveValue【認定こども園・幼稚園・保育所】&#10;一人当たり面積"/>
        <xdr:cNvSpPr txBox="1"/>
      </xdr:nvSpPr>
      <xdr:spPr>
        <a:xfrm>
          <a:off x="16592627" y="63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123026</xdr:rowOff>
    </xdr:from>
    <xdr:ext cx="469744" cy="259045"/>
    <xdr:sp macro="" textlink="">
      <xdr:nvSpPr>
        <xdr:cNvPr id="609" name="n_1mainValue【認定こども園・幼稚園・保育所】&#10;一人当たり面積"/>
        <xdr:cNvSpPr txBox="1"/>
      </xdr:nvSpPr>
      <xdr:spPr>
        <a:xfrm>
          <a:off x="18980227" y="689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126292</xdr:rowOff>
    </xdr:from>
    <xdr:ext cx="469744" cy="259045"/>
    <xdr:sp macro="" textlink="">
      <xdr:nvSpPr>
        <xdr:cNvPr id="610" name="n_2mainValue【認定こども園・幼稚園・保育所】&#10;一人当たり面積"/>
        <xdr:cNvSpPr txBox="1"/>
      </xdr:nvSpPr>
      <xdr:spPr>
        <a:xfrm>
          <a:off x="18180127" y="690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611" name="n_3mainValue【認定こども園・幼稚園・保育所】&#10;一人当たり面積"/>
        <xdr:cNvSpPr txBox="1"/>
      </xdr:nvSpPr>
      <xdr:spPr>
        <a:xfrm>
          <a:off x="17386377"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170378</xdr:rowOff>
    </xdr:from>
    <xdr:ext cx="469744" cy="259045"/>
    <xdr:sp macro="" textlink="">
      <xdr:nvSpPr>
        <xdr:cNvPr id="612" name="n_4mainValue【認定こども園・幼稚園・保育所】&#10;一人当たり面積"/>
        <xdr:cNvSpPr txBox="1"/>
      </xdr:nvSpPr>
      <xdr:spPr>
        <a:xfrm>
          <a:off x="16592627" y="677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133894</xdr:rowOff>
    </xdr:from>
    <xdr:to>
      <xdr:col>85</xdr:col>
      <xdr:colOff>126364</xdr:colOff>
      <xdr:row>64</xdr:row>
      <xdr:rowOff>6531</xdr:rowOff>
    </xdr:to>
    <xdr:cxnSp macro="">
      <xdr:nvCxnSpPr>
        <xdr:cNvPr id="638" name="直線コネクタ 637"/>
        <xdr:cNvCxnSpPr/>
      </xdr:nvCxnSpPr>
      <xdr:spPr>
        <a:xfrm flipV="1">
          <a:off x="14699614" y="9550944"/>
          <a:ext cx="0" cy="102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405111" cy="259045"/>
    <xdr:sp macro="" textlink="">
      <xdr:nvSpPr>
        <xdr:cNvPr id="639" name="【学校施設】&#10;有形固定資産減価償却率最小値テキスト"/>
        <xdr:cNvSpPr txBox="1"/>
      </xdr:nvSpPr>
      <xdr:spPr>
        <a:xfrm>
          <a:off x="14738350" y="1058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640" name="直線コネクタ 639"/>
        <xdr:cNvCxnSpPr/>
      </xdr:nvCxnSpPr>
      <xdr:spPr>
        <a:xfrm>
          <a:off x="14611350" y="105792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80571</xdr:rowOff>
    </xdr:from>
    <xdr:ext cx="405111" cy="259045"/>
    <xdr:sp macro="" textlink="">
      <xdr:nvSpPr>
        <xdr:cNvPr id="641" name="【学校施設】&#10;有形固定資産減価償却率最大値テキスト"/>
        <xdr:cNvSpPr txBox="1"/>
      </xdr:nvSpPr>
      <xdr:spPr>
        <a:xfrm>
          <a:off x="14738350" y="933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133894</xdr:rowOff>
    </xdr:from>
    <xdr:to>
      <xdr:col>86</xdr:col>
      <xdr:colOff>25400</xdr:colOff>
      <xdr:row>57</xdr:row>
      <xdr:rowOff>133894</xdr:rowOff>
    </xdr:to>
    <xdr:cxnSp macro="">
      <xdr:nvCxnSpPr>
        <xdr:cNvPr id="642" name="直線コネクタ 641"/>
        <xdr:cNvCxnSpPr/>
      </xdr:nvCxnSpPr>
      <xdr:spPr>
        <a:xfrm>
          <a:off x="14611350" y="95509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107242</xdr:rowOff>
    </xdr:from>
    <xdr:ext cx="405111" cy="259045"/>
    <xdr:sp macro="" textlink="">
      <xdr:nvSpPr>
        <xdr:cNvPr id="643" name="【学校施設】&#10;有形固定資産減価償却率平均値テキスト"/>
        <xdr:cNvSpPr txBox="1"/>
      </xdr:nvSpPr>
      <xdr:spPr>
        <a:xfrm>
          <a:off x="14738350" y="10019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644" name="フローチャート: 判断 643"/>
        <xdr:cNvSpPr/>
      </xdr:nvSpPr>
      <xdr:spPr>
        <a:xfrm>
          <a:off x="14649450" y="100411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645" name="フローチャート: 判断 644"/>
        <xdr:cNvSpPr/>
      </xdr:nvSpPr>
      <xdr:spPr>
        <a:xfrm>
          <a:off x="13887450" y="10024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646" name="フローチャート: 判断 645"/>
        <xdr:cNvSpPr/>
      </xdr:nvSpPr>
      <xdr:spPr>
        <a:xfrm>
          <a:off x="13093700" y="100427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647" name="フローチャート: 判断 646"/>
        <xdr:cNvSpPr/>
      </xdr:nvSpPr>
      <xdr:spPr>
        <a:xfrm>
          <a:off x="12299950" y="100199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53703</xdr:rowOff>
    </xdr:from>
    <xdr:to>
      <xdr:col>67</xdr:col>
      <xdr:colOff>101600</xdr:colOff>
      <xdr:row>60</xdr:row>
      <xdr:rowOff>155303</xdr:rowOff>
    </xdr:to>
    <xdr:sp macro="" textlink="">
      <xdr:nvSpPr>
        <xdr:cNvPr id="648" name="フローチャート: 判断 647"/>
        <xdr:cNvSpPr/>
      </xdr:nvSpPr>
      <xdr:spPr>
        <a:xfrm>
          <a:off x="11487150" y="99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654" name="楕円 653"/>
        <xdr:cNvSpPr/>
      </xdr:nvSpPr>
      <xdr:spPr>
        <a:xfrm>
          <a:off x="14649450" y="95803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84562</xdr:rowOff>
    </xdr:from>
    <xdr:ext cx="405111" cy="259045"/>
    <xdr:sp macro="" textlink="">
      <xdr:nvSpPr>
        <xdr:cNvPr id="655" name="【学校施設】&#10;有形固定資産減価償却率該当値テキスト"/>
        <xdr:cNvSpPr txBox="1"/>
      </xdr:nvSpPr>
      <xdr:spPr>
        <a:xfrm>
          <a:off x="14738350" y="950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83094</xdr:rowOff>
    </xdr:from>
    <xdr:to>
      <xdr:col>81</xdr:col>
      <xdr:colOff>101600</xdr:colOff>
      <xdr:row>58</xdr:row>
      <xdr:rowOff>13244</xdr:rowOff>
    </xdr:to>
    <xdr:sp macro="" textlink="">
      <xdr:nvSpPr>
        <xdr:cNvPr id="656" name="楕円 655"/>
        <xdr:cNvSpPr/>
      </xdr:nvSpPr>
      <xdr:spPr>
        <a:xfrm>
          <a:off x="13887450" y="95001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133894</xdr:rowOff>
    </xdr:from>
    <xdr:to>
      <xdr:col>85</xdr:col>
      <xdr:colOff>127000</xdr:colOff>
      <xdr:row>58</xdr:row>
      <xdr:rowOff>48985</xdr:rowOff>
    </xdr:to>
    <xdr:cxnSp macro="">
      <xdr:nvCxnSpPr>
        <xdr:cNvPr id="657" name="直線コネクタ 656"/>
        <xdr:cNvCxnSpPr/>
      </xdr:nvCxnSpPr>
      <xdr:spPr>
        <a:xfrm>
          <a:off x="13938250" y="9550944"/>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168003</xdr:rowOff>
    </xdr:from>
    <xdr:to>
      <xdr:col>76</xdr:col>
      <xdr:colOff>165100</xdr:colOff>
      <xdr:row>57</xdr:row>
      <xdr:rowOff>98153</xdr:rowOff>
    </xdr:to>
    <xdr:sp macro="" textlink="">
      <xdr:nvSpPr>
        <xdr:cNvPr id="658" name="楕円 657"/>
        <xdr:cNvSpPr/>
      </xdr:nvSpPr>
      <xdr:spPr>
        <a:xfrm>
          <a:off x="13093700" y="94199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47353</xdr:rowOff>
    </xdr:from>
    <xdr:to>
      <xdr:col>81</xdr:col>
      <xdr:colOff>50800</xdr:colOff>
      <xdr:row>57</xdr:row>
      <xdr:rowOff>133894</xdr:rowOff>
    </xdr:to>
    <xdr:cxnSp macro="">
      <xdr:nvCxnSpPr>
        <xdr:cNvPr id="659" name="直線コネクタ 658"/>
        <xdr:cNvCxnSpPr/>
      </xdr:nvCxnSpPr>
      <xdr:spPr>
        <a:xfrm>
          <a:off x="13144500" y="9464403"/>
          <a:ext cx="79375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81462</xdr:rowOff>
    </xdr:from>
    <xdr:to>
      <xdr:col>72</xdr:col>
      <xdr:colOff>38100</xdr:colOff>
      <xdr:row>57</xdr:row>
      <xdr:rowOff>11612</xdr:rowOff>
    </xdr:to>
    <xdr:sp macro="" textlink="">
      <xdr:nvSpPr>
        <xdr:cNvPr id="660" name="楕円 659"/>
        <xdr:cNvSpPr/>
      </xdr:nvSpPr>
      <xdr:spPr>
        <a:xfrm>
          <a:off x="12299950" y="93334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132262</xdr:rowOff>
    </xdr:from>
    <xdr:to>
      <xdr:col>76</xdr:col>
      <xdr:colOff>114300</xdr:colOff>
      <xdr:row>57</xdr:row>
      <xdr:rowOff>47353</xdr:rowOff>
    </xdr:to>
    <xdr:cxnSp macro="">
      <xdr:nvCxnSpPr>
        <xdr:cNvPr id="661" name="直線コネクタ 660"/>
        <xdr:cNvCxnSpPr/>
      </xdr:nvCxnSpPr>
      <xdr:spPr>
        <a:xfrm>
          <a:off x="12344400" y="9384212"/>
          <a:ext cx="8001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164737</xdr:rowOff>
    </xdr:from>
    <xdr:to>
      <xdr:col>67</xdr:col>
      <xdr:colOff>101600</xdr:colOff>
      <xdr:row>56</xdr:row>
      <xdr:rowOff>94887</xdr:rowOff>
    </xdr:to>
    <xdr:sp macro="" textlink="">
      <xdr:nvSpPr>
        <xdr:cNvPr id="662" name="楕円 661"/>
        <xdr:cNvSpPr/>
      </xdr:nvSpPr>
      <xdr:spPr>
        <a:xfrm>
          <a:off x="11487150" y="9251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44087</xdr:rowOff>
    </xdr:from>
    <xdr:to>
      <xdr:col>71</xdr:col>
      <xdr:colOff>177800</xdr:colOff>
      <xdr:row>56</xdr:row>
      <xdr:rowOff>132262</xdr:rowOff>
    </xdr:to>
    <xdr:cxnSp macro="">
      <xdr:nvCxnSpPr>
        <xdr:cNvPr id="663" name="直線コネクタ 662"/>
        <xdr:cNvCxnSpPr/>
      </xdr:nvCxnSpPr>
      <xdr:spPr>
        <a:xfrm>
          <a:off x="11537950" y="9296037"/>
          <a:ext cx="80645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664" name="n_1aveValue【学校施設】&#10;有形固定資産減価償却率"/>
        <xdr:cNvSpPr txBox="1"/>
      </xdr:nvSpPr>
      <xdr:spPr>
        <a:xfrm>
          <a:off x="13742044" y="101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665" name="n_2aveValue【学校施設】&#10;有形固定資産減価償却率"/>
        <xdr:cNvSpPr txBox="1"/>
      </xdr:nvSpPr>
      <xdr:spPr>
        <a:xfrm>
          <a:off x="12960994" y="1012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666" name="n_3aveValue【学校施設】&#10;有形固定資産減価償却率"/>
        <xdr:cNvSpPr txBox="1"/>
      </xdr:nvSpPr>
      <xdr:spPr>
        <a:xfrm>
          <a:off x="12167244" y="1010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146430</xdr:rowOff>
    </xdr:from>
    <xdr:ext cx="405111" cy="259045"/>
    <xdr:sp macro="" textlink="">
      <xdr:nvSpPr>
        <xdr:cNvPr id="667" name="n_4aveValue【学校施設】&#10;有形固定資産減価償却率"/>
        <xdr:cNvSpPr txBox="1"/>
      </xdr:nvSpPr>
      <xdr:spPr>
        <a:xfrm>
          <a:off x="113544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29771</xdr:rowOff>
    </xdr:from>
    <xdr:ext cx="405111" cy="259045"/>
    <xdr:sp macro="" textlink="">
      <xdr:nvSpPr>
        <xdr:cNvPr id="668" name="n_1mainValue【学校施設】&#10;有形固定資産減価償却率"/>
        <xdr:cNvSpPr txBox="1"/>
      </xdr:nvSpPr>
      <xdr:spPr>
        <a:xfrm>
          <a:off x="13742044" y="9281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114680</xdr:rowOff>
    </xdr:from>
    <xdr:ext cx="405111" cy="259045"/>
    <xdr:sp macro="" textlink="">
      <xdr:nvSpPr>
        <xdr:cNvPr id="669" name="n_2mainValue【学校施設】&#10;有形固定資産減価償却率"/>
        <xdr:cNvSpPr txBox="1"/>
      </xdr:nvSpPr>
      <xdr:spPr>
        <a:xfrm>
          <a:off x="12960994" y="920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28139</xdr:rowOff>
    </xdr:from>
    <xdr:ext cx="405111" cy="259045"/>
    <xdr:sp macro="" textlink="">
      <xdr:nvSpPr>
        <xdr:cNvPr id="670" name="n_3mainValue【学校施設】&#10;有形固定資産減価償却率"/>
        <xdr:cNvSpPr txBox="1"/>
      </xdr:nvSpPr>
      <xdr:spPr>
        <a:xfrm>
          <a:off x="12167244" y="911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111414</xdr:rowOff>
    </xdr:from>
    <xdr:ext cx="405111" cy="259045"/>
    <xdr:sp macro="" textlink="">
      <xdr:nvSpPr>
        <xdr:cNvPr id="671" name="n_4mainValue【学校施設】&#10;有形固定資産減価償却率"/>
        <xdr:cNvSpPr txBox="1"/>
      </xdr:nvSpPr>
      <xdr:spPr>
        <a:xfrm>
          <a:off x="11354444" y="903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2" name="直線コネクタ 681"/>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3" name="テキスト ボックス 682"/>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4" name="直線コネクタ 683"/>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5" name="テキスト ボックス 684"/>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6" name="直線コネクタ 685"/>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7" name="テキスト ボックス 686"/>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8" name="直線コネクタ 687"/>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9" name="テキスト ボックス 688"/>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0" name="直線コネクタ 689"/>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1" name="テキスト ボックス 690"/>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3" name="テキスト ボックス 692"/>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5" name="直線コネクタ 694"/>
        <xdr:cNvCxnSpPr/>
      </xdr:nvCxnSpPr>
      <xdr:spPr>
        <a:xfrm flipV="1">
          <a:off x="19951064" y="9198407"/>
          <a:ext cx="0" cy="1340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6" name="【学校施設】&#10;一人当たり面積最小値テキスト"/>
        <xdr:cNvSpPr txBox="1"/>
      </xdr:nvSpPr>
      <xdr:spPr>
        <a:xfrm>
          <a:off x="19989800" y="105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7" name="直線コネクタ 696"/>
        <xdr:cNvCxnSpPr/>
      </xdr:nvCxnSpPr>
      <xdr:spPr>
        <a:xfrm>
          <a:off x="19881850" y="105393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8" name="【学校施設】&#10;一人当たり面積最大値テキスト"/>
        <xdr:cNvSpPr txBox="1"/>
      </xdr:nvSpPr>
      <xdr:spPr>
        <a:xfrm>
          <a:off x="19989800" y="89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9" name="直線コネクタ 698"/>
        <xdr:cNvCxnSpPr/>
      </xdr:nvCxnSpPr>
      <xdr:spPr>
        <a:xfrm>
          <a:off x="19881850" y="91984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700" name="【学校施設】&#10;一人当たり面積平均値テキスト"/>
        <xdr:cNvSpPr txBox="1"/>
      </xdr:nvSpPr>
      <xdr:spPr>
        <a:xfrm>
          <a:off x="19989800" y="101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1" name="フローチャート: 判断 700"/>
        <xdr:cNvSpPr/>
      </xdr:nvSpPr>
      <xdr:spPr>
        <a:xfrm>
          <a:off x="19900900" y="103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702" name="フローチャート: 判断 701"/>
        <xdr:cNvSpPr/>
      </xdr:nvSpPr>
      <xdr:spPr>
        <a:xfrm>
          <a:off x="19157950" y="10315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703" name="フローチャート: 判断 702"/>
        <xdr:cNvSpPr/>
      </xdr:nvSpPr>
      <xdr:spPr>
        <a:xfrm>
          <a:off x="18345150" y="1030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704" name="フローチャート: 判断 703"/>
        <xdr:cNvSpPr/>
      </xdr:nvSpPr>
      <xdr:spPr>
        <a:xfrm>
          <a:off x="17551400" y="10314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705" name="フローチャート: 判断 704"/>
        <xdr:cNvSpPr/>
      </xdr:nvSpPr>
      <xdr:spPr>
        <a:xfrm>
          <a:off x="16757650" y="102914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158369</xdr:rowOff>
    </xdr:from>
    <xdr:to>
      <xdr:col>116</xdr:col>
      <xdr:colOff>114300</xdr:colOff>
      <xdr:row>63</xdr:row>
      <xdr:rowOff>88519</xdr:rowOff>
    </xdr:to>
    <xdr:sp macro="" textlink="">
      <xdr:nvSpPr>
        <xdr:cNvPr id="711" name="楕円 710"/>
        <xdr:cNvSpPr/>
      </xdr:nvSpPr>
      <xdr:spPr>
        <a:xfrm>
          <a:off x="19900900" y="104009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73296</xdr:rowOff>
    </xdr:from>
    <xdr:ext cx="469744" cy="259045"/>
    <xdr:sp macro="" textlink="">
      <xdr:nvSpPr>
        <xdr:cNvPr id="712" name="【学校施設】&#10;一人当たり面積該当値テキスト"/>
        <xdr:cNvSpPr txBox="1"/>
      </xdr:nvSpPr>
      <xdr:spPr>
        <a:xfrm>
          <a:off x="19989800" y="1031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164236</xdr:rowOff>
    </xdr:from>
    <xdr:to>
      <xdr:col>112</xdr:col>
      <xdr:colOff>38100</xdr:colOff>
      <xdr:row>63</xdr:row>
      <xdr:rowOff>94386</xdr:rowOff>
    </xdr:to>
    <xdr:sp macro="" textlink="">
      <xdr:nvSpPr>
        <xdr:cNvPr id="713" name="楕円 712"/>
        <xdr:cNvSpPr/>
      </xdr:nvSpPr>
      <xdr:spPr>
        <a:xfrm>
          <a:off x="19157950" y="104067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37719</xdr:rowOff>
    </xdr:from>
    <xdr:to>
      <xdr:col>116</xdr:col>
      <xdr:colOff>63500</xdr:colOff>
      <xdr:row>63</xdr:row>
      <xdr:rowOff>43586</xdr:rowOff>
    </xdr:to>
    <xdr:cxnSp macro="">
      <xdr:nvCxnSpPr>
        <xdr:cNvPr id="714" name="直線コネクタ 713"/>
        <xdr:cNvCxnSpPr/>
      </xdr:nvCxnSpPr>
      <xdr:spPr>
        <a:xfrm flipV="1">
          <a:off x="19202400" y="10445369"/>
          <a:ext cx="7493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167589</xdr:rowOff>
    </xdr:from>
    <xdr:to>
      <xdr:col>107</xdr:col>
      <xdr:colOff>101600</xdr:colOff>
      <xdr:row>63</xdr:row>
      <xdr:rowOff>97739</xdr:rowOff>
    </xdr:to>
    <xdr:sp macro="" textlink="">
      <xdr:nvSpPr>
        <xdr:cNvPr id="715" name="楕円 714"/>
        <xdr:cNvSpPr/>
      </xdr:nvSpPr>
      <xdr:spPr>
        <a:xfrm>
          <a:off x="18345150" y="10410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43586</xdr:rowOff>
    </xdr:from>
    <xdr:to>
      <xdr:col>111</xdr:col>
      <xdr:colOff>177800</xdr:colOff>
      <xdr:row>63</xdr:row>
      <xdr:rowOff>46939</xdr:rowOff>
    </xdr:to>
    <xdr:cxnSp macro="">
      <xdr:nvCxnSpPr>
        <xdr:cNvPr id="716" name="直線コネクタ 715"/>
        <xdr:cNvCxnSpPr/>
      </xdr:nvCxnSpPr>
      <xdr:spPr>
        <a:xfrm flipV="1">
          <a:off x="18395950" y="10451236"/>
          <a:ext cx="80645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xdr:rowOff>
    </xdr:from>
    <xdr:to>
      <xdr:col>102</xdr:col>
      <xdr:colOff>165100</xdr:colOff>
      <xdr:row>63</xdr:row>
      <xdr:rowOff>101930</xdr:rowOff>
    </xdr:to>
    <xdr:sp macro="" textlink="">
      <xdr:nvSpPr>
        <xdr:cNvPr id="717" name="楕円 716"/>
        <xdr:cNvSpPr/>
      </xdr:nvSpPr>
      <xdr:spPr>
        <a:xfrm>
          <a:off x="17551400" y="104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46939</xdr:rowOff>
    </xdr:from>
    <xdr:to>
      <xdr:col>107</xdr:col>
      <xdr:colOff>50800</xdr:colOff>
      <xdr:row>63</xdr:row>
      <xdr:rowOff>51130</xdr:rowOff>
    </xdr:to>
    <xdr:cxnSp macro="">
      <xdr:nvCxnSpPr>
        <xdr:cNvPr id="718" name="直線コネクタ 717"/>
        <xdr:cNvCxnSpPr/>
      </xdr:nvCxnSpPr>
      <xdr:spPr>
        <a:xfrm flipV="1">
          <a:off x="17602200" y="10454589"/>
          <a:ext cx="7937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2845</xdr:rowOff>
    </xdr:from>
    <xdr:to>
      <xdr:col>98</xdr:col>
      <xdr:colOff>38100</xdr:colOff>
      <xdr:row>63</xdr:row>
      <xdr:rowOff>104445</xdr:rowOff>
    </xdr:to>
    <xdr:sp macro="" textlink="">
      <xdr:nvSpPr>
        <xdr:cNvPr id="719" name="楕円 718"/>
        <xdr:cNvSpPr/>
      </xdr:nvSpPr>
      <xdr:spPr>
        <a:xfrm>
          <a:off x="16757650" y="10410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51130</xdr:rowOff>
    </xdr:from>
    <xdr:to>
      <xdr:col>102</xdr:col>
      <xdr:colOff>114300</xdr:colOff>
      <xdr:row>63</xdr:row>
      <xdr:rowOff>53645</xdr:rowOff>
    </xdr:to>
    <xdr:cxnSp macro="">
      <xdr:nvCxnSpPr>
        <xdr:cNvPr id="720" name="直線コネクタ 719"/>
        <xdr:cNvCxnSpPr/>
      </xdr:nvCxnSpPr>
      <xdr:spPr>
        <a:xfrm flipV="1">
          <a:off x="16802100" y="10458780"/>
          <a:ext cx="8001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721" name="n_1aveValue【学校施設】&#10;一人当たり面積"/>
        <xdr:cNvSpPr txBox="1"/>
      </xdr:nvSpPr>
      <xdr:spPr>
        <a:xfrm>
          <a:off x="18980227" y="1009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722" name="n_2aveValue【学校施設】&#10;一人当たり面積"/>
        <xdr:cNvSpPr txBox="1"/>
      </xdr:nvSpPr>
      <xdr:spPr>
        <a:xfrm>
          <a:off x="18180127" y="10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723" name="n_3aveValue【学校施設】&#10;一人当たり面積"/>
        <xdr:cNvSpPr txBox="1"/>
      </xdr:nvSpPr>
      <xdr:spPr>
        <a:xfrm>
          <a:off x="17386377" y="100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724" name="n_4aveValue【学校施設】&#10;一人当たり面積"/>
        <xdr:cNvSpPr txBox="1"/>
      </xdr:nvSpPr>
      <xdr:spPr>
        <a:xfrm>
          <a:off x="16592627" y="100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85513</xdr:rowOff>
    </xdr:from>
    <xdr:ext cx="469744" cy="259045"/>
    <xdr:sp macro="" textlink="">
      <xdr:nvSpPr>
        <xdr:cNvPr id="725" name="n_1mainValue【学校施設】&#10;一人当たり面積"/>
        <xdr:cNvSpPr txBox="1"/>
      </xdr:nvSpPr>
      <xdr:spPr>
        <a:xfrm>
          <a:off x="18980227" y="104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88866</xdr:rowOff>
    </xdr:from>
    <xdr:ext cx="469744" cy="259045"/>
    <xdr:sp macro="" textlink="">
      <xdr:nvSpPr>
        <xdr:cNvPr id="726" name="n_2mainValue【学校施設】&#10;一人当たり面積"/>
        <xdr:cNvSpPr txBox="1"/>
      </xdr:nvSpPr>
      <xdr:spPr>
        <a:xfrm>
          <a:off x="18180127" y="1049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93057</xdr:rowOff>
    </xdr:from>
    <xdr:ext cx="469744" cy="259045"/>
    <xdr:sp macro="" textlink="">
      <xdr:nvSpPr>
        <xdr:cNvPr id="727" name="n_3mainValue【学校施設】&#10;一人当たり面積"/>
        <xdr:cNvSpPr txBox="1"/>
      </xdr:nvSpPr>
      <xdr:spPr>
        <a:xfrm>
          <a:off x="17386377" y="105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95572</xdr:rowOff>
    </xdr:from>
    <xdr:ext cx="469744" cy="259045"/>
    <xdr:sp macro="" textlink="">
      <xdr:nvSpPr>
        <xdr:cNvPr id="728" name="n_4mainValue【学校施設】&#10;一人当たり面積"/>
        <xdr:cNvSpPr txBox="1"/>
      </xdr:nvSpPr>
      <xdr:spPr>
        <a:xfrm>
          <a:off x="16592627" y="1050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0" name="直線コネクタ 739"/>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1" name="テキスト ボックス 740"/>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2" name="直線コネクタ 741"/>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3" name="テキスト ボックス 742"/>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4" name="直線コネクタ 743"/>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5" name="テキスト ボックス 744"/>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6" name="直線コネクタ 745"/>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7" name="テキスト ボックス 746"/>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8" name="直線コネクタ 747"/>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9" name="テキスト ボックス 748"/>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0" name="直線コネクタ 749"/>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1" name="テキスト ボックス 750"/>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3"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754" name="直線コネクタ 753"/>
        <xdr:cNvCxnSpPr/>
      </xdr:nvCxnSpPr>
      <xdr:spPr>
        <a:xfrm flipV="1">
          <a:off x="14699614" y="129549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5" name="【児童館】&#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6" name="直線コネクタ 755"/>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757" name="【児童館】&#10;有形固定資産減価償却率最大値テキスト"/>
        <xdr:cNvSpPr txBox="1"/>
      </xdr:nvSpPr>
      <xdr:spPr>
        <a:xfrm>
          <a:off x="14738350" y="1273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758" name="直線コネクタ 757"/>
        <xdr:cNvCxnSpPr/>
      </xdr:nvCxnSpPr>
      <xdr:spPr>
        <a:xfrm>
          <a:off x="14611350" y="12954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759" name="【児童館】&#10;有形固定資産減価償却率平均値テキスト"/>
        <xdr:cNvSpPr txBox="1"/>
      </xdr:nvSpPr>
      <xdr:spPr>
        <a:xfrm>
          <a:off x="14738350" y="13502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760" name="フローチャート: 判断 759"/>
        <xdr:cNvSpPr/>
      </xdr:nvSpPr>
      <xdr:spPr>
        <a:xfrm>
          <a:off x="14649450" y="136445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761" name="フローチャート: 判断 760"/>
        <xdr:cNvSpPr/>
      </xdr:nvSpPr>
      <xdr:spPr>
        <a:xfrm>
          <a:off x="13887450" y="133747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82006</xdr:rowOff>
    </xdr:from>
    <xdr:to>
      <xdr:col>76</xdr:col>
      <xdr:colOff>165100</xdr:colOff>
      <xdr:row>80</xdr:row>
      <xdr:rowOff>12156</xdr:rowOff>
    </xdr:to>
    <xdr:sp macro="" textlink="">
      <xdr:nvSpPr>
        <xdr:cNvPr id="762" name="フローチャート: 判断 761"/>
        <xdr:cNvSpPr/>
      </xdr:nvSpPr>
      <xdr:spPr>
        <a:xfrm>
          <a:off x="13093700" y="131312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54248</xdr:rowOff>
    </xdr:from>
    <xdr:to>
      <xdr:col>72</xdr:col>
      <xdr:colOff>38100</xdr:colOff>
      <xdr:row>79</xdr:row>
      <xdr:rowOff>155848</xdr:rowOff>
    </xdr:to>
    <xdr:sp macro="" textlink="">
      <xdr:nvSpPr>
        <xdr:cNvPr id="763" name="フローチャート: 判断 762"/>
        <xdr:cNvSpPr/>
      </xdr:nvSpPr>
      <xdr:spPr>
        <a:xfrm>
          <a:off x="12299950" y="131034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134257</xdr:rowOff>
    </xdr:from>
    <xdr:to>
      <xdr:col>67</xdr:col>
      <xdr:colOff>101600</xdr:colOff>
      <xdr:row>81</xdr:row>
      <xdr:rowOff>64407</xdr:rowOff>
    </xdr:to>
    <xdr:sp macro="" textlink="">
      <xdr:nvSpPr>
        <xdr:cNvPr id="764" name="フローチャート: 判断 763"/>
        <xdr:cNvSpPr/>
      </xdr:nvSpPr>
      <xdr:spPr>
        <a:xfrm>
          <a:off x="11487150" y="133486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770" name="楕円 769"/>
        <xdr:cNvSpPr/>
      </xdr:nvSpPr>
      <xdr:spPr>
        <a:xfrm>
          <a:off x="14649450" y="139534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57166</xdr:rowOff>
    </xdr:from>
    <xdr:ext cx="405111" cy="259045"/>
    <xdr:sp macro="" textlink="">
      <xdr:nvSpPr>
        <xdr:cNvPr id="771" name="【児童館】&#10;有形固定資産減価償却率該当値テキスト"/>
        <xdr:cNvSpPr txBox="1"/>
      </xdr:nvSpPr>
      <xdr:spPr>
        <a:xfrm>
          <a:off x="1473835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18324</xdr:rowOff>
    </xdr:from>
    <xdr:to>
      <xdr:col>81</xdr:col>
      <xdr:colOff>101600</xdr:colOff>
      <xdr:row>86</xdr:row>
      <xdr:rowOff>119924</xdr:rowOff>
    </xdr:to>
    <xdr:sp macro="" textlink="">
      <xdr:nvSpPr>
        <xdr:cNvPr id="772" name="楕円 771"/>
        <xdr:cNvSpPr/>
      </xdr:nvSpPr>
      <xdr:spPr>
        <a:xfrm>
          <a:off x="13887450" y="1422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86</xdr:row>
      <xdr:rowOff>69124</xdr:rowOff>
    </xdr:to>
    <xdr:cxnSp macro="">
      <xdr:nvCxnSpPr>
        <xdr:cNvPr id="773" name="直線コネクタ 772"/>
        <xdr:cNvCxnSpPr/>
      </xdr:nvCxnSpPr>
      <xdr:spPr>
        <a:xfrm flipV="1">
          <a:off x="13938250" y="14004289"/>
          <a:ext cx="762000" cy="2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10161</xdr:rowOff>
    </xdr:from>
    <xdr:to>
      <xdr:col>76</xdr:col>
      <xdr:colOff>165100</xdr:colOff>
      <xdr:row>86</xdr:row>
      <xdr:rowOff>111761</xdr:rowOff>
    </xdr:to>
    <xdr:sp macro="" textlink="">
      <xdr:nvSpPr>
        <xdr:cNvPr id="774" name="楕円 773"/>
        <xdr:cNvSpPr/>
      </xdr:nvSpPr>
      <xdr:spPr>
        <a:xfrm>
          <a:off x="1309370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60961</xdr:rowOff>
    </xdr:from>
    <xdr:to>
      <xdr:col>81</xdr:col>
      <xdr:colOff>50800</xdr:colOff>
      <xdr:row>86</xdr:row>
      <xdr:rowOff>69124</xdr:rowOff>
    </xdr:to>
    <xdr:cxnSp macro="">
      <xdr:nvCxnSpPr>
        <xdr:cNvPr id="775" name="直線コネクタ 774"/>
        <xdr:cNvCxnSpPr/>
      </xdr:nvCxnSpPr>
      <xdr:spPr>
        <a:xfrm>
          <a:off x="13144500" y="14265911"/>
          <a:ext cx="79375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6" name="楕円 775"/>
        <xdr:cNvSpPr/>
      </xdr:nvSpPr>
      <xdr:spPr>
        <a:xfrm>
          <a:off x="12299950" y="1432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60961</xdr:rowOff>
    </xdr:from>
    <xdr:to>
      <xdr:col>76</xdr:col>
      <xdr:colOff>114300</xdr:colOff>
      <xdr:row>86</xdr:row>
      <xdr:rowOff>168729</xdr:rowOff>
    </xdr:to>
    <xdr:cxnSp macro="">
      <xdr:nvCxnSpPr>
        <xdr:cNvPr id="777" name="直線コネクタ 776"/>
        <xdr:cNvCxnSpPr/>
      </xdr:nvCxnSpPr>
      <xdr:spPr>
        <a:xfrm flipV="1">
          <a:off x="12344400" y="14265911"/>
          <a:ext cx="800100" cy="10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78" name="楕円 777"/>
        <xdr:cNvSpPr/>
      </xdr:nvSpPr>
      <xdr:spPr>
        <a:xfrm>
          <a:off x="114871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79" name="直線コネクタ 778"/>
        <xdr:cNvCxnSpPr/>
      </xdr:nvCxnSpPr>
      <xdr:spPr>
        <a:xfrm>
          <a:off x="11537950" y="143673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107059</xdr:rowOff>
    </xdr:from>
    <xdr:ext cx="405111" cy="259045"/>
    <xdr:sp macro="" textlink="">
      <xdr:nvSpPr>
        <xdr:cNvPr id="780" name="n_1aveValue【児童館】&#10;有形固定資産減価償却率"/>
        <xdr:cNvSpPr txBox="1"/>
      </xdr:nvSpPr>
      <xdr:spPr>
        <a:xfrm>
          <a:off x="13742044" y="1315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28683</xdr:rowOff>
    </xdr:from>
    <xdr:ext cx="405111" cy="259045"/>
    <xdr:sp macro="" textlink="">
      <xdr:nvSpPr>
        <xdr:cNvPr id="781" name="n_2aveValue【児童館】&#10;有形固定資産減価償却率"/>
        <xdr:cNvSpPr txBox="1"/>
      </xdr:nvSpPr>
      <xdr:spPr>
        <a:xfrm>
          <a:off x="12960994" y="12912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925</xdr:rowOff>
    </xdr:from>
    <xdr:ext cx="405111" cy="259045"/>
    <xdr:sp macro="" textlink="">
      <xdr:nvSpPr>
        <xdr:cNvPr id="782" name="n_3aveValue【児童館】&#10;有形固定資産減価償却率"/>
        <xdr:cNvSpPr txBox="1"/>
      </xdr:nvSpPr>
      <xdr:spPr>
        <a:xfrm>
          <a:off x="12167244" y="12885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80934</xdr:rowOff>
    </xdr:from>
    <xdr:ext cx="405111" cy="259045"/>
    <xdr:sp macro="" textlink="">
      <xdr:nvSpPr>
        <xdr:cNvPr id="783" name="n_4aveValue【児童館】&#10;有形固定資産減価償却率"/>
        <xdr:cNvSpPr txBox="1"/>
      </xdr:nvSpPr>
      <xdr:spPr>
        <a:xfrm>
          <a:off x="11354444" y="1313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111051</xdr:rowOff>
    </xdr:from>
    <xdr:ext cx="405111" cy="259045"/>
    <xdr:sp macro="" textlink="">
      <xdr:nvSpPr>
        <xdr:cNvPr id="784" name="n_1mainValue【児童館】&#10;有形固定資産減価償却率"/>
        <xdr:cNvSpPr txBox="1"/>
      </xdr:nvSpPr>
      <xdr:spPr>
        <a:xfrm>
          <a:off x="13742044" y="1431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102888</xdr:rowOff>
    </xdr:from>
    <xdr:ext cx="405111" cy="259045"/>
    <xdr:sp macro="" textlink="">
      <xdr:nvSpPr>
        <xdr:cNvPr id="785" name="n_2mainValue【児童館】&#10;有形固定資産減価償却率"/>
        <xdr:cNvSpPr txBox="1"/>
      </xdr:nvSpPr>
      <xdr:spPr>
        <a:xfrm>
          <a:off x="12960994"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6" name="n_3mainValue【児童館】&#10;有形固定資産減価償却率"/>
        <xdr:cNvSpPr txBox="1"/>
      </xdr:nvSpPr>
      <xdr:spPr>
        <a:xfrm>
          <a:off x="121349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87" name="n_4mainValue【児童館】&#10;有形固定資産減価償却率"/>
        <xdr:cNvSpPr txBox="1"/>
      </xdr:nvSpPr>
      <xdr:spPr>
        <a:xfrm>
          <a:off x="113221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798" name="直線コネクタ 797"/>
        <xdr:cNvCxnSpPr/>
      </xdr:nvCxnSpPr>
      <xdr:spPr>
        <a:xfrm>
          <a:off x="16459200" y="1440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799" name="テキスト ボックス 798"/>
        <xdr:cNvSpPr txBox="1"/>
      </xdr:nvSpPr>
      <xdr:spPr>
        <a:xfrm>
          <a:off x="16049171" y="1427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800" name="直線コネクタ 799"/>
        <xdr:cNvCxnSpPr/>
      </xdr:nvCxnSpPr>
      <xdr:spPr>
        <a:xfrm>
          <a:off x="16459200" y="1413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801" name="テキスト ボックス 800"/>
        <xdr:cNvSpPr txBox="1"/>
      </xdr:nvSpPr>
      <xdr:spPr>
        <a:xfrm>
          <a:off x="1604917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802" name="直線コネクタ 801"/>
        <xdr:cNvCxnSpPr/>
      </xdr:nvCxnSpPr>
      <xdr:spPr>
        <a:xfrm>
          <a:off x="16459200" y="1386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803" name="テキスト ボックス 802"/>
        <xdr:cNvSpPr txBox="1"/>
      </xdr:nvSpPr>
      <xdr:spPr>
        <a:xfrm>
          <a:off x="16049171" y="13719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4" name="直線コネクタ 80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5" name="テキスト ボックス 80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806" name="直線コネクタ 805"/>
        <xdr:cNvCxnSpPr/>
      </xdr:nvCxnSpPr>
      <xdr:spPr>
        <a:xfrm>
          <a:off x="16459200" y="13309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807" name="テキスト ボックス 806"/>
        <xdr:cNvSpPr txBox="1"/>
      </xdr:nvSpPr>
      <xdr:spPr>
        <a:xfrm>
          <a:off x="16049171" y="1317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808" name="直線コネクタ 807"/>
        <xdr:cNvCxnSpPr/>
      </xdr:nvCxnSpPr>
      <xdr:spPr>
        <a:xfrm>
          <a:off x="16459200" y="1303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809" name="テキスト ボックス 808"/>
        <xdr:cNvSpPr txBox="1"/>
      </xdr:nvSpPr>
      <xdr:spPr>
        <a:xfrm>
          <a:off x="1604917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810" name="直線コネクタ 809"/>
        <xdr:cNvCxnSpPr/>
      </xdr:nvCxnSpPr>
      <xdr:spPr>
        <a:xfrm>
          <a:off x="16459200" y="1275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811" name="テキスト ボックス 810"/>
        <xdr:cNvSpPr txBox="1"/>
      </xdr:nvSpPr>
      <xdr:spPr>
        <a:xfrm>
          <a:off x="16049171" y="1262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815" name="直線コネクタ 814"/>
        <xdr:cNvCxnSpPr/>
      </xdr:nvCxnSpPr>
      <xdr:spPr>
        <a:xfrm flipV="1">
          <a:off x="19951064" y="12899389"/>
          <a:ext cx="0" cy="132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816" name="【児童館】&#10;一人当たり面積最小値テキスト"/>
        <xdr:cNvSpPr txBox="1"/>
      </xdr:nvSpPr>
      <xdr:spPr>
        <a:xfrm>
          <a:off x="19989800" y="1423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817" name="直線コネクタ 816"/>
        <xdr:cNvCxnSpPr/>
      </xdr:nvCxnSpPr>
      <xdr:spPr>
        <a:xfrm>
          <a:off x="19881850" y="14228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18" name="【児童館】&#10;一人当たり面積最大値テキスト"/>
        <xdr:cNvSpPr txBox="1"/>
      </xdr:nvSpPr>
      <xdr:spPr>
        <a:xfrm>
          <a:off x="19989800" y="12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19" name="直線コネクタ 818"/>
        <xdr:cNvCxnSpPr/>
      </xdr:nvCxnSpPr>
      <xdr:spPr>
        <a:xfrm>
          <a:off x="19881850" y="1289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127334</xdr:rowOff>
    </xdr:from>
    <xdr:ext cx="469744" cy="259045"/>
    <xdr:sp macro="" textlink="">
      <xdr:nvSpPr>
        <xdr:cNvPr id="820" name="【児童館】&#10;一人当たり面積平均値テキスト"/>
        <xdr:cNvSpPr txBox="1"/>
      </xdr:nvSpPr>
      <xdr:spPr>
        <a:xfrm>
          <a:off x="19989800" y="1383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821" name="フローチャート: 判断 820"/>
        <xdr:cNvSpPr/>
      </xdr:nvSpPr>
      <xdr:spPr>
        <a:xfrm>
          <a:off x="19900900" y="13979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7302</xdr:rowOff>
    </xdr:from>
    <xdr:to>
      <xdr:col>112</xdr:col>
      <xdr:colOff>38100</xdr:colOff>
      <xdr:row>85</xdr:row>
      <xdr:rowOff>108902</xdr:rowOff>
    </xdr:to>
    <xdr:sp macro="" textlink="">
      <xdr:nvSpPr>
        <xdr:cNvPr id="822" name="フローチャート: 判断 821"/>
        <xdr:cNvSpPr/>
      </xdr:nvSpPr>
      <xdr:spPr>
        <a:xfrm>
          <a:off x="19157950" y="140471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141605</xdr:rowOff>
    </xdr:from>
    <xdr:to>
      <xdr:col>107</xdr:col>
      <xdr:colOff>101600</xdr:colOff>
      <xdr:row>85</xdr:row>
      <xdr:rowOff>71755</xdr:rowOff>
    </xdr:to>
    <xdr:sp macro="" textlink="">
      <xdr:nvSpPr>
        <xdr:cNvPr id="823" name="フローチャート: 判断 822"/>
        <xdr:cNvSpPr/>
      </xdr:nvSpPr>
      <xdr:spPr>
        <a:xfrm>
          <a:off x="18345150" y="14016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95886</xdr:rowOff>
    </xdr:from>
    <xdr:to>
      <xdr:col>102</xdr:col>
      <xdr:colOff>165100</xdr:colOff>
      <xdr:row>85</xdr:row>
      <xdr:rowOff>26036</xdr:rowOff>
    </xdr:to>
    <xdr:sp macro="" textlink="">
      <xdr:nvSpPr>
        <xdr:cNvPr id="824" name="フローチャート: 判断 823"/>
        <xdr:cNvSpPr/>
      </xdr:nvSpPr>
      <xdr:spPr>
        <a:xfrm>
          <a:off x="17551400" y="139706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150177</xdr:rowOff>
    </xdr:from>
    <xdr:to>
      <xdr:col>98</xdr:col>
      <xdr:colOff>38100</xdr:colOff>
      <xdr:row>85</xdr:row>
      <xdr:rowOff>80327</xdr:rowOff>
    </xdr:to>
    <xdr:sp macro="" textlink="">
      <xdr:nvSpPr>
        <xdr:cNvPr id="825" name="フローチャート: 判断 824"/>
        <xdr:cNvSpPr/>
      </xdr:nvSpPr>
      <xdr:spPr>
        <a:xfrm>
          <a:off x="16757650" y="140249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130175</xdr:rowOff>
    </xdr:from>
    <xdr:to>
      <xdr:col>116</xdr:col>
      <xdr:colOff>114300</xdr:colOff>
      <xdr:row>86</xdr:row>
      <xdr:rowOff>60325</xdr:rowOff>
    </xdr:to>
    <xdr:sp macro="" textlink="">
      <xdr:nvSpPr>
        <xdr:cNvPr id="831" name="楕円 830"/>
        <xdr:cNvSpPr/>
      </xdr:nvSpPr>
      <xdr:spPr>
        <a:xfrm>
          <a:off x="19900900" y="141700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45102</xdr:rowOff>
    </xdr:from>
    <xdr:ext cx="469744" cy="259045"/>
    <xdr:sp macro="" textlink="">
      <xdr:nvSpPr>
        <xdr:cNvPr id="832" name="【児童館】&#10;一人当たり面積該当値テキスト"/>
        <xdr:cNvSpPr txBox="1"/>
      </xdr:nvSpPr>
      <xdr:spPr>
        <a:xfrm>
          <a:off x="19989800" y="1408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833" name="楕円 832"/>
        <xdr:cNvSpPr/>
      </xdr:nvSpPr>
      <xdr:spPr>
        <a:xfrm>
          <a:off x="19157950" y="141757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xdr:rowOff>
    </xdr:from>
    <xdr:to>
      <xdr:col>116</xdr:col>
      <xdr:colOff>63500</xdr:colOff>
      <xdr:row>86</xdr:row>
      <xdr:rowOff>15239</xdr:rowOff>
    </xdr:to>
    <xdr:cxnSp macro="">
      <xdr:nvCxnSpPr>
        <xdr:cNvPr id="834" name="直線コネクタ 833"/>
        <xdr:cNvCxnSpPr/>
      </xdr:nvCxnSpPr>
      <xdr:spPr>
        <a:xfrm flipV="1">
          <a:off x="19202400" y="14214475"/>
          <a:ext cx="7493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138748</xdr:rowOff>
    </xdr:from>
    <xdr:to>
      <xdr:col>107</xdr:col>
      <xdr:colOff>101600</xdr:colOff>
      <xdr:row>86</xdr:row>
      <xdr:rowOff>68898</xdr:rowOff>
    </xdr:to>
    <xdr:sp macro="" textlink="">
      <xdr:nvSpPr>
        <xdr:cNvPr id="835" name="楕円 834"/>
        <xdr:cNvSpPr/>
      </xdr:nvSpPr>
      <xdr:spPr>
        <a:xfrm>
          <a:off x="18345150" y="141785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18098</xdr:rowOff>
    </xdr:to>
    <xdr:cxnSp macro="">
      <xdr:nvCxnSpPr>
        <xdr:cNvPr id="836" name="直線コネクタ 835"/>
        <xdr:cNvCxnSpPr/>
      </xdr:nvCxnSpPr>
      <xdr:spPr>
        <a:xfrm flipV="1">
          <a:off x="18395950" y="14220189"/>
          <a:ext cx="80645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141605</xdr:rowOff>
    </xdr:from>
    <xdr:to>
      <xdr:col>102</xdr:col>
      <xdr:colOff>165100</xdr:colOff>
      <xdr:row>86</xdr:row>
      <xdr:rowOff>71755</xdr:rowOff>
    </xdr:to>
    <xdr:sp macro="" textlink="">
      <xdr:nvSpPr>
        <xdr:cNvPr id="837" name="楕円 836"/>
        <xdr:cNvSpPr/>
      </xdr:nvSpPr>
      <xdr:spPr>
        <a:xfrm>
          <a:off x="17551400" y="14181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18098</xdr:rowOff>
    </xdr:from>
    <xdr:to>
      <xdr:col>107</xdr:col>
      <xdr:colOff>50800</xdr:colOff>
      <xdr:row>86</xdr:row>
      <xdr:rowOff>20955</xdr:rowOff>
    </xdr:to>
    <xdr:cxnSp macro="">
      <xdr:nvCxnSpPr>
        <xdr:cNvPr id="838" name="直線コネクタ 837"/>
        <xdr:cNvCxnSpPr/>
      </xdr:nvCxnSpPr>
      <xdr:spPr>
        <a:xfrm flipV="1">
          <a:off x="17602200" y="14223048"/>
          <a:ext cx="7937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144463</xdr:rowOff>
    </xdr:from>
    <xdr:to>
      <xdr:col>98</xdr:col>
      <xdr:colOff>38100</xdr:colOff>
      <xdr:row>86</xdr:row>
      <xdr:rowOff>74613</xdr:rowOff>
    </xdr:to>
    <xdr:sp macro="" textlink="">
      <xdr:nvSpPr>
        <xdr:cNvPr id="839" name="楕円 838"/>
        <xdr:cNvSpPr/>
      </xdr:nvSpPr>
      <xdr:spPr>
        <a:xfrm>
          <a:off x="16757650" y="141843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20955</xdr:rowOff>
    </xdr:from>
    <xdr:to>
      <xdr:col>102</xdr:col>
      <xdr:colOff>114300</xdr:colOff>
      <xdr:row>86</xdr:row>
      <xdr:rowOff>23813</xdr:rowOff>
    </xdr:to>
    <xdr:cxnSp macro="">
      <xdr:nvCxnSpPr>
        <xdr:cNvPr id="840" name="直線コネクタ 839"/>
        <xdr:cNvCxnSpPr/>
      </xdr:nvCxnSpPr>
      <xdr:spPr>
        <a:xfrm flipV="1">
          <a:off x="16802100" y="14225905"/>
          <a:ext cx="8001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125429</xdr:rowOff>
    </xdr:from>
    <xdr:ext cx="469744" cy="259045"/>
    <xdr:sp macro="" textlink="">
      <xdr:nvSpPr>
        <xdr:cNvPr id="841" name="n_1aveValue【児童館】&#10;一人当たり面積"/>
        <xdr:cNvSpPr txBox="1"/>
      </xdr:nvSpPr>
      <xdr:spPr>
        <a:xfrm>
          <a:off x="18980227" y="138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88282</xdr:rowOff>
    </xdr:from>
    <xdr:ext cx="469744" cy="259045"/>
    <xdr:sp macro="" textlink="">
      <xdr:nvSpPr>
        <xdr:cNvPr id="842" name="n_2aveValue【児童館】&#10;一人当たり面積"/>
        <xdr:cNvSpPr txBox="1"/>
      </xdr:nvSpPr>
      <xdr:spPr>
        <a:xfrm>
          <a:off x="18180127" y="1379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42563</xdr:rowOff>
    </xdr:from>
    <xdr:ext cx="469744" cy="259045"/>
    <xdr:sp macro="" textlink="">
      <xdr:nvSpPr>
        <xdr:cNvPr id="843" name="n_3aveValue【児童館】&#10;一人当たり面積"/>
        <xdr:cNvSpPr txBox="1"/>
      </xdr:nvSpPr>
      <xdr:spPr>
        <a:xfrm>
          <a:off x="17386377" y="1375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96854</xdr:rowOff>
    </xdr:from>
    <xdr:ext cx="469744" cy="259045"/>
    <xdr:sp macro="" textlink="">
      <xdr:nvSpPr>
        <xdr:cNvPr id="844" name="n_4aveValue【児童館】&#10;一人当たり面積"/>
        <xdr:cNvSpPr txBox="1"/>
      </xdr:nvSpPr>
      <xdr:spPr>
        <a:xfrm>
          <a:off x="16592627" y="1380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845" name="n_1mainValue【児童館】&#10;一人当たり面積"/>
        <xdr:cNvSpPr txBox="1"/>
      </xdr:nvSpPr>
      <xdr:spPr>
        <a:xfrm>
          <a:off x="18980227" y="1426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60025</xdr:rowOff>
    </xdr:from>
    <xdr:ext cx="469744" cy="259045"/>
    <xdr:sp macro="" textlink="">
      <xdr:nvSpPr>
        <xdr:cNvPr id="846" name="n_2mainValue【児童館】&#10;一人当たり面積"/>
        <xdr:cNvSpPr txBox="1"/>
      </xdr:nvSpPr>
      <xdr:spPr>
        <a:xfrm>
          <a:off x="18180127" y="1426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62882</xdr:rowOff>
    </xdr:from>
    <xdr:ext cx="469744" cy="259045"/>
    <xdr:sp macro="" textlink="">
      <xdr:nvSpPr>
        <xdr:cNvPr id="847" name="n_3mainValue【児童館】&#10;一人当たり面積"/>
        <xdr:cNvSpPr txBox="1"/>
      </xdr:nvSpPr>
      <xdr:spPr>
        <a:xfrm>
          <a:off x="17386377" y="1426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65740</xdr:rowOff>
    </xdr:from>
    <xdr:ext cx="469744" cy="259045"/>
    <xdr:sp macro="" textlink="">
      <xdr:nvSpPr>
        <xdr:cNvPr id="848" name="n_4mainValue【児童館】&#10;一人当たり面積"/>
        <xdr:cNvSpPr txBox="1"/>
      </xdr:nvSpPr>
      <xdr:spPr>
        <a:xfrm>
          <a:off x="16592627" y="142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60" name="直線コネクタ 859"/>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61" name="テキスト ボックス 860"/>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2" name="直線コネクタ 861"/>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3" name="テキスト ボックス 862"/>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4" name="直線コネクタ 863"/>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5" name="テキスト ボックス 864"/>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6" name="直線コネクタ 865"/>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7" name="テキスト ボックス 866"/>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8" name="直線コネクタ 867"/>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9" name="テキスト ボックス 868"/>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0" name="直線コネクタ 86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71" name="テキスト ボックス 870"/>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2"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873" name="直線コネクタ 872"/>
        <xdr:cNvCxnSpPr/>
      </xdr:nvCxnSpPr>
      <xdr:spPr>
        <a:xfrm flipV="1">
          <a:off x="14699614" y="165963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74" name="【公民館】&#10;有形固定資産減価償却率最小値テキスト"/>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75" name="直線コネクタ 874"/>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876" name="【公民館】&#10;有形固定資産減価償却率最大値テキスト"/>
        <xdr:cNvSpPr txBox="1"/>
      </xdr:nvSpPr>
      <xdr:spPr>
        <a:xfrm>
          <a:off x="14738350" y="1637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877" name="直線コネクタ 876"/>
        <xdr:cNvCxnSpPr/>
      </xdr:nvCxnSpPr>
      <xdr:spPr>
        <a:xfrm>
          <a:off x="14611350" y="1659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878" name="【公民館】&#10;有形固定資産減価償却率平均値テキスト"/>
        <xdr:cNvSpPr txBox="1"/>
      </xdr:nvSpPr>
      <xdr:spPr>
        <a:xfrm>
          <a:off x="14738350" y="17267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879" name="フローチャート: 判断 878"/>
        <xdr:cNvSpPr/>
      </xdr:nvSpPr>
      <xdr:spPr>
        <a:xfrm>
          <a:off x="14649450" y="174161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880" name="フローチャート: 判断 879"/>
        <xdr:cNvSpPr/>
      </xdr:nvSpPr>
      <xdr:spPr>
        <a:xfrm>
          <a:off x="13887450"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881" name="フローチャート: 判断 880"/>
        <xdr:cNvSpPr/>
      </xdr:nvSpPr>
      <xdr:spPr>
        <a:xfrm>
          <a:off x="13093700" y="173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882" name="フローチャート: 判断 881"/>
        <xdr:cNvSpPr/>
      </xdr:nvSpPr>
      <xdr:spPr>
        <a:xfrm>
          <a:off x="12299950" y="17320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83" name="フローチャート: 判断 882"/>
        <xdr:cNvSpPr/>
      </xdr:nvSpPr>
      <xdr:spPr>
        <a:xfrm>
          <a:off x="11487150" y="173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4" name="テキスト ボックス 88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5" name="テキスト ボックス 88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6" name="テキスト ボックス 88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7" name="テキスト ボックス 88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8" name="テキスト ボックス 88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63500</xdr:rowOff>
    </xdr:from>
    <xdr:to>
      <xdr:col>85</xdr:col>
      <xdr:colOff>177800</xdr:colOff>
      <xdr:row>107</xdr:row>
      <xdr:rowOff>165100</xdr:rowOff>
    </xdr:to>
    <xdr:sp macro="" textlink="">
      <xdr:nvSpPr>
        <xdr:cNvPr id="889" name="楕円 888"/>
        <xdr:cNvSpPr/>
      </xdr:nvSpPr>
      <xdr:spPr>
        <a:xfrm>
          <a:off x="14649450" y="17837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41927</xdr:rowOff>
    </xdr:from>
    <xdr:ext cx="405111" cy="259045"/>
    <xdr:sp macro="" textlink="">
      <xdr:nvSpPr>
        <xdr:cNvPr id="890" name="【公民館】&#10;有形固定資産減価償却率該当値テキスト"/>
        <xdr:cNvSpPr txBox="1"/>
      </xdr:nvSpPr>
      <xdr:spPr>
        <a:xfrm>
          <a:off x="14738350"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52070</xdr:rowOff>
    </xdr:from>
    <xdr:to>
      <xdr:col>81</xdr:col>
      <xdr:colOff>101600</xdr:colOff>
      <xdr:row>107</xdr:row>
      <xdr:rowOff>153670</xdr:rowOff>
    </xdr:to>
    <xdr:sp macro="" textlink="">
      <xdr:nvSpPr>
        <xdr:cNvPr id="891" name="楕円 890"/>
        <xdr:cNvSpPr/>
      </xdr:nvSpPr>
      <xdr:spPr>
        <a:xfrm>
          <a:off x="1388745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102870</xdr:rowOff>
    </xdr:from>
    <xdr:to>
      <xdr:col>85</xdr:col>
      <xdr:colOff>127000</xdr:colOff>
      <xdr:row>107</xdr:row>
      <xdr:rowOff>114300</xdr:rowOff>
    </xdr:to>
    <xdr:cxnSp macro="">
      <xdr:nvCxnSpPr>
        <xdr:cNvPr id="892" name="直線コネクタ 891"/>
        <xdr:cNvCxnSpPr/>
      </xdr:nvCxnSpPr>
      <xdr:spPr>
        <a:xfrm>
          <a:off x="13938250" y="17876520"/>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40639</xdr:rowOff>
    </xdr:from>
    <xdr:to>
      <xdr:col>76</xdr:col>
      <xdr:colOff>165100</xdr:colOff>
      <xdr:row>107</xdr:row>
      <xdr:rowOff>142239</xdr:rowOff>
    </xdr:to>
    <xdr:sp macro="" textlink="">
      <xdr:nvSpPr>
        <xdr:cNvPr id="893" name="楕円 892"/>
        <xdr:cNvSpPr/>
      </xdr:nvSpPr>
      <xdr:spPr>
        <a:xfrm>
          <a:off x="13093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91439</xdr:rowOff>
    </xdr:from>
    <xdr:to>
      <xdr:col>81</xdr:col>
      <xdr:colOff>50800</xdr:colOff>
      <xdr:row>107</xdr:row>
      <xdr:rowOff>102870</xdr:rowOff>
    </xdr:to>
    <xdr:cxnSp macro="">
      <xdr:nvCxnSpPr>
        <xdr:cNvPr id="894" name="直線コネクタ 893"/>
        <xdr:cNvCxnSpPr/>
      </xdr:nvCxnSpPr>
      <xdr:spPr>
        <a:xfrm>
          <a:off x="13144500" y="17865089"/>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27305</xdr:rowOff>
    </xdr:from>
    <xdr:to>
      <xdr:col>72</xdr:col>
      <xdr:colOff>38100</xdr:colOff>
      <xdr:row>107</xdr:row>
      <xdr:rowOff>128905</xdr:rowOff>
    </xdr:to>
    <xdr:sp macro="" textlink="">
      <xdr:nvSpPr>
        <xdr:cNvPr id="895" name="楕円 894"/>
        <xdr:cNvSpPr/>
      </xdr:nvSpPr>
      <xdr:spPr>
        <a:xfrm>
          <a:off x="12299950" y="17800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78105</xdr:rowOff>
    </xdr:from>
    <xdr:to>
      <xdr:col>76</xdr:col>
      <xdr:colOff>114300</xdr:colOff>
      <xdr:row>107</xdr:row>
      <xdr:rowOff>91439</xdr:rowOff>
    </xdr:to>
    <xdr:cxnSp macro="">
      <xdr:nvCxnSpPr>
        <xdr:cNvPr id="896" name="直線コネクタ 895"/>
        <xdr:cNvCxnSpPr/>
      </xdr:nvCxnSpPr>
      <xdr:spPr>
        <a:xfrm>
          <a:off x="12344400" y="17851755"/>
          <a:ext cx="8001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111125</xdr:rowOff>
    </xdr:from>
    <xdr:to>
      <xdr:col>67</xdr:col>
      <xdr:colOff>101600</xdr:colOff>
      <xdr:row>108</xdr:row>
      <xdr:rowOff>41275</xdr:rowOff>
    </xdr:to>
    <xdr:sp macro="" textlink="">
      <xdr:nvSpPr>
        <xdr:cNvPr id="897" name="楕円 896"/>
        <xdr:cNvSpPr/>
      </xdr:nvSpPr>
      <xdr:spPr>
        <a:xfrm>
          <a:off x="1148715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78105</xdr:rowOff>
    </xdr:from>
    <xdr:to>
      <xdr:col>71</xdr:col>
      <xdr:colOff>177800</xdr:colOff>
      <xdr:row>107</xdr:row>
      <xdr:rowOff>161925</xdr:rowOff>
    </xdr:to>
    <xdr:cxnSp macro="">
      <xdr:nvCxnSpPr>
        <xdr:cNvPr id="898" name="直線コネクタ 897"/>
        <xdr:cNvCxnSpPr/>
      </xdr:nvCxnSpPr>
      <xdr:spPr>
        <a:xfrm flipV="1">
          <a:off x="11537950" y="17851755"/>
          <a:ext cx="8064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899" name="n_1aveValue【公民館】&#10;有形固定資産減価償却率"/>
        <xdr:cNvSpPr txBox="1"/>
      </xdr:nvSpPr>
      <xdr:spPr>
        <a:xfrm>
          <a:off x="137420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900" name="n_2aveValue【公民館】&#10;有形固定資産減価償却率"/>
        <xdr:cNvSpPr txBox="1"/>
      </xdr:nvSpPr>
      <xdr:spPr>
        <a:xfrm>
          <a:off x="1296099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901" name="n_3aveValue【公民館】&#10;有形固定資産減価償却率"/>
        <xdr:cNvSpPr txBox="1"/>
      </xdr:nvSpPr>
      <xdr:spPr>
        <a:xfrm>
          <a:off x="1216724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902" name="n_4aveValue【公民館】&#10;有形固定資産減価償却率"/>
        <xdr:cNvSpPr txBox="1"/>
      </xdr:nvSpPr>
      <xdr:spPr>
        <a:xfrm>
          <a:off x="113544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144797</xdr:rowOff>
    </xdr:from>
    <xdr:ext cx="405111" cy="259045"/>
    <xdr:sp macro="" textlink="">
      <xdr:nvSpPr>
        <xdr:cNvPr id="903" name="n_1mainValue【公民館】&#10;有形固定資産減価償却率"/>
        <xdr:cNvSpPr txBox="1"/>
      </xdr:nvSpPr>
      <xdr:spPr>
        <a:xfrm>
          <a:off x="13742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133366</xdr:rowOff>
    </xdr:from>
    <xdr:ext cx="405111" cy="259045"/>
    <xdr:sp macro="" textlink="">
      <xdr:nvSpPr>
        <xdr:cNvPr id="904" name="n_2mainValue【公民館】&#10;有形固定資産減価償却率"/>
        <xdr:cNvSpPr txBox="1"/>
      </xdr:nvSpPr>
      <xdr:spPr>
        <a:xfrm>
          <a:off x="1296099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120032</xdr:rowOff>
    </xdr:from>
    <xdr:ext cx="405111" cy="259045"/>
    <xdr:sp macro="" textlink="">
      <xdr:nvSpPr>
        <xdr:cNvPr id="905" name="n_3mainValue【公民館】&#10;有形固定資産減価償却率"/>
        <xdr:cNvSpPr txBox="1"/>
      </xdr:nvSpPr>
      <xdr:spPr>
        <a:xfrm>
          <a:off x="121672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32402</xdr:rowOff>
    </xdr:from>
    <xdr:ext cx="405111" cy="259045"/>
    <xdr:sp macro="" textlink="">
      <xdr:nvSpPr>
        <xdr:cNvPr id="906" name="n_4mainValue【公民館】&#10;有形固定資産減価償却率"/>
        <xdr:cNvSpPr txBox="1"/>
      </xdr:nvSpPr>
      <xdr:spPr>
        <a:xfrm>
          <a:off x="113544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7" name="正方形/長方形 90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8" name="正方形/長方形 907"/>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9" name="正方形/長方形 908"/>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0" name="正方形/長方形 909"/>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1" name="正方形/長方形 910"/>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2" name="正方形/長方形 911"/>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3" name="正方形/長方形 912"/>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4" name="正方形/長方形 91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5" name="テキスト ボックス 91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6" name="直線コネクタ 91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7" name="直線コネクタ 916"/>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8" name="テキスト ボックス 917"/>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9" name="直線コネクタ 918"/>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20" name="テキスト ボックス 919"/>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21" name="直線コネクタ 920"/>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2" name="テキスト ボックス 921"/>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3" name="直線コネクタ 922"/>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4" name="テキスト ボックス 923"/>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5" name="直線コネクタ 924"/>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6" name="テキスト ボックス 925"/>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28" name="テキスト ボックス 927"/>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930" name="直線コネクタ 929"/>
        <xdr:cNvCxnSpPr/>
      </xdr:nvCxnSpPr>
      <xdr:spPr>
        <a:xfrm flipV="1">
          <a:off x="19951064" y="167628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931" name="【公民館】&#10;一人当たり面積最小値テキスト"/>
        <xdr:cNvSpPr txBox="1"/>
      </xdr:nvSpPr>
      <xdr:spPr>
        <a:xfrm>
          <a:off x="19989800" y="1808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932" name="直線コネクタ 931"/>
        <xdr:cNvCxnSpPr/>
      </xdr:nvCxnSpPr>
      <xdr:spPr>
        <a:xfrm>
          <a:off x="19881850" y="18076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933" name="【公民館】&#10;一人当たり面積最大値テキスト"/>
        <xdr:cNvSpPr txBox="1"/>
      </xdr:nvSpPr>
      <xdr:spPr>
        <a:xfrm>
          <a:off x="19989800" y="165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934" name="直線コネクタ 933"/>
        <xdr:cNvCxnSpPr/>
      </xdr:nvCxnSpPr>
      <xdr:spPr>
        <a:xfrm>
          <a:off x="19881850" y="16762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935" name="【公民館】&#10;一人当たり面積平均値テキスト"/>
        <xdr:cNvSpPr txBox="1"/>
      </xdr:nvSpPr>
      <xdr:spPr>
        <a:xfrm>
          <a:off x="19989800" y="1773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936" name="フローチャート: 判断 935"/>
        <xdr:cNvSpPr/>
      </xdr:nvSpPr>
      <xdr:spPr>
        <a:xfrm>
          <a:off x="199009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937" name="フローチャート: 判断 936"/>
        <xdr:cNvSpPr/>
      </xdr:nvSpPr>
      <xdr:spPr>
        <a:xfrm>
          <a:off x="19157950" y="178857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938" name="フローチャート: 判断 937"/>
        <xdr:cNvSpPr/>
      </xdr:nvSpPr>
      <xdr:spPr>
        <a:xfrm>
          <a:off x="18345150" y="1786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939" name="フローチャート: 判断 938"/>
        <xdr:cNvSpPr/>
      </xdr:nvSpPr>
      <xdr:spPr>
        <a:xfrm>
          <a:off x="175514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940" name="フローチャート: 判断 939"/>
        <xdr:cNvSpPr/>
      </xdr:nvSpPr>
      <xdr:spPr>
        <a:xfrm>
          <a:off x="16757650" y="1787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159513</xdr:rowOff>
    </xdr:from>
    <xdr:to>
      <xdr:col>116</xdr:col>
      <xdr:colOff>114300</xdr:colOff>
      <xdr:row>108</xdr:row>
      <xdr:rowOff>89663</xdr:rowOff>
    </xdr:to>
    <xdr:sp macro="" textlink="">
      <xdr:nvSpPr>
        <xdr:cNvPr id="946" name="楕円 945"/>
        <xdr:cNvSpPr/>
      </xdr:nvSpPr>
      <xdr:spPr>
        <a:xfrm>
          <a:off x="19900900" y="179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89553</xdr:rowOff>
    </xdr:from>
    <xdr:ext cx="469744" cy="259045"/>
    <xdr:sp macro="" textlink="">
      <xdr:nvSpPr>
        <xdr:cNvPr id="947" name="【公民館】&#10;一人当たり面積該当値テキスト"/>
        <xdr:cNvSpPr txBox="1"/>
      </xdr:nvSpPr>
      <xdr:spPr>
        <a:xfrm>
          <a:off x="19989800" y="1786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162750</xdr:rowOff>
    </xdr:from>
    <xdr:to>
      <xdr:col>112</xdr:col>
      <xdr:colOff>38100</xdr:colOff>
      <xdr:row>108</xdr:row>
      <xdr:rowOff>92900</xdr:rowOff>
    </xdr:to>
    <xdr:sp macro="" textlink="">
      <xdr:nvSpPr>
        <xdr:cNvPr id="948" name="楕円 947"/>
        <xdr:cNvSpPr/>
      </xdr:nvSpPr>
      <xdr:spPr>
        <a:xfrm>
          <a:off x="19157950" y="17936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38863</xdr:rowOff>
    </xdr:from>
    <xdr:to>
      <xdr:col>116</xdr:col>
      <xdr:colOff>63500</xdr:colOff>
      <xdr:row>108</xdr:row>
      <xdr:rowOff>42100</xdr:rowOff>
    </xdr:to>
    <xdr:cxnSp macro="">
      <xdr:nvCxnSpPr>
        <xdr:cNvPr id="949" name="直線コネクタ 948"/>
        <xdr:cNvCxnSpPr/>
      </xdr:nvCxnSpPr>
      <xdr:spPr>
        <a:xfrm flipV="1">
          <a:off x="19202400" y="17983963"/>
          <a:ext cx="7493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164464</xdr:rowOff>
    </xdr:from>
    <xdr:to>
      <xdr:col>107</xdr:col>
      <xdr:colOff>101600</xdr:colOff>
      <xdr:row>108</xdr:row>
      <xdr:rowOff>94614</xdr:rowOff>
    </xdr:to>
    <xdr:sp macro="" textlink="">
      <xdr:nvSpPr>
        <xdr:cNvPr id="950" name="楕円 949"/>
        <xdr:cNvSpPr/>
      </xdr:nvSpPr>
      <xdr:spPr>
        <a:xfrm>
          <a:off x="1834515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42100</xdr:rowOff>
    </xdr:from>
    <xdr:to>
      <xdr:col>111</xdr:col>
      <xdr:colOff>177800</xdr:colOff>
      <xdr:row>108</xdr:row>
      <xdr:rowOff>43814</xdr:rowOff>
    </xdr:to>
    <xdr:cxnSp macro="">
      <xdr:nvCxnSpPr>
        <xdr:cNvPr id="951" name="直線コネクタ 950"/>
        <xdr:cNvCxnSpPr/>
      </xdr:nvCxnSpPr>
      <xdr:spPr>
        <a:xfrm flipV="1">
          <a:off x="18395950" y="17987200"/>
          <a:ext cx="80645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166751</xdr:rowOff>
    </xdr:from>
    <xdr:to>
      <xdr:col>102</xdr:col>
      <xdr:colOff>165100</xdr:colOff>
      <xdr:row>108</xdr:row>
      <xdr:rowOff>96901</xdr:rowOff>
    </xdr:to>
    <xdr:sp macro="" textlink="">
      <xdr:nvSpPr>
        <xdr:cNvPr id="952" name="楕円 951"/>
        <xdr:cNvSpPr/>
      </xdr:nvSpPr>
      <xdr:spPr>
        <a:xfrm>
          <a:off x="17551400" y="179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43814</xdr:rowOff>
    </xdr:from>
    <xdr:to>
      <xdr:col>107</xdr:col>
      <xdr:colOff>50800</xdr:colOff>
      <xdr:row>108</xdr:row>
      <xdr:rowOff>46101</xdr:rowOff>
    </xdr:to>
    <xdr:cxnSp macro="">
      <xdr:nvCxnSpPr>
        <xdr:cNvPr id="953" name="直線コネクタ 952"/>
        <xdr:cNvCxnSpPr/>
      </xdr:nvCxnSpPr>
      <xdr:spPr>
        <a:xfrm flipV="1">
          <a:off x="17602200" y="17988914"/>
          <a:ext cx="7937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168275</xdr:rowOff>
    </xdr:from>
    <xdr:to>
      <xdr:col>98</xdr:col>
      <xdr:colOff>38100</xdr:colOff>
      <xdr:row>108</xdr:row>
      <xdr:rowOff>98425</xdr:rowOff>
    </xdr:to>
    <xdr:sp macro="" textlink="">
      <xdr:nvSpPr>
        <xdr:cNvPr id="954" name="楕円 953"/>
        <xdr:cNvSpPr/>
      </xdr:nvSpPr>
      <xdr:spPr>
        <a:xfrm>
          <a:off x="16757650" y="17941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46101</xdr:rowOff>
    </xdr:from>
    <xdr:to>
      <xdr:col>102</xdr:col>
      <xdr:colOff>114300</xdr:colOff>
      <xdr:row>108</xdr:row>
      <xdr:rowOff>47625</xdr:rowOff>
    </xdr:to>
    <xdr:cxnSp macro="">
      <xdr:nvCxnSpPr>
        <xdr:cNvPr id="955" name="直線コネクタ 954"/>
        <xdr:cNvCxnSpPr/>
      </xdr:nvCxnSpPr>
      <xdr:spPr>
        <a:xfrm flipV="1">
          <a:off x="16802100" y="17991201"/>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956" name="n_1aveValue【公民館】&#10;一人当たり面積"/>
        <xdr:cNvSpPr txBox="1"/>
      </xdr:nvSpPr>
      <xdr:spPr>
        <a:xfrm>
          <a:off x="18980227" y="1766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957" name="n_2aveValue【公民館】&#10;一人当たり面積"/>
        <xdr:cNvSpPr txBox="1"/>
      </xdr:nvSpPr>
      <xdr:spPr>
        <a:xfrm>
          <a:off x="18180127" y="1763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958" name="n_3aveValue【公民館】&#10;一人当たり面積"/>
        <xdr:cNvSpPr txBox="1"/>
      </xdr:nvSpPr>
      <xdr:spPr>
        <a:xfrm>
          <a:off x="17386377" y="176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959" name="n_4aveValue【公民館】&#10;一人当たり面積"/>
        <xdr:cNvSpPr txBox="1"/>
      </xdr:nvSpPr>
      <xdr:spPr>
        <a:xfrm>
          <a:off x="16592627" y="1764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84027</xdr:rowOff>
    </xdr:from>
    <xdr:ext cx="469744" cy="259045"/>
    <xdr:sp macro="" textlink="">
      <xdr:nvSpPr>
        <xdr:cNvPr id="960" name="n_1mainValue【公民館】&#10;一人当たり面積"/>
        <xdr:cNvSpPr txBox="1"/>
      </xdr:nvSpPr>
      <xdr:spPr>
        <a:xfrm>
          <a:off x="18980227" y="1802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85741</xdr:rowOff>
    </xdr:from>
    <xdr:ext cx="469744" cy="259045"/>
    <xdr:sp macro="" textlink="">
      <xdr:nvSpPr>
        <xdr:cNvPr id="961" name="n_2mainValue【公民館】&#10;一人当たり面積"/>
        <xdr:cNvSpPr txBox="1"/>
      </xdr:nvSpPr>
      <xdr:spPr>
        <a:xfrm>
          <a:off x="18180127" y="1803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88028</xdr:rowOff>
    </xdr:from>
    <xdr:ext cx="469744" cy="259045"/>
    <xdr:sp macro="" textlink="">
      <xdr:nvSpPr>
        <xdr:cNvPr id="962" name="n_3mainValue【公民館】&#10;一人当たり面積"/>
        <xdr:cNvSpPr txBox="1"/>
      </xdr:nvSpPr>
      <xdr:spPr>
        <a:xfrm>
          <a:off x="17386377" y="1803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89552</xdr:rowOff>
    </xdr:from>
    <xdr:ext cx="469744" cy="259045"/>
    <xdr:sp macro="" textlink="">
      <xdr:nvSpPr>
        <xdr:cNvPr id="963" name="n_4mainValue【公民館】&#10;一人当たり面積"/>
        <xdr:cNvSpPr txBox="1"/>
      </xdr:nvSpPr>
      <xdr:spPr>
        <a:xfrm>
          <a:off x="16592627" y="180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離島という特性上、道路、橋りょう・トンネルの一人あたり有形固定資産（延長）が低く減価償却率も低い状況となっていますが、一方で港湾・漁港は一人あたり資産が非常に多い状況と言えます。港湾・漁港の減価償却率が非常に高い状況です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年度から更新整備を行っているため徐々に改善していくと考えています。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公営住宅については、民間の賃貸住宅が少ない事情もあり人口に比べ一人当たり面積が多く、また老朽化が進んでいるため毎年度改善事業を行っており、平成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年度からは減価償却率が改善されています。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保育所については、平成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年度からの改修・増築工事が完了したため減価償却率、一人当たり面積が大きく改善されました。また、学校については平成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年度に新校舎が完成したため、類似団体平均と比較し減価償却率が大きく下回っています。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児童館については、減価償却率が非常に高いため、令和元年度から改修を行い、減価償却率が下がっています。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公民館も同様に減価償却率が高かったため平成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年度に改修を行いましたが、その後は特に行っていないため悪化しています。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2,648
55.96
6,434,992
6,249,638
147,923
3,348,342
11,526,012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xdr:cNvCxnSpPr/>
      </xdr:nvCxnSpPr>
      <xdr:spPr>
        <a:xfrm flipV="1">
          <a:off x="4177665" y="5646964"/>
          <a:ext cx="0" cy="118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216400" y="683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108450" y="6833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216400" y="543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108450" y="5646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20155</xdr:rowOff>
    </xdr:from>
    <xdr:ext cx="405111" cy="259045"/>
    <xdr:sp macro="" textlink="">
      <xdr:nvSpPr>
        <xdr:cNvPr id="63" name="【図書館】&#10;有形固定資産減価償却率平均値テキスト"/>
        <xdr:cNvSpPr txBox="1"/>
      </xdr:nvSpPr>
      <xdr:spPr>
        <a:xfrm>
          <a:off x="4216400" y="6135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xdr:cNvSpPr/>
      </xdr:nvSpPr>
      <xdr:spPr>
        <a:xfrm>
          <a:off x="4127500" y="615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xdr:cNvSpPr/>
      </xdr:nvSpPr>
      <xdr:spPr>
        <a:xfrm>
          <a:off x="3384550" y="59557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61323</xdr:rowOff>
    </xdr:from>
    <xdr:to>
      <xdr:col>15</xdr:col>
      <xdr:colOff>101600</xdr:colOff>
      <xdr:row>35</xdr:row>
      <xdr:rowOff>162923</xdr:rowOff>
    </xdr:to>
    <xdr:sp macro="" textlink="">
      <xdr:nvSpPr>
        <xdr:cNvPr id="66" name="フローチャート: 判断 65"/>
        <xdr:cNvSpPr/>
      </xdr:nvSpPr>
      <xdr:spPr>
        <a:xfrm>
          <a:off x="2571750" y="584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139700</xdr:rowOff>
    </xdr:from>
    <xdr:to>
      <xdr:col>10</xdr:col>
      <xdr:colOff>165100</xdr:colOff>
      <xdr:row>35</xdr:row>
      <xdr:rowOff>69850</xdr:rowOff>
    </xdr:to>
    <xdr:sp macro="" textlink="">
      <xdr:nvSpPr>
        <xdr:cNvPr id="67" name="フローチャート: 判断 66"/>
        <xdr:cNvSpPr/>
      </xdr:nvSpPr>
      <xdr:spPr>
        <a:xfrm>
          <a:off x="1778000"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76019</xdr:rowOff>
    </xdr:from>
    <xdr:to>
      <xdr:col>6</xdr:col>
      <xdr:colOff>38100</xdr:colOff>
      <xdr:row>35</xdr:row>
      <xdr:rowOff>6169</xdr:rowOff>
    </xdr:to>
    <xdr:sp macro="" textlink="">
      <xdr:nvSpPr>
        <xdr:cNvPr id="68" name="フローチャート: 判断 67"/>
        <xdr:cNvSpPr/>
      </xdr:nvSpPr>
      <xdr:spPr>
        <a:xfrm>
          <a:off x="984250" y="5695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129903</xdr:rowOff>
    </xdr:from>
    <xdr:to>
      <xdr:col>24</xdr:col>
      <xdr:colOff>114300</xdr:colOff>
      <xdr:row>35</xdr:row>
      <xdr:rowOff>60053</xdr:rowOff>
    </xdr:to>
    <xdr:sp macro="" textlink="">
      <xdr:nvSpPr>
        <xdr:cNvPr id="74" name="楕円 73"/>
        <xdr:cNvSpPr/>
      </xdr:nvSpPr>
      <xdr:spPr>
        <a:xfrm>
          <a:off x="4127500" y="57496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152780</xdr:rowOff>
    </xdr:from>
    <xdr:ext cx="405111" cy="259045"/>
    <xdr:sp macro="" textlink="">
      <xdr:nvSpPr>
        <xdr:cNvPr id="75" name="【図書館】&#10;有形固定資産減価償却率該当値テキスト"/>
        <xdr:cNvSpPr txBox="1"/>
      </xdr:nvSpPr>
      <xdr:spPr>
        <a:xfrm>
          <a:off x="4216400" y="5607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6" name="楕円 75"/>
        <xdr:cNvSpPr/>
      </xdr:nvSpPr>
      <xdr:spPr>
        <a:xfrm>
          <a:off x="3384550" y="56614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92528</xdr:rowOff>
    </xdr:from>
    <xdr:to>
      <xdr:col>24</xdr:col>
      <xdr:colOff>63500</xdr:colOff>
      <xdr:row>35</xdr:row>
      <xdr:rowOff>9253</xdr:rowOff>
    </xdr:to>
    <xdr:cxnSp macro="">
      <xdr:nvCxnSpPr>
        <xdr:cNvPr id="77" name="直線コネクタ 76"/>
        <xdr:cNvCxnSpPr/>
      </xdr:nvCxnSpPr>
      <xdr:spPr>
        <a:xfrm>
          <a:off x="3429000" y="5712278"/>
          <a:ext cx="749300" cy="8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126637</xdr:rowOff>
    </xdr:from>
    <xdr:to>
      <xdr:col>15</xdr:col>
      <xdr:colOff>101600</xdr:colOff>
      <xdr:row>34</xdr:row>
      <xdr:rowOff>56787</xdr:rowOff>
    </xdr:to>
    <xdr:sp macro="" textlink="">
      <xdr:nvSpPr>
        <xdr:cNvPr id="78" name="楕円 77"/>
        <xdr:cNvSpPr/>
      </xdr:nvSpPr>
      <xdr:spPr>
        <a:xfrm>
          <a:off x="2571750" y="55812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5987</xdr:rowOff>
    </xdr:from>
    <xdr:to>
      <xdr:col>19</xdr:col>
      <xdr:colOff>177800</xdr:colOff>
      <xdr:row>34</xdr:row>
      <xdr:rowOff>92528</xdr:rowOff>
    </xdr:to>
    <xdr:cxnSp macro="">
      <xdr:nvCxnSpPr>
        <xdr:cNvPr id="79" name="直線コネクタ 78"/>
        <xdr:cNvCxnSpPr/>
      </xdr:nvCxnSpPr>
      <xdr:spPr>
        <a:xfrm>
          <a:off x="2622550" y="5625737"/>
          <a:ext cx="80645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40096</xdr:rowOff>
    </xdr:from>
    <xdr:to>
      <xdr:col>10</xdr:col>
      <xdr:colOff>165100</xdr:colOff>
      <xdr:row>33</xdr:row>
      <xdr:rowOff>141696</xdr:rowOff>
    </xdr:to>
    <xdr:sp macro="" textlink="">
      <xdr:nvSpPr>
        <xdr:cNvPr id="80" name="楕円 79"/>
        <xdr:cNvSpPr/>
      </xdr:nvSpPr>
      <xdr:spPr>
        <a:xfrm>
          <a:off x="1778000" y="54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90896</xdr:rowOff>
    </xdr:from>
    <xdr:to>
      <xdr:col>15</xdr:col>
      <xdr:colOff>50800</xdr:colOff>
      <xdr:row>34</xdr:row>
      <xdr:rowOff>5987</xdr:rowOff>
    </xdr:to>
    <xdr:cxnSp macro="">
      <xdr:nvCxnSpPr>
        <xdr:cNvPr id="81" name="直線コネクタ 80"/>
        <xdr:cNvCxnSpPr/>
      </xdr:nvCxnSpPr>
      <xdr:spPr>
        <a:xfrm>
          <a:off x="1828800" y="5545546"/>
          <a:ext cx="79375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2" name="楕円 81"/>
        <xdr:cNvSpPr/>
      </xdr:nvSpPr>
      <xdr:spPr>
        <a:xfrm>
          <a:off x="984250" y="5412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90896</xdr:rowOff>
    </xdr:to>
    <xdr:cxnSp macro="">
      <xdr:nvCxnSpPr>
        <xdr:cNvPr id="83" name="直線コネクタ 82"/>
        <xdr:cNvCxnSpPr/>
      </xdr:nvCxnSpPr>
      <xdr:spPr>
        <a:xfrm>
          <a:off x="1028700" y="5457372"/>
          <a:ext cx="8001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98533</xdr:rowOff>
    </xdr:from>
    <xdr:ext cx="405111" cy="259045"/>
    <xdr:sp macro="" textlink="">
      <xdr:nvSpPr>
        <xdr:cNvPr id="84" name="n_1aveValue【図書館】&#10;有形固定資産減価償却率"/>
        <xdr:cNvSpPr txBox="1"/>
      </xdr:nvSpPr>
      <xdr:spPr>
        <a:xfrm>
          <a:off x="3239144" y="604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154050</xdr:rowOff>
    </xdr:from>
    <xdr:ext cx="405111" cy="259045"/>
    <xdr:sp macro="" textlink="">
      <xdr:nvSpPr>
        <xdr:cNvPr id="85" name="n_2aveValue【図書館】&#10;有形固定資産減価償却率"/>
        <xdr:cNvSpPr txBox="1"/>
      </xdr:nvSpPr>
      <xdr:spPr>
        <a:xfrm>
          <a:off x="2439044" y="5938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60977</xdr:rowOff>
    </xdr:from>
    <xdr:ext cx="405111" cy="259045"/>
    <xdr:sp macro="" textlink="">
      <xdr:nvSpPr>
        <xdr:cNvPr id="86" name="n_3aveValue【図書館】&#10;有形固定資産減価償却率"/>
        <xdr:cNvSpPr txBox="1"/>
      </xdr:nvSpPr>
      <xdr:spPr>
        <a:xfrm>
          <a:off x="164529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168746</xdr:rowOff>
    </xdr:from>
    <xdr:ext cx="405111" cy="259045"/>
    <xdr:sp macro="" textlink="">
      <xdr:nvSpPr>
        <xdr:cNvPr id="87" name="n_4aveValue【図書館】&#10;有形固定資産減価償却率"/>
        <xdr:cNvSpPr txBox="1"/>
      </xdr:nvSpPr>
      <xdr:spPr>
        <a:xfrm>
          <a:off x="851544" y="5782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159855</xdr:rowOff>
    </xdr:from>
    <xdr:ext cx="405111" cy="259045"/>
    <xdr:sp macro="" textlink="">
      <xdr:nvSpPr>
        <xdr:cNvPr id="88" name="n_1mainValue【図書館】&#10;有形固定資産減価償却率"/>
        <xdr:cNvSpPr txBox="1"/>
      </xdr:nvSpPr>
      <xdr:spPr>
        <a:xfrm>
          <a:off x="3239144" y="544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73314</xdr:rowOff>
    </xdr:from>
    <xdr:ext cx="405111" cy="259045"/>
    <xdr:sp macro="" textlink="">
      <xdr:nvSpPr>
        <xdr:cNvPr id="89" name="n_2mainValue【図書館】&#10;有形固定資産減価償却率"/>
        <xdr:cNvSpPr txBox="1"/>
      </xdr:nvSpPr>
      <xdr:spPr>
        <a:xfrm>
          <a:off x="2439044" y="5362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158223</xdr:rowOff>
    </xdr:from>
    <xdr:ext cx="340478" cy="259045"/>
    <xdr:sp macro="" textlink="">
      <xdr:nvSpPr>
        <xdr:cNvPr id="90" name="n_3mainValue【図書館】&#10;有形固定資産減価償却率"/>
        <xdr:cNvSpPr txBox="1"/>
      </xdr:nvSpPr>
      <xdr:spPr>
        <a:xfrm>
          <a:off x="1677611" y="52826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図書館】&#10;有形固定資産減価償却率"/>
        <xdr:cNvSpPr txBox="1"/>
      </xdr:nvSpPr>
      <xdr:spPr>
        <a:xfrm>
          <a:off x="864811" y="5194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xdr:cNvCxnSpPr/>
      </xdr:nvCxnSpPr>
      <xdr:spPr>
        <a:xfrm flipV="1">
          <a:off x="9429115" y="561086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9467850"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9359900" y="683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xdr:cNvSpPr txBox="1"/>
      </xdr:nvSpPr>
      <xdr:spPr>
        <a:xfrm>
          <a:off x="946785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xdr:cNvCxnSpPr/>
      </xdr:nvCxnSpPr>
      <xdr:spPr>
        <a:xfrm>
          <a:off x="935990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57167</xdr:rowOff>
    </xdr:from>
    <xdr:ext cx="469744" cy="259045"/>
    <xdr:sp macro="" textlink="">
      <xdr:nvSpPr>
        <xdr:cNvPr id="120" name="【図書館】&#10;一人当たり面積平均値テキスト"/>
        <xdr:cNvSpPr txBox="1"/>
      </xdr:nvSpPr>
      <xdr:spPr>
        <a:xfrm>
          <a:off x="9467850" y="617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xdr:cNvSpPr/>
      </xdr:nvSpPr>
      <xdr:spPr>
        <a:xfrm>
          <a:off x="9398000" y="619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22" name="フローチャート: 判断 121"/>
        <xdr:cNvSpPr/>
      </xdr:nvSpPr>
      <xdr:spPr>
        <a:xfrm>
          <a:off x="863600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86360</xdr:rowOff>
    </xdr:from>
    <xdr:to>
      <xdr:col>46</xdr:col>
      <xdr:colOff>38100</xdr:colOff>
      <xdr:row>39</xdr:row>
      <xdr:rowOff>16510</xdr:rowOff>
    </xdr:to>
    <xdr:sp macro="" textlink="">
      <xdr:nvSpPr>
        <xdr:cNvPr id="123" name="フローチャート: 判断 122"/>
        <xdr:cNvSpPr/>
      </xdr:nvSpPr>
      <xdr:spPr>
        <a:xfrm>
          <a:off x="7842250" y="6366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90170</xdr:rowOff>
    </xdr:from>
    <xdr:to>
      <xdr:col>41</xdr:col>
      <xdr:colOff>101600</xdr:colOff>
      <xdr:row>39</xdr:row>
      <xdr:rowOff>20320</xdr:rowOff>
    </xdr:to>
    <xdr:sp macro="" textlink="">
      <xdr:nvSpPr>
        <xdr:cNvPr id="124" name="フローチャート: 判断 123"/>
        <xdr:cNvSpPr/>
      </xdr:nvSpPr>
      <xdr:spPr>
        <a:xfrm>
          <a:off x="7029450" y="6370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97790</xdr:rowOff>
    </xdr:from>
    <xdr:to>
      <xdr:col>36</xdr:col>
      <xdr:colOff>165100</xdr:colOff>
      <xdr:row>39</xdr:row>
      <xdr:rowOff>27940</xdr:rowOff>
    </xdr:to>
    <xdr:sp macro="" textlink="">
      <xdr:nvSpPr>
        <xdr:cNvPr id="125" name="フローチャート: 判断 124"/>
        <xdr:cNvSpPr/>
      </xdr:nvSpPr>
      <xdr:spPr>
        <a:xfrm>
          <a:off x="6235700" y="637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105410</xdr:rowOff>
    </xdr:from>
    <xdr:to>
      <xdr:col>55</xdr:col>
      <xdr:colOff>50800</xdr:colOff>
      <xdr:row>34</xdr:row>
      <xdr:rowOff>35560</xdr:rowOff>
    </xdr:to>
    <xdr:sp macro="" textlink="">
      <xdr:nvSpPr>
        <xdr:cNvPr id="131" name="楕円 130"/>
        <xdr:cNvSpPr/>
      </xdr:nvSpPr>
      <xdr:spPr>
        <a:xfrm>
          <a:off x="9398000" y="55600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58437</xdr:rowOff>
    </xdr:from>
    <xdr:ext cx="469744" cy="259045"/>
    <xdr:sp macro="" textlink="">
      <xdr:nvSpPr>
        <xdr:cNvPr id="132" name="【図書館】&#10;一人当たり面積該当値テキスト"/>
        <xdr:cNvSpPr txBox="1"/>
      </xdr:nvSpPr>
      <xdr:spPr>
        <a:xfrm>
          <a:off x="946785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143510</xdr:rowOff>
    </xdr:from>
    <xdr:to>
      <xdr:col>50</xdr:col>
      <xdr:colOff>165100</xdr:colOff>
      <xdr:row>34</xdr:row>
      <xdr:rowOff>73660</xdr:rowOff>
    </xdr:to>
    <xdr:sp macro="" textlink="">
      <xdr:nvSpPr>
        <xdr:cNvPr id="133" name="楕円 132"/>
        <xdr:cNvSpPr/>
      </xdr:nvSpPr>
      <xdr:spPr>
        <a:xfrm>
          <a:off x="8636000" y="55981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156210</xdr:rowOff>
    </xdr:from>
    <xdr:to>
      <xdr:col>55</xdr:col>
      <xdr:colOff>0</xdr:colOff>
      <xdr:row>34</xdr:row>
      <xdr:rowOff>22860</xdr:rowOff>
    </xdr:to>
    <xdr:cxnSp macro="">
      <xdr:nvCxnSpPr>
        <xdr:cNvPr id="134" name="直線コネクタ 133"/>
        <xdr:cNvCxnSpPr/>
      </xdr:nvCxnSpPr>
      <xdr:spPr>
        <a:xfrm flipV="1">
          <a:off x="8686800" y="5610860"/>
          <a:ext cx="7429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166370</xdr:rowOff>
    </xdr:from>
    <xdr:to>
      <xdr:col>46</xdr:col>
      <xdr:colOff>38100</xdr:colOff>
      <xdr:row>34</xdr:row>
      <xdr:rowOff>96520</xdr:rowOff>
    </xdr:to>
    <xdr:sp macro="" textlink="">
      <xdr:nvSpPr>
        <xdr:cNvPr id="135" name="楕円 134"/>
        <xdr:cNvSpPr/>
      </xdr:nvSpPr>
      <xdr:spPr>
        <a:xfrm>
          <a:off x="7842250" y="56210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22860</xdr:rowOff>
    </xdr:from>
    <xdr:to>
      <xdr:col>50</xdr:col>
      <xdr:colOff>114300</xdr:colOff>
      <xdr:row>34</xdr:row>
      <xdr:rowOff>45720</xdr:rowOff>
    </xdr:to>
    <xdr:cxnSp macro="">
      <xdr:nvCxnSpPr>
        <xdr:cNvPr id="136" name="直線コネクタ 135"/>
        <xdr:cNvCxnSpPr/>
      </xdr:nvCxnSpPr>
      <xdr:spPr>
        <a:xfrm flipV="1">
          <a:off x="7886700" y="564261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21590</xdr:rowOff>
    </xdr:from>
    <xdr:to>
      <xdr:col>41</xdr:col>
      <xdr:colOff>101600</xdr:colOff>
      <xdr:row>34</xdr:row>
      <xdr:rowOff>123190</xdr:rowOff>
    </xdr:to>
    <xdr:sp macro="" textlink="">
      <xdr:nvSpPr>
        <xdr:cNvPr id="137" name="楕円 136"/>
        <xdr:cNvSpPr/>
      </xdr:nvSpPr>
      <xdr:spPr>
        <a:xfrm>
          <a:off x="702945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45720</xdr:rowOff>
    </xdr:from>
    <xdr:to>
      <xdr:col>45</xdr:col>
      <xdr:colOff>177800</xdr:colOff>
      <xdr:row>34</xdr:row>
      <xdr:rowOff>72390</xdr:rowOff>
    </xdr:to>
    <xdr:cxnSp macro="">
      <xdr:nvCxnSpPr>
        <xdr:cNvPr id="138" name="直線コネクタ 137"/>
        <xdr:cNvCxnSpPr/>
      </xdr:nvCxnSpPr>
      <xdr:spPr>
        <a:xfrm flipV="1">
          <a:off x="7080250" y="566547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40640</xdr:rowOff>
    </xdr:from>
    <xdr:to>
      <xdr:col>36</xdr:col>
      <xdr:colOff>165100</xdr:colOff>
      <xdr:row>34</xdr:row>
      <xdr:rowOff>142240</xdr:rowOff>
    </xdr:to>
    <xdr:sp macro="" textlink="">
      <xdr:nvSpPr>
        <xdr:cNvPr id="139" name="楕円 138"/>
        <xdr:cNvSpPr/>
      </xdr:nvSpPr>
      <xdr:spPr>
        <a:xfrm>
          <a:off x="62357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72390</xdr:rowOff>
    </xdr:from>
    <xdr:to>
      <xdr:col>41</xdr:col>
      <xdr:colOff>50800</xdr:colOff>
      <xdr:row>34</xdr:row>
      <xdr:rowOff>91440</xdr:rowOff>
    </xdr:to>
    <xdr:cxnSp macro="">
      <xdr:nvCxnSpPr>
        <xdr:cNvPr id="140" name="直線コネクタ 139"/>
        <xdr:cNvCxnSpPr/>
      </xdr:nvCxnSpPr>
      <xdr:spPr>
        <a:xfrm flipV="1">
          <a:off x="6286500" y="569214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60977</xdr:rowOff>
    </xdr:from>
    <xdr:ext cx="469744" cy="259045"/>
    <xdr:sp macro="" textlink="">
      <xdr:nvSpPr>
        <xdr:cNvPr id="141" name="n_1aveValue【図書館】&#10;一人当たり面積"/>
        <xdr:cNvSpPr txBox="1"/>
      </xdr:nvSpPr>
      <xdr:spPr>
        <a:xfrm>
          <a:off x="845827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7637</xdr:rowOff>
    </xdr:from>
    <xdr:ext cx="469744" cy="259045"/>
    <xdr:sp macro="" textlink="">
      <xdr:nvSpPr>
        <xdr:cNvPr id="142" name="n_2aveValue【図書館】&#10;一人当たり面積"/>
        <xdr:cNvSpPr txBox="1"/>
      </xdr:nvSpPr>
      <xdr:spPr>
        <a:xfrm>
          <a:off x="76772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11447</xdr:rowOff>
    </xdr:from>
    <xdr:ext cx="469744" cy="259045"/>
    <xdr:sp macro="" textlink="">
      <xdr:nvSpPr>
        <xdr:cNvPr id="143" name="n_3aveValue【図書館】&#10;一人当たり面積"/>
        <xdr:cNvSpPr txBox="1"/>
      </xdr:nvSpPr>
      <xdr:spPr>
        <a:xfrm>
          <a:off x="68644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19067</xdr:rowOff>
    </xdr:from>
    <xdr:ext cx="469744" cy="259045"/>
    <xdr:sp macro="" textlink="">
      <xdr:nvSpPr>
        <xdr:cNvPr id="144" name="n_4aveValue【図書館】&#10;一人当たり面積"/>
        <xdr:cNvSpPr txBox="1"/>
      </xdr:nvSpPr>
      <xdr:spPr>
        <a:xfrm>
          <a:off x="607067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90187</xdr:rowOff>
    </xdr:from>
    <xdr:ext cx="469744" cy="259045"/>
    <xdr:sp macro="" textlink="">
      <xdr:nvSpPr>
        <xdr:cNvPr id="145" name="n_1mainValue【図書館】&#10;一人当たり面積"/>
        <xdr:cNvSpPr txBox="1"/>
      </xdr:nvSpPr>
      <xdr:spPr>
        <a:xfrm>
          <a:off x="8458277" y="537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113047</xdr:rowOff>
    </xdr:from>
    <xdr:ext cx="469744" cy="259045"/>
    <xdr:sp macro="" textlink="">
      <xdr:nvSpPr>
        <xdr:cNvPr id="146" name="n_2mainValue【図書館】&#10;一人当たり面積"/>
        <xdr:cNvSpPr txBox="1"/>
      </xdr:nvSpPr>
      <xdr:spPr>
        <a:xfrm>
          <a:off x="7677227" y="54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139717</xdr:rowOff>
    </xdr:from>
    <xdr:ext cx="469744" cy="259045"/>
    <xdr:sp macro="" textlink="">
      <xdr:nvSpPr>
        <xdr:cNvPr id="147" name="n_3mainValue【図書館】&#10;一人当たり面積"/>
        <xdr:cNvSpPr txBox="1"/>
      </xdr:nvSpPr>
      <xdr:spPr>
        <a:xfrm>
          <a:off x="6864427"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158767</xdr:rowOff>
    </xdr:from>
    <xdr:ext cx="469744" cy="259045"/>
    <xdr:sp macro="" textlink="">
      <xdr:nvSpPr>
        <xdr:cNvPr id="148" name="n_4mainValue【図書館】&#10;一人当たり面積"/>
        <xdr:cNvSpPr txBox="1"/>
      </xdr:nvSpPr>
      <xdr:spPr>
        <a:xfrm>
          <a:off x="6070677" y="54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xdr:cNvCxnSpPr/>
      </xdr:nvCxnSpPr>
      <xdr:spPr>
        <a:xfrm flipV="1">
          <a:off x="4177665" y="9250317"/>
          <a:ext cx="0" cy="145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xdr:cNvSpPr txBox="1"/>
      </xdr:nvSpPr>
      <xdr:spPr>
        <a:xfrm>
          <a:off x="4216400" y="9038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xdr:cNvCxnSpPr/>
      </xdr:nvCxnSpPr>
      <xdr:spPr>
        <a:xfrm>
          <a:off x="4108450" y="9250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9" name="【体育館・プール】&#10;有形固定資産減価償却率平均値テキスト"/>
        <xdr:cNvSpPr txBox="1"/>
      </xdr:nvSpPr>
      <xdr:spPr>
        <a:xfrm>
          <a:off x="4216400" y="10016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xdr:cNvSpPr/>
      </xdr:nvSpPr>
      <xdr:spPr>
        <a:xfrm>
          <a:off x="412750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81" name="フローチャート: 判断 180"/>
        <xdr:cNvSpPr/>
      </xdr:nvSpPr>
      <xdr:spPr>
        <a:xfrm>
          <a:off x="33845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xdr:cNvSpPr/>
      </xdr:nvSpPr>
      <xdr:spPr>
        <a:xfrm>
          <a:off x="257175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183" name="フローチャート: 判断 182"/>
        <xdr:cNvSpPr/>
      </xdr:nvSpPr>
      <xdr:spPr>
        <a:xfrm>
          <a:off x="1778000" y="1008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184" name="フローチャート: 判断 183"/>
        <xdr:cNvSpPr/>
      </xdr:nvSpPr>
      <xdr:spPr>
        <a:xfrm>
          <a:off x="984250" y="101246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90" name="楕円 189"/>
        <xdr:cNvSpPr/>
      </xdr:nvSpPr>
      <xdr:spPr>
        <a:xfrm>
          <a:off x="4127500" y="999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macro="" textlink="">
      <xdr:nvSpPr>
        <xdr:cNvPr id="191" name="【体育館・プール】&#10;有形固定資産減価償却率該当値テキスト"/>
        <xdr:cNvSpPr txBox="1"/>
      </xdr:nvSpPr>
      <xdr:spPr>
        <a:xfrm>
          <a:off x="4216400" y="984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22678</xdr:rowOff>
    </xdr:from>
    <xdr:to>
      <xdr:col>20</xdr:col>
      <xdr:colOff>38100</xdr:colOff>
      <xdr:row>60</xdr:row>
      <xdr:rowOff>124278</xdr:rowOff>
    </xdr:to>
    <xdr:sp macro="" textlink="">
      <xdr:nvSpPr>
        <xdr:cNvPr id="192" name="楕円 191"/>
        <xdr:cNvSpPr/>
      </xdr:nvSpPr>
      <xdr:spPr>
        <a:xfrm>
          <a:off x="3384550" y="9935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60</xdr:row>
      <xdr:rowOff>130628</xdr:rowOff>
    </xdr:to>
    <xdr:cxnSp macro="">
      <xdr:nvCxnSpPr>
        <xdr:cNvPr id="193" name="直線コネクタ 192"/>
        <xdr:cNvCxnSpPr/>
      </xdr:nvCxnSpPr>
      <xdr:spPr>
        <a:xfrm>
          <a:off x="3429000" y="9985828"/>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94" name="楕円 193"/>
        <xdr:cNvSpPr/>
      </xdr:nvSpPr>
      <xdr:spPr>
        <a:xfrm>
          <a:off x="2571750" y="9905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73478</xdr:rowOff>
    </xdr:to>
    <xdr:cxnSp macro="">
      <xdr:nvCxnSpPr>
        <xdr:cNvPr id="195" name="直線コネクタ 194"/>
        <xdr:cNvCxnSpPr/>
      </xdr:nvCxnSpPr>
      <xdr:spPr>
        <a:xfrm>
          <a:off x="2622550" y="9949906"/>
          <a:ext cx="8064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6" name="楕円 195"/>
        <xdr:cNvSpPr/>
      </xdr:nvSpPr>
      <xdr:spPr>
        <a:xfrm>
          <a:off x="1778000" y="98483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37556</xdr:rowOff>
    </xdr:to>
    <xdr:cxnSp macro="">
      <xdr:nvCxnSpPr>
        <xdr:cNvPr id="197" name="直線コネクタ 196"/>
        <xdr:cNvCxnSpPr/>
      </xdr:nvCxnSpPr>
      <xdr:spPr>
        <a:xfrm>
          <a:off x="1828800" y="9899106"/>
          <a:ext cx="7937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45538</xdr:rowOff>
    </xdr:from>
    <xdr:to>
      <xdr:col>6</xdr:col>
      <xdr:colOff>38100</xdr:colOff>
      <xdr:row>59</xdr:row>
      <xdr:rowOff>147138</xdr:rowOff>
    </xdr:to>
    <xdr:sp macro="" textlink="">
      <xdr:nvSpPr>
        <xdr:cNvPr id="198" name="楕円 197"/>
        <xdr:cNvSpPr/>
      </xdr:nvSpPr>
      <xdr:spPr>
        <a:xfrm>
          <a:off x="984250" y="97927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96338</xdr:rowOff>
    </xdr:from>
    <xdr:to>
      <xdr:col>10</xdr:col>
      <xdr:colOff>114300</xdr:colOff>
      <xdr:row>59</xdr:row>
      <xdr:rowOff>151856</xdr:rowOff>
    </xdr:to>
    <xdr:cxnSp macro="">
      <xdr:nvCxnSpPr>
        <xdr:cNvPr id="199" name="直線コネクタ 198"/>
        <xdr:cNvCxnSpPr/>
      </xdr:nvCxnSpPr>
      <xdr:spPr>
        <a:xfrm>
          <a:off x="1028700" y="9843588"/>
          <a:ext cx="8001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200" name="n_1aveValue【体育館・プール】&#10;有形固定資産減価償却率"/>
        <xdr:cNvSpPr txBox="1"/>
      </xdr:nvSpPr>
      <xdr:spPr>
        <a:xfrm>
          <a:off x="3239144" y="1015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1" name="n_2aveValue【体育館・プール】&#10;有形固定資産減価償却率"/>
        <xdr:cNvSpPr txBox="1"/>
      </xdr:nvSpPr>
      <xdr:spPr>
        <a:xfrm>
          <a:off x="2439044" y="1013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202" name="n_3aveValue【体育館・プール】&#10;有形固定資産減価償却率"/>
        <xdr:cNvSpPr txBox="1"/>
      </xdr:nvSpPr>
      <xdr:spPr>
        <a:xfrm>
          <a:off x="1645294" y="1017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203" name="n_4aveValue【体育館・プール】&#10;有形固定資産減価償却率"/>
        <xdr:cNvSpPr txBox="1"/>
      </xdr:nvSpPr>
      <xdr:spPr>
        <a:xfrm>
          <a:off x="851544" y="1021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140805</xdr:rowOff>
    </xdr:from>
    <xdr:ext cx="405111" cy="259045"/>
    <xdr:sp macro="" textlink="">
      <xdr:nvSpPr>
        <xdr:cNvPr id="204" name="n_1mainValue【体育館・プール】&#10;有形固定資産減価償却率"/>
        <xdr:cNvSpPr txBox="1"/>
      </xdr:nvSpPr>
      <xdr:spPr>
        <a:xfrm>
          <a:off x="3239144" y="972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104883</xdr:rowOff>
    </xdr:from>
    <xdr:ext cx="405111" cy="259045"/>
    <xdr:sp macro="" textlink="">
      <xdr:nvSpPr>
        <xdr:cNvPr id="205" name="n_2mainValue【体育館・プール】&#10;有形固定資産減価償却率"/>
        <xdr:cNvSpPr txBox="1"/>
      </xdr:nvSpPr>
      <xdr:spPr>
        <a:xfrm>
          <a:off x="2439044" y="968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6" name="n_3mainValue【体育館・プール】&#10;有形固定資産減価償却率"/>
        <xdr:cNvSpPr txBox="1"/>
      </xdr:nvSpPr>
      <xdr:spPr>
        <a:xfrm>
          <a:off x="1645294" y="96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163665</xdr:rowOff>
    </xdr:from>
    <xdr:ext cx="405111" cy="259045"/>
    <xdr:sp macro="" textlink="">
      <xdr:nvSpPr>
        <xdr:cNvPr id="207" name="n_4mainValue【体育館・プール】&#10;有形固定資産減価償却率"/>
        <xdr:cNvSpPr txBox="1"/>
      </xdr:nvSpPr>
      <xdr:spPr>
        <a:xfrm>
          <a:off x="851544" y="958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xdr:cNvSpPr txBox="1"/>
      </xdr:nvSpPr>
      <xdr:spPr>
        <a:xfrm>
          <a:off x="54821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xdr:cNvSpPr txBox="1"/>
      </xdr:nvSpPr>
      <xdr:spPr>
        <a:xfrm>
          <a:off x="54821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xdr:cNvSpPr txBox="1"/>
      </xdr:nvSpPr>
      <xdr:spPr>
        <a:xfrm>
          <a:off x="54821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xdr:cNvCxnSpPr/>
      </xdr:nvCxnSpPr>
      <xdr:spPr>
        <a:xfrm flipV="1">
          <a:off x="9429115" y="9174266"/>
          <a:ext cx="0" cy="1400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xdr:cNvSpPr txBox="1"/>
      </xdr:nvSpPr>
      <xdr:spPr>
        <a:xfrm>
          <a:off x="9467850" y="105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xdr:cNvCxnSpPr/>
      </xdr:nvCxnSpPr>
      <xdr:spPr>
        <a:xfrm>
          <a:off x="9359900" y="10574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xdr:cNvSpPr txBox="1"/>
      </xdr:nvSpPr>
      <xdr:spPr>
        <a:xfrm>
          <a:off x="9467850" y="89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xdr:cNvCxnSpPr/>
      </xdr:nvCxnSpPr>
      <xdr:spPr>
        <a:xfrm>
          <a:off x="9359900" y="9174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234" name="【体育館・プール】&#10;一人当たり面積平均値テキスト"/>
        <xdr:cNvSpPr txBox="1"/>
      </xdr:nvSpPr>
      <xdr:spPr>
        <a:xfrm>
          <a:off x="9467850" y="10270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xdr:cNvSpPr/>
      </xdr:nvSpPr>
      <xdr:spPr>
        <a:xfrm>
          <a:off x="9398000" y="10412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36" name="フローチャート: 判断 235"/>
        <xdr:cNvSpPr/>
      </xdr:nvSpPr>
      <xdr:spPr>
        <a:xfrm>
          <a:off x="8636000" y="1042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237" name="フローチャート: 判断 236"/>
        <xdr:cNvSpPr/>
      </xdr:nvSpPr>
      <xdr:spPr>
        <a:xfrm>
          <a:off x="7842250" y="10423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238" name="フローチャート: 判断 237"/>
        <xdr:cNvSpPr/>
      </xdr:nvSpPr>
      <xdr:spPr>
        <a:xfrm>
          <a:off x="7029450" y="1043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239" name="フローチャート: 判断 238"/>
        <xdr:cNvSpPr/>
      </xdr:nvSpPr>
      <xdr:spPr>
        <a:xfrm>
          <a:off x="6235700" y="1042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7631</xdr:rowOff>
    </xdr:from>
    <xdr:to>
      <xdr:col>55</xdr:col>
      <xdr:colOff>50800</xdr:colOff>
      <xdr:row>63</xdr:row>
      <xdr:rowOff>109231</xdr:rowOff>
    </xdr:to>
    <xdr:sp macro="" textlink="">
      <xdr:nvSpPr>
        <xdr:cNvPr id="245" name="楕円 244"/>
        <xdr:cNvSpPr/>
      </xdr:nvSpPr>
      <xdr:spPr>
        <a:xfrm>
          <a:off x="9398000" y="104152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154948</xdr:rowOff>
    </xdr:from>
    <xdr:ext cx="469744" cy="259045"/>
    <xdr:sp macro="" textlink="">
      <xdr:nvSpPr>
        <xdr:cNvPr id="246" name="【体育館・プール】&#10;一人当たり面積該当値テキスト"/>
        <xdr:cNvSpPr txBox="1"/>
      </xdr:nvSpPr>
      <xdr:spPr>
        <a:xfrm>
          <a:off x="9467850" y="1039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10830</xdr:rowOff>
    </xdr:from>
    <xdr:to>
      <xdr:col>50</xdr:col>
      <xdr:colOff>165100</xdr:colOff>
      <xdr:row>63</xdr:row>
      <xdr:rowOff>112430</xdr:rowOff>
    </xdr:to>
    <xdr:sp macro="" textlink="">
      <xdr:nvSpPr>
        <xdr:cNvPr id="247" name="楕円 246"/>
        <xdr:cNvSpPr/>
      </xdr:nvSpPr>
      <xdr:spPr>
        <a:xfrm>
          <a:off x="8636000" y="104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58431</xdr:rowOff>
    </xdr:from>
    <xdr:to>
      <xdr:col>55</xdr:col>
      <xdr:colOff>0</xdr:colOff>
      <xdr:row>63</xdr:row>
      <xdr:rowOff>61630</xdr:rowOff>
    </xdr:to>
    <xdr:cxnSp macro="">
      <xdr:nvCxnSpPr>
        <xdr:cNvPr id="248" name="直線コネクタ 247"/>
        <xdr:cNvCxnSpPr/>
      </xdr:nvCxnSpPr>
      <xdr:spPr>
        <a:xfrm flipV="1">
          <a:off x="8686800" y="10466081"/>
          <a:ext cx="74295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12568</xdr:rowOff>
    </xdr:from>
    <xdr:to>
      <xdr:col>46</xdr:col>
      <xdr:colOff>38100</xdr:colOff>
      <xdr:row>63</xdr:row>
      <xdr:rowOff>114168</xdr:rowOff>
    </xdr:to>
    <xdr:sp macro="" textlink="">
      <xdr:nvSpPr>
        <xdr:cNvPr id="249" name="楕円 248"/>
        <xdr:cNvSpPr/>
      </xdr:nvSpPr>
      <xdr:spPr>
        <a:xfrm>
          <a:off x="7842250" y="104202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61630</xdr:rowOff>
    </xdr:from>
    <xdr:to>
      <xdr:col>50</xdr:col>
      <xdr:colOff>114300</xdr:colOff>
      <xdr:row>63</xdr:row>
      <xdr:rowOff>63368</xdr:rowOff>
    </xdr:to>
    <xdr:cxnSp macro="">
      <xdr:nvCxnSpPr>
        <xdr:cNvPr id="250" name="直線コネクタ 249"/>
        <xdr:cNvCxnSpPr/>
      </xdr:nvCxnSpPr>
      <xdr:spPr>
        <a:xfrm flipV="1">
          <a:off x="7886700" y="10469280"/>
          <a:ext cx="8001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14854</xdr:rowOff>
    </xdr:from>
    <xdr:to>
      <xdr:col>41</xdr:col>
      <xdr:colOff>101600</xdr:colOff>
      <xdr:row>63</xdr:row>
      <xdr:rowOff>116454</xdr:rowOff>
    </xdr:to>
    <xdr:sp macro="" textlink="">
      <xdr:nvSpPr>
        <xdr:cNvPr id="251" name="楕円 250"/>
        <xdr:cNvSpPr/>
      </xdr:nvSpPr>
      <xdr:spPr>
        <a:xfrm>
          <a:off x="7029450" y="104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63368</xdr:rowOff>
    </xdr:from>
    <xdr:to>
      <xdr:col>45</xdr:col>
      <xdr:colOff>177800</xdr:colOff>
      <xdr:row>63</xdr:row>
      <xdr:rowOff>65654</xdr:rowOff>
    </xdr:to>
    <xdr:cxnSp macro="">
      <xdr:nvCxnSpPr>
        <xdr:cNvPr id="252" name="直線コネクタ 251"/>
        <xdr:cNvCxnSpPr/>
      </xdr:nvCxnSpPr>
      <xdr:spPr>
        <a:xfrm flipV="1">
          <a:off x="7080250" y="10471018"/>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16225</xdr:rowOff>
    </xdr:from>
    <xdr:to>
      <xdr:col>36</xdr:col>
      <xdr:colOff>165100</xdr:colOff>
      <xdr:row>63</xdr:row>
      <xdr:rowOff>117825</xdr:rowOff>
    </xdr:to>
    <xdr:sp macro="" textlink="">
      <xdr:nvSpPr>
        <xdr:cNvPr id="253" name="楕円 252"/>
        <xdr:cNvSpPr/>
      </xdr:nvSpPr>
      <xdr:spPr>
        <a:xfrm>
          <a:off x="6235700" y="104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65654</xdr:rowOff>
    </xdr:from>
    <xdr:to>
      <xdr:col>41</xdr:col>
      <xdr:colOff>50800</xdr:colOff>
      <xdr:row>63</xdr:row>
      <xdr:rowOff>67025</xdr:rowOff>
    </xdr:to>
    <xdr:cxnSp macro="">
      <xdr:nvCxnSpPr>
        <xdr:cNvPr id="254" name="直線コネクタ 253"/>
        <xdr:cNvCxnSpPr/>
      </xdr:nvCxnSpPr>
      <xdr:spPr>
        <a:xfrm flipV="1">
          <a:off x="6286500" y="10473304"/>
          <a:ext cx="7937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255" name="n_1aveValue【体育館・プール】&#10;一人当たり面積"/>
        <xdr:cNvSpPr txBox="1"/>
      </xdr:nvSpPr>
      <xdr:spPr>
        <a:xfrm>
          <a:off x="8458277" y="105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256" name="n_2aveValue【体育館・プール】&#10;一人当たり面積"/>
        <xdr:cNvSpPr txBox="1"/>
      </xdr:nvSpPr>
      <xdr:spPr>
        <a:xfrm>
          <a:off x="7677227" y="1051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257" name="n_3aveValue【体育館・プール】&#10;一人当たり面積"/>
        <xdr:cNvSpPr txBox="1"/>
      </xdr:nvSpPr>
      <xdr:spPr>
        <a:xfrm>
          <a:off x="6864427" y="1052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258" name="n_4aveValue【体育館・プール】&#10;一人当たり面積"/>
        <xdr:cNvSpPr txBox="1"/>
      </xdr:nvSpPr>
      <xdr:spPr>
        <a:xfrm>
          <a:off x="6070677" y="105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128957</xdr:rowOff>
    </xdr:from>
    <xdr:ext cx="469744" cy="259045"/>
    <xdr:sp macro="" textlink="">
      <xdr:nvSpPr>
        <xdr:cNvPr id="259" name="n_1mainValue【体育館・プール】&#10;一人当たり面積"/>
        <xdr:cNvSpPr txBox="1"/>
      </xdr:nvSpPr>
      <xdr:spPr>
        <a:xfrm>
          <a:off x="8458277" y="102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130695</xdr:rowOff>
    </xdr:from>
    <xdr:ext cx="469744" cy="259045"/>
    <xdr:sp macro="" textlink="">
      <xdr:nvSpPr>
        <xdr:cNvPr id="260" name="n_2mainValue【体育館・プール】&#10;一人当たり面積"/>
        <xdr:cNvSpPr txBox="1"/>
      </xdr:nvSpPr>
      <xdr:spPr>
        <a:xfrm>
          <a:off x="7677227" y="1020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132981</xdr:rowOff>
    </xdr:from>
    <xdr:ext cx="469744" cy="259045"/>
    <xdr:sp macro="" textlink="">
      <xdr:nvSpPr>
        <xdr:cNvPr id="261" name="n_3mainValue【体育館・プール】&#10;一人当たり面積"/>
        <xdr:cNvSpPr txBox="1"/>
      </xdr:nvSpPr>
      <xdr:spPr>
        <a:xfrm>
          <a:off x="6864427" y="102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134352</xdr:rowOff>
    </xdr:from>
    <xdr:ext cx="469744" cy="259045"/>
    <xdr:sp macro="" textlink="">
      <xdr:nvSpPr>
        <xdr:cNvPr id="262" name="n_4mainValue【体育館・プール】&#10;一人当たり面積"/>
        <xdr:cNvSpPr txBox="1"/>
      </xdr:nvSpPr>
      <xdr:spPr>
        <a:xfrm>
          <a:off x="6070677" y="10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xdr:cNvCxnSpPr/>
      </xdr:nvCxnSpPr>
      <xdr:spPr>
        <a:xfrm flipV="1">
          <a:off x="4177665" y="12825730"/>
          <a:ext cx="0" cy="154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xdr:cNvSpPr txBox="1"/>
      </xdr:nvSpPr>
      <xdr:spPr>
        <a:xfrm>
          <a:off x="4216400" y="12607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108450" y="12825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293" name="【福祉施設】&#10;有形固定資産減価償却率平均値テキスト"/>
        <xdr:cNvSpPr txBox="1"/>
      </xdr:nvSpPr>
      <xdr:spPr>
        <a:xfrm>
          <a:off x="4216400" y="13595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xdr:cNvSpPr/>
      </xdr:nvSpPr>
      <xdr:spPr>
        <a:xfrm>
          <a:off x="4127500" y="13616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295" name="フローチャート: 判断 294"/>
        <xdr:cNvSpPr/>
      </xdr:nvSpPr>
      <xdr:spPr>
        <a:xfrm>
          <a:off x="3384550" y="135677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296" name="フローチャート: 判断 295"/>
        <xdr:cNvSpPr/>
      </xdr:nvSpPr>
      <xdr:spPr>
        <a:xfrm>
          <a:off x="2571750" y="13461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297" name="フローチャート: 判断 296"/>
        <xdr:cNvSpPr/>
      </xdr:nvSpPr>
      <xdr:spPr>
        <a:xfrm>
          <a:off x="1778000" y="1343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298" name="フローチャート: 判断 297"/>
        <xdr:cNvSpPr/>
      </xdr:nvSpPr>
      <xdr:spPr>
        <a:xfrm>
          <a:off x="984250" y="13445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26488</xdr:rowOff>
    </xdr:from>
    <xdr:to>
      <xdr:col>24</xdr:col>
      <xdr:colOff>114300</xdr:colOff>
      <xdr:row>82</xdr:row>
      <xdr:rowOff>128088</xdr:rowOff>
    </xdr:to>
    <xdr:sp macro="" textlink="">
      <xdr:nvSpPr>
        <xdr:cNvPr id="304" name="楕円 303"/>
        <xdr:cNvSpPr/>
      </xdr:nvSpPr>
      <xdr:spPr>
        <a:xfrm>
          <a:off x="4127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49365</xdr:rowOff>
    </xdr:from>
    <xdr:ext cx="405111" cy="259045"/>
    <xdr:sp macro="" textlink="">
      <xdr:nvSpPr>
        <xdr:cNvPr id="305" name="【福祉施設】&#10;有形固定資産減価償却率該当値テキスト"/>
        <xdr:cNvSpPr txBox="1"/>
      </xdr:nvSpPr>
      <xdr:spPr>
        <a:xfrm>
          <a:off x="4216400" y="13428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166914</xdr:rowOff>
    </xdr:from>
    <xdr:to>
      <xdr:col>20</xdr:col>
      <xdr:colOff>38100</xdr:colOff>
      <xdr:row>82</xdr:row>
      <xdr:rowOff>97064</xdr:rowOff>
    </xdr:to>
    <xdr:sp macro="" textlink="">
      <xdr:nvSpPr>
        <xdr:cNvPr id="306" name="楕円 305"/>
        <xdr:cNvSpPr/>
      </xdr:nvSpPr>
      <xdr:spPr>
        <a:xfrm>
          <a:off x="3384550" y="135463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46264</xdr:rowOff>
    </xdr:from>
    <xdr:to>
      <xdr:col>24</xdr:col>
      <xdr:colOff>63500</xdr:colOff>
      <xdr:row>82</xdr:row>
      <xdr:rowOff>77288</xdr:rowOff>
    </xdr:to>
    <xdr:cxnSp macro="">
      <xdr:nvCxnSpPr>
        <xdr:cNvPr id="307" name="直線コネクタ 306"/>
        <xdr:cNvCxnSpPr/>
      </xdr:nvCxnSpPr>
      <xdr:spPr>
        <a:xfrm>
          <a:off x="3429000" y="13590814"/>
          <a:ext cx="7493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160382</xdr:rowOff>
    </xdr:from>
    <xdr:to>
      <xdr:col>15</xdr:col>
      <xdr:colOff>101600</xdr:colOff>
      <xdr:row>82</xdr:row>
      <xdr:rowOff>90532</xdr:rowOff>
    </xdr:to>
    <xdr:sp macro="" textlink="">
      <xdr:nvSpPr>
        <xdr:cNvPr id="308" name="楕円 307"/>
        <xdr:cNvSpPr/>
      </xdr:nvSpPr>
      <xdr:spPr>
        <a:xfrm>
          <a:off x="2571750" y="135398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39732</xdr:rowOff>
    </xdr:from>
    <xdr:to>
      <xdr:col>19</xdr:col>
      <xdr:colOff>177800</xdr:colOff>
      <xdr:row>82</xdr:row>
      <xdr:rowOff>46264</xdr:rowOff>
    </xdr:to>
    <xdr:cxnSp macro="">
      <xdr:nvCxnSpPr>
        <xdr:cNvPr id="309" name="直線コネクタ 308"/>
        <xdr:cNvCxnSpPr/>
      </xdr:nvCxnSpPr>
      <xdr:spPr>
        <a:xfrm>
          <a:off x="2622550" y="13584282"/>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122827</xdr:rowOff>
    </xdr:from>
    <xdr:to>
      <xdr:col>10</xdr:col>
      <xdr:colOff>165100</xdr:colOff>
      <xdr:row>82</xdr:row>
      <xdr:rowOff>52977</xdr:rowOff>
    </xdr:to>
    <xdr:sp macro="" textlink="">
      <xdr:nvSpPr>
        <xdr:cNvPr id="310" name="楕円 309"/>
        <xdr:cNvSpPr/>
      </xdr:nvSpPr>
      <xdr:spPr>
        <a:xfrm>
          <a:off x="1778000" y="135022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2177</xdr:rowOff>
    </xdr:from>
    <xdr:to>
      <xdr:col>15</xdr:col>
      <xdr:colOff>50800</xdr:colOff>
      <xdr:row>82</xdr:row>
      <xdr:rowOff>39732</xdr:rowOff>
    </xdr:to>
    <xdr:cxnSp macro="">
      <xdr:nvCxnSpPr>
        <xdr:cNvPr id="311" name="直線コネクタ 310"/>
        <xdr:cNvCxnSpPr/>
      </xdr:nvCxnSpPr>
      <xdr:spPr>
        <a:xfrm>
          <a:off x="1828800" y="13546727"/>
          <a:ext cx="7937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86905</xdr:rowOff>
    </xdr:from>
    <xdr:to>
      <xdr:col>6</xdr:col>
      <xdr:colOff>38100</xdr:colOff>
      <xdr:row>82</xdr:row>
      <xdr:rowOff>17055</xdr:rowOff>
    </xdr:to>
    <xdr:sp macro="" textlink="">
      <xdr:nvSpPr>
        <xdr:cNvPr id="312" name="楕円 311"/>
        <xdr:cNvSpPr/>
      </xdr:nvSpPr>
      <xdr:spPr>
        <a:xfrm>
          <a:off x="984250" y="134663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137705</xdr:rowOff>
    </xdr:from>
    <xdr:to>
      <xdr:col>10</xdr:col>
      <xdr:colOff>114300</xdr:colOff>
      <xdr:row>82</xdr:row>
      <xdr:rowOff>2177</xdr:rowOff>
    </xdr:to>
    <xdr:cxnSp macro="">
      <xdr:nvCxnSpPr>
        <xdr:cNvPr id="313" name="直線コネクタ 312"/>
        <xdr:cNvCxnSpPr/>
      </xdr:nvCxnSpPr>
      <xdr:spPr>
        <a:xfrm>
          <a:off x="1028700" y="13517155"/>
          <a:ext cx="8001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314" name="n_1aveValue【福祉施設】&#10;有形固定資産減価償却率"/>
        <xdr:cNvSpPr txBox="1"/>
      </xdr:nvSpPr>
      <xdr:spPr>
        <a:xfrm>
          <a:off x="3239144" y="1366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315" name="n_2aveValue【福祉施設】&#10;有形固定資産減価償却率"/>
        <xdr:cNvSpPr txBox="1"/>
      </xdr:nvSpPr>
      <xdr:spPr>
        <a:xfrm>
          <a:off x="2439044" y="1324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316" name="n_3aveValue【福祉施設】&#10;有形固定資産減価償却率"/>
        <xdr:cNvSpPr txBox="1"/>
      </xdr:nvSpPr>
      <xdr:spPr>
        <a:xfrm>
          <a:off x="1645294" y="1321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317" name="n_4aveValue【福祉施設】&#10;有形固定資産減価償却率"/>
        <xdr:cNvSpPr txBox="1"/>
      </xdr:nvSpPr>
      <xdr:spPr>
        <a:xfrm>
          <a:off x="851544" y="13226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113591</xdr:rowOff>
    </xdr:from>
    <xdr:ext cx="405111" cy="259045"/>
    <xdr:sp macro="" textlink="">
      <xdr:nvSpPr>
        <xdr:cNvPr id="318" name="n_1mainValue【福祉施設】&#10;有形固定資産減価償却率"/>
        <xdr:cNvSpPr txBox="1"/>
      </xdr:nvSpPr>
      <xdr:spPr>
        <a:xfrm>
          <a:off x="3239144" y="1332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319" name="n_2mainValue【福祉施設】&#10;有形固定資産減価償却率"/>
        <xdr:cNvSpPr txBox="1"/>
      </xdr:nvSpPr>
      <xdr:spPr>
        <a:xfrm>
          <a:off x="2439044" y="1362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44104</xdr:rowOff>
    </xdr:from>
    <xdr:ext cx="405111" cy="259045"/>
    <xdr:sp macro="" textlink="">
      <xdr:nvSpPr>
        <xdr:cNvPr id="320" name="n_3mainValue【福祉施設】&#10;有形固定資産減価償却率"/>
        <xdr:cNvSpPr txBox="1"/>
      </xdr:nvSpPr>
      <xdr:spPr>
        <a:xfrm>
          <a:off x="1645294" y="1358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8182</xdr:rowOff>
    </xdr:from>
    <xdr:ext cx="405111" cy="259045"/>
    <xdr:sp macro="" textlink="">
      <xdr:nvSpPr>
        <xdr:cNvPr id="321" name="n_4mainValue【福祉施設】&#10;有形固定資産減価償却率"/>
        <xdr:cNvSpPr txBox="1"/>
      </xdr:nvSpPr>
      <xdr:spPr>
        <a:xfrm>
          <a:off x="851544" y="1355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43" name="直線コネクタ 342"/>
        <xdr:cNvCxnSpPr/>
      </xdr:nvCxnSpPr>
      <xdr:spPr>
        <a:xfrm flipV="1">
          <a:off x="9429115" y="12854305"/>
          <a:ext cx="0" cy="13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44" name="【福祉施設】&#10;一人当たり面積最小値テキスト"/>
        <xdr:cNvSpPr txBox="1"/>
      </xdr:nvSpPr>
      <xdr:spPr>
        <a:xfrm>
          <a:off x="9467850" y="142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45" name="直線コネクタ 344"/>
        <xdr:cNvCxnSpPr/>
      </xdr:nvCxnSpPr>
      <xdr:spPr>
        <a:xfrm>
          <a:off x="9359900" y="142345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46" name="【福祉施設】&#10;一人当たり面積最大値テキスト"/>
        <xdr:cNvSpPr txBox="1"/>
      </xdr:nvSpPr>
      <xdr:spPr>
        <a:xfrm>
          <a:off x="9467850" y="1263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7" name="直線コネクタ 346"/>
        <xdr:cNvCxnSpPr/>
      </xdr:nvCxnSpPr>
      <xdr:spPr>
        <a:xfrm>
          <a:off x="9359900" y="12854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348" name="【福祉施設】&#10;一人当たり面積平均値テキスト"/>
        <xdr:cNvSpPr txBox="1"/>
      </xdr:nvSpPr>
      <xdr:spPr>
        <a:xfrm>
          <a:off x="9467850" y="1401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9" name="フローチャート: 判断 348"/>
        <xdr:cNvSpPr/>
      </xdr:nvSpPr>
      <xdr:spPr>
        <a:xfrm>
          <a:off x="9398000" y="140415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350" name="フローチャート: 判断 349"/>
        <xdr:cNvSpPr/>
      </xdr:nvSpPr>
      <xdr:spPr>
        <a:xfrm>
          <a:off x="8636000" y="140323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351" name="フローチャート: 判断 350"/>
        <xdr:cNvSpPr/>
      </xdr:nvSpPr>
      <xdr:spPr>
        <a:xfrm>
          <a:off x="7842250" y="140376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352" name="フローチャート: 判断 351"/>
        <xdr:cNvSpPr/>
      </xdr:nvSpPr>
      <xdr:spPr>
        <a:xfrm>
          <a:off x="7029450" y="1404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353" name="フローチャート: 判断 352"/>
        <xdr:cNvSpPr/>
      </xdr:nvSpPr>
      <xdr:spPr>
        <a:xfrm>
          <a:off x="6235700" y="140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109829</xdr:rowOff>
    </xdr:from>
    <xdr:to>
      <xdr:col>55</xdr:col>
      <xdr:colOff>50800</xdr:colOff>
      <xdr:row>85</xdr:row>
      <xdr:rowOff>39979</xdr:rowOff>
    </xdr:to>
    <xdr:sp macro="" textlink="">
      <xdr:nvSpPr>
        <xdr:cNvPr id="359" name="楕円 358"/>
        <xdr:cNvSpPr/>
      </xdr:nvSpPr>
      <xdr:spPr>
        <a:xfrm>
          <a:off x="9398000" y="139845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132706</xdr:rowOff>
    </xdr:from>
    <xdr:ext cx="469744" cy="259045"/>
    <xdr:sp macro="" textlink="">
      <xdr:nvSpPr>
        <xdr:cNvPr id="360" name="【福祉施設】&#10;一人当たり面積該当値テキスト"/>
        <xdr:cNvSpPr txBox="1"/>
      </xdr:nvSpPr>
      <xdr:spPr>
        <a:xfrm>
          <a:off x="9467850" y="1384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116002</xdr:rowOff>
    </xdr:from>
    <xdr:to>
      <xdr:col>50</xdr:col>
      <xdr:colOff>165100</xdr:colOff>
      <xdr:row>85</xdr:row>
      <xdr:rowOff>46152</xdr:rowOff>
    </xdr:to>
    <xdr:sp macro="" textlink="">
      <xdr:nvSpPr>
        <xdr:cNvPr id="361" name="楕円 360"/>
        <xdr:cNvSpPr/>
      </xdr:nvSpPr>
      <xdr:spPr>
        <a:xfrm>
          <a:off x="8636000" y="139907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160629</xdr:rowOff>
    </xdr:from>
    <xdr:to>
      <xdr:col>55</xdr:col>
      <xdr:colOff>0</xdr:colOff>
      <xdr:row>84</xdr:row>
      <xdr:rowOff>166802</xdr:rowOff>
    </xdr:to>
    <xdr:cxnSp macro="">
      <xdr:nvCxnSpPr>
        <xdr:cNvPr id="362" name="直線コネクタ 361"/>
        <xdr:cNvCxnSpPr/>
      </xdr:nvCxnSpPr>
      <xdr:spPr>
        <a:xfrm flipV="1">
          <a:off x="8686800" y="14035379"/>
          <a:ext cx="74295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119431</xdr:rowOff>
    </xdr:from>
    <xdr:to>
      <xdr:col>46</xdr:col>
      <xdr:colOff>38100</xdr:colOff>
      <xdr:row>85</xdr:row>
      <xdr:rowOff>49581</xdr:rowOff>
    </xdr:to>
    <xdr:sp macro="" textlink="">
      <xdr:nvSpPr>
        <xdr:cNvPr id="363" name="楕円 362"/>
        <xdr:cNvSpPr/>
      </xdr:nvSpPr>
      <xdr:spPr>
        <a:xfrm>
          <a:off x="7842250" y="139941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166802</xdr:rowOff>
    </xdr:from>
    <xdr:to>
      <xdr:col>50</xdr:col>
      <xdr:colOff>114300</xdr:colOff>
      <xdr:row>84</xdr:row>
      <xdr:rowOff>170231</xdr:rowOff>
    </xdr:to>
    <xdr:cxnSp macro="">
      <xdr:nvCxnSpPr>
        <xdr:cNvPr id="364" name="直線コネクタ 363"/>
        <xdr:cNvCxnSpPr/>
      </xdr:nvCxnSpPr>
      <xdr:spPr>
        <a:xfrm flipV="1">
          <a:off x="7886700" y="1404155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124003</xdr:rowOff>
    </xdr:from>
    <xdr:to>
      <xdr:col>41</xdr:col>
      <xdr:colOff>101600</xdr:colOff>
      <xdr:row>85</xdr:row>
      <xdr:rowOff>54153</xdr:rowOff>
    </xdr:to>
    <xdr:sp macro="" textlink="">
      <xdr:nvSpPr>
        <xdr:cNvPr id="365" name="楕円 364"/>
        <xdr:cNvSpPr/>
      </xdr:nvSpPr>
      <xdr:spPr>
        <a:xfrm>
          <a:off x="7029450" y="139987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170231</xdr:rowOff>
    </xdr:from>
    <xdr:to>
      <xdr:col>45</xdr:col>
      <xdr:colOff>177800</xdr:colOff>
      <xdr:row>85</xdr:row>
      <xdr:rowOff>3353</xdr:rowOff>
    </xdr:to>
    <xdr:cxnSp macro="">
      <xdr:nvCxnSpPr>
        <xdr:cNvPr id="366" name="直線コネクタ 365"/>
        <xdr:cNvCxnSpPr/>
      </xdr:nvCxnSpPr>
      <xdr:spPr>
        <a:xfrm flipV="1">
          <a:off x="7080250" y="14038631"/>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126518</xdr:rowOff>
    </xdr:from>
    <xdr:to>
      <xdr:col>36</xdr:col>
      <xdr:colOff>165100</xdr:colOff>
      <xdr:row>85</xdr:row>
      <xdr:rowOff>56668</xdr:rowOff>
    </xdr:to>
    <xdr:sp macro="" textlink="">
      <xdr:nvSpPr>
        <xdr:cNvPr id="367" name="楕円 366"/>
        <xdr:cNvSpPr/>
      </xdr:nvSpPr>
      <xdr:spPr>
        <a:xfrm>
          <a:off x="6235700" y="140012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3353</xdr:rowOff>
    </xdr:from>
    <xdr:to>
      <xdr:col>41</xdr:col>
      <xdr:colOff>50800</xdr:colOff>
      <xdr:row>85</xdr:row>
      <xdr:rowOff>5868</xdr:rowOff>
    </xdr:to>
    <xdr:cxnSp macro="">
      <xdr:nvCxnSpPr>
        <xdr:cNvPr id="368" name="直線コネクタ 367"/>
        <xdr:cNvCxnSpPr/>
      </xdr:nvCxnSpPr>
      <xdr:spPr>
        <a:xfrm flipV="1">
          <a:off x="6286500" y="14043203"/>
          <a:ext cx="79375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369" name="n_1aveValue【福祉施設】&#10;一人当たり面積"/>
        <xdr:cNvSpPr txBox="1"/>
      </xdr:nvSpPr>
      <xdr:spPr>
        <a:xfrm>
          <a:off x="8458277" y="1411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370" name="n_2aveValue【福祉施設】&#10;一人当たり面積"/>
        <xdr:cNvSpPr txBox="1"/>
      </xdr:nvSpPr>
      <xdr:spPr>
        <a:xfrm>
          <a:off x="7677227" y="141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371" name="n_3aveValue【福祉施設】&#10;一人当たり面積"/>
        <xdr:cNvSpPr txBox="1"/>
      </xdr:nvSpPr>
      <xdr:spPr>
        <a:xfrm>
          <a:off x="6864427" y="1413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372" name="n_4aveValue【福祉施設】&#10;一人当たり面積"/>
        <xdr:cNvSpPr txBox="1"/>
      </xdr:nvSpPr>
      <xdr:spPr>
        <a:xfrm>
          <a:off x="6070677" y="141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62679</xdr:rowOff>
    </xdr:from>
    <xdr:ext cx="469744" cy="259045"/>
    <xdr:sp macro="" textlink="">
      <xdr:nvSpPr>
        <xdr:cNvPr id="373" name="n_1mainValue【福祉施設】&#10;一人当たり面積"/>
        <xdr:cNvSpPr txBox="1"/>
      </xdr:nvSpPr>
      <xdr:spPr>
        <a:xfrm>
          <a:off x="8458277" y="13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66108</xdr:rowOff>
    </xdr:from>
    <xdr:ext cx="469744" cy="259045"/>
    <xdr:sp macro="" textlink="">
      <xdr:nvSpPr>
        <xdr:cNvPr id="374" name="n_2mainValue【福祉施設】&#10;一人当たり面積"/>
        <xdr:cNvSpPr txBox="1"/>
      </xdr:nvSpPr>
      <xdr:spPr>
        <a:xfrm>
          <a:off x="7677227" y="1377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75" name="n_3mainValue【福祉施設】&#10;一人当たり面積"/>
        <xdr:cNvSpPr txBox="1"/>
      </xdr:nvSpPr>
      <xdr:spPr>
        <a:xfrm>
          <a:off x="6864427" y="137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73195</xdr:rowOff>
    </xdr:from>
    <xdr:ext cx="469744" cy="259045"/>
    <xdr:sp macro="" textlink="">
      <xdr:nvSpPr>
        <xdr:cNvPr id="376" name="n_4mainValue【福祉施設】&#10;一人当たり面積"/>
        <xdr:cNvSpPr txBox="1"/>
      </xdr:nvSpPr>
      <xdr:spPr>
        <a:xfrm>
          <a:off x="6070677" y="1378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402" name="直線コネクタ 401"/>
        <xdr:cNvCxnSpPr/>
      </xdr:nvCxnSpPr>
      <xdr:spPr>
        <a:xfrm flipV="1">
          <a:off x="4177665" y="167133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405" name="【市民会館】&#10;有形固定資産減価償却率最大値テキスト"/>
        <xdr:cNvSpPr txBox="1"/>
      </xdr:nvSpPr>
      <xdr:spPr>
        <a:xfrm>
          <a:off x="4216400" y="16488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406" name="直線コネクタ 405"/>
        <xdr:cNvCxnSpPr/>
      </xdr:nvCxnSpPr>
      <xdr:spPr>
        <a:xfrm>
          <a:off x="4108450" y="167133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市民会館】&#10;有形固定資産減価償却率平均値テキスト"/>
        <xdr:cNvSpPr txBox="1"/>
      </xdr:nvSpPr>
      <xdr:spPr>
        <a:xfrm>
          <a:off x="4216400" y="17270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12750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409" name="フローチャート: 判断 408"/>
        <xdr:cNvSpPr/>
      </xdr:nvSpPr>
      <xdr:spPr>
        <a:xfrm>
          <a:off x="3384550" y="17421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410" name="フローチャート: 判断 409"/>
        <xdr:cNvSpPr/>
      </xdr:nvSpPr>
      <xdr:spPr>
        <a:xfrm>
          <a:off x="257175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411" name="フローチャート: 判断 410"/>
        <xdr:cNvSpPr/>
      </xdr:nvSpPr>
      <xdr:spPr>
        <a:xfrm>
          <a:off x="177800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412" name="フローチャート: 判断 411"/>
        <xdr:cNvSpPr/>
      </xdr:nvSpPr>
      <xdr:spPr>
        <a:xfrm>
          <a:off x="984250" y="173516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13970</xdr:rowOff>
    </xdr:from>
    <xdr:to>
      <xdr:col>24</xdr:col>
      <xdr:colOff>114300</xdr:colOff>
      <xdr:row>108</xdr:row>
      <xdr:rowOff>115570</xdr:rowOff>
    </xdr:to>
    <xdr:sp macro="" textlink="">
      <xdr:nvSpPr>
        <xdr:cNvPr id="418" name="楕円 417"/>
        <xdr:cNvSpPr/>
      </xdr:nvSpPr>
      <xdr:spPr>
        <a:xfrm>
          <a:off x="4127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163847</xdr:rowOff>
    </xdr:from>
    <xdr:ext cx="405111" cy="259045"/>
    <xdr:sp macro="" textlink="">
      <xdr:nvSpPr>
        <xdr:cNvPr id="419" name="【市民会館】&#10;有形固定資産減価償却率該当値テキスト"/>
        <xdr:cNvSpPr txBox="1"/>
      </xdr:nvSpPr>
      <xdr:spPr>
        <a:xfrm>
          <a:off x="42164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142966</xdr:rowOff>
    </xdr:from>
    <xdr:to>
      <xdr:col>20</xdr:col>
      <xdr:colOff>38100</xdr:colOff>
      <xdr:row>108</xdr:row>
      <xdr:rowOff>73116</xdr:rowOff>
    </xdr:to>
    <xdr:sp macro="" textlink="">
      <xdr:nvSpPr>
        <xdr:cNvPr id="420" name="楕円 419"/>
        <xdr:cNvSpPr/>
      </xdr:nvSpPr>
      <xdr:spPr>
        <a:xfrm>
          <a:off x="3384550" y="179166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22316</xdr:rowOff>
    </xdr:from>
    <xdr:to>
      <xdr:col>24</xdr:col>
      <xdr:colOff>63500</xdr:colOff>
      <xdr:row>108</xdr:row>
      <xdr:rowOff>64770</xdr:rowOff>
    </xdr:to>
    <xdr:cxnSp macro="">
      <xdr:nvCxnSpPr>
        <xdr:cNvPr id="421" name="直線コネクタ 420"/>
        <xdr:cNvCxnSpPr/>
      </xdr:nvCxnSpPr>
      <xdr:spPr>
        <a:xfrm>
          <a:off x="3429000" y="17967416"/>
          <a:ext cx="7493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79284</xdr:rowOff>
    </xdr:from>
    <xdr:to>
      <xdr:col>15</xdr:col>
      <xdr:colOff>101600</xdr:colOff>
      <xdr:row>108</xdr:row>
      <xdr:rowOff>9434</xdr:rowOff>
    </xdr:to>
    <xdr:sp macro="" textlink="">
      <xdr:nvSpPr>
        <xdr:cNvPr id="422" name="楕円 421"/>
        <xdr:cNvSpPr/>
      </xdr:nvSpPr>
      <xdr:spPr>
        <a:xfrm>
          <a:off x="257175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130084</xdr:rowOff>
    </xdr:from>
    <xdr:to>
      <xdr:col>19</xdr:col>
      <xdr:colOff>177800</xdr:colOff>
      <xdr:row>108</xdr:row>
      <xdr:rowOff>22316</xdr:rowOff>
    </xdr:to>
    <xdr:cxnSp macro="">
      <xdr:nvCxnSpPr>
        <xdr:cNvPr id="423" name="直線コネクタ 422"/>
        <xdr:cNvCxnSpPr/>
      </xdr:nvCxnSpPr>
      <xdr:spPr>
        <a:xfrm>
          <a:off x="2622550" y="17903734"/>
          <a:ext cx="80645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10705</xdr:rowOff>
    </xdr:from>
    <xdr:to>
      <xdr:col>10</xdr:col>
      <xdr:colOff>165100</xdr:colOff>
      <xdr:row>107</xdr:row>
      <xdr:rowOff>112305</xdr:rowOff>
    </xdr:to>
    <xdr:sp macro="" textlink="">
      <xdr:nvSpPr>
        <xdr:cNvPr id="424" name="楕円 423"/>
        <xdr:cNvSpPr/>
      </xdr:nvSpPr>
      <xdr:spPr>
        <a:xfrm>
          <a:off x="17780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61505</xdr:rowOff>
    </xdr:from>
    <xdr:to>
      <xdr:col>15</xdr:col>
      <xdr:colOff>50800</xdr:colOff>
      <xdr:row>107</xdr:row>
      <xdr:rowOff>130084</xdr:rowOff>
    </xdr:to>
    <xdr:cxnSp macro="">
      <xdr:nvCxnSpPr>
        <xdr:cNvPr id="425" name="直線コネクタ 424"/>
        <xdr:cNvCxnSpPr/>
      </xdr:nvCxnSpPr>
      <xdr:spPr>
        <a:xfrm>
          <a:off x="1828800" y="17835155"/>
          <a:ext cx="79375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113574</xdr:rowOff>
    </xdr:from>
    <xdr:to>
      <xdr:col>6</xdr:col>
      <xdr:colOff>38100</xdr:colOff>
      <xdr:row>107</xdr:row>
      <xdr:rowOff>43724</xdr:rowOff>
    </xdr:to>
    <xdr:sp macro="" textlink="">
      <xdr:nvSpPr>
        <xdr:cNvPr id="426" name="楕円 425"/>
        <xdr:cNvSpPr/>
      </xdr:nvSpPr>
      <xdr:spPr>
        <a:xfrm>
          <a:off x="984250" y="17715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164374</xdr:rowOff>
    </xdr:from>
    <xdr:to>
      <xdr:col>10</xdr:col>
      <xdr:colOff>114300</xdr:colOff>
      <xdr:row>107</xdr:row>
      <xdr:rowOff>61505</xdr:rowOff>
    </xdr:to>
    <xdr:cxnSp macro="">
      <xdr:nvCxnSpPr>
        <xdr:cNvPr id="427" name="直線コネクタ 426"/>
        <xdr:cNvCxnSpPr/>
      </xdr:nvCxnSpPr>
      <xdr:spPr>
        <a:xfrm>
          <a:off x="1028700" y="17766574"/>
          <a:ext cx="8001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428" name="n_1aveValue【市民会館】&#10;有形固定資産減価償却率"/>
        <xdr:cNvSpPr txBox="1"/>
      </xdr:nvSpPr>
      <xdr:spPr>
        <a:xfrm>
          <a:off x="32391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429" name="n_2aveValue【市民会館】&#10;有形固定資産減価償却率"/>
        <xdr:cNvSpPr txBox="1"/>
      </xdr:nvSpPr>
      <xdr:spPr>
        <a:xfrm>
          <a:off x="2439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430" name="n_3aveValue【市民会館】&#10;有形固定資産減価償却率"/>
        <xdr:cNvSpPr txBox="1"/>
      </xdr:nvSpPr>
      <xdr:spPr>
        <a:xfrm>
          <a:off x="164529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431" name="n_4aveValue【市民会館】&#10;有形固定資産減価償却率"/>
        <xdr:cNvSpPr txBox="1"/>
      </xdr:nvSpPr>
      <xdr:spPr>
        <a:xfrm>
          <a:off x="8515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64243</xdr:rowOff>
    </xdr:from>
    <xdr:ext cx="405111" cy="259045"/>
    <xdr:sp macro="" textlink="">
      <xdr:nvSpPr>
        <xdr:cNvPr id="432" name="n_1mainValue【市民会館】&#10;有形固定資産減価償却率"/>
        <xdr:cNvSpPr txBox="1"/>
      </xdr:nvSpPr>
      <xdr:spPr>
        <a:xfrm>
          <a:off x="32391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561</xdr:rowOff>
    </xdr:from>
    <xdr:ext cx="405111" cy="259045"/>
    <xdr:sp macro="" textlink="">
      <xdr:nvSpPr>
        <xdr:cNvPr id="433" name="n_2mainValue【市民会館】&#10;有形固定資産減価償却率"/>
        <xdr:cNvSpPr txBox="1"/>
      </xdr:nvSpPr>
      <xdr:spPr>
        <a:xfrm>
          <a:off x="2439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103432</xdr:rowOff>
    </xdr:from>
    <xdr:ext cx="405111" cy="259045"/>
    <xdr:sp macro="" textlink="">
      <xdr:nvSpPr>
        <xdr:cNvPr id="434" name="n_3mainValue【市民会館】&#10;有形固定資産減価償却率"/>
        <xdr:cNvSpPr txBox="1"/>
      </xdr:nvSpPr>
      <xdr:spPr>
        <a:xfrm>
          <a:off x="164529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34851</xdr:rowOff>
    </xdr:from>
    <xdr:ext cx="405111" cy="259045"/>
    <xdr:sp macro="" textlink="">
      <xdr:nvSpPr>
        <xdr:cNvPr id="435" name="n_4mainValue【市民会館】&#10;有形固定資産減価償却率"/>
        <xdr:cNvSpPr txBox="1"/>
      </xdr:nvSpPr>
      <xdr:spPr>
        <a:xfrm>
          <a:off x="8515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459" name="直線コネクタ 458"/>
        <xdr:cNvCxnSpPr/>
      </xdr:nvCxnSpPr>
      <xdr:spPr>
        <a:xfrm flipV="1">
          <a:off x="9429115" y="167426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60" name="【市民会館】&#10;一人当たり面積最小値テキスト"/>
        <xdr:cNvSpPr txBox="1"/>
      </xdr:nvSpPr>
      <xdr:spPr>
        <a:xfrm>
          <a:off x="9467850" y="180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61" name="直線コネクタ 460"/>
        <xdr:cNvCxnSpPr/>
      </xdr:nvCxnSpPr>
      <xdr:spPr>
        <a:xfrm>
          <a:off x="9359900" y="18038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462" name="【市民会館】&#10;一人当たり面積最大値テキスト"/>
        <xdr:cNvSpPr txBox="1"/>
      </xdr:nvSpPr>
      <xdr:spPr>
        <a:xfrm>
          <a:off x="9467850" y="1651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463" name="直線コネクタ 462"/>
        <xdr:cNvCxnSpPr/>
      </xdr:nvCxnSpPr>
      <xdr:spPr>
        <a:xfrm>
          <a:off x="9359900" y="16742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464" name="【市民会館】&#10;一人当たり面積平均値テキスト"/>
        <xdr:cNvSpPr txBox="1"/>
      </xdr:nvSpPr>
      <xdr:spPr>
        <a:xfrm>
          <a:off x="9467850" y="17600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465" name="フローチャート: 判断 464"/>
        <xdr:cNvSpPr/>
      </xdr:nvSpPr>
      <xdr:spPr>
        <a:xfrm>
          <a:off x="9398000" y="177491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466" name="フローチャート: 判断 465"/>
        <xdr:cNvSpPr/>
      </xdr:nvSpPr>
      <xdr:spPr>
        <a:xfrm>
          <a:off x="8636000" y="1773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467" name="フローチャート: 判断 466"/>
        <xdr:cNvSpPr/>
      </xdr:nvSpPr>
      <xdr:spPr>
        <a:xfrm>
          <a:off x="7842250" y="177670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468" name="フローチャート: 判断 467"/>
        <xdr:cNvSpPr/>
      </xdr:nvSpPr>
      <xdr:spPr>
        <a:xfrm>
          <a:off x="702945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69" name="フローチャート: 判断 468"/>
        <xdr:cNvSpPr/>
      </xdr:nvSpPr>
      <xdr:spPr>
        <a:xfrm>
          <a:off x="6235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42163</xdr:rowOff>
    </xdr:from>
    <xdr:to>
      <xdr:col>55</xdr:col>
      <xdr:colOff>50800</xdr:colOff>
      <xdr:row>108</xdr:row>
      <xdr:rowOff>143763</xdr:rowOff>
    </xdr:to>
    <xdr:sp macro="" textlink="">
      <xdr:nvSpPr>
        <xdr:cNvPr id="475" name="楕円 474"/>
        <xdr:cNvSpPr/>
      </xdr:nvSpPr>
      <xdr:spPr>
        <a:xfrm>
          <a:off x="9398000" y="179872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128540</xdr:rowOff>
    </xdr:from>
    <xdr:ext cx="469744" cy="259045"/>
    <xdr:sp macro="" textlink="">
      <xdr:nvSpPr>
        <xdr:cNvPr id="476" name="【市民会館】&#10;一人当たり面積該当値テキスト"/>
        <xdr:cNvSpPr txBox="1"/>
      </xdr:nvSpPr>
      <xdr:spPr>
        <a:xfrm>
          <a:off x="9467850" y="1790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43687</xdr:rowOff>
    </xdr:from>
    <xdr:to>
      <xdr:col>50</xdr:col>
      <xdr:colOff>165100</xdr:colOff>
      <xdr:row>108</xdr:row>
      <xdr:rowOff>145287</xdr:rowOff>
    </xdr:to>
    <xdr:sp macro="" textlink="">
      <xdr:nvSpPr>
        <xdr:cNvPr id="477" name="楕円 476"/>
        <xdr:cNvSpPr/>
      </xdr:nvSpPr>
      <xdr:spPr>
        <a:xfrm>
          <a:off x="86360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92963</xdr:rowOff>
    </xdr:from>
    <xdr:to>
      <xdr:col>55</xdr:col>
      <xdr:colOff>0</xdr:colOff>
      <xdr:row>108</xdr:row>
      <xdr:rowOff>94487</xdr:rowOff>
    </xdr:to>
    <xdr:cxnSp macro="">
      <xdr:nvCxnSpPr>
        <xdr:cNvPr id="478" name="直線コネクタ 477"/>
        <xdr:cNvCxnSpPr/>
      </xdr:nvCxnSpPr>
      <xdr:spPr>
        <a:xfrm flipV="1">
          <a:off x="8686800" y="18038063"/>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44831</xdr:rowOff>
    </xdr:from>
    <xdr:to>
      <xdr:col>46</xdr:col>
      <xdr:colOff>38100</xdr:colOff>
      <xdr:row>108</xdr:row>
      <xdr:rowOff>146431</xdr:rowOff>
    </xdr:to>
    <xdr:sp macro="" textlink="">
      <xdr:nvSpPr>
        <xdr:cNvPr id="479" name="楕円 478"/>
        <xdr:cNvSpPr/>
      </xdr:nvSpPr>
      <xdr:spPr>
        <a:xfrm>
          <a:off x="7842250" y="179899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94487</xdr:rowOff>
    </xdr:from>
    <xdr:to>
      <xdr:col>50</xdr:col>
      <xdr:colOff>114300</xdr:colOff>
      <xdr:row>108</xdr:row>
      <xdr:rowOff>95631</xdr:rowOff>
    </xdr:to>
    <xdr:cxnSp macro="">
      <xdr:nvCxnSpPr>
        <xdr:cNvPr id="480" name="直線コネクタ 479"/>
        <xdr:cNvCxnSpPr/>
      </xdr:nvCxnSpPr>
      <xdr:spPr>
        <a:xfrm flipV="1">
          <a:off x="7886700" y="18039587"/>
          <a:ext cx="8001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45974</xdr:rowOff>
    </xdr:from>
    <xdr:to>
      <xdr:col>41</xdr:col>
      <xdr:colOff>101600</xdr:colOff>
      <xdr:row>108</xdr:row>
      <xdr:rowOff>147574</xdr:rowOff>
    </xdr:to>
    <xdr:sp macro="" textlink="">
      <xdr:nvSpPr>
        <xdr:cNvPr id="481" name="楕円 480"/>
        <xdr:cNvSpPr/>
      </xdr:nvSpPr>
      <xdr:spPr>
        <a:xfrm>
          <a:off x="702945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95631</xdr:rowOff>
    </xdr:from>
    <xdr:to>
      <xdr:col>45</xdr:col>
      <xdr:colOff>177800</xdr:colOff>
      <xdr:row>108</xdr:row>
      <xdr:rowOff>96774</xdr:rowOff>
    </xdr:to>
    <xdr:cxnSp macro="">
      <xdr:nvCxnSpPr>
        <xdr:cNvPr id="482" name="直線コネクタ 481"/>
        <xdr:cNvCxnSpPr/>
      </xdr:nvCxnSpPr>
      <xdr:spPr>
        <a:xfrm flipV="1">
          <a:off x="7080250" y="18040731"/>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46737</xdr:rowOff>
    </xdr:from>
    <xdr:to>
      <xdr:col>36</xdr:col>
      <xdr:colOff>165100</xdr:colOff>
      <xdr:row>108</xdr:row>
      <xdr:rowOff>148337</xdr:rowOff>
    </xdr:to>
    <xdr:sp macro="" textlink="">
      <xdr:nvSpPr>
        <xdr:cNvPr id="483" name="楕円 482"/>
        <xdr:cNvSpPr/>
      </xdr:nvSpPr>
      <xdr:spPr>
        <a:xfrm>
          <a:off x="6235700" y="179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96774</xdr:rowOff>
    </xdr:from>
    <xdr:to>
      <xdr:col>41</xdr:col>
      <xdr:colOff>50800</xdr:colOff>
      <xdr:row>108</xdr:row>
      <xdr:rowOff>97537</xdr:rowOff>
    </xdr:to>
    <xdr:cxnSp macro="">
      <xdr:nvCxnSpPr>
        <xdr:cNvPr id="484" name="直線コネクタ 483"/>
        <xdr:cNvCxnSpPr/>
      </xdr:nvCxnSpPr>
      <xdr:spPr>
        <a:xfrm flipV="1">
          <a:off x="6286500" y="18041874"/>
          <a:ext cx="79375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485" name="n_1aveValue【市民会館】&#10;一人当たり面積"/>
        <xdr:cNvSpPr txBox="1"/>
      </xdr:nvSpPr>
      <xdr:spPr>
        <a:xfrm>
          <a:off x="8458277" y="175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486" name="n_2aveValue【市民会館】&#10;一人当たり面積"/>
        <xdr:cNvSpPr txBox="1"/>
      </xdr:nvSpPr>
      <xdr:spPr>
        <a:xfrm>
          <a:off x="7677227" y="1754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487" name="n_3aveValue【市民会館】&#10;一人当たり面積"/>
        <xdr:cNvSpPr txBox="1"/>
      </xdr:nvSpPr>
      <xdr:spPr>
        <a:xfrm>
          <a:off x="68644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488" name="n_4aveValue【市民会館】&#10;一人当たり面積"/>
        <xdr:cNvSpPr txBox="1"/>
      </xdr:nvSpPr>
      <xdr:spPr>
        <a:xfrm>
          <a:off x="607067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136414</xdr:rowOff>
    </xdr:from>
    <xdr:ext cx="469744" cy="259045"/>
    <xdr:sp macro="" textlink="">
      <xdr:nvSpPr>
        <xdr:cNvPr id="489" name="n_1mainValue【市民会館】&#10;一人当たり面積"/>
        <xdr:cNvSpPr txBox="1"/>
      </xdr:nvSpPr>
      <xdr:spPr>
        <a:xfrm>
          <a:off x="8458277"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137558</xdr:rowOff>
    </xdr:from>
    <xdr:ext cx="469744" cy="259045"/>
    <xdr:sp macro="" textlink="">
      <xdr:nvSpPr>
        <xdr:cNvPr id="490" name="n_2mainValue【市民会館】&#10;一人当たり面積"/>
        <xdr:cNvSpPr txBox="1"/>
      </xdr:nvSpPr>
      <xdr:spPr>
        <a:xfrm>
          <a:off x="7677227" y="180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138701</xdr:rowOff>
    </xdr:from>
    <xdr:ext cx="469744" cy="259045"/>
    <xdr:sp macro="" textlink="">
      <xdr:nvSpPr>
        <xdr:cNvPr id="491" name="n_3mainValue【市民会館】&#10;一人当たり面積"/>
        <xdr:cNvSpPr txBox="1"/>
      </xdr:nvSpPr>
      <xdr:spPr>
        <a:xfrm>
          <a:off x="6864427"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139464</xdr:rowOff>
    </xdr:from>
    <xdr:ext cx="469744" cy="259045"/>
    <xdr:sp macro="" textlink="">
      <xdr:nvSpPr>
        <xdr:cNvPr id="492" name="n_4mainValue【市民会館】&#10;一人当たり面積"/>
        <xdr:cNvSpPr txBox="1"/>
      </xdr:nvSpPr>
      <xdr:spPr>
        <a:xfrm>
          <a:off x="6070677" y="180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518" name="直線コネクタ 517"/>
        <xdr:cNvCxnSpPr/>
      </xdr:nvCxnSpPr>
      <xdr:spPr>
        <a:xfrm flipV="1">
          <a:off x="14699614" y="5512889"/>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519" name="【一般廃棄物処理施設】&#10;有形固定資産減価償却率最小値テキスト"/>
        <xdr:cNvSpPr txBox="1"/>
      </xdr:nvSpPr>
      <xdr:spPr>
        <a:xfrm>
          <a:off x="14738350" y="700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520" name="直線コネクタ 519"/>
        <xdr:cNvCxnSpPr/>
      </xdr:nvCxnSpPr>
      <xdr:spPr>
        <a:xfrm>
          <a:off x="14611350" y="7003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21" name="【一般廃棄物処理施設】&#10;有形固定資産減価償却率最大値テキスト"/>
        <xdr:cNvSpPr txBox="1"/>
      </xdr:nvSpPr>
      <xdr:spPr>
        <a:xfrm>
          <a:off x="14738350" y="5294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22" name="直線コネクタ 521"/>
        <xdr:cNvCxnSpPr/>
      </xdr:nvCxnSpPr>
      <xdr:spPr>
        <a:xfrm>
          <a:off x="14611350" y="55128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523" name="【一般廃棄物処理施設】&#10;有形固定資産減価償却率平均値テキスト"/>
        <xdr:cNvSpPr txBox="1"/>
      </xdr:nvSpPr>
      <xdr:spPr>
        <a:xfrm>
          <a:off x="1473835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524" name="フローチャート: 判断 523"/>
        <xdr:cNvSpPr/>
      </xdr:nvSpPr>
      <xdr:spPr>
        <a:xfrm>
          <a:off x="14649450" y="62416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525" name="フローチャート: 判断 524"/>
        <xdr:cNvSpPr/>
      </xdr:nvSpPr>
      <xdr:spPr>
        <a:xfrm>
          <a:off x="1388745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26" name="フローチャート: 判断 525"/>
        <xdr:cNvSpPr/>
      </xdr:nvSpPr>
      <xdr:spPr>
        <a:xfrm>
          <a:off x="13093700" y="6274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527" name="フローチャート: 判断 526"/>
        <xdr:cNvSpPr/>
      </xdr:nvSpPr>
      <xdr:spPr>
        <a:xfrm>
          <a:off x="12299950" y="62514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528" name="フローチャート: 判断 527"/>
        <xdr:cNvSpPr/>
      </xdr:nvSpPr>
      <xdr:spPr>
        <a:xfrm>
          <a:off x="11487150" y="64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27033</xdr:rowOff>
    </xdr:from>
    <xdr:to>
      <xdr:col>85</xdr:col>
      <xdr:colOff>177800</xdr:colOff>
      <xdr:row>35</xdr:row>
      <xdr:rowOff>128633</xdr:rowOff>
    </xdr:to>
    <xdr:sp macro="" textlink="">
      <xdr:nvSpPr>
        <xdr:cNvPr id="534" name="楕円 533"/>
        <xdr:cNvSpPr/>
      </xdr:nvSpPr>
      <xdr:spPr>
        <a:xfrm>
          <a:off x="14649450" y="581188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49910</xdr:rowOff>
    </xdr:from>
    <xdr:ext cx="405111" cy="259045"/>
    <xdr:sp macro="" textlink="">
      <xdr:nvSpPr>
        <xdr:cNvPr id="535" name="【一般廃棄物処理施設】&#10;有形固定資産減価償却率該当値テキスト"/>
        <xdr:cNvSpPr txBox="1"/>
      </xdr:nvSpPr>
      <xdr:spPr>
        <a:xfrm>
          <a:off x="14738350" y="5669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111942</xdr:rowOff>
    </xdr:from>
    <xdr:to>
      <xdr:col>81</xdr:col>
      <xdr:colOff>101600</xdr:colOff>
      <xdr:row>35</xdr:row>
      <xdr:rowOff>42092</xdr:rowOff>
    </xdr:to>
    <xdr:sp macro="" textlink="">
      <xdr:nvSpPr>
        <xdr:cNvPr id="536" name="楕円 535"/>
        <xdr:cNvSpPr/>
      </xdr:nvSpPr>
      <xdr:spPr>
        <a:xfrm>
          <a:off x="13887450" y="57316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162742</xdr:rowOff>
    </xdr:from>
    <xdr:to>
      <xdr:col>85</xdr:col>
      <xdr:colOff>127000</xdr:colOff>
      <xdr:row>35</xdr:row>
      <xdr:rowOff>77833</xdr:rowOff>
    </xdr:to>
    <xdr:cxnSp macro="">
      <xdr:nvCxnSpPr>
        <xdr:cNvPr id="537" name="直線コネクタ 536"/>
        <xdr:cNvCxnSpPr/>
      </xdr:nvCxnSpPr>
      <xdr:spPr>
        <a:xfrm>
          <a:off x="13938250" y="5782492"/>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25400</xdr:rowOff>
    </xdr:from>
    <xdr:to>
      <xdr:col>76</xdr:col>
      <xdr:colOff>165100</xdr:colOff>
      <xdr:row>34</xdr:row>
      <xdr:rowOff>127000</xdr:rowOff>
    </xdr:to>
    <xdr:sp macro="" textlink="">
      <xdr:nvSpPr>
        <xdr:cNvPr id="538" name="楕円 537"/>
        <xdr:cNvSpPr/>
      </xdr:nvSpPr>
      <xdr:spPr>
        <a:xfrm>
          <a:off x="130937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76200</xdr:rowOff>
    </xdr:from>
    <xdr:to>
      <xdr:col>81</xdr:col>
      <xdr:colOff>50800</xdr:colOff>
      <xdr:row>34</xdr:row>
      <xdr:rowOff>162742</xdr:rowOff>
    </xdr:to>
    <xdr:cxnSp macro="">
      <xdr:nvCxnSpPr>
        <xdr:cNvPr id="539" name="直線コネクタ 538"/>
        <xdr:cNvCxnSpPr/>
      </xdr:nvCxnSpPr>
      <xdr:spPr>
        <a:xfrm>
          <a:off x="13144500" y="5695950"/>
          <a:ext cx="79375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15603</xdr:rowOff>
    </xdr:from>
    <xdr:to>
      <xdr:col>72</xdr:col>
      <xdr:colOff>38100</xdr:colOff>
      <xdr:row>34</xdr:row>
      <xdr:rowOff>117203</xdr:rowOff>
    </xdr:to>
    <xdr:sp macro="" textlink="">
      <xdr:nvSpPr>
        <xdr:cNvPr id="540" name="楕円 539"/>
        <xdr:cNvSpPr/>
      </xdr:nvSpPr>
      <xdr:spPr>
        <a:xfrm>
          <a:off x="12299950" y="56353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66403</xdr:rowOff>
    </xdr:from>
    <xdr:to>
      <xdr:col>76</xdr:col>
      <xdr:colOff>114300</xdr:colOff>
      <xdr:row>34</xdr:row>
      <xdr:rowOff>76200</xdr:rowOff>
    </xdr:to>
    <xdr:cxnSp macro="">
      <xdr:nvCxnSpPr>
        <xdr:cNvPr id="541" name="直線コネクタ 540"/>
        <xdr:cNvCxnSpPr/>
      </xdr:nvCxnSpPr>
      <xdr:spPr>
        <a:xfrm>
          <a:off x="12344400" y="5686153"/>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103777</xdr:rowOff>
    </xdr:from>
    <xdr:to>
      <xdr:col>67</xdr:col>
      <xdr:colOff>101600</xdr:colOff>
      <xdr:row>40</xdr:row>
      <xdr:rowOff>33927</xdr:rowOff>
    </xdr:to>
    <xdr:sp macro="" textlink="">
      <xdr:nvSpPr>
        <xdr:cNvPr id="542" name="楕円 541"/>
        <xdr:cNvSpPr/>
      </xdr:nvSpPr>
      <xdr:spPr>
        <a:xfrm>
          <a:off x="11487150" y="65490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66403</xdr:rowOff>
    </xdr:from>
    <xdr:to>
      <xdr:col>71</xdr:col>
      <xdr:colOff>177800</xdr:colOff>
      <xdr:row>39</xdr:row>
      <xdr:rowOff>154577</xdr:rowOff>
    </xdr:to>
    <xdr:cxnSp macro="">
      <xdr:nvCxnSpPr>
        <xdr:cNvPr id="543" name="直線コネクタ 542"/>
        <xdr:cNvCxnSpPr/>
      </xdr:nvCxnSpPr>
      <xdr:spPr>
        <a:xfrm flipV="1">
          <a:off x="11537950" y="5686153"/>
          <a:ext cx="806450" cy="9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544" name="n_1aveValue【一般廃棄物処理施設】&#10;有形固定資産減価償却率"/>
        <xdr:cNvSpPr txBox="1"/>
      </xdr:nvSpPr>
      <xdr:spPr>
        <a:xfrm>
          <a:off x="13742044" y="6373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545" name="n_2aveValue【一般廃棄物処理施設】&#10;有形固定資産減価償却率"/>
        <xdr:cNvSpPr txBox="1"/>
      </xdr:nvSpPr>
      <xdr:spPr>
        <a:xfrm>
          <a:off x="12960994" y="6360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546" name="n_3aveValue【一般廃棄物処理施設】&#10;有形固定資産減価償却率"/>
        <xdr:cNvSpPr txBox="1"/>
      </xdr:nvSpPr>
      <xdr:spPr>
        <a:xfrm>
          <a:off x="12167244" y="6337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547" name="n_4aveValue【一般廃棄物処理施設】&#10;有形固定資産減価償却率"/>
        <xdr:cNvSpPr txBox="1"/>
      </xdr:nvSpPr>
      <xdr:spPr>
        <a:xfrm>
          <a:off x="113544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58619</xdr:rowOff>
    </xdr:from>
    <xdr:ext cx="405111" cy="259045"/>
    <xdr:sp macro="" textlink="">
      <xdr:nvSpPr>
        <xdr:cNvPr id="548" name="n_1mainValue【一般廃棄物処理施設】&#10;有形固定資産減価償却率"/>
        <xdr:cNvSpPr txBox="1"/>
      </xdr:nvSpPr>
      <xdr:spPr>
        <a:xfrm>
          <a:off x="137420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143527</xdr:rowOff>
    </xdr:from>
    <xdr:ext cx="405111" cy="259045"/>
    <xdr:sp macro="" textlink="">
      <xdr:nvSpPr>
        <xdr:cNvPr id="549" name="n_2mainValue【一般廃棄物処理施設】&#10;有形固定資産減価償却率"/>
        <xdr:cNvSpPr txBox="1"/>
      </xdr:nvSpPr>
      <xdr:spPr>
        <a:xfrm>
          <a:off x="1296099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133730</xdr:rowOff>
    </xdr:from>
    <xdr:ext cx="405111" cy="259045"/>
    <xdr:sp macro="" textlink="">
      <xdr:nvSpPr>
        <xdr:cNvPr id="550" name="n_3mainValue【一般廃棄物処理施設】&#10;有形固定資産減価償却率"/>
        <xdr:cNvSpPr txBox="1"/>
      </xdr:nvSpPr>
      <xdr:spPr>
        <a:xfrm>
          <a:off x="12167244" y="5423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25054</xdr:rowOff>
    </xdr:from>
    <xdr:ext cx="405111" cy="259045"/>
    <xdr:sp macro="" textlink="">
      <xdr:nvSpPr>
        <xdr:cNvPr id="551" name="n_4mainValue【一般廃棄物処理施設】&#10;有形固定資産減価償却率"/>
        <xdr:cNvSpPr txBox="1"/>
      </xdr:nvSpPr>
      <xdr:spPr>
        <a:xfrm>
          <a:off x="11354444" y="663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5" name="テキスト ボックス 564"/>
        <xdr:cNvSpPr txBox="1"/>
      </xdr:nvSpPr>
      <xdr:spPr>
        <a:xfrm>
          <a:off x="15849828" y="6328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67" name="テキスト ボックス 566"/>
        <xdr:cNvSpPr txBox="1"/>
      </xdr:nvSpPr>
      <xdr:spPr>
        <a:xfrm>
          <a:off x="15849828" y="589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9" name="テキスト ボックス 568"/>
        <xdr:cNvSpPr txBox="1"/>
      </xdr:nvSpPr>
      <xdr:spPr>
        <a:xfrm>
          <a:off x="15849828" y="545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1" name="テキスト ボックス 570"/>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573" name="直線コネクタ 572"/>
        <xdr:cNvCxnSpPr/>
      </xdr:nvCxnSpPr>
      <xdr:spPr>
        <a:xfrm flipV="1">
          <a:off x="19951064" y="5591315"/>
          <a:ext cx="0" cy="1316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574" name="【一般廃棄物処理施設】&#10;一人当たり有形固定資産（償却資産）額最小値テキスト"/>
        <xdr:cNvSpPr txBox="1"/>
      </xdr:nvSpPr>
      <xdr:spPr>
        <a:xfrm>
          <a:off x="19989800" y="6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575" name="直線コネクタ 574"/>
        <xdr:cNvCxnSpPr/>
      </xdr:nvCxnSpPr>
      <xdr:spPr>
        <a:xfrm>
          <a:off x="19881850" y="6907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576" name="【一般廃棄物処理施設】&#10;一人当たり有形固定資産（償却資産）額最大値テキスト"/>
        <xdr:cNvSpPr txBox="1"/>
      </xdr:nvSpPr>
      <xdr:spPr>
        <a:xfrm>
          <a:off x="19989800" y="5372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577" name="直線コネクタ 576"/>
        <xdr:cNvCxnSpPr/>
      </xdr:nvCxnSpPr>
      <xdr:spPr>
        <a:xfrm>
          <a:off x="19881850" y="55913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578" name="【一般廃棄物処理施設】&#10;一人当たり有形固定資産（償却資産）額平均値テキスト"/>
        <xdr:cNvSpPr txBox="1"/>
      </xdr:nvSpPr>
      <xdr:spPr>
        <a:xfrm>
          <a:off x="19989800" y="6717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579" name="フローチャート: 判断 578"/>
        <xdr:cNvSpPr/>
      </xdr:nvSpPr>
      <xdr:spPr>
        <a:xfrm>
          <a:off x="19900900" y="67389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580" name="フローチャート: 判断 579"/>
        <xdr:cNvSpPr/>
      </xdr:nvSpPr>
      <xdr:spPr>
        <a:xfrm>
          <a:off x="19157950" y="67286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581" name="フローチャート: 判断 580"/>
        <xdr:cNvSpPr/>
      </xdr:nvSpPr>
      <xdr:spPr>
        <a:xfrm>
          <a:off x="18345150" y="6740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582" name="フローチャート: 判断 581"/>
        <xdr:cNvSpPr/>
      </xdr:nvSpPr>
      <xdr:spPr>
        <a:xfrm>
          <a:off x="17551400" y="6746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583" name="フローチャート: 判断 582"/>
        <xdr:cNvSpPr/>
      </xdr:nvSpPr>
      <xdr:spPr>
        <a:xfrm>
          <a:off x="16757650" y="67707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109913</xdr:rowOff>
    </xdr:from>
    <xdr:to>
      <xdr:col>116</xdr:col>
      <xdr:colOff>114300</xdr:colOff>
      <xdr:row>40</xdr:row>
      <xdr:rowOff>40063</xdr:rowOff>
    </xdr:to>
    <xdr:sp macro="" textlink="">
      <xdr:nvSpPr>
        <xdr:cNvPr id="589" name="楕円 588"/>
        <xdr:cNvSpPr/>
      </xdr:nvSpPr>
      <xdr:spPr>
        <a:xfrm>
          <a:off x="19900900" y="65551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132790</xdr:rowOff>
    </xdr:from>
    <xdr:ext cx="599010" cy="259045"/>
    <xdr:sp macro="" textlink="">
      <xdr:nvSpPr>
        <xdr:cNvPr id="590" name="【一般廃棄物処理施設】&#10;一人当たり有形固定資産（償却資産）額該当値テキスト"/>
        <xdr:cNvSpPr txBox="1"/>
      </xdr:nvSpPr>
      <xdr:spPr>
        <a:xfrm>
          <a:off x="19989800" y="641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118764</xdr:rowOff>
    </xdr:from>
    <xdr:to>
      <xdr:col>112</xdr:col>
      <xdr:colOff>38100</xdr:colOff>
      <xdr:row>40</xdr:row>
      <xdr:rowOff>48914</xdr:rowOff>
    </xdr:to>
    <xdr:sp macro="" textlink="">
      <xdr:nvSpPr>
        <xdr:cNvPr id="591" name="楕円 590"/>
        <xdr:cNvSpPr/>
      </xdr:nvSpPr>
      <xdr:spPr>
        <a:xfrm>
          <a:off x="19157950" y="65640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160713</xdr:rowOff>
    </xdr:from>
    <xdr:to>
      <xdr:col>116</xdr:col>
      <xdr:colOff>63500</xdr:colOff>
      <xdr:row>39</xdr:row>
      <xdr:rowOff>169564</xdr:rowOff>
    </xdr:to>
    <xdr:cxnSp macro="">
      <xdr:nvCxnSpPr>
        <xdr:cNvPr id="592" name="直線コネクタ 591"/>
        <xdr:cNvCxnSpPr/>
      </xdr:nvCxnSpPr>
      <xdr:spPr>
        <a:xfrm flipV="1">
          <a:off x="19202400" y="6605963"/>
          <a:ext cx="7493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123711</xdr:rowOff>
    </xdr:from>
    <xdr:to>
      <xdr:col>107</xdr:col>
      <xdr:colOff>101600</xdr:colOff>
      <xdr:row>40</xdr:row>
      <xdr:rowOff>53861</xdr:rowOff>
    </xdr:to>
    <xdr:sp macro="" textlink="">
      <xdr:nvSpPr>
        <xdr:cNvPr id="593" name="楕円 592"/>
        <xdr:cNvSpPr/>
      </xdr:nvSpPr>
      <xdr:spPr>
        <a:xfrm>
          <a:off x="18345150" y="6568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169564</xdr:rowOff>
    </xdr:from>
    <xdr:to>
      <xdr:col>111</xdr:col>
      <xdr:colOff>177800</xdr:colOff>
      <xdr:row>40</xdr:row>
      <xdr:rowOff>3061</xdr:rowOff>
    </xdr:to>
    <xdr:cxnSp macro="">
      <xdr:nvCxnSpPr>
        <xdr:cNvPr id="594" name="直線コネクタ 593"/>
        <xdr:cNvCxnSpPr/>
      </xdr:nvCxnSpPr>
      <xdr:spPr>
        <a:xfrm flipV="1">
          <a:off x="18395950" y="6608464"/>
          <a:ext cx="80645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146259</xdr:rowOff>
    </xdr:from>
    <xdr:to>
      <xdr:col>102</xdr:col>
      <xdr:colOff>165100</xdr:colOff>
      <xdr:row>40</xdr:row>
      <xdr:rowOff>76409</xdr:rowOff>
    </xdr:to>
    <xdr:sp macro="" textlink="">
      <xdr:nvSpPr>
        <xdr:cNvPr id="595" name="楕円 594"/>
        <xdr:cNvSpPr/>
      </xdr:nvSpPr>
      <xdr:spPr>
        <a:xfrm>
          <a:off x="17551400" y="65915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3061</xdr:rowOff>
    </xdr:from>
    <xdr:to>
      <xdr:col>107</xdr:col>
      <xdr:colOff>50800</xdr:colOff>
      <xdr:row>40</xdr:row>
      <xdr:rowOff>25609</xdr:rowOff>
    </xdr:to>
    <xdr:cxnSp macro="">
      <xdr:nvCxnSpPr>
        <xdr:cNvPr id="596" name="直線コネクタ 595"/>
        <xdr:cNvCxnSpPr/>
      </xdr:nvCxnSpPr>
      <xdr:spPr>
        <a:xfrm flipV="1">
          <a:off x="17602200" y="6613411"/>
          <a:ext cx="793750" cy="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48975</xdr:rowOff>
    </xdr:from>
    <xdr:to>
      <xdr:col>98</xdr:col>
      <xdr:colOff>38100</xdr:colOff>
      <xdr:row>41</xdr:row>
      <xdr:rowOff>150575</xdr:rowOff>
    </xdr:to>
    <xdr:sp macro="" textlink="">
      <xdr:nvSpPr>
        <xdr:cNvPr id="597" name="楕円 596"/>
        <xdr:cNvSpPr/>
      </xdr:nvSpPr>
      <xdr:spPr>
        <a:xfrm>
          <a:off x="16757650" y="68244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25609</xdr:rowOff>
    </xdr:from>
    <xdr:to>
      <xdr:col>102</xdr:col>
      <xdr:colOff>114300</xdr:colOff>
      <xdr:row>41</xdr:row>
      <xdr:rowOff>99775</xdr:rowOff>
    </xdr:to>
    <xdr:cxnSp macro="">
      <xdr:nvCxnSpPr>
        <xdr:cNvPr id="598" name="直線コネクタ 597"/>
        <xdr:cNvCxnSpPr/>
      </xdr:nvCxnSpPr>
      <xdr:spPr>
        <a:xfrm flipV="1">
          <a:off x="16802100" y="6635959"/>
          <a:ext cx="800100" cy="2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599" name="n_1aveValue【一般廃棄物処理施設】&#10;一人当たり有形固定資産（償却資産）額"/>
        <xdr:cNvSpPr txBox="1"/>
      </xdr:nvSpPr>
      <xdr:spPr>
        <a:xfrm>
          <a:off x="18915595" y="681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600" name="n_2aveValue【一般廃棄物処理施設】&#10;一人当たり有形固定資産（償却資産）額"/>
        <xdr:cNvSpPr txBox="1"/>
      </xdr:nvSpPr>
      <xdr:spPr>
        <a:xfrm>
          <a:off x="18134545" y="682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601" name="n_3aveValue【一般廃棄物処理施設】&#10;一人当たり有形固定資産（償却資産）額"/>
        <xdr:cNvSpPr txBox="1"/>
      </xdr:nvSpPr>
      <xdr:spPr>
        <a:xfrm>
          <a:off x="17321745" y="683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602" name="n_4aveValue【一般廃棄物処理施設】&#10;一人当たり有形固定資産（償却資産）額"/>
        <xdr:cNvSpPr txBox="1"/>
      </xdr:nvSpPr>
      <xdr:spPr>
        <a:xfrm>
          <a:off x="16527995" y="655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65441</xdr:rowOff>
    </xdr:from>
    <xdr:ext cx="599010" cy="259045"/>
    <xdr:sp macro="" textlink="">
      <xdr:nvSpPr>
        <xdr:cNvPr id="603" name="n_1mainValue【一般廃棄物処理施設】&#10;一人当たり有形固定資産（償却資産）額"/>
        <xdr:cNvSpPr txBox="1"/>
      </xdr:nvSpPr>
      <xdr:spPr>
        <a:xfrm>
          <a:off x="18915595" y="634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70388</xdr:rowOff>
    </xdr:from>
    <xdr:ext cx="599010" cy="259045"/>
    <xdr:sp macro="" textlink="">
      <xdr:nvSpPr>
        <xdr:cNvPr id="604" name="n_2mainValue【一般廃棄物処理施設】&#10;一人当たり有形固定資産（償却資産）額"/>
        <xdr:cNvSpPr txBox="1"/>
      </xdr:nvSpPr>
      <xdr:spPr>
        <a:xfrm>
          <a:off x="18134545" y="635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92936</xdr:rowOff>
    </xdr:from>
    <xdr:ext cx="599010" cy="259045"/>
    <xdr:sp macro="" textlink="">
      <xdr:nvSpPr>
        <xdr:cNvPr id="605" name="n_3mainValue【一般廃棄物処理施設】&#10;一人当たり有形固定資産（償却資産）額"/>
        <xdr:cNvSpPr txBox="1"/>
      </xdr:nvSpPr>
      <xdr:spPr>
        <a:xfrm>
          <a:off x="17321745" y="637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141702</xdr:rowOff>
    </xdr:from>
    <xdr:ext cx="534377" cy="259045"/>
    <xdr:sp macro="" textlink="">
      <xdr:nvSpPr>
        <xdr:cNvPr id="606" name="n_4mainValue【一般廃棄物処理施設】&#10;一人当たり有形固定資産（償却資産）額"/>
        <xdr:cNvSpPr txBox="1"/>
      </xdr:nvSpPr>
      <xdr:spPr>
        <a:xfrm>
          <a:off x="16560311" y="69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消防施設】&#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消防施設】&#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651" name="【消防施設】&#10;有形固定資産減価償却率平均値テキスト"/>
        <xdr:cNvSpPr txBox="1"/>
      </xdr:nvSpPr>
      <xdr:spPr>
        <a:xfrm>
          <a:off x="14738350" y="1345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52" name="フローチャート: 判断 651"/>
        <xdr:cNvSpPr/>
      </xdr:nvSpPr>
      <xdr:spPr>
        <a:xfrm>
          <a:off x="14649450" y="13473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3" name="フローチャート: 判断 652"/>
        <xdr:cNvSpPr/>
      </xdr:nvSpPr>
      <xdr:spPr>
        <a:xfrm>
          <a:off x="13887450" y="1348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54" name="フローチャート: 判断 653"/>
        <xdr:cNvSpPr/>
      </xdr:nvSpPr>
      <xdr:spPr>
        <a:xfrm>
          <a:off x="13093700" y="1353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55" name="フローチャート: 判断 654"/>
        <xdr:cNvSpPr/>
      </xdr:nvSpPr>
      <xdr:spPr>
        <a:xfrm>
          <a:off x="12299950" y="135483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56" name="フローチャート: 判断 655"/>
        <xdr:cNvSpPr/>
      </xdr:nvSpPr>
      <xdr:spPr>
        <a:xfrm>
          <a:off x="11487150" y="13543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128270</xdr:rowOff>
    </xdr:from>
    <xdr:to>
      <xdr:col>85</xdr:col>
      <xdr:colOff>177800</xdr:colOff>
      <xdr:row>81</xdr:row>
      <xdr:rowOff>58420</xdr:rowOff>
    </xdr:to>
    <xdr:sp macro="" textlink="">
      <xdr:nvSpPr>
        <xdr:cNvPr id="662" name="楕円 661"/>
        <xdr:cNvSpPr/>
      </xdr:nvSpPr>
      <xdr:spPr>
        <a:xfrm>
          <a:off x="14649450" y="133426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151147</xdr:rowOff>
    </xdr:from>
    <xdr:ext cx="405111" cy="259045"/>
    <xdr:sp macro="" textlink="">
      <xdr:nvSpPr>
        <xdr:cNvPr id="663" name="【消防施設】&#10;有形固定資産減価償却率該当値テキスト"/>
        <xdr:cNvSpPr txBox="1"/>
      </xdr:nvSpPr>
      <xdr:spPr>
        <a:xfrm>
          <a:off x="14738350"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104139</xdr:rowOff>
    </xdr:from>
    <xdr:to>
      <xdr:col>81</xdr:col>
      <xdr:colOff>101600</xdr:colOff>
      <xdr:row>84</xdr:row>
      <xdr:rowOff>34289</xdr:rowOff>
    </xdr:to>
    <xdr:sp macro="" textlink="">
      <xdr:nvSpPr>
        <xdr:cNvPr id="664" name="楕円 663"/>
        <xdr:cNvSpPr/>
      </xdr:nvSpPr>
      <xdr:spPr>
        <a:xfrm>
          <a:off x="13887450" y="13813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7620</xdr:rowOff>
    </xdr:from>
    <xdr:to>
      <xdr:col>85</xdr:col>
      <xdr:colOff>127000</xdr:colOff>
      <xdr:row>83</xdr:row>
      <xdr:rowOff>154939</xdr:rowOff>
    </xdr:to>
    <xdr:cxnSp macro="">
      <xdr:nvCxnSpPr>
        <xdr:cNvPr id="665" name="直線コネクタ 664"/>
        <xdr:cNvCxnSpPr/>
      </xdr:nvCxnSpPr>
      <xdr:spPr>
        <a:xfrm flipV="1">
          <a:off x="13938250" y="13387070"/>
          <a:ext cx="762000" cy="4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82550</xdr:rowOff>
    </xdr:from>
    <xdr:to>
      <xdr:col>76</xdr:col>
      <xdr:colOff>165100</xdr:colOff>
      <xdr:row>84</xdr:row>
      <xdr:rowOff>12700</xdr:rowOff>
    </xdr:to>
    <xdr:sp macro="" textlink="">
      <xdr:nvSpPr>
        <xdr:cNvPr id="666" name="楕円 665"/>
        <xdr:cNvSpPr/>
      </xdr:nvSpPr>
      <xdr:spPr>
        <a:xfrm>
          <a:off x="13093700" y="13792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133350</xdr:rowOff>
    </xdr:from>
    <xdr:to>
      <xdr:col>81</xdr:col>
      <xdr:colOff>50800</xdr:colOff>
      <xdr:row>83</xdr:row>
      <xdr:rowOff>154939</xdr:rowOff>
    </xdr:to>
    <xdr:cxnSp macro="">
      <xdr:nvCxnSpPr>
        <xdr:cNvPr id="667" name="直線コネクタ 666"/>
        <xdr:cNvCxnSpPr/>
      </xdr:nvCxnSpPr>
      <xdr:spPr>
        <a:xfrm>
          <a:off x="13144500" y="13843000"/>
          <a:ext cx="79375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67311</xdr:rowOff>
    </xdr:from>
    <xdr:to>
      <xdr:col>72</xdr:col>
      <xdr:colOff>38100</xdr:colOff>
      <xdr:row>83</xdr:row>
      <xdr:rowOff>168911</xdr:rowOff>
    </xdr:to>
    <xdr:sp macro="" textlink="">
      <xdr:nvSpPr>
        <xdr:cNvPr id="668" name="楕円 667"/>
        <xdr:cNvSpPr/>
      </xdr:nvSpPr>
      <xdr:spPr>
        <a:xfrm>
          <a:off x="12299950" y="137769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118111</xdr:rowOff>
    </xdr:from>
    <xdr:to>
      <xdr:col>76</xdr:col>
      <xdr:colOff>114300</xdr:colOff>
      <xdr:row>83</xdr:row>
      <xdr:rowOff>133350</xdr:rowOff>
    </xdr:to>
    <xdr:cxnSp macro="">
      <xdr:nvCxnSpPr>
        <xdr:cNvPr id="669" name="直線コネクタ 668"/>
        <xdr:cNvCxnSpPr/>
      </xdr:nvCxnSpPr>
      <xdr:spPr>
        <a:xfrm>
          <a:off x="12344400" y="13827761"/>
          <a:ext cx="8001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58420</xdr:rowOff>
    </xdr:from>
    <xdr:to>
      <xdr:col>67</xdr:col>
      <xdr:colOff>101600</xdr:colOff>
      <xdr:row>84</xdr:row>
      <xdr:rowOff>160020</xdr:rowOff>
    </xdr:to>
    <xdr:sp macro="" textlink="">
      <xdr:nvSpPr>
        <xdr:cNvPr id="670" name="楕円 669"/>
        <xdr:cNvSpPr/>
      </xdr:nvSpPr>
      <xdr:spPr>
        <a:xfrm>
          <a:off x="1148715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84</xdr:row>
      <xdr:rowOff>109220</xdr:rowOff>
    </xdr:to>
    <xdr:cxnSp macro="">
      <xdr:nvCxnSpPr>
        <xdr:cNvPr id="671" name="直線コネクタ 670"/>
        <xdr:cNvCxnSpPr/>
      </xdr:nvCxnSpPr>
      <xdr:spPr>
        <a:xfrm flipV="1">
          <a:off x="11537950" y="13827761"/>
          <a:ext cx="80645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672" name="n_1aveValue【消防施設】&#10;有形固定資産減価償却率"/>
        <xdr:cNvSpPr txBox="1"/>
      </xdr:nvSpPr>
      <xdr:spPr>
        <a:xfrm>
          <a:off x="137420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673" name="n_2aveValue【消防施設】&#10;有形固定資産減価償却率"/>
        <xdr:cNvSpPr txBox="1"/>
      </xdr:nvSpPr>
      <xdr:spPr>
        <a:xfrm>
          <a:off x="12960994"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674" name="n_3aveValue【消防施設】&#10;有形固定資産減価償却率"/>
        <xdr:cNvSpPr txBox="1"/>
      </xdr:nvSpPr>
      <xdr:spPr>
        <a:xfrm>
          <a:off x="12167244"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675" name="n_4aveValue【消防施設】&#10;有形固定資産減価償却率"/>
        <xdr:cNvSpPr txBox="1"/>
      </xdr:nvSpPr>
      <xdr:spPr>
        <a:xfrm>
          <a:off x="11354444"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25416</xdr:rowOff>
    </xdr:from>
    <xdr:ext cx="405111" cy="259045"/>
    <xdr:sp macro="" textlink="">
      <xdr:nvSpPr>
        <xdr:cNvPr id="676" name="n_1mainValue【消防施設】&#10;有形固定資産減価償却率"/>
        <xdr:cNvSpPr txBox="1"/>
      </xdr:nvSpPr>
      <xdr:spPr>
        <a:xfrm>
          <a:off x="13742044" y="1390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3827</xdr:rowOff>
    </xdr:from>
    <xdr:ext cx="405111" cy="259045"/>
    <xdr:sp macro="" textlink="">
      <xdr:nvSpPr>
        <xdr:cNvPr id="677" name="n_2mainValue【消防施設】&#10;有形固定資産減価償却率"/>
        <xdr:cNvSpPr txBox="1"/>
      </xdr:nvSpPr>
      <xdr:spPr>
        <a:xfrm>
          <a:off x="1296099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160038</xdr:rowOff>
    </xdr:from>
    <xdr:ext cx="405111" cy="259045"/>
    <xdr:sp macro="" textlink="">
      <xdr:nvSpPr>
        <xdr:cNvPr id="678" name="n_3mainValue【消防施設】&#10;有形固定資産減価償却率"/>
        <xdr:cNvSpPr txBox="1"/>
      </xdr:nvSpPr>
      <xdr:spPr>
        <a:xfrm>
          <a:off x="12167244"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151147</xdr:rowOff>
    </xdr:from>
    <xdr:ext cx="405111" cy="259045"/>
    <xdr:sp macro="" textlink="">
      <xdr:nvSpPr>
        <xdr:cNvPr id="679" name="n_4mainValue【消防施設】&#10;有形固定資産減価償却率"/>
        <xdr:cNvSpPr txBox="1"/>
      </xdr:nvSpPr>
      <xdr:spPr>
        <a:xfrm>
          <a:off x="113544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3" name="直線コネクタ 702"/>
        <xdr:cNvCxnSpPr/>
      </xdr:nvCxnSpPr>
      <xdr:spPr>
        <a:xfrm flipV="1">
          <a:off x="19951064" y="12823825"/>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4" name="【消防施設】&#10;一人当たり面積最小値テキスト"/>
        <xdr:cNvSpPr txBox="1"/>
      </xdr:nvSpPr>
      <xdr:spPr>
        <a:xfrm>
          <a:off x="19989800" y="1430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5" name="直線コネクタ 704"/>
        <xdr:cNvCxnSpPr/>
      </xdr:nvCxnSpPr>
      <xdr:spPr>
        <a:xfrm>
          <a:off x="19881850" y="14302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6" name="【消防施設】&#10;一人当たり面積最大値テキスト"/>
        <xdr:cNvSpPr txBox="1"/>
      </xdr:nvSpPr>
      <xdr:spPr>
        <a:xfrm>
          <a:off x="19989800" y="126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7" name="直線コネクタ 706"/>
        <xdr:cNvCxnSpPr/>
      </xdr:nvCxnSpPr>
      <xdr:spPr>
        <a:xfrm>
          <a:off x="19881850" y="12823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708" name="【消防施設】&#10;一人当たり面積平均値テキスト"/>
        <xdr:cNvSpPr txBox="1"/>
      </xdr:nvSpPr>
      <xdr:spPr>
        <a:xfrm>
          <a:off x="19989800" y="1401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9" name="フローチャート: 判断 708"/>
        <xdr:cNvSpPr/>
      </xdr:nvSpPr>
      <xdr:spPr>
        <a:xfrm>
          <a:off x="19900900" y="14160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10" name="フローチャート: 判断 709"/>
        <xdr:cNvSpPr/>
      </xdr:nvSpPr>
      <xdr:spPr>
        <a:xfrm>
          <a:off x="19157950" y="141140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11" name="フローチャート: 判断 710"/>
        <xdr:cNvSpPr/>
      </xdr:nvSpPr>
      <xdr:spPr>
        <a:xfrm>
          <a:off x="18345150" y="141574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12" name="フローチャート: 判断 711"/>
        <xdr:cNvSpPr/>
      </xdr:nvSpPr>
      <xdr:spPr>
        <a:xfrm>
          <a:off x="17551400" y="14149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13" name="フローチャート: 判断 712"/>
        <xdr:cNvSpPr/>
      </xdr:nvSpPr>
      <xdr:spPr>
        <a:xfrm>
          <a:off x="16757650" y="14142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171323</xdr:rowOff>
    </xdr:from>
    <xdr:to>
      <xdr:col>116</xdr:col>
      <xdr:colOff>114300</xdr:colOff>
      <xdr:row>86</xdr:row>
      <xdr:rowOff>101473</xdr:rowOff>
    </xdr:to>
    <xdr:sp macro="" textlink="">
      <xdr:nvSpPr>
        <xdr:cNvPr id="719" name="楕円 718"/>
        <xdr:cNvSpPr/>
      </xdr:nvSpPr>
      <xdr:spPr>
        <a:xfrm>
          <a:off x="19900900" y="142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99458</xdr:rowOff>
    </xdr:from>
    <xdr:ext cx="469744" cy="259045"/>
    <xdr:sp macro="" textlink="">
      <xdr:nvSpPr>
        <xdr:cNvPr id="720" name="【消防施設】&#10;一人当たり面積該当値テキスト"/>
        <xdr:cNvSpPr txBox="1"/>
      </xdr:nvSpPr>
      <xdr:spPr>
        <a:xfrm>
          <a:off x="19989800" y="1413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xdr:rowOff>
    </xdr:from>
    <xdr:to>
      <xdr:col>112</xdr:col>
      <xdr:colOff>38100</xdr:colOff>
      <xdr:row>86</xdr:row>
      <xdr:rowOff>103378</xdr:rowOff>
    </xdr:to>
    <xdr:sp macro="" textlink="">
      <xdr:nvSpPr>
        <xdr:cNvPr id="721" name="楕円 720"/>
        <xdr:cNvSpPr/>
      </xdr:nvSpPr>
      <xdr:spPr>
        <a:xfrm>
          <a:off x="19157950" y="142067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50673</xdr:rowOff>
    </xdr:from>
    <xdr:to>
      <xdr:col>116</xdr:col>
      <xdr:colOff>63500</xdr:colOff>
      <xdr:row>86</xdr:row>
      <xdr:rowOff>52578</xdr:rowOff>
    </xdr:to>
    <xdr:cxnSp macro="">
      <xdr:nvCxnSpPr>
        <xdr:cNvPr id="722" name="直線コネクタ 721"/>
        <xdr:cNvCxnSpPr/>
      </xdr:nvCxnSpPr>
      <xdr:spPr>
        <a:xfrm flipV="1">
          <a:off x="19202400" y="14255623"/>
          <a:ext cx="7493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2539</xdr:rowOff>
    </xdr:from>
    <xdr:to>
      <xdr:col>107</xdr:col>
      <xdr:colOff>101600</xdr:colOff>
      <xdr:row>86</xdr:row>
      <xdr:rowOff>104139</xdr:rowOff>
    </xdr:to>
    <xdr:sp macro="" textlink="">
      <xdr:nvSpPr>
        <xdr:cNvPr id="723" name="楕円 722"/>
        <xdr:cNvSpPr/>
      </xdr:nvSpPr>
      <xdr:spPr>
        <a:xfrm>
          <a:off x="18345150" y="142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52578</xdr:rowOff>
    </xdr:from>
    <xdr:to>
      <xdr:col>111</xdr:col>
      <xdr:colOff>177800</xdr:colOff>
      <xdr:row>86</xdr:row>
      <xdr:rowOff>53339</xdr:rowOff>
    </xdr:to>
    <xdr:cxnSp macro="">
      <xdr:nvCxnSpPr>
        <xdr:cNvPr id="724" name="直線コネクタ 723"/>
        <xdr:cNvCxnSpPr/>
      </xdr:nvCxnSpPr>
      <xdr:spPr>
        <a:xfrm flipV="1">
          <a:off x="18395950" y="14257528"/>
          <a:ext cx="8064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4063</xdr:rowOff>
    </xdr:from>
    <xdr:to>
      <xdr:col>102</xdr:col>
      <xdr:colOff>165100</xdr:colOff>
      <xdr:row>86</xdr:row>
      <xdr:rowOff>105663</xdr:rowOff>
    </xdr:to>
    <xdr:sp macro="" textlink="">
      <xdr:nvSpPr>
        <xdr:cNvPr id="725" name="楕円 724"/>
        <xdr:cNvSpPr/>
      </xdr:nvSpPr>
      <xdr:spPr>
        <a:xfrm>
          <a:off x="17551400" y="1420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53339</xdr:rowOff>
    </xdr:from>
    <xdr:to>
      <xdr:col>107</xdr:col>
      <xdr:colOff>50800</xdr:colOff>
      <xdr:row>86</xdr:row>
      <xdr:rowOff>54863</xdr:rowOff>
    </xdr:to>
    <xdr:cxnSp macro="">
      <xdr:nvCxnSpPr>
        <xdr:cNvPr id="726" name="直線コネクタ 725"/>
        <xdr:cNvCxnSpPr/>
      </xdr:nvCxnSpPr>
      <xdr:spPr>
        <a:xfrm flipV="1">
          <a:off x="17602200" y="14258289"/>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4826</xdr:rowOff>
    </xdr:from>
    <xdr:to>
      <xdr:col>98</xdr:col>
      <xdr:colOff>38100</xdr:colOff>
      <xdr:row>86</xdr:row>
      <xdr:rowOff>106426</xdr:rowOff>
    </xdr:to>
    <xdr:sp macro="" textlink="">
      <xdr:nvSpPr>
        <xdr:cNvPr id="727" name="楕円 726"/>
        <xdr:cNvSpPr/>
      </xdr:nvSpPr>
      <xdr:spPr>
        <a:xfrm>
          <a:off x="16757650" y="142097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54863</xdr:rowOff>
    </xdr:from>
    <xdr:to>
      <xdr:col>102</xdr:col>
      <xdr:colOff>114300</xdr:colOff>
      <xdr:row>86</xdr:row>
      <xdr:rowOff>55626</xdr:rowOff>
    </xdr:to>
    <xdr:cxnSp macro="">
      <xdr:nvCxnSpPr>
        <xdr:cNvPr id="728" name="直線コネクタ 727"/>
        <xdr:cNvCxnSpPr/>
      </xdr:nvCxnSpPr>
      <xdr:spPr>
        <a:xfrm flipV="1">
          <a:off x="16802100" y="14259813"/>
          <a:ext cx="8001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729" name="n_1aveValue【消防施設】&#10;一人当たり面積"/>
        <xdr:cNvSpPr txBox="1"/>
      </xdr:nvSpPr>
      <xdr:spPr>
        <a:xfrm>
          <a:off x="18980227" y="1389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730" name="n_2aveValue【消防施設】&#10;一人当たり面積"/>
        <xdr:cNvSpPr txBox="1"/>
      </xdr:nvSpPr>
      <xdr:spPr>
        <a:xfrm>
          <a:off x="18180127" y="1393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731" name="n_3aveValue【消防施設】&#10;一人当たり面積"/>
        <xdr:cNvSpPr txBox="1"/>
      </xdr:nvSpPr>
      <xdr:spPr>
        <a:xfrm>
          <a:off x="17386377" y="1393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732" name="n_4aveValue【消防施設】&#10;一人当たり面積"/>
        <xdr:cNvSpPr txBox="1"/>
      </xdr:nvSpPr>
      <xdr:spPr>
        <a:xfrm>
          <a:off x="16592627" y="139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94505</xdr:rowOff>
    </xdr:from>
    <xdr:ext cx="469744" cy="259045"/>
    <xdr:sp macro="" textlink="">
      <xdr:nvSpPr>
        <xdr:cNvPr id="733" name="n_1mainValue【消防施設】&#10;一人当たり面積"/>
        <xdr:cNvSpPr txBox="1"/>
      </xdr:nvSpPr>
      <xdr:spPr>
        <a:xfrm>
          <a:off x="18980227" y="1429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95266</xdr:rowOff>
    </xdr:from>
    <xdr:ext cx="469744" cy="259045"/>
    <xdr:sp macro="" textlink="">
      <xdr:nvSpPr>
        <xdr:cNvPr id="734" name="n_2mainValue【消防施設】&#10;一人当たり面積"/>
        <xdr:cNvSpPr txBox="1"/>
      </xdr:nvSpPr>
      <xdr:spPr>
        <a:xfrm>
          <a:off x="18180127" y="143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96790</xdr:rowOff>
    </xdr:from>
    <xdr:ext cx="469744" cy="259045"/>
    <xdr:sp macro="" textlink="">
      <xdr:nvSpPr>
        <xdr:cNvPr id="735" name="n_3mainValue【消防施設】&#10;一人当たり面積"/>
        <xdr:cNvSpPr txBox="1"/>
      </xdr:nvSpPr>
      <xdr:spPr>
        <a:xfrm>
          <a:off x="17386377" y="1430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97553</xdr:rowOff>
    </xdr:from>
    <xdr:ext cx="469744" cy="259045"/>
    <xdr:sp macro="" textlink="">
      <xdr:nvSpPr>
        <xdr:cNvPr id="736" name="n_4mainValue【消防施設】&#10;一人当たり面積"/>
        <xdr:cNvSpPr txBox="1"/>
      </xdr:nvSpPr>
      <xdr:spPr>
        <a:xfrm>
          <a:off x="16592627" y="1430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62" name="直線コネクタ 761"/>
        <xdr:cNvCxnSpPr/>
      </xdr:nvCxnSpPr>
      <xdr:spPr>
        <a:xfrm flipV="1">
          <a:off x="14699614" y="165239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5" name="【庁舎】&#10;有形固定資産減価償却率最大値テキスト"/>
        <xdr:cNvSpPr txBox="1"/>
      </xdr:nvSpPr>
      <xdr:spPr>
        <a:xfrm>
          <a:off x="14738350" y="16299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6" name="直線コネクタ 765"/>
        <xdr:cNvCxnSpPr/>
      </xdr:nvCxnSpPr>
      <xdr:spPr>
        <a:xfrm>
          <a:off x="146113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767" name="【庁舎】&#10;有形固定資産減価償却率平均値テキスト"/>
        <xdr:cNvSpPr txBox="1"/>
      </xdr:nvSpPr>
      <xdr:spPr>
        <a:xfrm>
          <a:off x="14738350" y="17312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8" name="フローチャート: 判断 767"/>
        <xdr:cNvSpPr/>
      </xdr:nvSpPr>
      <xdr:spPr>
        <a:xfrm>
          <a:off x="14649450" y="17333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9" name="フローチャート: 判断 768"/>
        <xdr:cNvSpPr/>
      </xdr:nvSpPr>
      <xdr:spPr>
        <a:xfrm>
          <a:off x="13887450" y="1731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70" name="フローチャート: 判断 769"/>
        <xdr:cNvSpPr/>
      </xdr:nvSpPr>
      <xdr:spPr>
        <a:xfrm>
          <a:off x="1309370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71" name="フローチャート: 判断 770"/>
        <xdr:cNvSpPr/>
      </xdr:nvSpPr>
      <xdr:spPr>
        <a:xfrm>
          <a:off x="12299950" y="174953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72" name="フローチャート: 判断 771"/>
        <xdr:cNvSpPr/>
      </xdr:nvSpPr>
      <xdr:spPr>
        <a:xfrm>
          <a:off x="11487150" y="1748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131536</xdr:rowOff>
    </xdr:from>
    <xdr:to>
      <xdr:col>85</xdr:col>
      <xdr:colOff>177800</xdr:colOff>
      <xdr:row>100</xdr:row>
      <xdr:rowOff>61686</xdr:rowOff>
    </xdr:to>
    <xdr:sp macro="" textlink="">
      <xdr:nvSpPr>
        <xdr:cNvPr id="778" name="楕円 777"/>
        <xdr:cNvSpPr/>
      </xdr:nvSpPr>
      <xdr:spPr>
        <a:xfrm>
          <a:off x="14649450" y="165335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46463</xdr:rowOff>
    </xdr:from>
    <xdr:ext cx="340478" cy="259045"/>
    <xdr:sp macro="" textlink="">
      <xdr:nvSpPr>
        <xdr:cNvPr id="779" name="【庁舎】&#10;有形固定資産減価償却率該当値テキスト"/>
        <xdr:cNvSpPr txBox="1"/>
      </xdr:nvSpPr>
      <xdr:spPr>
        <a:xfrm>
          <a:off x="14738350" y="164485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160927</xdr:rowOff>
    </xdr:from>
    <xdr:to>
      <xdr:col>81</xdr:col>
      <xdr:colOff>101600</xdr:colOff>
      <xdr:row>100</xdr:row>
      <xdr:rowOff>91077</xdr:rowOff>
    </xdr:to>
    <xdr:sp macro="" textlink="">
      <xdr:nvSpPr>
        <xdr:cNvPr id="780" name="楕円 779"/>
        <xdr:cNvSpPr/>
      </xdr:nvSpPr>
      <xdr:spPr>
        <a:xfrm>
          <a:off x="13887450" y="165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100</xdr:row>
      <xdr:rowOff>40277</xdr:rowOff>
    </xdr:to>
    <xdr:cxnSp macro="">
      <xdr:nvCxnSpPr>
        <xdr:cNvPr id="781" name="直線コネクタ 780"/>
        <xdr:cNvCxnSpPr/>
      </xdr:nvCxnSpPr>
      <xdr:spPr>
        <a:xfrm flipV="1">
          <a:off x="13938250" y="16584386"/>
          <a:ext cx="762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782" name="楕円 781"/>
        <xdr:cNvSpPr/>
      </xdr:nvSpPr>
      <xdr:spPr>
        <a:xfrm>
          <a:off x="13093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40277</xdr:rowOff>
    </xdr:from>
    <xdr:to>
      <xdr:col>81</xdr:col>
      <xdr:colOff>50800</xdr:colOff>
      <xdr:row>107</xdr:row>
      <xdr:rowOff>68036</xdr:rowOff>
    </xdr:to>
    <xdr:cxnSp macro="">
      <xdr:nvCxnSpPr>
        <xdr:cNvPr id="783" name="直線コネクタ 782"/>
        <xdr:cNvCxnSpPr/>
      </xdr:nvCxnSpPr>
      <xdr:spPr>
        <a:xfrm flipV="1">
          <a:off x="13144500" y="16613777"/>
          <a:ext cx="793750" cy="12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133169</xdr:rowOff>
    </xdr:from>
    <xdr:to>
      <xdr:col>72</xdr:col>
      <xdr:colOff>38100</xdr:colOff>
      <xdr:row>107</xdr:row>
      <xdr:rowOff>63319</xdr:rowOff>
    </xdr:to>
    <xdr:sp macro="" textlink="">
      <xdr:nvSpPr>
        <xdr:cNvPr id="784" name="楕円 783"/>
        <xdr:cNvSpPr/>
      </xdr:nvSpPr>
      <xdr:spPr>
        <a:xfrm>
          <a:off x="12299950" y="177353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12519</xdr:rowOff>
    </xdr:from>
    <xdr:to>
      <xdr:col>76</xdr:col>
      <xdr:colOff>114300</xdr:colOff>
      <xdr:row>107</xdr:row>
      <xdr:rowOff>68036</xdr:rowOff>
    </xdr:to>
    <xdr:cxnSp macro="">
      <xdr:nvCxnSpPr>
        <xdr:cNvPr id="785" name="直線コネクタ 784"/>
        <xdr:cNvCxnSpPr/>
      </xdr:nvCxnSpPr>
      <xdr:spPr>
        <a:xfrm>
          <a:off x="12344400" y="17786169"/>
          <a:ext cx="8001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121738</xdr:rowOff>
    </xdr:from>
    <xdr:to>
      <xdr:col>67</xdr:col>
      <xdr:colOff>101600</xdr:colOff>
      <xdr:row>107</xdr:row>
      <xdr:rowOff>51888</xdr:rowOff>
    </xdr:to>
    <xdr:sp macro="" textlink="">
      <xdr:nvSpPr>
        <xdr:cNvPr id="786" name="楕円 785"/>
        <xdr:cNvSpPr/>
      </xdr:nvSpPr>
      <xdr:spPr>
        <a:xfrm>
          <a:off x="1148715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xdr:rowOff>
    </xdr:from>
    <xdr:to>
      <xdr:col>71</xdr:col>
      <xdr:colOff>177800</xdr:colOff>
      <xdr:row>107</xdr:row>
      <xdr:rowOff>12519</xdr:rowOff>
    </xdr:to>
    <xdr:cxnSp macro="">
      <xdr:nvCxnSpPr>
        <xdr:cNvPr id="787" name="直線コネクタ 786"/>
        <xdr:cNvCxnSpPr/>
      </xdr:nvCxnSpPr>
      <xdr:spPr>
        <a:xfrm>
          <a:off x="11537950" y="17774738"/>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788" name="n_1aveValue【庁舎】&#10;有形固定資産減価償却率"/>
        <xdr:cNvSpPr txBox="1"/>
      </xdr:nvSpPr>
      <xdr:spPr>
        <a:xfrm>
          <a:off x="13742044" y="17410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789" name="n_2aveValue【庁舎】&#10;有形固定資産減価償却率"/>
        <xdr:cNvSpPr txBox="1"/>
      </xdr:nvSpPr>
      <xdr:spPr>
        <a:xfrm>
          <a:off x="1296099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90" name="n_3aveValue【庁舎】&#10;有形固定資産減価償却率"/>
        <xdr:cNvSpPr txBox="1"/>
      </xdr:nvSpPr>
      <xdr:spPr>
        <a:xfrm>
          <a:off x="121672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791" name="n_4aveValue【庁舎】&#10;有形固定資産減価償却率"/>
        <xdr:cNvSpPr txBox="1"/>
      </xdr:nvSpPr>
      <xdr:spPr>
        <a:xfrm>
          <a:off x="113544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107604</xdr:rowOff>
    </xdr:from>
    <xdr:ext cx="340478" cy="259045"/>
    <xdr:sp macro="" textlink="">
      <xdr:nvSpPr>
        <xdr:cNvPr id="792" name="n_1mainValue【庁舎】&#10;有形固定資産減価償却率"/>
        <xdr:cNvSpPr txBox="1"/>
      </xdr:nvSpPr>
      <xdr:spPr>
        <a:xfrm>
          <a:off x="13774361" y="163382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793" name="n_2mainValue【庁舎】&#10;有形固定資産減価償却率"/>
        <xdr:cNvSpPr txBox="1"/>
      </xdr:nvSpPr>
      <xdr:spPr>
        <a:xfrm>
          <a:off x="1296099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54446</xdr:rowOff>
    </xdr:from>
    <xdr:ext cx="405111" cy="259045"/>
    <xdr:sp macro="" textlink="">
      <xdr:nvSpPr>
        <xdr:cNvPr id="794" name="n_3mainValue【庁舎】&#10;有形固定資産減価償却率"/>
        <xdr:cNvSpPr txBox="1"/>
      </xdr:nvSpPr>
      <xdr:spPr>
        <a:xfrm>
          <a:off x="121672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43015</xdr:rowOff>
    </xdr:from>
    <xdr:ext cx="405111" cy="259045"/>
    <xdr:sp macro="" textlink="">
      <xdr:nvSpPr>
        <xdr:cNvPr id="795" name="n_4mainValue【庁舎】&#10;有形固定資産減価償却率"/>
        <xdr:cNvSpPr txBox="1"/>
      </xdr:nvSpPr>
      <xdr:spPr>
        <a:xfrm>
          <a:off x="113544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5" name="テキスト ボックス 814"/>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7" name="テキスト ボックス 816"/>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9" name="直線コネクタ 818"/>
        <xdr:cNvCxnSpPr/>
      </xdr:nvCxnSpPr>
      <xdr:spPr>
        <a:xfrm flipV="1">
          <a:off x="19951064" y="167435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20" name="【庁舎】&#10;一人当たり面積最小値テキスト"/>
        <xdr:cNvSpPr txBox="1"/>
      </xdr:nvSpPr>
      <xdr:spPr>
        <a:xfrm>
          <a:off x="19989800" y="1807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21" name="直線コネクタ 820"/>
        <xdr:cNvCxnSpPr/>
      </xdr:nvCxnSpPr>
      <xdr:spPr>
        <a:xfrm>
          <a:off x="19881850" y="18073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22" name="【庁舎】&#10;一人当たり面積最大値テキスト"/>
        <xdr:cNvSpPr txBox="1"/>
      </xdr:nvSpPr>
      <xdr:spPr>
        <a:xfrm>
          <a:off x="19989800" y="165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3" name="直線コネクタ 822"/>
        <xdr:cNvCxnSpPr/>
      </xdr:nvCxnSpPr>
      <xdr:spPr>
        <a:xfrm>
          <a:off x="19881850" y="16743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824" name="【庁舎】&#10;一人当たり面積平均値テキスト"/>
        <xdr:cNvSpPr txBox="1"/>
      </xdr:nvSpPr>
      <xdr:spPr>
        <a:xfrm>
          <a:off x="19989800" y="17776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5" name="フローチャート: 判断 824"/>
        <xdr:cNvSpPr/>
      </xdr:nvSpPr>
      <xdr:spPr>
        <a:xfrm>
          <a:off x="19900900" y="1792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26" name="フローチャート: 判断 825"/>
        <xdr:cNvSpPr/>
      </xdr:nvSpPr>
      <xdr:spPr>
        <a:xfrm>
          <a:off x="19157950" y="179266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27" name="フローチャート: 判断 826"/>
        <xdr:cNvSpPr/>
      </xdr:nvSpPr>
      <xdr:spPr>
        <a:xfrm>
          <a:off x="1834515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28" name="フローチャート: 判断 827"/>
        <xdr:cNvSpPr/>
      </xdr:nvSpPr>
      <xdr:spPr>
        <a:xfrm>
          <a:off x="17551400" y="1793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29" name="フローチャート: 判断 828"/>
        <xdr:cNvSpPr/>
      </xdr:nvSpPr>
      <xdr:spPr>
        <a:xfrm>
          <a:off x="16757650" y="179285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157607</xdr:rowOff>
    </xdr:from>
    <xdr:to>
      <xdr:col>116</xdr:col>
      <xdr:colOff>114300</xdr:colOff>
      <xdr:row>108</xdr:row>
      <xdr:rowOff>87757</xdr:rowOff>
    </xdr:to>
    <xdr:sp macro="" textlink="">
      <xdr:nvSpPr>
        <xdr:cNvPr id="835" name="楕円 834"/>
        <xdr:cNvSpPr/>
      </xdr:nvSpPr>
      <xdr:spPr>
        <a:xfrm>
          <a:off x="19900900" y="179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836" name="【庁舎】&#10;一人当たり面積該当値テキスト"/>
        <xdr:cNvSpPr txBox="1"/>
      </xdr:nvSpPr>
      <xdr:spPr>
        <a:xfrm>
          <a:off x="19989800" y="1790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110110</xdr:rowOff>
    </xdr:from>
    <xdr:to>
      <xdr:col>112</xdr:col>
      <xdr:colOff>38100</xdr:colOff>
      <xdr:row>108</xdr:row>
      <xdr:rowOff>40260</xdr:rowOff>
    </xdr:to>
    <xdr:sp macro="" textlink="">
      <xdr:nvSpPr>
        <xdr:cNvPr id="837" name="楕円 836"/>
        <xdr:cNvSpPr/>
      </xdr:nvSpPr>
      <xdr:spPr>
        <a:xfrm>
          <a:off x="19157950" y="17883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160910</xdr:rowOff>
    </xdr:from>
    <xdr:to>
      <xdr:col>116</xdr:col>
      <xdr:colOff>63500</xdr:colOff>
      <xdr:row>108</xdr:row>
      <xdr:rowOff>36957</xdr:rowOff>
    </xdr:to>
    <xdr:cxnSp macro="">
      <xdr:nvCxnSpPr>
        <xdr:cNvPr id="838" name="直線コネクタ 837"/>
        <xdr:cNvCxnSpPr/>
      </xdr:nvCxnSpPr>
      <xdr:spPr>
        <a:xfrm>
          <a:off x="19202400" y="17934560"/>
          <a:ext cx="749300" cy="4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51688</xdr:rowOff>
    </xdr:from>
    <xdr:to>
      <xdr:col>107</xdr:col>
      <xdr:colOff>101600</xdr:colOff>
      <xdr:row>108</xdr:row>
      <xdr:rowOff>153288</xdr:rowOff>
    </xdr:to>
    <xdr:sp macro="" textlink="">
      <xdr:nvSpPr>
        <xdr:cNvPr id="839" name="楕円 838"/>
        <xdr:cNvSpPr/>
      </xdr:nvSpPr>
      <xdr:spPr>
        <a:xfrm>
          <a:off x="18345150" y="179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160910</xdr:rowOff>
    </xdr:from>
    <xdr:to>
      <xdr:col>111</xdr:col>
      <xdr:colOff>177800</xdr:colOff>
      <xdr:row>108</xdr:row>
      <xdr:rowOff>102488</xdr:rowOff>
    </xdr:to>
    <xdr:cxnSp macro="">
      <xdr:nvCxnSpPr>
        <xdr:cNvPr id="840" name="直線コネクタ 839"/>
        <xdr:cNvCxnSpPr/>
      </xdr:nvCxnSpPr>
      <xdr:spPr>
        <a:xfrm flipV="1">
          <a:off x="18395950" y="17934560"/>
          <a:ext cx="806450" cy="1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52705</xdr:rowOff>
    </xdr:from>
    <xdr:to>
      <xdr:col>102</xdr:col>
      <xdr:colOff>165100</xdr:colOff>
      <xdr:row>108</xdr:row>
      <xdr:rowOff>154305</xdr:rowOff>
    </xdr:to>
    <xdr:sp macro="" textlink="">
      <xdr:nvSpPr>
        <xdr:cNvPr id="841" name="楕円 840"/>
        <xdr:cNvSpPr/>
      </xdr:nvSpPr>
      <xdr:spPr>
        <a:xfrm>
          <a:off x="17551400" y="17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102488</xdr:rowOff>
    </xdr:from>
    <xdr:to>
      <xdr:col>107</xdr:col>
      <xdr:colOff>50800</xdr:colOff>
      <xdr:row>108</xdr:row>
      <xdr:rowOff>103505</xdr:rowOff>
    </xdr:to>
    <xdr:cxnSp macro="">
      <xdr:nvCxnSpPr>
        <xdr:cNvPr id="842" name="直線コネクタ 841"/>
        <xdr:cNvCxnSpPr/>
      </xdr:nvCxnSpPr>
      <xdr:spPr>
        <a:xfrm flipV="1">
          <a:off x="17602200" y="18047588"/>
          <a:ext cx="79375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53339</xdr:rowOff>
    </xdr:from>
    <xdr:to>
      <xdr:col>98</xdr:col>
      <xdr:colOff>38100</xdr:colOff>
      <xdr:row>108</xdr:row>
      <xdr:rowOff>154939</xdr:rowOff>
    </xdr:to>
    <xdr:sp macro="" textlink="">
      <xdr:nvSpPr>
        <xdr:cNvPr id="843" name="楕円 842"/>
        <xdr:cNvSpPr/>
      </xdr:nvSpPr>
      <xdr:spPr>
        <a:xfrm>
          <a:off x="16757650" y="17998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103505</xdr:rowOff>
    </xdr:from>
    <xdr:to>
      <xdr:col>102</xdr:col>
      <xdr:colOff>114300</xdr:colOff>
      <xdr:row>108</xdr:row>
      <xdr:rowOff>104139</xdr:rowOff>
    </xdr:to>
    <xdr:cxnSp macro="">
      <xdr:nvCxnSpPr>
        <xdr:cNvPr id="844" name="直線コネクタ 843"/>
        <xdr:cNvCxnSpPr/>
      </xdr:nvCxnSpPr>
      <xdr:spPr>
        <a:xfrm flipV="1">
          <a:off x="16802100" y="18048605"/>
          <a:ext cx="8001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845" name="n_1aveValue【庁舎】&#10;一人当たり面積"/>
        <xdr:cNvSpPr txBox="1"/>
      </xdr:nvSpPr>
      <xdr:spPr>
        <a:xfrm>
          <a:off x="18980227" y="180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846" name="n_2aveValue【庁舎】&#10;一人当たり面積"/>
        <xdr:cNvSpPr txBox="1"/>
      </xdr:nvSpPr>
      <xdr:spPr>
        <a:xfrm>
          <a:off x="181801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847" name="n_3aveValue【庁舎】&#10;一人当たり面積"/>
        <xdr:cNvSpPr txBox="1"/>
      </xdr:nvSpPr>
      <xdr:spPr>
        <a:xfrm>
          <a:off x="17386377" y="177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848" name="n_4aveValue【庁舎】&#10;一人当たり面積"/>
        <xdr:cNvSpPr txBox="1"/>
      </xdr:nvSpPr>
      <xdr:spPr>
        <a:xfrm>
          <a:off x="165926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56787</xdr:rowOff>
    </xdr:from>
    <xdr:ext cx="469744" cy="259045"/>
    <xdr:sp macro="" textlink="">
      <xdr:nvSpPr>
        <xdr:cNvPr id="849" name="n_1mainValue【庁舎】&#10;一人当たり面積"/>
        <xdr:cNvSpPr txBox="1"/>
      </xdr:nvSpPr>
      <xdr:spPr>
        <a:xfrm>
          <a:off x="18980227" y="1765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144415</xdr:rowOff>
    </xdr:from>
    <xdr:ext cx="469744" cy="259045"/>
    <xdr:sp macro="" textlink="">
      <xdr:nvSpPr>
        <xdr:cNvPr id="850" name="n_2mainValue【庁舎】&#10;一人当たり面積"/>
        <xdr:cNvSpPr txBox="1"/>
      </xdr:nvSpPr>
      <xdr:spPr>
        <a:xfrm>
          <a:off x="18180127" y="180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145432</xdr:rowOff>
    </xdr:from>
    <xdr:ext cx="469744" cy="259045"/>
    <xdr:sp macro="" textlink="">
      <xdr:nvSpPr>
        <xdr:cNvPr id="851" name="n_3mainValue【庁舎】&#10;一人当たり面積"/>
        <xdr:cNvSpPr txBox="1"/>
      </xdr:nvSpPr>
      <xdr:spPr>
        <a:xfrm>
          <a:off x="17386377" y="180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146066</xdr:rowOff>
    </xdr:from>
    <xdr:ext cx="469744" cy="259045"/>
    <xdr:sp macro="" textlink="">
      <xdr:nvSpPr>
        <xdr:cNvPr id="852" name="n_4mainValue【庁舎】&#10;一人当たり面積"/>
        <xdr:cNvSpPr txBox="1"/>
      </xdr:nvSpPr>
      <xdr:spPr>
        <a:xfrm>
          <a:off x="16592627" y="180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図書館は、平成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年度に新設図書館が竣工したことにより、減価償却率は非常に低い数値とっています。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年度に新焼却施設が完成したことにより、減価償却率が大きく改善しています。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福祉施設については、他団体と比較し高齢化率が従前より高いこともあり、一人当たり面積も多く充実していると言えます。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年度に新庁舎が竣工したことにより、減価償却率は非常に低い数値となり、一人当たり面積が改善しています。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2,648
55.96
6,434,992
6,249,638
147,923
3,348,342
11,526,012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本土から約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離れた離島にある本町は、漁業、畜産、観光等が基幹産業だが、地理的要件等から大きな企業がなく、また、人口の減少や、少子高齢化の進展により、自主財源が乏しく財政基盤が弱い。そのため、財政力指数は、類似団体平均値を下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漁業や畜産をはじめとした産業振興に対する支援制度の拡充や、航路運賃の助成・イベント等による交流の促進、子育て環境の充実等により、人口増加・地域活性化を図り、自主財源の確保に取り組んで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また、自主財源が乏しい財政構造が大きく変わることは見込めないことから、歳出の削減に努め、財政の健全化を図っています。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2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歳入では、前年度と比較し地方税（町民税、固定資産税、軽自動車税）が減少しましたが、普通交付税が大きく増加しました。</a:t>
          </a:r>
        </a:p>
        <a:p>
          <a:r>
            <a:rPr kumimoji="1" lang="ja-JP" altLang="en-US" sz="1100">
              <a:latin typeface="ＭＳ Ｐゴシック" panose="020B0600070205080204" pitchFamily="50" charset="-128"/>
              <a:ea typeface="ＭＳ Ｐゴシック" panose="020B0600070205080204" pitchFamily="50" charset="-128"/>
            </a:rPr>
            <a:t>　歳出では、人件費（経常一般財源分）が減少しましたが、公債費が大きく増加したほか、補助費等（隠岐広域連合負担金）に占める経常一般財源分が増加したため歳出全体では増加となりました。</a:t>
          </a:r>
        </a:p>
        <a:p>
          <a:r>
            <a:rPr kumimoji="1" lang="ja-JP" altLang="en-US" sz="1100">
              <a:latin typeface="ＭＳ Ｐゴシック" panose="020B0600070205080204" pitchFamily="50" charset="-128"/>
              <a:ea typeface="ＭＳ Ｐゴシック" panose="020B0600070205080204" pitchFamily="50" charset="-128"/>
            </a:rPr>
            <a:t>　歳入と歳出の増加がともに多くなりましたが、特に普通交付税が大きく増加したため、比率は前年度から</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ポイント改善しました。</a:t>
          </a:r>
        </a:p>
        <a:p>
          <a:r>
            <a:rPr kumimoji="1" lang="ja-JP" altLang="en-US" sz="1100">
              <a:latin typeface="ＭＳ Ｐゴシック" panose="020B0600070205080204" pitchFamily="50" charset="-128"/>
              <a:ea typeface="ＭＳ Ｐゴシック" panose="020B0600070205080204" pitchFamily="50" charset="-128"/>
            </a:rPr>
            <a:t>　類似団体平均値を</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ポイント上回っており、大型事業の元金償還が終わる令和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年度まで数値が高いままであることが見込まれているため、繰上償還などにより引き続き改善に向け取り組みます。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66993</xdr:rowOff>
    </xdr:from>
    <xdr:to>
      <xdr:col>23</xdr:col>
      <xdr:colOff>133350</xdr:colOff>
      <xdr:row>65</xdr:row>
      <xdr:rowOff>163513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21124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163513</xdr:rowOff>
    </xdr:from>
    <xdr:to>
      <xdr:col>19</xdr:col>
      <xdr:colOff>133350</xdr:colOff>
      <xdr:row>67</xdr:row>
      <xdr:rowOff>40799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07763"/>
          <a:ext cx="889000" cy="2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49371</xdr:rowOff>
    </xdr:from>
    <xdr:to>
      <xdr:col>15</xdr:col>
      <xdr:colOff>82550</xdr:colOff>
      <xdr:row>67</xdr:row>
      <xdr:rowOff>40799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365071"/>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49371</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53470"/>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16193</xdr:rowOff>
    </xdr:from>
    <xdr:to>
      <xdr:col>23</xdr:col>
      <xdr:colOff>184150</xdr:colOff>
      <xdr:row>65</xdr:row>
      <xdr:rowOff>117793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159720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112713</xdr:rowOff>
    </xdr:from>
    <xdr:to>
      <xdr:col>19</xdr:col>
      <xdr:colOff>184150</xdr:colOff>
      <xdr:row>66</xdr:row>
      <xdr:rowOff>42863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27640</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4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161449</xdr:rowOff>
    </xdr:from>
    <xdr:to>
      <xdr:col>15</xdr:col>
      <xdr:colOff>133350</xdr:colOff>
      <xdr:row>67</xdr:row>
      <xdr:rowOff>91599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7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76376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56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170021</xdr:rowOff>
    </xdr:from>
    <xdr:to>
      <xdr:col>11</xdr:col>
      <xdr:colOff>82550</xdr:colOff>
      <xdr:row>66</xdr:row>
      <xdr:rowOff>100171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84948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0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[534,464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離島という地理的条件から、社会福祉施設・環境衛生施設等の広域的な取り組みが難しく管理運営にかかるコストが高くなります。</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年度は人件費が減少しましたが、物件費、維持補修費が増加したことや人口が</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人減少したことにより、人口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人当たり人件費・物件費決算額は増加しました。</a:t>
          </a:r>
        </a:p>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29,184</a:t>
          </a:r>
          <a:r>
            <a:rPr kumimoji="1" lang="ja-JP" altLang="en-US" sz="1300">
              <a:latin typeface="ＭＳ Ｐゴシック" panose="020B0600070205080204" pitchFamily="50" charset="-128"/>
              <a:ea typeface="ＭＳ Ｐゴシック" panose="020B0600070205080204" pitchFamily="50" charset="-128"/>
            </a:rPr>
            <a:t>円上回っており、引き続き改善を行っていく必要があると言えます。</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71833</xdr:rowOff>
    </xdr:from>
    <xdr:to>
      <xdr:col>23</xdr:col>
      <xdr:colOff>133350</xdr:colOff>
      <xdr:row>82</xdr:row>
      <xdr:rowOff>80133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30733"/>
          <a:ext cx="838200" cy="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71833</xdr:rowOff>
    </xdr:from>
    <xdr:to>
      <xdr:col>19</xdr:col>
      <xdr:colOff>133350</xdr:colOff>
      <xdr:row>82</xdr:row>
      <xdr:rowOff>73645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30733"/>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69092</xdr:rowOff>
    </xdr:from>
    <xdr:to>
      <xdr:col>15</xdr:col>
      <xdr:colOff>82550</xdr:colOff>
      <xdr:row>82</xdr:row>
      <xdr:rowOff>73645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27992"/>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52001</xdr:rowOff>
    </xdr:from>
    <xdr:to>
      <xdr:col>11</xdr:col>
      <xdr:colOff>31750</xdr:colOff>
      <xdr:row>82</xdr:row>
      <xdr:rowOff>69092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0901"/>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29333</xdr:rowOff>
    </xdr:from>
    <xdr:to>
      <xdr:col>23</xdr:col>
      <xdr:colOff>184150</xdr:colOff>
      <xdr:row>82</xdr:row>
      <xdr:rowOff>130933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6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21033</xdr:rowOff>
    </xdr:from>
    <xdr:to>
      <xdr:col>19</xdr:col>
      <xdr:colOff>184150</xdr:colOff>
      <xdr:row>82</xdr:row>
      <xdr:rowOff>122633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107410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66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22845</xdr:rowOff>
    </xdr:from>
    <xdr:to>
      <xdr:col>15</xdr:col>
      <xdr:colOff>133350</xdr:colOff>
      <xdr:row>82</xdr:row>
      <xdr:rowOff>124445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109222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6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18292</xdr:rowOff>
    </xdr:from>
    <xdr:to>
      <xdr:col>11</xdr:col>
      <xdr:colOff>82550</xdr:colOff>
      <xdr:row>82</xdr:row>
      <xdr:rowOff>119892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104669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6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1201</xdr:rowOff>
    </xdr:from>
    <xdr:to>
      <xdr:col>7</xdr:col>
      <xdr:colOff>31750</xdr:colOff>
      <xdr:row>82</xdr:row>
      <xdr:rowOff>102801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112978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2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年度に国家公務員が給与削減措置を行っていた際は、指数が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を超えていましたが、その措置が終了したことにより数値は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を下回る状況が続いています。</a:t>
          </a:r>
        </a:p>
        <a:p>
          <a:r>
            <a:rPr kumimoji="1" lang="ja-JP" altLang="en-US" sz="1300">
              <a:latin typeface="ＭＳ Ｐゴシック" panose="020B0600070205080204" pitchFamily="50" charset="-128"/>
              <a:ea typeface="ＭＳ Ｐゴシック" panose="020B0600070205080204" pitchFamily="50" charset="-128"/>
            </a:rPr>
            <a:t>　引き続き職員給与の適正化に努めてまいります。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48261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35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88</xdr:row>
      <xdr:rowOff>48261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4537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129223</xdr:rowOff>
    </xdr:from>
    <xdr:to>
      <xdr:col>72</xdr:col>
      <xdr:colOff>203200</xdr:colOff>
      <xdr:row>88</xdr:row>
      <xdr:rowOff>66357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4537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66357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1117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64788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8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78423</xdr:rowOff>
    </xdr:from>
    <xdr:to>
      <xdr:col>73</xdr:col>
      <xdr:colOff>44450</xdr:colOff>
      <xdr:row>88</xdr:row>
      <xdr:rowOff>8573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164800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15557</xdr:rowOff>
    </xdr:from>
    <xdr:to>
      <xdr:col>68</xdr:col>
      <xdr:colOff>203200</xdr:colOff>
      <xdr:row>88</xdr:row>
      <xdr:rowOff>117157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101934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59707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人増加となり、類似団体の平均値と比較し</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人多い数値となりました。</a:t>
          </a:r>
        </a:p>
        <a:p>
          <a:r>
            <a:rPr kumimoji="1" lang="ja-JP" altLang="en-US" sz="1300">
              <a:latin typeface="ＭＳ Ｐゴシック" panose="020B0600070205080204" pitchFamily="50" charset="-128"/>
              <a:ea typeface="ＭＳ Ｐゴシック" panose="020B0600070205080204" pitchFamily="50" charset="-128"/>
            </a:rPr>
            <a:t>　離島である本町の特性から、診療所や保育所をはじめ幅広い公共サービスを行政が行う必要があります。</a:t>
          </a:r>
        </a:p>
        <a:p>
          <a:r>
            <a:rPr kumimoji="1" lang="ja-JP" altLang="en-US" sz="1300">
              <a:latin typeface="ＭＳ Ｐゴシック" panose="020B0600070205080204" pitchFamily="50" charset="-128"/>
              <a:ea typeface="ＭＳ Ｐゴシック" panose="020B0600070205080204" pitchFamily="50" charset="-128"/>
            </a:rPr>
            <a:t>　今後も指定管理者制度等の活用により定員管理の適正化を図ります。</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114923</xdr:rowOff>
    </xdr:from>
    <xdr:to>
      <xdr:col>81</xdr:col>
      <xdr:colOff>44450</xdr:colOff>
      <xdr:row>59</xdr:row>
      <xdr:rowOff>123426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30473"/>
          <a:ext cx="8382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114923</xdr:rowOff>
    </xdr:from>
    <xdr:to>
      <xdr:col>77</xdr:col>
      <xdr:colOff>44450</xdr:colOff>
      <xdr:row>59</xdr:row>
      <xdr:rowOff>122392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30473"/>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111935</xdr:rowOff>
    </xdr:from>
    <xdr:to>
      <xdr:col>72</xdr:col>
      <xdr:colOff>203200</xdr:colOff>
      <xdr:row>59</xdr:row>
      <xdr:rowOff>122392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27485"/>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108259</xdr:rowOff>
    </xdr:from>
    <xdr:to>
      <xdr:col>68</xdr:col>
      <xdr:colOff>152400</xdr:colOff>
      <xdr:row>59</xdr:row>
      <xdr:rowOff>111935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23809"/>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72626</xdr:rowOff>
    </xdr:from>
    <xdr:to>
      <xdr:col>81</xdr:col>
      <xdr:colOff>95250</xdr:colOff>
      <xdr:row>60</xdr:row>
      <xdr:rowOff>2776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44703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6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64123</xdr:rowOff>
    </xdr:from>
    <xdr:to>
      <xdr:col>77</xdr:col>
      <xdr:colOff>95250</xdr:colOff>
      <xdr:row>59</xdr:row>
      <xdr:rowOff>165723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7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150500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266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71592</xdr:rowOff>
    </xdr:from>
    <xdr:to>
      <xdr:col>73</xdr:col>
      <xdr:colOff>44450</xdr:colOff>
      <xdr:row>60</xdr:row>
      <xdr:rowOff>1742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157969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2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61135</xdr:rowOff>
    </xdr:from>
    <xdr:to>
      <xdr:col>68</xdr:col>
      <xdr:colOff>203200</xdr:colOff>
      <xdr:row>59</xdr:row>
      <xdr:rowOff>162735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147512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26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57459</xdr:rowOff>
    </xdr:from>
    <xdr:to>
      <xdr:col>64</xdr:col>
      <xdr:colOff>152400</xdr:colOff>
      <xdr:row>59</xdr:row>
      <xdr:rowOff>159059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169236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類似団体と比較し依然として高い水準にありますが、令和元年度に過疎債の繰上償還を行ったことや、普通交付税の増加によって比率は前年度比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　学校建設事業やごみ処理施設等の元金償還により悪化することが見込まれているため、繰上償還による対応や交付税算入の有利な地方債の活用、適切な事業執行に引き続き努めてまいります。</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60537</xdr:rowOff>
    </xdr:from>
    <xdr:to>
      <xdr:col>81</xdr:col>
      <xdr:colOff>44450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6043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84667</xdr:rowOff>
    </xdr:from>
    <xdr:to>
      <xdr:col>77</xdr:col>
      <xdr:colOff>44450</xdr:colOff>
      <xdr:row>44</xdr:row>
      <xdr:rowOff>92710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44</xdr:row>
      <xdr:rowOff>92710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5319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43</xdr:row>
      <xdr:rowOff>159596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47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41910</xdr:rowOff>
    </xdr:from>
    <xdr:to>
      <xdr:col>73</xdr:col>
      <xdr:colOff>44450</xdr:colOff>
      <xdr:row>44</xdr:row>
      <xdr:rowOff>143510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128287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近年の大型事業の実施に伴い地方債残高が急激に上昇しており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年度まで悪化し続けていたため、令和元年度に過疎債の繰上償還を行い一時的に改善しました。令和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年度には庁舎建設事業の地方債借入を行ったため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年度は特筆すべき大型事業がなかったため減少しています。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類似団体内順位でも非常に高い水準となっているため、繰上償還などにより引き続き改善に向け取り組みます。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109150</xdr:rowOff>
    </xdr:from>
    <xdr:to>
      <xdr:col>81</xdr:col>
      <xdr:colOff>44450</xdr:colOff>
      <xdr:row>21</xdr:row>
      <xdr:rowOff>160373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66700"/>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63712</xdr:rowOff>
    </xdr:from>
    <xdr:to>
      <xdr:col>77</xdr:col>
      <xdr:colOff>44450</xdr:colOff>
      <xdr:row>21</xdr:row>
      <xdr:rowOff>160373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492712"/>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63712</xdr:rowOff>
    </xdr:from>
    <xdr:to>
      <xdr:col>72</xdr:col>
      <xdr:colOff>203200</xdr:colOff>
      <xdr:row>20</xdr:row>
      <xdr:rowOff>110631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92712"/>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110631</xdr:rowOff>
    </xdr:from>
    <xdr:to>
      <xdr:col>68</xdr:col>
      <xdr:colOff>152400</xdr:colOff>
      <xdr:row>20</xdr:row>
      <xdr:rowOff>134761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539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58350</xdr:rowOff>
    </xdr:from>
    <xdr:to>
      <xdr:col>81</xdr:col>
      <xdr:colOff>95250</xdr:colOff>
      <xdr:row>19</xdr:row>
      <xdr:rowOff>159950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3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30427</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109573</xdr:rowOff>
    </xdr:from>
    <xdr:to>
      <xdr:col>77</xdr:col>
      <xdr:colOff>95250</xdr:colOff>
      <xdr:row>22</xdr:row>
      <xdr:rowOff>39723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71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24500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796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12912</xdr:rowOff>
    </xdr:from>
    <xdr:to>
      <xdr:col>73</xdr:col>
      <xdr:colOff>44450</xdr:colOff>
      <xdr:row>20</xdr:row>
      <xdr:rowOff>114512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4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99289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52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59831</xdr:rowOff>
    </xdr:from>
    <xdr:to>
      <xdr:col>68</xdr:col>
      <xdr:colOff>203200</xdr:colOff>
      <xdr:row>20</xdr:row>
      <xdr:rowOff>161431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4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146208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7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83961</xdr:rowOff>
    </xdr:from>
    <xdr:to>
      <xdr:col>64</xdr:col>
      <xdr:colOff>152400</xdr:colOff>
      <xdr:row>21</xdr:row>
      <xdr:rowOff>14111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5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170338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2,648
55.96
6,434,992
6,249,638
147,923
3,348,342
11,526,012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退職により職員数が減少したため、令和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ました。行財政改革により施設等の外部委託（ごみ処理施設・し尿処理施設等）を進めたことによる職員数の減、また、職員構成の若返りにより、依然として人件費は抑制されており、類似団体平均値を大きく下回ってお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4200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123190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52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72390</xdr:rowOff>
    </xdr:from>
    <xdr:to>
      <xdr:col>20</xdr:col>
      <xdr:colOff>38100</xdr:colOff>
      <xdr:row>35</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7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物件費は概ね類似団体平均値と近い値で推移しており前年度比で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ポイント減となりました。物件費の額自体は増加しましたが、普通交付税の伸びなどを要因とし経常収支比率は改善しました。</a:t>
          </a:r>
        </a:p>
        <a:p>
          <a:r>
            <a:rPr kumimoji="1" lang="ja-JP" altLang="en-US" sz="1300">
              <a:latin typeface="ＭＳ Ｐゴシック" panose="020B0600070205080204" pitchFamily="50" charset="-128"/>
              <a:ea typeface="ＭＳ Ｐゴシック" panose="020B0600070205080204" pitchFamily="50" charset="-128"/>
            </a:rPr>
            <a:t>　今後も引き続き歳出削減に努めてまいります。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145288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16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10414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88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生活保護費や児童手当等はほぼ横ばいとなり、前年度と比較し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　扶助費は、義務的経費であるため歳出の抑制は難しいですが、対象世帯への健康指導等により扶助の軽減を図り、適切な支給に取組みます。</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ものの、簡易水道及び下水道の管路更新等に伴う繰出金が、今後増加することが予想されるため、維持管理費の低減や下水道への加入を促進し、繰出金の抑制に努めてまいり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29845</xdr:rowOff>
    </xdr:from>
    <xdr:to>
      <xdr:col>82</xdr:col>
      <xdr:colOff>107950</xdr:colOff>
      <xdr:row>55</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595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41275</xdr:rowOff>
    </xdr:from>
    <xdr:to>
      <xdr:col>78</xdr:col>
      <xdr:colOff>69850</xdr:colOff>
      <xdr:row>55</xdr:row>
      <xdr:rowOff>46990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471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150495</xdr:rowOff>
    </xdr:from>
    <xdr:to>
      <xdr:col>82</xdr:col>
      <xdr:colOff>158750</xdr:colOff>
      <xdr:row>55</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167022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5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161925</xdr:rowOff>
    </xdr:from>
    <xdr:to>
      <xdr:col>78</xdr:col>
      <xdr:colOff>120650</xdr:colOff>
      <xdr:row>55</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102252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離島航路・消防・病院業務等を行う一部事務組合への負担金の割合が多く、当該業務は、離島である本町において、行政が行わざるを得ない公共サービスであり、類似団体平均値を上回る要因となってます。　</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年度から、単独事業として開始した離島航路運賃低廉化事業等により大きく伸び、平成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年度からは特定有人国境離島地域社会維持推進交付金関連事業により上記に加え、輸送コスト支援、雇用拡充、滞在型観光促進などが追加されています。</a:t>
          </a:r>
        </a:p>
        <a:p>
          <a:r>
            <a:rPr kumimoji="1" lang="ja-JP" altLang="en-US" sz="1100">
              <a:latin typeface="ＭＳ Ｐゴシック" panose="020B0600070205080204" pitchFamily="50" charset="-128"/>
              <a:ea typeface="ＭＳ Ｐゴシック" panose="020B0600070205080204" pitchFamily="50" charset="-128"/>
            </a:rPr>
            <a:t>　補助費等の額自体は増加しましたが、普通交付税の伸びなどを要因とし経常収支比率は改善しました。</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38</xdr:row>
      <xdr:rowOff>3556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363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5186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605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57912</xdr:rowOff>
    </xdr:from>
    <xdr:to>
      <xdr:col>65</xdr:col>
      <xdr:colOff>53975</xdr:colOff>
      <xdr:row>38</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144289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繰上償還等により公債費の改善に取組んでいますが、依然として類似団体平均値を上回っています。令和元年度に過疎債の繰上償還を行ったことにより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ましたが、学校建設事業やごみ処理施設整備事業といった大型事業の元金償還による公債費の増加が見込まれているため、繰上償還や計画的な事業実施、交付税算入に有利な地方債の活用に努めてまいります。</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92711</xdr:rowOff>
    </xdr:from>
    <xdr:to>
      <xdr:col>24</xdr:col>
      <xdr:colOff>25400</xdr:colOff>
      <xdr:row>81</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808711"/>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92711</xdr:rowOff>
    </xdr:from>
    <xdr:to>
      <xdr:col>19</xdr:col>
      <xdr:colOff>187325</xdr:colOff>
      <xdr:row>80</xdr:row>
      <xdr:rowOff>168911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8087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127000</xdr:rowOff>
    </xdr:from>
    <xdr:to>
      <xdr:col>15</xdr:col>
      <xdr:colOff>98425</xdr:colOff>
      <xdr:row>80</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6715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5534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11430</xdr:rowOff>
    </xdr:from>
    <xdr:to>
      <xdr:col>24</xdr:col>
      <xdr:colOff>76200</xdr:colOff>
      <xdr:row>81</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91457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41911</xdr:rowOff>
    </xdr:from>
    <xdr:to>
      <xdr:col>20</xdr:col>
      <xdr:colOff>38100</xdr:colOff>
      <xdr:row>80</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128288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118111</xdr:rowOff>
    </xdr:from>
    <xdr:to>
      <xdr:col>15</xdr:col>
      <xdr:colOff>149225</xdr:colOff>
      <xdr:row>81</xdr:row>
      <xdr:rowOff>48261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33038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9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76200</xdr:rowOff>
    </xdr:from>
    <xdr:to>
      <xdr:col>11</xdr:col>
      <xdr:colOff>60325</xdr:colOff>
      <xdr:row>80</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162577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平均値を大きく下回る数値となっていますが、大型建設事業の完了に伴う公債費の高止まりが見込まれます。公債費以外についても、物件費等をはじめ、更なる歳出削減に努めてまいります。</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135165</xdr:rowOff>
    </xdr:from>
    <xdr:to>
      <xdr:col>82</xdr:col>
      <xdr:colOff>107950</xdr:colOff>
      <xdr:row>75</xdr:row>
      <xdr:rowOff>17599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651015"/>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17599</xdr:rowOff>
    </xdr:from>
    <xdr:to>
      <xdr:col>78</xdr:col>
      <xdr:colOff>69850</xdr:colOff>
      <xdr:row>76</xdr:row>
      <xdr:rowOff>19231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876349"/>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19231</xdr:rowOff>
    </xdr:from>
    <xdr:to>
      <xdr:col>73</xdr:col>
      <xdr:colOff>180975</xdr:colOff>
      <xdr:row>76</xdr:row>
      <xdr:rowOff>25763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049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6169</xdr:rowOff>
    </xdr:from>
    <xdr:to>
      <xdr:col>69</xdr:col>
      <xdr:colOff>92075</xdr:colOff>
      <xdr:row>76</xdr:row>
      <xdr:rowOff>25763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36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84365</xdr:rowOff>
    </xdr:from>
    <xdr:to>
      <xdr:col>82</xdr:col>
      <xdr:colOff>158750</xdr:colOff>
      <xdr:row>74</xdr:row>
      <xdr:rowOff>14515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164392</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138249</xdr:rowOff>
    </xdr:from>
    <xdr:to>
      <xdr:col>78</xdr:col>
      <xdr:colOff>120650</xdr:colOff>
      <xdr:row>75</xdr:row>
      <xdr:rowOff>68399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78576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9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139881</xdr:rowOff>
    </xdr:from>
    <xdr:to>
      <xdr:col>74</xdr:col>
      <xdr:colOff>31750</xdr:colOff>
      <xdr:row>76</xdr:row>
      <xdr:rowOff>70031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80208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146413</xdr:rowOff>
    </xdr:from>
    <xdr:to>
      <xdr:col>69</xdr:col>
      <xdr:colOff>142875</xdr:colOff>
      <xdr:row>76</xdr:row>
      <xdr:rowOff>76563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86740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126819</xdr:rowOff>
    </xdr:from>
    <xdr:to>
      <xdr:col>65</xdr:col>
      <xdr:colOff>53975</xdr:colOff>
      <xdr:row>76</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67146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40033</xdr:rowOff>
    </xdr:from>
    <xdr:to>
      <xdr:col>29</xdr:col>
      <xdr:colOff>127000</xdr:colOff>
      <xdr:row>18</xdr:row>
      <xdr:rowOff>41475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73758"/>
          <a:ext cx="647700" cy="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41475</xdr:rowOff>
    </xdr:from>
    <xdr:to>
      <xdr:col>26</xdr:col>
      <xdr:colOff>50800</xdr:colOff>
      <xdr:row>18</xdr:row>
      <xdr:rowOff>45644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75200"/>
          <a:ext cx="698500" cy="4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45644</xdr:rowOff>
    </xdr:from>
    <xdr:to>
      <xdr:col>22</xdr:col>
      <xdr:colOff>114300</xdr:colOff>
      <xdr:row>18</xdr:row>
      <xdr:rowOff>70032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79369"/>
          <a:ext cx="698500" cy="2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70032</xdr:rowOff>
    </xdr:from>
    <xdr:to>
      <xdr:col>18</xdr:col>
      <xdr:colOff>177800</xdr:colOff>
      <xdr:row>18</xdr:row>
      <xdr:rowOff>101351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3757"/>
          <a:ext cx="6985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160683</xdr:rowOff>
    </xdr:from>
    <xdr:to>
      <xdr:col>29</xdr:col>
      <xdr:colOff>177800</xdr:colOff>
      <xdr:row>18</xdr:row>
      <xdr:rowOff>90833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2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132760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162125</xdr:rowOff>
    </xdr:from>
    <xdr:to>
      <xdr:col>26</xdr:col>
      <xdr:colOff>101600</xdr:colOff>
      <xdr:row>18</xdr:row>
      <xdr:rowOff>92275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2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102452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9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166294</xdr:rowOff>
    </xdr:from>
    <xdr:to>
      <xdr:col>22</xdr:col>
      <xdr:colOff>165100</xdr:colOff>
      <xdr:row>18</xdr:row>
      <xdr:rowOff>96444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2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81221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1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19232</xdr:rowOff>
    </xdr:from>
    <xdr:to>
      <xdr:col>19</xdr:col>
      <xdr:colOff>38100</xdr:colOff>
      <xdr:row>18</xdr:row>
      <xdr:rowOff>120832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105609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50551</xdr:rowOff>
    </xdr:from>
    <xdr:to>
      <xdr:col>15</xdr:col>
      <xdr:colOff>101600</xdr:colOff>
      <xdr:row>18</xdr:row>
      <xdr:rowOff>152150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842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136927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7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217908</xdr:rowOff>
    </xdr:from>
    <xdr:to>
      <xdr:col>29</xdr:col>
      <xdr:colOff>127000</xdr:colOff>
      <xdr:row>35</xdr:row>
      <xdr:rowOff>293684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28258"/>
          <a:ext cx="647700" cy="7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157347</xdr:rowOff>
    </xdr:from>
    <xdr:to>
      <xdr:col>26</xdr:col>
      <xdr:colOff>50800</xdr:colOff>
      <xdr:row>35</xdr:row>
      <xdr:rowOff>293684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67697"/>
          <a:ext cx="698500" cy="13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157347</xdr:rowOff>
    </xdr:from>
    <xdr:to>
      <xdr:col>22</xdr:col>
      <xdr:colOff>114300</xdr:colOff>
      <xdr:row>35</xdr:row>
      <xdr:rowOff>278271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67697"/>
          <a:ext cx="698500" cy="12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278271</xdr:rowOff>
    </xdr:from>
    <xdr:to>
      <xdr:col>18</xdr:col>
      <xdr:colOff>177800</xdr:colOff>
      <xdr:row>35</xdr:row>
      <xdr:rowOff>325471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888621"/>
          <a:ext cx="698500" cy="4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167108</xdr:rowOff>
    </xdr:from>
    <xdr:to>
      <xdr:col>29</xdr:col>
      <xdr:colOff>177800</xdr:colOff>
      <xdr:row>35</xdr:row>
      <xdr:rowOff>268708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7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12185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2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242884</xdr:rowOff>
    </xdr:from>
    <xdr:to>
      <xdr:col>26</xdr:col>
      <xdr:colOff>101600</xdr:colOff>
      <xdr:row>36</xdr:row>
      <xdr:rowOff>1584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53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11761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2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106547</xdr:rowOff>
    </xdr:from>
    <xdr:to>
      <xdr:col>22</xdr:col>
      <xdr:colOff>165100</xdr:colOff>
      <xdr:row>35</xdr:row>
      <xdr:rowOff>208147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1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218324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8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227471</xdr:rowOff>
    </xdr:from>
    <xdr:to>
      <xdr:col>19</xdr:col>
      <xdr:colOff>38100</xdr:colOff>
      <xdr:row>35</xdr:row>
      <xdr:rowOff>329071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339248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0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274671</xdr:rowOff>
    </xdr:from>
    <xdr:to>
      <xdr:col>15</xdr:col>
      <xdr:colOff>101600</xdr:colOff>
      <xdr:row>36</xdr:row>
      <xdr:rowOff>33371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8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43548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5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2,648
55.96
6,434,992
6,249,638
147,923
3,348,342
11,526,012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45793</xdr:rowOff>
    </xdr:from>
    <xdr:to>
      <xdr:col>24</xdr:col>
      <xdr:colOff>63500</xdr:colOff>
      <xdr:row>37</xdr:row>
      <xdr:rowOff>57551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89443"/>
          <a:ext cx="8382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45793</xdr:rowOff>
    </xdr:from>
    <xdr:to>
      <xdr:col>19</xdr:col>
      <xdr:colOff>177800</xdr:colOff>
      <xdr:row>37</xdr:row>
      <xdr:rowOff>77750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89443"/>
          <a:ext cx="889000" cy="3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77750</xdr:rowOff>
    </xdr:from>
    <xdr:to>
      <xdr:col>15</xdr:col>
      <xdr:colOff>50800</xdr:colOff>
      <xdr:row>37</xdr:row>
      <xdr:rowOff>98934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21400"/>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98934</xdr:rowOff>
    </xdr:from>
    <xdr:to>
      <xdr:col>10</xdr:col>
      <xdr:colOff>114300</xdr:colOff>
      <xdr:row>37</xdr:row>
      <xdr:rowOff>128272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42584"/>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6751</xdr:rowOff>
    </xdr:from>
    <xdr:to>
      <xdr:col>24</xdr:col>
      <xdr:colOff>114300</xdr:colOff>
      <xdr:row>37</xdr:row>
      <xdr:rowOff>108351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156628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2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166443</xdr:rowOff>
    </xdr:from>
    <xdr:to>
      <xdr:col>20</xdr:col>
      <xdr:colOff>38100</xdr:colOff>
      <xdr:row>37</xdr:row>
      <xdr:rowOff>96593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113120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1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26950</xdr:rowOff>
    </xdr:from>
    <xdr:to>
      <xdr:col>15</xdr:col>
      <xdr:colOff>101600</xdr:colOff>
      <xdr:row>37</xdr:row>
      <xdr:rowOff>128550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145077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4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48134</xdr:rowOff>
    </xdr:from>
    <xdr:to>
      <xdr:col>10</xdr:col>
      <xdr:colOff>165100</xdr:colOff>
      <xdr:row>37</xdr:row>
      <xdr:rowOff>149734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140861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48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77472</xdr:rowOff>
    </xdr:from>
    <xdr:to>
      <xdr:col>6</xdr:col>
      <xdr:colOff>38100</xdr:colOff>
      <xdr:row>38</xdr:row>
      <xdr:rowOff>7621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21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170199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1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32649</xdr:rowOff>
    </xdr:from>
    <xdr:to>
      <xdr:col>24</xdr:col>
      <xdr:colOff>63500</xdr:colOff>
      <xdr:row>57</xdr:row>
      <xdr:rowOff>45322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05299"/>
          <a:ext cx="838200" cy="1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30732</xdr:rowOff>
    </xdr:from>
    <xdr:to>
      <xdr:col>19</xdr:col>
      <xdr:colOff>177800</xdr:colOff>
      <xdr:row>57</xdr:row>
      <xdr:rowOff>45322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03382"/>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27995</xdr:rowOff>
    </xdr:from>
    <xdr:to>
      <xdr:col>15</xdr:col>
      <xdr:colOff>50800</xdr:colOff>
      <xdr:row>57</xdr:row>
      <xdr:rowOff>30732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00645"/>
          <a:ext cx="889000" cy="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27995</xdr:rowOff>
    </xdr:from>
    <xdr:to>
      <xdr:col>10</xdr:col>
      <xdr:colOff>114300</xdr:colOff>
      <xdr:row>57</xdr:row>
      <xdr:rowOff>48930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00645"/>
          <a:ext cx="889000" cy="2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153299</xdr:rowOff>
    </xdr:from>
    <xdr:to>
      <xdr:col>24</xdr:col>
      <xdr:colOff>114300</xdr:colOff>
      <xdr:row>57</xdr:row>
      <xdr:rowOff>83449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4726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0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165972</xdr:rowOff>
    </xdr:from>
    <xdr:to>
      <xdr:col>20</xdr:col>
      <xdr:colOff>38100</xdr:colOff>
      <xdr:row>57</xdr:row>
      <xdr:rowOff>96122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112649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4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151382</xdr:rowOff>
    </xdr:from>
    <xdr:to>
      <xdr:col>15</xdr:col>
      <xdr:colOff>101600</xdr:colOff>
      <xdr:row>57</xdr:row>
      <xdr:rowOff>81532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98059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2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148645</xdr:rowOff>
    </xdr:from>
    <xdr:to>
      <xdr:col>10</xdr:col>
      <xdr:colOff>165100</xdr:colOff>
      <xdr:row>57</xdr:row>
      <xdr:rowOff>78795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95322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2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169580</xdr:rowOff>
    </xdr:from>
    <xdr:to>
      <xdr:col>6</xdr:col>
      <xdr:colOff>38100</xdr:colOff>
      <xdr:row>57</xdr:row>
      <xdr:rowOff>99730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116257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4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96056</xdr:rowOff>
    </xdr:from>
    <xdr:to>
      <xdr:col>24</xdr:col>
      <xdr:colOff>63500</xdr:colOff>
      <xdr:row>78</xdr:row>
      <xdr:rowOff>108683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69156"/>
          <a:ext cx="8382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106256</xdr:rowOff>
    </xdr:from>
    <xdr:to>
      <xdr:col>19</xdr:col>
      <xdr:colOff>177800</xdr:colOff>
      <xdr:row>78</xdr:row>
      <xdr:rowOff>108683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79356"/>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101926</xdr:rowOff>
    </xdr:from>
    <xdr:to>
      <xdr:col>15</xdr:col>
      <xdr:colOff>50800</xdr:colOff>
      <xdr:row>78</xdr:row>
      <xdr:rowOff>106256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75026"/>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93221</xdr:rowOff>
    </xdr:from>
    <xdr:to>
      <xdr:col>10</xdr:col>
      <xdr:colOff>114300</xdr:colOff>
      <xdr:row>78</xdr:row>
      <xdr:rowOff>101926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66321"/>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45256</xdr:rowOff>
    </xdr:from>
    <xdr:to>
      <xdr:col>24</xdr:col>
      <xdr:colOff>114300</xdr:colOff>
      <xdr:row>78</xdr:row>
      <xdr:rowOff>146856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131633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3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57883</xdr:rowOff>
    </xdr:from>
    <xdr:to>
      <xdr:col>20</xdr:col>
      <xdr:colOff>38100</xdr:colOff>
      <xdr:row>78</xdr:row>
      <xdr:rowOff>159483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150610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2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55456</xdr:rowOff>
    </xdr:from>
    <xdr:to>
      <xdr:col>15</xdr:col>
      <xdr:colOff>101600</xdr:colOff>
      <xdr:row>78</xdr:row>
      <xdr:rowOff>157056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148183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2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51126</xdr:rowOff>
    </xdr:from>
    <xdr:to>
      <xdr:col>10</xdr:col>
      <xdr:colOff>165100</xdr:colOff>
      <xdr:row>78</xdr:row>
      <xdr:rowOff>152726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143853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1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42421</xdr:rowOff>
    </xdr:from>
    <xdr:to>
      <xdr:col>6</xdr:col>
      <xdr:colOff>38100</xdr:colOff>
      <xdr:row>78</xdr:row>
      <xdr:rowOff>144021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135148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5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81986</xdr:rowOff>
    </xdr:from>
    <xdr:to>
      <xdr:col>24</xdr:col>
      <xdr:colOff>63500</xdr:colOff>
      <xdr:row>96</xdr:row>
      <xdr:rowOff>114136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69736"/>
          <a:ext cx="838200" cy="20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97478</xdr:rowOff>
    </xdr:from>
    <xdr:to>
      <xdr:col>19</xdr:col>
      <xdr:colOff>177800</xdr:colOff>
      <xdr:row>96</xdr:row>
      <xdr:rowOff>114136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56678"/>
          <a:ext cx="889000" cy="1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95070</xdr:rowOff>
    </xdr:from>
    <xdr:to>
      <xdr:col>15</xdr:col>
      <xdr:colOff>50800</xdr:colOff>
      <xdr:row>96</xdr:row>
      <xdr:rowOff>97478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54270"/>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72400</xdr:rowOff>
    </xdr:from>
    <xdr:to>
      <xdr:col>10</xdr:col>
      <xdr:colOff>114300</xdr:colOff>
      <xdr:row>96</xdr:row>
      <xdr:rowOff>95070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31600"/>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31186</xdr:rowOff>
    </xdr:from>
    <xdr:to>
      <xdr:col>24</xdr:col>
      <xdr:colOff>114300</xdr:colOff>
      <xdr:row>95</xdr:row>
      <xdr:rowOff>132786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9613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63336</xdr:rowOff>
    </xdr:from>
    <xdr:to>
      <xdr:col>20</xdr:col>
      <xdr:colOff>38100</xdr:colOff>
      <xdr:row>96</xdr:row>
      <xdr:rowOff>164936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156063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46678</xdr:rowOff>
    </xdr:from>
    <xdr:to>
      <xdr:col>15</xdr:col>
      <xdr:colOff>101600</xdr:colOff>
      <xdr:row>96</xdr:row>
      <xdr:rowOff>148278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139405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44270</xdr:rowOff>
    </xdr:from>
    <xdr:to>
      <xdr:col>10</xdr:col>
      <xdr:colOff>165100</xdr:colOff>
      <xdr:row>96</xdr:row>
      <xdr:rowOff>145870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136997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21600</xdr:rowOff>
    </xdr:from>
    <xdr:to>
      <xdr:col>6</xdr:col>
      <xdr:colOff>38100</xdr:colOff>
      <xdr:row>96</xdr:row>
      <xdr:rowOff>123200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8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114327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14513</xdr:rowOff>
    </xdr:from>
    <xdr:to>
      <xdr:col>55</xdr:col>
      <xdr:colOff>0</xdr:colOff>
      <xdr:row>35</xdr:row>
      <xdr:rowOff>6179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843813"/>
          <a:ext cx="838200" cy="1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14513</xdr:rowOff>
    </xdr:from>
    <xdr:to>
      <xdr:col>50</xdr:col>
      <xdr:colOff>114300</xdr:colOff>
      <xdr:row>35</xdr:row>
      <xdr:rowOff>53182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43813"/>
          <a:ext cx="889000" cy="2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53182</xdr:rowOff>
    </xdr:from>
    <xdr:to>
      <xdr:col>45</xdr:col>
      <xdr:colOff>177800</xdr:colOff>
      <xdr:row>35</xdr:row>
      <xdr:rowOff>95567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53932"/>
          <a:ext cx="889000" cy="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71726</xdr:rowOff>
    </xdr:from>
    <xdr:to>
      <xdr:col>41</xdr:col>
      <xdr:colOff>50800</xdr:colOff>
      <xdr:row>35</xdr:row>
      <xdr:rowOff>95567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072476"/>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126829</xdr:rowOff>
    </xdr:from>
    <xdr:to>
      <xdr:col>55</xdr:col>
      <xdr:colOff>50800</xdr:colOff>
      <xdr:row>35</xdr:row>
      <xdr:rowOff>56979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149706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0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135163</xdr:rowOff>
    </xdr:from>
    <xdr:to>
      <xdr:col>50</xdr:col>
      <xdr:colOff>165100</xdr:colOff>
      <xdr:row>34</xdr:row>
      <xdr:rowOff>65313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7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81840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56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2382</xdr:rowOff>
    </xdr:from>
    <xdr:to>
      <xdr:col>46</xdr:col>
      <xdr:colOff>38100</xdr:colOff>
      <xdr:row>35</xdr:row>
      <xdr:rowOff>103982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120509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7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44767</xdr:rowOff>
    </xdr:from>
    <xdr:to>
      <xdr:col>41</xdr:col>
      <xdr:colOff>101600</xdr:colOff>
      <xdr:row>35</xdr:row>
      <xdr:rowOff>146367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162894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2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20926</xdr:rowOff>
    </xdr:from>
    <xdr:to>
      <xdr:col>36</xdr:col>
      <xdr:colOff>165100</xdr:colOff>
      <xdr:row>35</xdr:row>
      <xdr:rowOff>122526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139053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9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30118</xdr:rowOff>
    </xdr:from>
    <xdr:to>
      <xdr:col>55</xdr:col>
      <xdr:colOff>0</xdr:colOff>
      <xdr:row>58</xdr:row>
      <xdr:rowOff>128274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74218"/>
          <a:ext cx="838200" cy="9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30118</xdr:rowOff>
    </xdr:from>
    <xdr:to>
      <xdr:col>50</xdr:col>
      <xdr:colOff>114300</xdr:colOff>
      <xdr:row>58</xdr:row>
      <xdr:rowOff>112051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74218"/>
          <a:ext cx="889000" cy="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95589</xdr:rowOff>
    </xdr:from>
    <xdr:to>
      <xdr:col>45</xdr:col>
      <xdr:colOff>177800</xdr:colOff>
      <xdr:row>58</xdr:row>
      <xdr:rowOff>112051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39689"/>
          <a:ext cx="8890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109313</xdr:rowOff>
    </xdr:from>
    <xdr:to>
      <xdr:col>41</xdr:col>
      <xdr:colOff>50800</xdr:colOff>
      <xdr:row>58</xdr:row>
      <xdr:rowOff>95589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81963"/>
          <a:ext cx="889000" cy="15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77474</xdr:rowOff>
    </xdr:from>
    <xdr:to>
      <xdr:col>55</xdr:col>
      <xdr:colOff>50800</xdr:colOff>
      <xdr:row>59</xdr:row>
      <xdr:rowOff>7624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100351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150768</xdr:rowOff>
    </xdr:from>
    <xdr:to>
      <xdr:col>50</xdr:col>
      <xdr:colOff>165100</xdr:colOff>
      <xdr:row>58</xdr:row>
      <xdr:rowOff>80918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97445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9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61251</xdr:rowOff>
    </xdr:from>
    <xdr:to>
      <xdr:col>46</xdr:col>
      <xdr:colOff>38100</xdr:colOff>
      <xdr:row>58</xdr:row>
      <xdr:rowOff>162851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8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44789</xdr:rowOff>
    </xdr:from>
    <xdr:to>
      <xdr:col>41</xdr:col>
      <xdr:colOff>101600</xdr:colOff>
      <xdr:row>58</xdr:row>
      <xdr:rowOff>146389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162916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6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58513</xdr:rowOff>
    </xdr:from>
    <xdr:to>
      <xdr:col>36</xdr:col>
      <xdr:colOff>165100</xdr:colOff>
      <xdr:row>57</xdr:row>
      <xdr:rowOff>160113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56</xdr:row>
      <xdr:rowOff>5190</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606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107065</xdr:rowOff>
    </xdr:from>
    <xdr:to>
      <xdr:col>55</xdr:col>
      <xdr:colOff>0</xdr:colOff>
      <xdr:row>78</xdr:row>
      <xdr:rowOff>107533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80165"/>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31426</xdr:rowOff>
    </xdr:from>
    <xdr:to>
      <xdr:col>50</xdr:col>
      <xdr:colOff>114300</xdr:colOff>
      <xdr:row>78</xdr:row>
      <xdr:rowOff>107533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04526"/>
          <a:ext cx="889000" cy="7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169518</xdr:rowOff>
    </xdr:from>
    <xdr:to>
      <xdr:col>45</xdr:col>
      <xdr:colOff>177800</xdr:colOff>
      <xdr:row>78</xdr:row>
      <xdr:rowOff>31426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71168"/>
          <a:ext cx="889000" cy="3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62340</xdr:rowOff>
    </xdr:from>
    <xdr:to>
      <xdr:col>41</xdr:col>
      <xdr:colOff>50800</xdr:colOff>
      <xdr:row>77</xdr:row>
      <xdr:rowOff>169518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092540"/>
          <a:ext cx="889000" cy="27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56265</xdr:rowOff>
    </xdr:from>
    <xdr:to>
      <xdr:col>55</xdr:col>
      <xdr:colOff>50800</xdr:colOff>
      <xdr:row>78</xdr:row>
      <xdr:rowOff>157865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56733</xdr:rowOff>
    </xdr:from>
    <xdr:to>
      <xdr:col>50</xdr:col>
      <xdr:colOff>165100</xdr:colOff>
      <xdr:row>78</xdr:row>
      <xdr:rowOff>158333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149460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152076</xdr:rowOff>
    </xdr:from>
    <xdr:to>
      <xdr:col>46</xdr:col>
      <xdr:colOff>38100</xdr:colOff>
      <xdr:row>78</xdr:row>
      <xdr:rowOff>82226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98753</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118718</xdr:rowOff>
    </xdr:from>
    <xdr:to>
      <xdr:col>41</xdr:col>
      <xdr:colOff>101600</xdr:colOff>
      <xdr:row>78</xdr:row>
      <xdr:rowOff>48868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65395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9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11540</xdr:rowOff>
    </xdr:from>
    <xdr:to>
      <xdr:col>36</xdr:col>
      <xdr:colOff>165100</xdr:colOff>
      <xdr:row>76</xdr:row>
      <xdr:rowOff>113140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04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129667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81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14053</xdr:rowOff>
    </xdr:from>
    <xdr:to>
      <xdr:col>55</xdr:col>
      <xdr:colOff>0</xdr:colOff>
      <xdr:row>97</xdr:row>
      <xdr:rowOff>145131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44703"/>
          <a:ext cx="838200" cy="13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14053</xdr:rowOff>
    </xdr:from>
    <xdr:to>
      <xdr:col>50</xdr:col>
      <xdr:colOff>114300</xdr:colOff>
      <xdr:row>98</xdr:row>
      <xdr:rowOff>28578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44703"/>
          <a:ext cx="889000" cy="18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28578</xdr:rowOff>
    </xdr:from>
    <xdr:to>
      <xdr:col>45</xdr:col>
      <xdr:colOff>177800</xdr:colOff>
      <xdr:row>98</xdr:row>
      <xdr:rowOff>41256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30678"/>
          <a:ext cx="8890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41256</xdr:rowOff>
    </xdr:from>
    <xdr:to>
      <xdr:col>41</xdr:col>
      <xdr:colOff>50800</xdr:colOff>
      <xdr:row>98</xdr:row>
      <xdr:rowOff>95174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43356"/>
          <a:ext cx="8890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94331</xdr:rowOff>
    </xdr:from>
    <xdr:to>
      <xdr:col>55</xdr:col>
      <xdr:colOff>50800</xdr:colOff>
      <xdr:row>98</xdr:row>
      <xdr:rowOff>24481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117208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134703</xdr:rowOff>
    </xdr:from>
    <xdr:to>
      <xdr:col>50</xdr:col>
      <xdr:colOff>165100</xdr:colOff>
      <xdr:row>97</xdr:row>
      <xdr:rowOff>64853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81380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6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149228</xdr:rowOff>
    </xdr:from>
    <xdr:to>
      <xdr:col>46</xdr:col>
      <xdr:colOff>38100</xdr:colOff>
      <xdr:row>98</xdr:row>
      <xdr:rowOff>79378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7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95905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5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161906</xdr:rowOff>
    </xdr:from>
    <xdr:to>
      <xdr:col>41</xdr:col>
      <xdr:colOff>101600</xdr:colOff>
      <xdr:row>98</xdr:row>
      <xdr:rowOff>92056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108583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44374</xdr:rowOff>
    </xdr:from>
    <xdr:to>
      <xdr:col>36</xdr:col>
      <xdr:colOff>165100</xdr:colOff>
      <xdr:row>98</xdr:row>
      <xdr:rowOff>145974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137101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29684</xdr:rowOff>
    </xdr:from>
    <xdr:to>
      <xdr:col>85</xdr:col>
      <xdr:colOff>127000</xdr:colOff>
      <xdr:row>38</xdr:row>
      <xdr:rowOff>138737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44784"/>
          <a:ext cx="838200" cy="10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138737</xdr:rowOff>
    </xdr:from>
    <xdr:to>
      <xdr:col>81</xdr:col>
      <xdr:colOff>50800</xdr:colOff>
      <xdr:row>38</xdr:row>
      <xdr:rowOff>139023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383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124189</xdr:rowOff>
    </xdr:from>
    <xdr:to>
      <xdr:col>76</xdr:col>
      <xdr:colOff>114300</xdr:colOff>
      <xdr:row>38</xdr:row>
      <xdr:rowOff>139023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39289"/>
          <a:ext cx="8890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124189</xdr:rowOff>
    </xdr:from>
    <xdr:to>
      <xdr:col>71</xdr:col>
      <xdr:colOff>177800</xdr:colOff>
      <xdr:row>38</xdr:row>
      <xdr:rowOff>135507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9289"/>
          <a:ext cx="889000" cy="1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150334</xdr:rowOff>
    </xdr:from>
    <xdr:to>
      <xdr:col>85</xdr:col>
      <xdr:colOff>177800</xdr:colOff>
      <xdr:row>38</xdr:row>
      <xdr:rowOff>80483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93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109711</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87937</xdr:rowOff>
    </xdr:from>
    <xdr:to>
      <xdr:col>81</xdr:col>
      <xdr:colOff>101600</xdr:colOff>
      <xdr:row>39</xdr:row>
      <xdr:rowOff>18087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9214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88223</xdr:rowOff>
    </xdr:from>
    <xdr:to>
      <xdr:col>76</xdr:col>
      <xdr:colOff>165100</xdr:colOff>
      <xdr:row>39</xdr:row>
      <xdr:rowOff>18373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9500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73389</xdr:rowOff>
    </xdr:from>
    <xdr:to>
      <xdr:col>72</xdr:col>
      <xdr:colOff>38100</xdr:colOff>
      <xdr:row>39</xdr:row>
      <xdr:rowOff>3539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166116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84707</xdr:rowOff>
    </xdr:from>
    <xdr:to>
      <xdr:col>67</xdr:col>
      <xdr:colOff>101600</xdr:colOff>
      <xdr:row>39</xdr:row>
      <xdr:rowOff>14857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5984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73093</xdr:rowOff>
    </xdr:from>
    <xdr:to>
      <xdr:col>85</xdr:col>
      <xdr:colOff>127000</xdr:colOff>
      <xdr:row>74</xdr:row>
      <xdr:rowOff>111253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588943"/>
          <a:ext cx="838200" cy="20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115946</xdr:rowOff>
    </xdr:from>
    <xdr:to>
      <xdr:col>81</xdr:col>
      <xdr:colOff>50800</xdr:colOff>
      <xdr:row>74</xdr:row>
      <xdr:rowOff>111253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460346"/>
          <a:ext cx="889000" cy="3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115946</xdr:rowOff>
    </xdr:from>
    <xdr:to>
      <xdr:col>76</xdr:col>
      <xdr:colOff>114300</xdr:colOff>
      <xdr:row>75</xdr:row>
      <xdr:rowOff>100688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460346"/>
          <a:ext cx="889000" cy="49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100688</xdr:rowOff>
    </xdr:from>
    <xdr:to>
      <xdr:col>71</xdr:col>
      <xdr:colOff>177800</xdr:colOff>
      <xdr:row>76</xdr:row>
      <xdr:rowOff>1428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959438"/>
          <a:ext cx="889000" cy="7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22293</xdr:rowOff>
    </xdr:from>
    <xdr:to>
      <xdr:col>85</xdr:col>
      <xdr:colOff>177800</xdr:colOff>
      <xdr:row>73</xdr:row>
      <xdr:rowOff>123893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45170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38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60453</xdr:rowOff>
    </xdr:from>
    <xdr:to>
      <xdr:col>81</xdr:col>
      <xdr:colOff>101600</xdr:colOff>
      <xdr:row>74</xdr:row>
      <xdr:rowOff>162053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7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7130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52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65146</xdr:rowOff>
    </xdr:from>
    <xdr:to>
      <xdr:col>76</xdr:col>
      <xdr:colOff>165100</xdr:colOff>
      <xdr:row>72</xdr:row>
      <xdr:rowOff>166746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4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11823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18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49888</xdr:rowOff>
    </xdr:from>
    <xdr:to>
      <xdr:col>72</xdr:col>
      <xdr:colOff>38100</xdr:colOff>
      <xdr:row>75</xdr:row>
      <xdr:rowOff>151488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168015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68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122078</xdr:rowOff>
    </xdr:from>
    <xdr:to>
      <xdr:col>67</xdr:col>
      <xdr:colOff>101600</xdr:colOff>
      <xdr:row>76</xdr:row>
      <xdr:rowOff>52228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68755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75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59936</xdr:rowOff>
    </xdr:from>
    <xdr:to>
      <xdr:col>85</xdr:col>
      <xdr:colOff>127000</xdr:colOff>
      <xdr:row>98</xdr:row>
      <xdr:rowOff>161702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62036"/>
          <a:ext cx="838200" cy="1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161702</xdr:rowOff>
    </xdr:from>
    <xdr:to>
      <xdr:col>81</xdr:col>
      <xdr:colOff>50800</xdr:colOff>
      <xdr:row>99</xdr:row>
      <xdr:rowOff>20082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63802"/>
          <a:ext cx="889000" cy="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8426</xdr:rowOff>
    </xdr:from>
    <xdr:to>
      <xdr:col>76</xdr:col>
      <xdr:colOff>114300</xdr:colOff>
      <xdr:row>99</xdr:row>
      <xdr:rowOff>20082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81976"/>
          <a:ext cx="889000" cy="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149227</xdr:rowOff>
    </xdr:from>
    <xdr:to>
      <xdr:col>71</xdr:col>
      <xdr:colOff>177800</xdr:colOff>
      <xdr:row>99</xdr:row>
      <xdr:rowOff>8426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51327"/>
          <a:ext cx="8890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9136</xdr:rowOff>
    </xdr:from>
    <xdr:to>
      <xdr:col>85</xdr:col>
      <xdr:colOff>177800</xdr:colOff>
      <xdr:row>98</xdr:row>
      <xdr:rowOff>110736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159013</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8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110902</xdr:rowOff>
    </xdr:from>
    <xdr:to>
      <xdr:col>81</xdr:col>
      <xdr:colOff>101600</xdr:colOff>
      <xdr:row>99</xdr:row>
      <xdr:rowOff>41052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32179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0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140732</xdr:rowOff>
    </xdr:from>
    <xdr:to>
      <xdr:col>76</xdr:col>
      <xdr:colOff>165100</xdr:colOff>
      <xdr:row>99</xdr:row>
      <xdr:rowOff>70882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62009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129076</xdr:rowOff>
    </xdr:from>
    <xdr:to>
      <xdr:col>72</xdr:col>
      <xdr:colOff>38100</xdr:colOff>
      <xdr:row>99</xdr:row>
      <xdr:rowOff>59226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50353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98427</xdr:rowOff>
    </xdr:from>
    <xdr:to>
      <xdr:col>67</xdr:col>
      <xdr:colOff>101600</xdr:colOff>
      <xdr:row>99</xdr:row>
      <xdr:rowOff>28577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45104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7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81429</xdr:rowOff>
    </xdr:from>
    <xdr:to>
      <xdr:col>116</xdr:col>
      <xdr:colOff>63500</xdr:colOff>
      <xdr:row>59</xdr:row>
      <xdr:rowOff>83987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96979"/>
          <a:ext cx="8382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81429</xdr:rowOff>
    </xdr:from>
    <xdr:to>
      <xdr:col>111</xdr:col>
      <xdr:colOff>177800</xdr:colOff>
      <xdr:row>59</xdr:row>
      <xdr:rowOff>84052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96979"/>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83987</xdr:rowOff>
    </xdr:from>
    <xdr:to>
      <xdr:col>107</xdr:col>
      <xdr:colOff>50800</xdr:colOff>
      <xdr:row>59</xdr:row>
      <xdr:rowOff>84052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9953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83987</xdr:rowOff>
    </xdr:from>
    <xdr:to>
      <xdr:col>102</xdr:col>
      <xdr:colOff>114300</xdr:colOff>
      <xdr:row>59</xdr:row>
      <xdr:rowOff>90203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99537"/>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33187</xdr:rowOff>
    </xdr:from>
    <xdr:to>
      <xdr:col>116</xdr:col>
      <xdr:colOff>114300</xdr:colOff>
      <xdr:row>59</xdr:row>
      <xdr:rowOff>134787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30629</xdr:rowOff>
    </xdr:from>
    <xdr:to>
      <xdr:col>112</xdr:col>
      <xdr:colOff>38100</xdr:colOff>
      <xdr:row>59</xdr:row>
      <xdr:rowOff>132229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123356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33252</xdr:rowOff>
    </xdr:from>
    <xdr:to>
      <xdr:col>107</xdr:col>
      <xdr:colOff>101600</xdr:colOff>
      <xdr:row>59</xdr:row>
      <xdr:rowOff>134852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125979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33187</xdr:rowOff>
    </xdr:from>
    <xdr:to>
      <xdr:col>102</xdr:col>
      <xdr:colOff>165100</xdr:colOff>
      <xdr:row>59</xdr:row>
      <xdr:rowOff>134787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125914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39403</xdr:rowOff>
    </xdr:from>
    <xdr:to>
      <xdr:col>98</xdr:col>
      <xdr:colOff>38100</xdr:colOff>
      <xdr:row>59</xdr:row>
      <xdr:rowOff>141003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132130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163804</xdr:rowOff>
    </xdr:from>
    <xdr:to>
      <xdr:col>116</xdr:col>
      <xdr:colOff>63500</xdr:colOff>
      <xdr:row>77</xdr:row>
      <xdr:rowOff>170697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65454"/>
          <a:ext cx="8382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160857</xdr:rowOff>
    </xdr:from>
    <xdr:to>
      <xdr:col>111</xdr:col>
      <xdr:colOff>177800</xdr:colOff>
      <xdr:row>77</xdr:row>
      <xdr:rowOff>163804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62507"/>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151549</xdr:rowOff>
    </xdr:from>
    <xdr:to>
      <xdr:col>107</xdr:col>
      <xdr:colOff>50800</xdr:colOff>
      <xdr:row>77</xdr:row>
      <xdr:rowOff>160857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53199"/>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141946</xdr:rowOff>
    </xdr:from>
    <xdr:to>
      <xdr:col>102</xdr:col>
      <xdr:colOff>114300</xdr:colOff>
      <xdr:row>77</xdr:row>
      <xdr:rowOff>151549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43596"/>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119897</xdr:rowOff>
    </xdr:from>
    <xdr:to>
      <xdr:col>116</xdr:col>
      <xdr:colOff>114300</xdr:colOff>
      <xdr:row>78</xdr:row>
      <xdr:rowOff>50047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98324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9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113004</xdr:rowOff>
    </xdr:from>
    <xdr:to>
      <xdr:col>112</xdr:col>
      <xdr:colOff>38100</xdr:colOff>
      <xdr:row>78</xdr:row>
      <xdr:rowOff>43154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34281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0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110057</xdr:rowOff>
    </xdr:from>
    <xdr:to>
      <xdr:col>107</xdr:col>
      <xdr:colOff>101600</xdr:colOff>
      <xdr:row>78</xdr:row>
      <xdr:rowOff>40207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31334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0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100749</xdr:rowOff>
    </xdr:from>
    <xdr:to>
      <xdr:col>102</xdr:col>
      <xdr:colOff>165100</xdr:colOff>
      <xdr:row>78</xdr:row>
      <xdr:rowOff>30899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22026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39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91146</xdr:rowOff>
    </xdr:from>
    <xdr:to>
      <xdr:col>98</xdr:col>
      <xdr:colOff>38100</xdr:colOff>
      <xdr:row>78</xdr:row>
      <xdr:rowOff>21296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37823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6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人件費については、職員の退職により減少しています。</a:t>
          </a:r>
        </a:p>
        <a:p>
          <a:r>
            <a:rPr kumimoji="1" lang="ja-JP" altLang="en-US" sz="900">
              <a:latin typeface="ＭＳ Ｐゴシック" panose="020B0600070205080204" pitchFamily="50" charset="-128"/>
              <a:ea typeface="ＭＳ Ｐゴシック" panose="020B0600070205080204" pitchFamily="50" charset="-128"/>
            </a:rPr>
            <a:t>　物件費については、コミュニティ図書館や放課後児童クラブの管理運営と派遣保育士の業務委託を開始したことにより増加し、類似団体平均値と比較しても</a:t>
          </a:r>
          <a:r>
            <a:rPr kumimoji="1" lang="en-US" altLang="ja-JP" sz="900">
              <a:latin typeface="ＭＳ Ｐゴシック" panose="020B0600070205080204" pitchFamily="50" charset="-128"/>
              <a:ea typeface="ＭＳ Ｐゴシック" panose="020B0600070205080204" pitchFamily="50" charset="-128"/>
            </a:rPr>
            <a:t>22.1</a:t>
          </a:r>
          <a:r>
            <a:rPr kumimoji="1" lang="ja-JP" altLang="en-US" sz="900">
              <a:latin typeface="ＭＳ Ｐゴシック" panose="020B0600070205080204" pitchFamily="50" charset="-128"/>
              <a:ea typeface="ＭＳ Ｐゴシック" panose="020B0600070205080204" pitchFamily="50" charset="-128"/>
            </a:rPr>
            <a:t>％高い状況となっています。</a:t>
          </a:r>
        </a:p>
        <a:p>
          <a:r>
            <a:rPr kumimoji="1" lang="ja-JP" altLang="en-US" sz="900">
              <a:latin typeface="ＭＳ Ｐゴシック" panose="020B0600070205080204" pitchFamily="50" charset="-128"/>
              <a:ea typeface="ＭＳ Ｐゴシック" panose="020B0600070205080204" pitchFamily="50" charset="-128"/>
            </a:rPr>
            <a:t>　維持補修費については、平成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年度に新ごみ処理施設が稼働開始したため、旧施設にかかっていた維持補修費が減少したことなどにより類似団体平均値と比較し</a:t>
          </a:r>
          <a:r>
            <a:rPr kumimoji="1" lang="en-US" altLang="ja-JP" sz="900">
              <a:latin typeface="ＭＳ Ｐゴシック" panose="020B0600070205080204" pitchFamily="50" charset="-128"/>
              <a:ea typeface="ＭＳ Ｐゴシック" panose="020B0600070205080204" pitchFamily="50" charset="-128"/>
            </a:rPr>
            <a:t>29.6</a:t>
          </a:r>
          <a:r>
            <a:rPr kumimoji="1" lang="ja-JP" altLang="en-US" sz="900">
              <a:latin typeface="ＭＳ Ｐゴシック" panose="020B0600070205080204" pitchFamily="50" charset="-128"/>
              <a:ea typeface="ＭＳ Ｐゴシック" panose="020B0600070205080204" pitchFamily="50" charset="-128"/>
            </a:rPr>
            <a:t>％程度と低い数値となっています。</a:t>
          </a:r>
        </a:p>
        <a:p>
          <a:r>
            <a:rPr kumimoji="1" lang="ja-JP" altLang="en-US" sz="900">
              <a:latin typeface="ＭＳ Ｐゴシック" panose="020B0600070205080204" pitchFamily="50" charset="-128"/>
              <a:ea typeface="ＭＳ Ｐゴシック" panose="020B0600070205080204" pitchFamily="50" charset="-128"/>
            </a:rPr>
            <a:t>　補助費等については、離島航路・消防・病院業務等を行う一部事務組合への負担金の割合が多く、当該業務は、離島である本町において、行政が行わざるを得ない公共サービスであり、類似団体平均値を上回る値で推移しています。また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年度から特定有人国境離島地域社会維持推進交付金関係事業が増加したため大きく伸びています。令和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年度と比較し大きく減少しておりますが、令和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年度も新型コロナウイルス感染症に係る臨時特別給付金があり、令和元年度と同水準の数値まで減少しませんでした。</a:t>
          </a:r>
        </a:p>
        <a:p>
          <a:r>
            <a:rPr kumimoji="1" lang="ja-JP" altLang="en-US" sz="900">
              <a:latin typeface="ＭＳ Ｐゴシック" panose="020B0600070205080204" pitchFamily="50" charset="-128"/>
              <a:ea typeface="ＭＳ Ｐゴシック" panose="020B0600070205080204" pitchFamily="50" charset="-128"/>
            </a:rPr>
            <a:t>　普通建設事業は、平成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年度にごみ処理施設整備、コミュニティ図書館建設など新規施設整備があり非常に大きい数値となっており、令和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年度には庁舎建設や新型コロナウイルス感染症対応に係る各施設の更新等があり大きく増加しました。大型事業の完了により令和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年度は大きく減少しております。</a:t>
          </a:r>
        </a:p>
        <a:p>
          <a:r>
            <a:rPr kumimoji="1" lang="ja-JP" altLang="en-US" sz="900">
              <a:latin typeface="ＭＳ Ｐゴシック" panose="020B0600070205080204" pitchFamily="50" charset="-128"/>
              <a:ea typeface="ＭＳ Ｐゴシック" panose="020B0600070205080204" pitchFamily="50" charset="-128"/>
            </a:rPr>
            <a:t>　公債費については、令和元年度に過疎債の繰上償還を行ったため非常に大きい数値となっており、令和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年度はごみ処理施設や家畜市場など大型事業の元金償還開始により大きく増加し、類似団体平均値を大きく上回る値で推移しています。</a:t>
          </a:r>
        </a:p>
        <a:p>
          <a:r>
            <a:rPr kumimoji="1" lang="ja-JP" altLang="en-US" sz="900">
              <a:latin typeface="ＭＳ Ｐゴシック" panose="020B0600070205080204" pitchFamily="50" charset="-128"/>
              <a:ea typeface="ＭＳ Ｐゴシック" panose="020B0600070205080204" pitchFamily="50" charset="-128"/>
            </a:rPr>
            <a:t>　繰出金については、簡易水道事業、下水道事業の普通建設事業が減少しているため、それに伴い減少しています。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2,648
55.96
6,434,992
6,249,638
147,923
3,348,342
11,526,012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128401</xdr:rowOff>
    </xdr:from>
    <xdr:to>
      <xdr:col>24</xdr:col>
      <xdr:colOff>63500</xdr:colOff>
      <xdr:row>37</xdr:row>
      <xdr:rowOff>163719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72051"/>
          <a:ext cx="8382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151505</xdr:rowOff>
    </xdr:from>
    <xdr:to>
      <xdr:col>19</xdr:col>
      <xdr:colOff>177800</xdr:colOff>
      <xdr:row>37</xdr:row>
      <xdr:rowOff>163719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95155"/>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139079</xdr:rowOff>
    </xdr:from>
    <xdr:to>
      <xdr:col>15</xdr:col>
      <xdr:colOff>50800</xdr:colOff>
      <xdr:row>37</xdr:row>
      <xdr:rowOff>151505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82729"/>
          <a:ext cx="8890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139079</xdr:rowOff>
    </xdr:from>
    <xdr:to>
      <xdr:col>10</xdr:col>
      <xdr:colOff>114300</xdr:colOff>
      <xdr:row>37</xdr:row>
      <xdr:rowOff>146525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82729"/>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77601</xdr:rowOff>
    </xdr:from>
    <xdr:to>
      <xdr:col>24</xdr:col>
      <xdr:colOff>114300</xdr:colOff>
      <xdr:row>38</xdr:row>
      <xdr:rowOff>7751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56028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112919</xdr:rowOff>
    </xdr:from>
    <xdr:to>
      <xdr:col>20</xdr:col>
      <xdr:colOff>38100</xdr:colOff>
      <xdr:row>38</xdr:row>
      <xdr:rowOff>43069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34196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100705</xdr:rowOff>
    </xdr:from>
    <xdr:to>
      <xdr:col>15</xdr:col>
      <xdr:colOff>101600</xdr:colOff>
      <xdr:row>38</xdr:row>
      <xdr:rowOff>30855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21982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88279</xdr:rowOff>
    </xdr:from>
    <xdr:to>
      <xdr:col>10</xdr:col>
      <xdr:colOff>165100</xdr:colOff>
      <xdr:row>38</xdr:row>
      <xdr:rowOff>18430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19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9557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2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95725</xdr:rowOff>
    </xdr:from>
    <xdr:to>
      <xdr:col>6</xdr:col>
      <xdr:colOff>38100</xdr:colOff>
      <xdr:row>38</xdr:row>
      <xdr:rowOff>25875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17002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13927</xdr:rowOff>
    </xdr:from>
    <xdr:to>
      <xdr:col>24</xdr:col>
      <xdr:colOff>63500</xdr:colOff>
      <xdr:row>56</xdr:row>
      <xdr:rowOff>117721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15127"/>
          <a:ext cx="838200" cy="10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13927</xdr:rowOff>
    </xdr:from>
    <xdr:to>
      <xdr:col>19</xdr:col>
      <xdr:colOff>177800</xdr:colOff>
      <xdr:row>57</xdr:row>
      <xdr:rowOff>115736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15127"/>
          <a:ext cx="889000" cy="2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115736</xdr:rowOff>
    </xdr:from>
    <xdr:to>
      <xdr:col>15</xdr:col>
      <xdr:colOff>50800</xdr:colOff>
      <xdr:row>57</xdr:row>
      <xdr:rowOff>127587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88386"/>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127587</xdr:rowOff>
    </xdr:from>
    <xdr:to>
      <xdr:col>10</xdr:col>
      <xdr:colOff>114300</xdr:colOff>
      <xdr:row>57</xdr:row>
      <xdr:rowOff>128617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00237"/>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66921</xdr:rowOff>
    </xdr:from>
    <xdr:to>
      <xdr:col>24</xdr:col>
      <xdr:colOff>114300</xdr:colOff>
      <xdr:row>56</xdr:row>
      <xdr:rowOff>168521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6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89798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1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134577</xdr:rowOff>
    </xdr:from>
    <xdr:to>
      <xdr:col>20</xdr:col>
      <xdr:colOff>38100</xdr:colOff>
      <xdr:row>56</xdr:row>
      <xdr:rowOff>64727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81254</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33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64936</xdr:rowOff>
    </xdr:from>
    <xdr:to>
      <xdr:col>15</xdr:col>
      <xdr:colOff>101600</xdr:colOff>
      <xdr:row>57</xdr:row>
      <xdr:rowOff>166536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11613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1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76787</xdr:rowOff>
    </xdr:from>
    <xdr:to>
      <xdr:col>10</xdr:col>
      <xdr:colOff>165100</xdr:colOff>
      <xdr:row>58</xdr:row>
      <xdr:rowOff>6937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23464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2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77817</xdr:rowOff>
    </xdr:from>
    <xdr:to>
      <xdr:col>6</xdr:col>
      <xdr:colOff>38100</xdr:colOff>
      <xdr:row>58</xdr:row>
      <xdr:rowOff>7967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24494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2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135710</xdr:rowOff>
    </xdr:from>
    <xdr:to>
      <xdr:col>24</xdr:col>
      <xdr:colOff>63500</xdr:colOff>
      <xdr:row>76</xdr:row>
      <xdr:rowOff>48760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94460"/>
          <a:ext cx="838200" cy="8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48760</xdr:rowOff>
    </xdr:from>
    <xdr:to>
      <xdr:col>19</xdr:col>
      <xdr:colOff>177800</xdr:colOff>
      <xdr:row>76</xdr:row>
      <xdr:rowOff>72482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78960"/>
          <a:ext cx="889000" cy="2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14097</xdr:rowOff>
    </xdr:from>
    <xdr:to>
      <xdr:col>15</xdr:col>
      <xdr:colOff>50800</xdr:colOff>
      <xdr:row>76</xdr:row>
      <xdr:rowOff>72482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44297"/>
          <a:ext cx="889000" cy="5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14097</xdr:rowOff>
    </xdr:from>
    <xdr:to>
      <xdr:col>10</xdr:col>
      <xdr:colOff>114300</xdr:colOff>
      <xdr:row>76</xdr:row>
      <xdr:rowOff>60866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44297"/>
          <a:ext cx="889000" cy="4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84910</xdr:rowOff>
    </xdr:from>
    <xdr:to>
      <xdr:col>24</xdr:col>
      <xdr:colOff>114300</xdr:colOff>
      <xdr:row>76</xdr:row>
      <xdr:rowOff>15060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107787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9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169410</xdr:rowOff>
    </xdr:from>
    <xdr:to>
      <xdr:col>20</xdr:col>
      <xdr:colOff>38100</xdr:colOff>
      <xdr:row>76</xdr:row>
      <xdr:rowOff>99560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116087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0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21682</xdr:rowOff>
    </xdr:from>
    <xdr:to>
      <xdr:col>15</xdr:col>
      <xdr:colOff>101600</xdr:colOff>
      <xdr:row>76</xdr:row>
      <xdr:rowOff>123282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139809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2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134748</xdr:rowOff>
    </xdr:from>
    <xdr:to>
      <xdr:col>10</xdr:col>
      <xdr:colOff>165100</xdr:colOff>
      <xdr:row>76</xdr:row>
      <xdr:rowOff>64898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81425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10066</xdr:rowOff>
    </xdr:from>
    <xdr:to>
      <xdr:col>6</xdr:col>
      <xdr:colOff>38100</xdr:colOff>
      <xdr:row>76</xdr:row>
      <xdr:rowOff>111666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4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128192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1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102281</xdr:rowOff>
    </xdr:from>
    <xdr:to>
      <xdr:col>24</xdr:col>
      <xdr:colOff>63500</xdr:colOff>
      <xdr:row>97</xdr:row>
      <xdr:rowOff>121734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32931"/>
          <a:ext cx="8382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146066</xdr:rowOff>
    </xdr:from>
    <xdr:to>
      <xdr:col>19</xdr:col>
      <xdr:colOff>177800</xdr:colOff>
      <xdr:row>97</xdr:row>
      <xdr:rowOff>121734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05266"/>
          <a:ext cx="889000" cy="14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146066</xdr:rowOff>
    </xdr:from>
    <xdr:to>
      <xdr:col>15</xdr:col>
      <xdr:colOff>50800</xdr:colOff>
      <xdr:row>97</xdr:row>
      <xdr:rowOff>113717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05266"/>
          <a:ext cx="889000" cy="1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42329</xdr:rowOff>
    </xdr:from>
    <xdr:to>
      <xdr:col>10</xdr:col>
      <xdr:colOff>114300</xdr:colOff>
      <xdr:row>97</xdr:row>
      <xdr:rowOff>113717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158629"/>
          <a:ext cx="889000" cy="5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51481</xdr:rowOff>
    </xdr:from>
    <xdr:to>
      <xdr:col>24</xdr:col>
      <xdr:colOff>114300</xdr:colOff>
      <xdr:row>97</xdr:row>
      <xdr:rowOff>153081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74358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70934</xdr:rowOff>
    </xdr:from>
    <xdr:to>
      <xdr:col>20</xdr:col>
      <xdr:colOff>38100</xdr:colOff>
      <xdr:row>98</xdr:row>
      <xdr:rowOff>1084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17611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7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95266</xdr:rowOff>
    </xdr:from>
    <xdr:to>
      <xdr:col>15</xdr:col>
      <xdr:colOff>101600</xdr:colOff>
      <xdr:row>97</xdr:row>
      <xdr:rowOff>25416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41943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2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62917</xdr:rowOff>
    </xdr:from>
    <xdr:to>
      <xdr:col>10</xdr:col>
      <xdr:colOff>165100</xdr:colOff>
      <xdr:row>97</xdr:row>
      <xdr:rowOff>164517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9594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6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162979</xdr:rowOff>
    </xdr:from>
    <xdr:to>
      <xdr:col>6</xdr:col>
      <xdr:colOff>38100</xdr:colOff>
      <xdr:row>94</xdr:row>
      <xdr:rowOff>93129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109656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123157</xdr:rowOff>
    </xdr:from>
    <xdr:to>
      <xdr:col>55</xdr:col>
      <xdr:colOff>0</xdr:colOff>
      <xdr:row>57</xdr:row>
      <xdr:rowOff>162556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95807"/>
          <a:ext cx="8382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11873</xdr:rowOff>
    </xdr:from>
    <xdr:to>
      <xdr:col>50</xdr:col>
      <xdr:colOff>114300</xdr:colOff>
      <xdr:row>57</xdr:row>
      <xdr:rowOff>123157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84523"/>
          <a:ext cx="889000" cy="1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53857</xdr:rowOff>
    </xdr:from>
    <xdr:to>
      <xdr:col>45</xdr:col>
      <xdr:colOff>177800</xdr:colOff>
      <xdr:row>57</xdr:row>
      <xdr:rowOff>11873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55057"/>
          <a:ext cx="889000" cy="1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106168</xdr:rowOff>
    </xdr:from>
    <xdr:to>
      <xdr:col>41</xdr:col>
      <xdr:colOff>50800</xdr:colOff>
      <xdr:row>56</xdr:row>
      <xdr:rowOff>53857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535918"/>
          <a:ext cx="889000" cy="1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111756</xdr:rowOff>
    </xdr:from>
    <xdr:to>
      <xdr:col>55</xdr:col>
      <xdr:colOff>50800</xdr:colOff>
      <xdr:row>58</xdr:row>
      <xdr:rowOff>41906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134633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72357</xdr:rowOff>
    </xdr:from>
    <xdr:to>
      <xdr:col>50</xdr:col>
      <xdr:colOff>165100</xdr:colOff>
      <xdr:row>58</xdr:row>
      <xdr:rowOff>2507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19034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2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132523</xdr:rowOff>
    </xdr:from>
    <xdr:to>
      <xdr:col>46</xdr:col>
      <xdr:colOff>38100</xdr:colOff>
      <xdr:row>57</xdr:row>
      <xdr:rowOff>62673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79200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50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3057</xdr:rowOff>
    </xdr:from>
    <xdr:to>
      <xdr:col>41</xdr:col>
      <xdr:colOff>101600</xdr:colOff>
      <xdr:row>56</xdr:row>
      <xdr:rowOff>104657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121184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37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55368</xdr:rowOff>
    </xdr:from>
    <xdr:to>
      <xdr:col>36</xdr:col>
      <xdr:colOff>165100</xdr:colOff>
      <xdr:row>55</xdr:row>
      <xdr:rowOff>156968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4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2045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26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128577</xdr:rowOff>
    </xdr:from>
    <xdr:to>
      <xdr:col>55</xdr:col>
      <xdr:colOff>0</xdr:colOff>
      <xdr:row>78</xdr:row>
      <xdr:rowOff>150214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01677"/>
          <a:ext cx="8382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140240</xdr:rowOff>
    </xdr:from>
    <xdr:to>
      <xdr:col>50</xdr:col>
      <xdr:colOff>114300</xdr:colOff>
      <xdr:row>78</xdr:row>
      <xdr:rowOff>150214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13340"/>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123696</xdr:rowOff>
    </xdr:from>
    <xdr:to>
      <xdr:col>45</xdr:col>
      <xdr:colOff>177800</xdr:colOff>
      <xdr:row>78</xdr:row>
      <xdr:rowOff>140240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96796"/>
          <a:ext cx="889000" cy="1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123696</xdr:rowOff>
    </xdr:from>
    <xdr:to>
      <xdr:col>41</xdr:col>
      <xdr:colOff>50800</xdr:colOff>
      <xdr:row>78</xdr:row>
      <xdr:rowOff>136775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6796"/>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77777</xdr:rowOff>
    </xdr:from>
    <xdr:to>
      <xdr:col>55</xdr:col>
      <xdr:colOff>50800</xdr:colOff>
      <xdr:row>79</xdr:row>
      <xdr:rowOff>7927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99414</xdr:rowOff>
    </xdr:from>
    <xdr:to>
      <xdr:col>50</xdr:col>
      <xdr:colOff>165100</xdr:colOff>
      <xdr:row>79</xdr:row>
      <xdr:rowOff>29564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20691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6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89440</xdr:rowOff>
    </xdr:from>
    <xdr:to>
      <xdr:col>46</xdr:col>
      <xdr:colOff>38100</xdr:colOff>
      <xdr:row>79</xdr:row>
      <xdr:rowOff>19590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72896</xdr:rowOff>
    </xdr:from>
    <xdr:to>
      <xdr:col>41</xdr:col>
      <xdr:colOff>101600</xdr:colOff>
      <xdr:row>79</xdr:row>
      <xdr:rowOff>3046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165623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3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85975</xdr:rowOff>
    </xdr:from>
    <xdr:to>
      <xdr:col>36</xdr:col>
      <xdr:colOff>165100</xdr:colOff>
      <xdr:row>79</xdr:row>
      <xdr:rowOff>16125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7252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122027</xdr:rowOff>
    </xdr:from>
    <xdr:to>
      <xdr:col>55</xdr:col>
      <xdr:colOff>0</xdr:colOff>
      <xdr:row>97</xdr:row>
      <xdr:rowOff>130318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52677"/>
          <a:ext cx="8382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117954</xdr:rowOff>
    </xdr:from>
    <xdr:to>
      <xdr:col>50</xdr:col>
      <xdr:colOff>114300</xdr:colOff>
      <xdr:row>97</xdr:row>
      <xdr:rowOff>122027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48604"/>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117954</xdr:rowOff>
    </xdr:from>
    <xdr:to>
      <xdr:col>45</xdr:col>
      <xdr:colOff>177800</xdr:colOff>
      <xdr:row>97</xdr:row>
      <xdr:rowOff>124306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48604"/>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101544</xdr:rowOff>
    </xdr:from>
    <xdr:to>
      <xdr:col>41</xdr:col>
      <xdr:colOff>50800</xdr:colOff>
      <xdr:row>97</xdr:row>
      <xdr:rowOff>124306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32194"/>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79518</xdr:rowOff>
    </xdr:from>
    <xdr:to>
      <xdr:col>55</xdr:col>
      <xdr:colOff>50800</xdr:colOff>
      <xdr:row>98</xdr:row>
      <xdr:rowOff>9668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71227</xdr:rowOff>
    </xdr:from>
    <xdr:to>
      <xdr:col>50</xdr:col>
      <xdr:colOff>165100</xdr:colOff>
      <xdr:row>98</xdr:row>
      <xdr:rowOff>1377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163954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67154</xdr:rowOff>
    </xdr:from>
    <xdr:to>
      <xdr:col>46</xdr:col>
      <xdr:colOff>38100</xdr:colOff>
      <xdr:row>97</xdr:row>
      <xdr:rowOff>168754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159881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73506</xdr:rowOff>
    </xdr:from>
    <xdr:to>
      <xdr:col>41</xdr:col>
      <xdr:colOff>101600</xdr:colOff>
      <xdr:row>98</xdr:row>
      <xdr:rowOff>3656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166233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9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50744</xdr:rowOff>
    </xdr:from>
    <xdr:to>
      <xdr:col>36</xdr:col>
      <xdr:colOff>165100</xdr:colOff>
      <xdr:row>97</xdr:row>
      <xdr:rowOff>152344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168871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5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31020</xdr:rowOff>
    </xdr:from>
    <xdr:to>
      <xdr:col>85</xdr:col>
      <xdr:colOff>127000</xdr:colOff>
      <xdr:row>38</xdr:row>
      <xdr:rowOff>31983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46120"/>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164312</xdr:rowOff>
    </xdr:from>
    <xdr:to>
      <xdr:col>81</xdr:col>
      <xdr:colOff>50800</xdr:colOff>
      <xdr:row>38</xdr:row>
      <xdr:rowOff>31983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07962"/>
          <a:ext cx="889000" cy="3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164312</xdr:rowOff>
    </xdr:from>
    <xdr:to>
      <xdr:col>76</xdr:col>
      <xdr:colOff>114300</xdr:colOff>
      <xdr:row>38</xdr:row>
      <xdr:rowOff>34723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07962"/>
          <a:ext cx="889000" cy="4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7627</xdr:rowOff>
    </xdr:from>
    <xdr:to>
      <xdr:col>71</xdr:col>
      <xdr:colOff>177800</xdr:colOff>
      <xdr:row>38</xdr:row>
      <xdr:rowOff>34723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22727"/>
          <a:ext cx="889000" cy="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151670</xdr:rowOff>
    </xdr:from>
    <xdr:to>
      <xdr:col>85</xdr:col>
      <xdr:colOff>177800</xdr:colOff>
      <xdr:row>38</xdr:row>
      <xdr:rowOff>81820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130097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152634</xdr:rowOff>
    </xdr:from>
    <xdr:to>
      <xdr:col>81</xdr:col>
      <xdr:colOff>101600</xdr:colOff>
      <xdr:row>38</xdr:row>
      <xdr:rowOff>82784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73910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113512</xdr:rowOff>
    </xdr:from>
    <xdr:to>
      <xdr:col>76</xdr:col>
      <xdr:colOff>165100</xdr:colOff>
      <xdr:row>38</xdr:row>
      <xdr:rowOff>43662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34789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155373</xdr:rowOff>
    </xdr:from>
    <xdr:to>
      <xdr:col>72</xdr:col>
      <xdr:colOff>38100</xdr:colOff>
      <xdr:row>38</xdr:row>
      <xdr:rowOff>85523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76650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9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128276</xdr:rowOff>
    </xdr:from>
    <xdr:to>
      <xdr:col>67</xdr:col>
      <xdr:colOff>101600</xdr:colOff>
      <xdr:row>38</xdr:row>
      <xdr:rowOff>58426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49554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6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61679</xdr:rowOff>
    </xdr:from>
    <xdr:to>
      <xdr:col>85</xdr:col>
      <xdr:colOff>127000</xdr:colOff>
      <xdr:row>57</xdr:row>
      <xdr:rowOff>96849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34329"/>
          <a:ext cx="838200" cy="3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168005</xdr:rowOff>
    </xdr:from>
    <xdr:to>
      <xdr:col>81</xdr:col>
      <xdr:colOff>50800</xdr:colOff>
      <xdr:row>57</xdr:row>
      <xdr:rowOff>61679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769205"/>
          <a:ext cx="889000" cy="6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167463</xdr:rowOff>
    </xdr:from>
    <xdr:to>
      <xdr:col>76</xdr:col>
      <xdr:colOff>114300</xdr:colOff>
      <xdr:row>56</xdr:row>
      <xdr:rowOff>168005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597213"/>
          <a:ext cx="889000" cy="17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22702</xdr:rowOff>
    </xdr:from>
    <xdr:to>
      <xdr:col>71</xdr:col>
      <xdr:colOff>177800</xdr:colOff>
      <xdr:row>55</xdr:row>
      <xdr:rowOff>167463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452452"/>
          <a:ext cx="889000" cy="14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46049</xdr:rowOff>
    </xdr:from>
    <xdr:to>
      <xdr:col>85</xdr:col>
      <xdr:colOff>177800</xdr:colOff>
      <xdr:row>57</xdr:row>
      <xdr:rowOff>147649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132426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10879</xdr:rowOff>
    </xdr:from>
    <xdr:to>
      <xdr:col>81</xdr:col>
      <xdr:colOff>101600</xdr:colOff>
      <xdr:row>57</xdr:row>
      <xdr:rowOff>112479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117205</xdr:rowOff>
    </xdr:from>
    <xdr:to>
      <xdr:col>76</xdr:col>
      <xdr:colOff>165100</xdr:colOff>
      <xdr:row>57</xdr:row>
      <xdr:rowOff>47355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1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38482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1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116663</xdr:rowOff>
    </xdr:from>
    <xdr:to>
      <xdr:col>72</xdr:col>
      <xdr:colOff>38100</xdr:colOff>
      <xdr:row>56</xdr:row>
      <xdr:rowOff>46813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63340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32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143352</xdr:rowOff>
    </xdr:from>
    <xdr:to>
      <xdr:col>67</xdr:col>
      <xdr:colOff>101600</xdr:colOff>
      <xdr:row>55</xdr:row>
      <xdr:rowOff>73502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90029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17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29683</xdr:rowOff>
    </xdr:from>
    <xdr:to>
      <xdr:col>85</xdr:col>
      <xdr:colOff>127000</xdr:colOff>
      <xdr:row>78</xdr:row>
      <xdr:rowOff>138737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02783"/>
          <a:ext cx="838200" cy="10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138737</xdr:rowOff>
    </xdr:from>
    <xdr:to>
      <xdr:col>81</xdr:col>
      <xdr:colOff>50800</xdr:colOff>
      <xdr:row>78</xdr:row>
      <xdr:rowOff>139024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1837"/>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124189</xdr:rowOff>
    </xdr:from>
    <xdr:to>
      <xdr:col>76</xdr:col>
      <xdr:colOff>114300</xdr:colOff>
      <xdr:row>78</xdr:row>
      <xdr:rowOff>139024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97289"/>
          <a:ext cx="8890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124189</xdr:rowOff>
    </xdr:from>
    <xdr:to>
      <xdr:col>71</xdr:col>
      <xdr:colOff>177800</xdr:colOff>
      <xdr:row>78</xdr:row>
      <xdr:rowOff>135508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7289"/>
          <a:ext cx="889000" cy="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150333</xdr:rowOff>
    </xdr:from>
    <xdr:to>
      <xdr:col>85</xdr:col>
      <xdr:colOff>177800</xdr:colOff>
      <xdr:row>78</xdr:row>
      <xdr:rowOff>80483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109710</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3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87937</xdr:rowOff>
    </xdr:from>
    <xdr:to>
      <xdr:col>81</xdr:col>
      <xdr:colOff>101600</xdr:colOff>
      <xdr:row>79</xdr:row>
      <xdr:rowOff>18087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9214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88224</xdr:rowOff>
    </xdr:from>
    <xdr:to>
      <xdr:col>76</xdr:col>
      <xdr:colOff>165100</xdr:colOff>
      <xdr:row>79</xdr:row>
      <xdr:rowOff>18374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9501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73389</xdr:rowOff>
    </xdr:from>
    <xdr:to>
      <xdr:col>72</xdr:col>
      <xdr:colOff>38100</xdr:colOff>
      <xdr:row>79</xdr:row>
      <xdr:rowOff>3539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166116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84708</xdr:rowOff>
    </xdr:from>
    <xdr:to>
      <xdr:col>67</xdr:col>
      <xdr:colOff>101600</xdr:colOff>
      <xdr:row>79</xdr:row>
      <xdr:rowOff>14858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5985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73093</xdr:rowOff>
    </xdr:from>
    <xdr:to>
      <xdr:col>85</xdr:col>
      <xdr:colOff>127000</xdr:colOff>
      <xdr:row>94</xdr:row>
      <xdr:rowOff>111252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017943"/>
          <a:ext cx="838200" cy="20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112099</xdr:rowOff>
    </xdr:from>
    <xdr:to>
      <xdr:col>81</xdr:col>
      <xdr:colOff>50800</xdr:colOff>
      <xdr:row>94</xdr:row>
      <xdr:rowOff>111252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5885499"/>
          <a:ext cx="889000" cy="34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112099</xdr:rowOff>
    </xdr:from>
    <xdr:to>
      <xdr:col>76</xdr:col>
      <xdr:colOff>114300</xdr:colOff>
      <xdr:row>95</xdr:row>
      <xdr:rowOff>100687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5885499"/>
          <a:ext cx="889000" cy="50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100687</xdr:rowOff>
    </xdr:from>
    <xdr:to>
      <xdr:col>71</xdr:col>
      <xdr:colOff>177800</xdr:colOff>
      <xdr:row>96</xdr:row>
      <xdr:rowOff>1428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388437"/>
          <a:ext cx="8890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22293</xdr:rowOff>
    </xdr:from>
    <xdr:to>
      <xdr:col>85</xdr:col>
      <xdr:colOff>177800</xdr:colOff>
      <xdr:row>93</xdr:row>
      <xdr:rowOff>123893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596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45170</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581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60452</xdr:rowOff>
    </xdr:from>
    <xdr:to>
      <xdr:col>81</xdr:col>
      <xdr:colOff>101600</xdr:colOff>
      <xdr:row>94</xdr:row>
      <xdr:rowOff>162052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1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7129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595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61299</xdr:rowOff>
    </xdr:from>
    <xdr:to>
      <xdr:col>76</xdr:col>
      <xdr:colOff>165100</xdr:colOff>
      <xdr:row>92</xdr:row>
      <xdr:rowOff>162899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58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7976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560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49887</xdr:rowOff>
    </xdr:from>
    <xdr:to>
      <xdr:col>72</xdr:col>
      <xdr:colOff>38100</xdr:colOff>
      <xdr:row>95</xdr:row>
      <xdr:rowOff>151487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3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168014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11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122078</xdr:rowOff>
    </xdr:from>
    <xdr:to>
      <xdr:col>67</xdr:col>
      <xdr:colOff>101600</xdr:colOff>
      <xdr:row>96</xdr:row>
      <xdr:rowOff>52228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4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68755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18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議会費、民生費、衛生費、農林水産業費、商工費、土木費、消防費、教育費は、概ね類似団平均値と近い値で推移しています。</a:t>
          </a:r>
        </a:p>
        <a:p>
          <a:r>
            <a:rPr kumimoji="1" lang="ja-JP" altLang="en-US" sz="1300">
              <a:latin typeface="ＭＳ Ｐゴシック" panose="020B0600070205080204" pitchFamily="50" charset="-128"/>
              <a:ea typeface="ＭＳ Ｐゴシック" panose="020B0600070205080204" pitchFamily="50" charset="-128"/>
            </a:rPr>
            <a:t>　類似団体平均値と比較し特に高いものは、総務費、公債費となっています。</a:t>
          </a:r>
        </a:p>
        <a:p>
          <a:r>
            <a:rPr kumimoji="1" lang="ja-JP" altLang="en-US" sz="1300">
              <a:latin typeface="ＭＳ Ｐゴシック" panose="020B0600070205080204" pitchFamily="50" charset="-128"/>
              <a:ea typeface="ＭＳ Ｐゴシック" panose="020B0600070205080204" pitchFamily="50" charset="-128"/>
            </a:rPr>
            <a:t>　総務費では、庁舎建設事業の本体工事や特別定額給付金給付等により高い数値となっていた令和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年度に比べ大きく減少しましたが、令和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年度も新型コロナウイルス感染症対応に係る事業が続いているため高い数値となっています。</a:t>
          </a:r>
        </a:p>
        <a:p>
          <a:r>
            <a:rPr kumimoji="1" lang="ja-JP" altLang="en-US" sz="1300">
              <a:latin typeface="ＭＳ Ｐゴシック" panose="020B0600070205080204" pitchFamily="50" charset="-128"/>
              <a:ea typeface="ＭＳ Ｐゴシック" panose="020B0600070205080204" pitchFamily="50" charset="-128"/>
            </a:rPr>
            <a:t>　公債費については、普通建設事業実施にあたり起債を活用しているため、類似団体に比べ高い水準となっています。特に令和元年度は学校建設事業の元金償還開始や過疎債の繰上償還を行ったため急激に増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年度はごみ処理施設や家畜市場など大型事業の元金償還開始により大きく増加しています。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歳出面では行財政改革で徹底した歳出抑制を行ったこと、歳入面では地方交付税が比較的堅調に推移していることや徴収強化による地方税の確保や財政措置の有利な交付金等の活用により収支の改善が図られています。</a:t>
          </a:r>
        </a:p>
        <a:p>
          <a:r>
            <a:rPr kumimoji="1" lang="ja-JP" altLang="en-US" sz="1100">
              <a:latin typeface="ＭＳ ゴシック" pitchFamily="49" charset="-128"/>
              <a:ea typeface="ＭＳ ゴシック" pitchFamily="49" charset="-128"/>
            </a:rPr>
            <a:t>　実質単年度収支が減少しているのは、令和元年度に財源として減債基金</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億円を取り崩して</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85</a:t>
          </a:r>
          <a:r>
            <a:rPr kumimoji="1" lang="ja-JP" altLang="en-US" sz="1100">
              <a:latin typeface="ＭＳ ゴシック" pitchFamily="49" charset="-128"/>
              <a:ea typeface="ＭＳ ゴシック" pitchFamily="49" charset="-128"/>
            </a:rPr>
            <a:t>百万円の繰上償還を行ったため、マイナス要因である減債基金の取崩が反映されず非常に良い数値となっているためです。</a:t>
          </a:r>
        </a:p>
        <a:p>
          <a:r>
            <a:rPr kumimoji="1" lang="ja-JP" altLang="en-US" sz="1100">
              <a:latin typeface="ＭＳ ゴシック" pitchFamily="49" charset="-128"/>
              <a:ea typeface="ＭＳ ゴシック" pitchFamily="49" charset="-128"/>
            </a:rPr>
            <a:t>　今後も、引き続き計画的な財政運営に取り組んでまいりますが、大型事業の元金償還による公債費の増加に伴い、令和</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年度以降は財政調整基金の取崩しを予定しているため、実質単年度収支はマイナスとなることが予想されます。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年度からは一般会計、特別会計ともに赤字はなく、収支は均衡した状態にあります。</a:t>
          </a:r>
        </a:p>
        <a:p>
          <a:r>
            <a:rPr kumimoji="1" lang="ja-JP" altLang="en-US" sz="1400">
              <a:latin typeface="ＭＳ ゴシック" pitchFamily="49" charset="-128"/>
              <a:ea typeface="ＭＳ ゴシック" pitchFamily="49" charset="-128"/>
            </a:rPr>
            <a:t>　全会計とも黒字を確保し、健全な財政運営を行っています。</a:t>
          </a:r>
        </a:p>
        <a:p>
          <a:r>
            <a:rPr kumimoji="1" lang="ja-JP" altLang="en-US" sz="1400">
              <a:latin typeface="ＭＳ ゴシック" pitchFamily="49" charset="-128"/>
              <a:ea typeface="ＭＳ ゴシック" pitchFamily="49" charset="-128"/>
            </a:rPr>
            <a:t>　今後は大型施設の元金償還が始まることにより公債費の増加が見込まれるため、繰上償還や交付税算入上有利な地方債の活用、計画的な事業実施を行うとともに更なる歳出削減に努めてまいります。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09_&#36001;&#25919;&#29366;&#27841;&#36039;&#26009;&#38598;&#65288;&#36001;&#25919;&#19968;&#35239;&#34920;&#12289;&#27604;&#36611;&#20998;&#26512;&#34920;&#65289;/R4&#65288;R3&#27770;&#31639;&#65289;/02_9&#26376;&#20844;&#34920;&#20998;/05_HP&#26356;&#26032;/&#26368;&#32066;&#36001;&#25919;&#29366;&#27841;&#36039;&#26009;&#38598;/&#12304;&#36001;&#25919;&#29366;&#27841;&#36039;&#26009;&#38598;&#12305;_325261_&#35199;&#12494;&#2379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89</v>
          </cell>
          <cell r="BX51">
            <v>87.2</v>
          </cell>
          <cell r="CF51">
            <v>83.7</v>
          </cell>
          <cell r="CN51">
            <v>103.7</v>
          </cell>
          <cell r="CV51">
            <v>74.3</v>
          </cell>
        </row>
        <row r="53">
          <cell r="BP53">
            <v>56.5</v>
          </cell>
          <cell r="BX53">
            <v>56.9</v>
          </cell>
          <cell r="CF53">
            <v>57.7</v>
          </cell>
          <cell r="CN53">
            <v>57.5</v>
          </cell>
          <cell r="CV53">
            <v>59</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cell r="BP73">
            <v>89</v>
          </cell>
          <cell r="BX73">
            <v>87.2</v>
          </cell>
          <cell r="CF73">
            <v>83.7</v>
          </cell>
          <cell r="CN73">
            <v>103.7</v>
          </cell>
          <cell r="CV73">
            <v>74.3</v>
          </cell>
        </row>
        <row r="75">
          <cell r="BP75">
            <v>11.1</v>
          </cell>
          <cell r="BX75">
            <v>11.8</v>
          </cell>
          <cell r="CF75">
            <v>13.1</v>
          </cell>
          <cell r="CN75">
            <v>13</v>
          </cell>
          <cell r="CV75">
            <v>12.7</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1" customWidth="1"/>
    <col min="12" max="12" width="2.26953125" style="171" customWidth="1"/>
    <col min="13" max="17" width="2.36328125" style="171" customWidth="1"/>
    <col min="18" max="119" width="2.08984375" style="171" customWidth="1"/>
    <col min="120" max="16384" width="0" style="171" hidden="1"/>
  </cols>
  <sheetData>
    <row r="1" spans="1:119" ht="33" customHeight="1" x14ac:dyDescent="0.2">
      <c r="B1" s="364" t="s">
        <v>80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172"/>
      <c r="DK1" s="172"/>
      <c r="DL1" s="172"/>
      <c r="DM1" s="172"/>
      <c r="DN1" s="172"/>
      <c r="DO1" s="172"/>
    </row>
    <row r="2" spans="1:119" ht="24" thickBot="1" x14ac:dyDescent="0.25">
      <c r="B2" s="173" t="s">
        <v>81</v>
      </c>
      <c r="C2" s="173"/>
      <c r="D2" s="174"/>
    </row>
    <row r="3" spans="1:119" ht="18.75" customHeight="1" thickBot="1" x14ac:dyDescent="0.25">
      <c r="A3" s="172"/>
      <c r="B3" s="365" t="s">
        <v>82</v>
      </c>
      <c r="C3" s="366"/>
      <c r="D3" s="366"/>
      <c r="E3" s="367"/>
      <c r="F3" s="367"/>
      <c r="G3" s="367"/>
      <c r="H3" s="367"/>
      <c r="I3" s="367"/>
      <c r="J3" s="367"/>
      <c r="K3" s="367"/>
      <c r="L3" s="367" t="s">
        <v>83</v>
      </c>
      <c r="M3" s="367"/>
      <c r="N3" s="367"/>
      <c r="O3" s="367"/>
      <c r="P3" s="367"/>
      <c r="Q3" s="367"/>
      <c r="R3" s="374"/>
      <c r="S3" s="374"/>
      <c r="T3" s="374"/>
      <c r="U3" s="374"/>
      <c r="V3" s="375"/>
      <c r="W3" s="349" t="s">
        <v>84</v>
      </c>
      <c r="X3" s="350"/>
      <c r="Y3" s="350"/>
      <c r="Z3" s="350"/>
      <c r="AA3" s="350"/>
      <c r="AB3" s="366"/>
      <c r="AC3" s="374" t="s">
        <v>85</v>
      </c>
      <c r="AD3" s="350"/>
      <c r="AE3" s="350"/>
      <c r="AF3" s="350"/>
      <c r="AG3" s="350"/>
      <c r="AH3" s="350"/>
      <c r="AI3" s="350"/>
      <c r="AJ3" s="350"/>
      <c r="AK3" s="350"/>
      <c r="AL3" s="351"/>
      <c r="AM3" s="349" t="s">
        <v>86</v>
      </c>
      <c r="AN3" s="350"/>
      <c r="AO3" s="350"/>
      <c r="AP3" s="350"/>
      <c r="AQ3" s="350"/>
      <c r="AR3" s="350"/>
      <c r="AS3" s="350"/>
      <c r="AT3" s="350"/>
      <c r="AU3" s="350"/>
      <c r="AV3" s="350"/>
      <c r="AW3" s="350"/>
      <c r="AX3" s="351"/>
      <c r="AY3" s="386" t="s">
        <v>1</v>
      </c>
      <c r="AZ3" s="387"/>
      <c r="BA3" s="387"/>
      <c r="BB3" s="387"/>
      <c r="BC3" s="387"/>
      <c r="BD3" s="387"/>
      <c r="BE3" s="387"/>
      <c r="BF3" s="387"/>
      <c r="BG3" s="387"/>
      <c r="BH3" s="387"/>
      <c r="BI3" s="387"/>
      <c r="BJ3" s="387"/>
      <c r="BK3" s="387"/>
      <c r="BL3" s="387"/>
      <c r="BM3" s="388"/>
      <c r="BN3" s="349" t="s">
        <v>87</v>
      </c>
      <c r="BO3" s="350"/>
      <c r="BP3" s="350"/>
      <c r="BQ3" s="350"/>
      <c r="BR3" s="350"/>
      <c r="BS3" s="350"/>
      <c r="BT3" s="350"/>
      <c r="BU3" s="351"/>
      <c r="BV3" s="349" t="s">
        <v>88</v>
      </c>
      <c r="BW3" s="350"/>
      <c r="BX3" s="350"/>
      <c r="BY3" s="350"/>
      <c r="BZ3" s="350"/>
      <c r="CA3" s="350"/>
      <c r="CB3" s="350"/>
      <c r="CC3" s="351"/>
      <c r="CD3" s="386" t="s">
        <v>1</v>
      </c>
      <c r="CE3" s="387"/>
      <c r="CF3" s="387"/>
      <c r="CG3" s="387"/>
      <c r="CH3" s="387"/>
      <c r="CI3" s="387"/>
      <c r="CJ3" s="387"/>
      <c r="CK3" s="387"/>
      <c r="CL3" s="387"/>
      <c r="CM3" s="387"/>
      <c r="CN3" s="387"/>
      <c r="CO3" s="387"/>
      <c r="CP3" s="387"/>
      <c r="CQ3" s="387"/>
      <c r="CR3" s="387"/>
      <c r="CS3" s="388"/>
      <c r="CT3" s="349" t="s">
        <v>89</v>
      </c>
      <c r="CU3" s="350"/>
      <c r="CV3" s="350"/>
      <c r="CW3" s="350"/>
      <c r="CX3" s="350"/>
      <c r="CY3" s="350"/>
      <c r="CZ3" s="350"/>
      <c r="DA3" s="351"/>
      <c r="DB3" s="349" t="s">
        <v>90</v>
      </c>
      <c r="DC3" s="350"/>
      <c r="DD3" s="350"/>
      <c r="DE3" s="350"/>
      <c r="DF3" s="350"/>
      <c r="DG3" s="350"/>
      <c r="DH3" s="350"/>
      <c r="DI3" s="351"/>
    </row>
    <row r="4" spans="1:119" ht="18.75" customHeight="1" x14ac:dyDescent="0.2">
      <c r="A4" s="172"/>
      <c r="B4" s="368"/>
      <c r="C4" s="369"/>
      <c r="D4" s="369"/>
      <c r="E4" s="370"/>
      <c r="F4" s="370"/>
      <c r="G4" s="370"/>
      <c r="H4" s="370"/>
      <c r="I4" s="370"/>
      <c r="J4" s="370"/>
      <c r="K4" s="370"/>
      <c r="L4" s="370"/>
      <c r="M4" s="370"/>
      <c r="N4" s="370"/>
      <c r="O4" s="370"/>
      <c r="P4" s="370"/>
      <c r="Q4" s="370"/>
      <c r="R4" s="376"/>
      <c r="S4" s="376"/>
      <c r="T4" s="376"/>
      <c r="U4" s="376"/>
      <c r="V4" s="377"/>
      <c r="W4" s="380"/>
      <c r="X4" s="381"/>
      <c r="Y4" s="381"/>
      <c r="Z4" s="381"/>
      <c r="AA4" s="381"/>
      <c r="AB4" s="369"/>
      <c r="AC4" s="376"/>
      <c r="AD4" s="381"/>
      <c r="AE4" s="381"/>
      <c r="AF4" s="381"/>
      <c r="AG4" s="381"/>
      <c r="AH4" s="381"/>
      <c r="AI4" s="381"/>
      <c r="AJ4" s="381"/>
      <c r="AK4" s="381"/>
      <c r="AL4" s="384"/>
      <c r="AM4" s="382"/>
      <c r="AN4" s="383"/>
      <c r="AO4" s="383"/>
      <c r="AP4" s="383"/>
      <c r="AQ4" s="383"/>
      <c r="AR4" s="383"/>
      <c r="AS4" s="383"/>
      <c r="AT4" s="383"/>
      <c r="AU4" s="383"/>
      <c r="AV4" s="383"/>
      <c r="AW4" s="383"/>
      <c r="AX4" s="385"/>
      <c r="AY4" s="352" t="s">
        <v>91</v>
      </c>
      <c r="AZ4" s="353"/>
      <c r="BA4" s="353"/>
      <c r="BB4" s="353"/>
      <c r="BC4" s="353"/>
      <c r="BD4" s="353"/>
      <c r="BE4" s="353"/>
      <c r="BF4" s="353"/>
      <c r="BG4" s="353"/>
      <c r="BH4" s="353"/>
      <c r="BI4" s="353"/>
      <c r="BJ4" s="353"/>
      <c r="BK4" s="353"/>
      <c r="BL4" s="353"/>
      <c r="BM4" s="354"/>
      <c r="BN4" s="355">
        <v>6434992</v>
      </c>
      <c r="BO4" s="356"/>
      <c r="BP4" s="356"/>
      <c r="BQ4" s="356"/>
      <c r="BR4" s="356"/>
      <c r="BS4" s="356"/>
      <c r="BT4" s="356"/>
      <c r="BU4" s="357"/>
      <c r="BV4" s="355">
        <v>6810200</v>
      </c>
      <c r="BW4" s="356"/>
      <c r="BX4" s="356"/>
      <c r="BY4" s="356"/>
      <c r="BZ4" s="356"/>
      <c r="CA4" s="356"/>
      <c r="CB4" s="356"/>
      <c r="CC4" s="357"/>
      <c r="CD4" s="358" t="s">
        <v>92</v>
      </c>
      <c r="CE4" s="359"/>
      <c r="CF4" s="359"/>
      <c r="CG4" s="359"/>
      <c r="CH4" s="359"/>
      <c r="CI4" s="359"/>
      <c r="CJ4" s="359"/>
      <c r="CK4" s="359"/>
      <c r="CL4" s="359"/>
      <c r="CM4" s="359"/>
      <c r="CN4" s="359"/>
      <c r="CO4" s="359"/>
      <c r="CP4" s="359"/>
      <c r="CQ4" s="359"/>
      <c r="CR4" s="359"/>
      <c r="CS4" s="360"/>
      <c r="CT4" s="361">
        <v>4.4000000000000004</v>
      </c>
      <c r="CU4" s="362"/>
      <c r="CV4" s="362"/>
      <c r="CW4" s="362"/>
      <c r="CX4" s="362"/>
      <c r="CY4" s="362"/>
      <c r="CZ4" s="362"/>
      <c r="DA4" s="363"/>
      <c r="DB4" s="361">
        <v>6.4</v>
      </c>
      <c r="DC4" s="362"/>
      <c r="DD4" s="362"/>
      <c r="DE4" s="362"/>
      <c r="DF4" s="362"/>
      <c r="DG4" s="362"/>
      <c r="DH4" s="362"/>
      <c r="DI4" s="363"/>
    </row>
    <row r="5" spans="1:119" ht="18.75" customHeight="1" x14ac:dyDescent="0.2">
      <c r="A5" s="172"/>
      <c r="B5" s="371"/>
      <c r="C5" s="372"/>
      <c r="D5" s="372"/>
      <c r="E5" s="373"/>
      <c r="F5" s="373"/>
      <c r="G5" s="373"/>
      <c r="H5" s="373"/>
      <c r="I5" s="373"/>
      <c r="J5" s="373"/>
      <c r="K5" s="373"/>
      <c r="L5" s="373"/>
      <c r="M5" s="373"/>
      <c r="N5" s="373"/>
      <c r="O5" s="373"/>
      <c r="P5" s="373"/>
      <c r="Q5" s="373"/>
      <c r="R5" s="378"/>
      <c r="S5" s="378"/>
      <c r="T5" s="378"/>
      <c r="U5" s="378"/>
      <c r="V5" s="379"/>
      <c r="W5" s="382"/>
      <c r="X5" s="383"/>
      <c r="Y5" s="383"/>
      <c r="Z5" s="383"/>
      <c r="AA5" s="383"/>
      <c r="AB5" s="372"/>
      <c r="AC5" s="378"/>
      <c r="AD5" s="383"/>
      <c r="AE5" s="383"/>
      <c r="AF5" s="383"/>
      <c r="AG5" s="383"/>
      <c r="AH5" s="383"/>
      <c r="AI5" s="383"/>
      <c r="AJ5" s="383"/>
      <c r="AK5" s="383"/>
      <c r="AL5" s="385"/>
      <c r="AM5" s="421" t="s">
        <v>93</v>
      </c>
      <c r="AN5" s="422"/>
      <c r="AO5" s="422"/>
      <c r="AP5" s="422"/>
      <c r="AQ5" s="422"/>
      <c r="AR5" s="422"/>
      <c r="AS5" s="422"/>
      <c r="AT5" s="423"/>
      <c r="AU5" s="424" t="s">
        <v>94</v>
      </c>
      <c r="AV5" s="425"/>
      <c r="AW5" s="425"/>
      <c r="AX5" s="425"/>
      <c r="AY5" s="426" t="s">
        <v>95</v>
      </c>
      <c r="AZ5" s="427"/>
      <c r="BA5" s="427"/>
      <c r="BB5" s="427"/>
      <c r="BC5" s="427"/>
      <c r="BD5" s="427"/>
      <c r="BE5" s="427"/>
      <c r="BF5" s="427"/>
      <c r="BG5" s="427"/>
      <c r="BH5" s="427"/>
      <c r="BI5" s="427"/>
      <c r="BJ5" s="427"/>
      <c r="BK5" s="427"/>
      <c r="BL5" s="427"/>
      <c r="BM5" s="428"/>
      <c r="BN5" s="392">
        <v>6249638</v>
      </c>
      <c r="BO5" s="393"/>
      <c r="BP5" s="393"/>
      <c r="BQ5" s="393"/>
      <c r="BR5" s="393"/>
      <c r="BS5" s="393"/>
      <c r="BT5" s="393"/>
      <c r="BU5" s="394"/>
      <c r="BV5" s="392">
        <v>6601884</v>
      </c>
      <c r="BW5" s="393"/>
      <c r="BX5" s="393"/>
      <c r="BY5" s="393"/>
      <c r="BZ5" s="393"/>
      <c r="CA5" s="393"/>
      <c r="CB5" s="393"/>
      <c r="CC5" s="394"/>
      <c r="CD5" s="395" t="s">
        <v>96</v>
      </c>
      <c r="CE5" s="396"/>
      <c r="CF5" s="396"/>
      <c r="CG5" s="396"/>
      <c r="CH5" s="396"/>
      <c r="CI5" s="396"/>
      <c r="CJ5" s="396"/>
      <c r="CK5" s="396"/>
      <c r="CL5" s="396"/>
      <c r="CM5" s="396"/>
      <c r="CN5" s="396"/>
      <c r="CO5" s="396"/>
      <c r="CP5" s="396"/>
      <c r="CQ5" s="396"/>
      <c r="CR5" s="396"/>
      <c r="CS5" s="397"/>
      <c r="CT5" s="389">
        <v>83.8</v>
      </c>
      <c r="CU5" s="390"/>
      <c r="CV5" s="390"/>
      <c r="CW5" s="390"/>
      <c r="CX5" s="390"/>
      <c r="CY5" s="390"/>
      <c r="CZ5" s="390"/>
      <c r="DA5" s="391"/>
      <c r="DB5" s="389">
        <v>87</v>
      </c>
      <c r="DC5" s="390"/>
      <c r="DD5" s="390"/>
      <c r="DE5" s="390"/>
      <c r="DF5" s="390"/>
      <c r="DG5" s="390"/>
      <c r="DH5" s="390"/>
      <c r="DI5" s="391"/>
    </row>
    <row r="6" spans="1:119" ht="18.75" customHeight="1" x14ac:dyDescent="0.2">
      <c r="A6" s="172"/>
      <c r="B6" s="398" t="s">
        <v>97</v>
      </c>
      <c r="C6" s="399"/>
      <c r="D6" s="399"/>
      <c r="E6" s="400"/>
      <c r="F6" s="400"/>
      <c r="G6" s="400"/>
      <c r="H6" s="400"/>
      <c r="I6" s="400"/>
      <c r="J6" s="400"/>
      <c r="K6" s="400"/>
      <c r="L6" s="400" t="s">
        <v>98</v>
      </c>
      <c r="M6" s="400"/>
      <c r="N6" s="400"/>
      <c r="O6" s="400"/>
      <c r="P6" s="400"/>
      <c r="Q6" s="400"/>
      <c r="R6" s="404"/>
      <c r="S6" s="404"/>
      <c r="T6" s="404"/>
      <c r="U6" s="404"/>
      <c r="V6" s="405"/>
      <c r="W6" s="408" t="s">
        <v>99</v>
      </c>
      <c r="X6" s="409"/>
      <c r="Y6" s="409"/>
      <c r="Z6" s="409"/>
      <c r="AA6" s="409"/>
      <c r="AB6" s="399"/>
      <c r="AC6" s="412" t="s">
        <v>100</v>
      </c>
      <c r="AD6" s="413"/>
      <c r="AE6" s="413"/>
      <c r="AF6" s="413"/>
      <c r="AG6" s="413"/>
      <c r="AH6" s="413"/>
      <c r="AI6" s="413"/>
      <c r="AJ6" s="413"/>
      <c r="AK6" s="413"/>
      <c r="AL6" s="414"/>
      <c r="AM6" s="421" t="s">
        <v>101</v>
      </c>
      <c r="AN6" s="422"/>
      <c r="AO6" s="422"/>
      <c r="AP6" s="422"/>
      <c r="AQ6" s="422"/>
      <c r="AR6" s="422"/>
      <c r="AS6" s="422"/>
      <c r="AT6" s="423"/>
      <c r="AU6" s="424" t="s">
        <v>94</v>
      </c>
      <c r="AV6" s="425"/>
      <c r="AW6" s="425"/>
      <c r="AX6" s="425"/>
      <c r="AY6" s="426" t="s">
        <v>102</v>
      </c>
      <c r="AZ6" s="427"/>
      <c r="BA6" s="427"/>
      <c r="BB6" s="427"/>
      <c r="BC6" s="427"/>
      <c r="BD6" s="427"/>
      <c r="BE6" s="427"/>
      <c r="BF6" s="427"/>
      <c r="BG6" s="427"/>
      <c r="BH6" s="427"/>
      <c r="BI6" s="427"/>
      <c r="BJ6" s="427"/>
      <c r="BK6" s="427"/>
      <c r="BL6" s="427"/>
      <c r="BM6" s="428"/>
      <c r="BN6" s="392">
        <v>185354</v>
      </c>
      <c r="BO6" s="393"/>
      <c r="BP6" s="393"/>
      <c r="BQ6" s="393"/>
      <c r="BR6" s="393"/>
      <c r="BS6" s="393"/>
      <c r="BT6" s="393"/>
      <c r="BU6" s="394"/>
      <c r="BV6" s="392">
        <v>208316</v>
      </c>
      <c r="BW6" s="393"/>
      <c r="BX6" s="393"/>
      <c r="BY6" s="393"/>
      <c r="BZ6" s="393"/>
      <c r="CA6" s="393"/>
      <c r="CB6" s="393"/>
      <c r="CC6" s="394"/>
      <c r="CD6" s="395" t="s">
        <v>103</v>
      </c>
      <c r="CE6" s="396"/>
      <c r="CF6" s="396"/>
      <c r="CG6" s="396"/>
      <c r="CH6" s="396"/>
      <c r="CI6" s="396"/>
      <c r="CJ6" s="396"/>
      <c r="CK6" s="396"/>
      <c r="CL6" s="396"/>
      <c r="CM6" s="396"/>
      <c r="CN6" s="396"/>
      <c r="CO6" s="396"/>
      <c r="CP6" s="396"/>
      <c r="CQ6" s="396"/>
      <c r="CR6" s="396"/>
      <c r="CS6" s="397"/>
      <c r="CT6" s="429">
        <v>85.7</v>
      </c>
      <c r="CU6" s="430"/>
      <c r="CV6" s="430"/>
      <c r="CW6" s="430"/>
      <c r="CX6" s="430"/>
      <c r="CY6" s="430"/>
      <c r="CZ6" s="430"/>
      <c r="DA6" s="431"/>
      <c r="DB6" s="429">
        <v>89.2</v>
      </c>
      <c r="DC6" s="430"/>
      <c r="DD6" s="430"/>
      <c r="DE6" s="430"/>
      <c r="DF6" s="430"/>
      <c r="DG6" s="430"/>
      <c r="DH6" s="430"/>
      <c r="DI6" s="431"/>
    </row>
    <row r="7" spans="1:119" ht="18.75" customHeight="1" x14ac:dyDescent="0.2">
      <c r="A7" s="172"/>
      <c r="B7" s="368"/>
      <c r="C7" s="369"/>
      <c r="D7" s="369"/>
      <c r="E7" s="370"/>
      <c r="F7" s="370"/>
      <c r="G7" s="370"/>
      <c r="H7" s="370"/>
      <c r="I7" s="370"/>
      <c r="J7" s="370"/>
      <c r="K7" s="370"/>
      <c r="L7" s="370"/>
      <c r="M7" s="370"/>
      <c r="N7" s="370"/>
      <c r="O7" s="370"/>
      <c r="P7" s="370"/>
      <c r="Q7" s="370"/>
      <c r="R7" s="376"/>
      <c r="S7" s="376"/>
      <c r="T7" s="376"/>
      <c r="U7" s="376"/>
      <c r="V7" s="377"/>
      <c r="W7" s="380"/>
      <c r="X7" s="381"/>
      <c r="Y7" s="381"/>
      <c r="Z7" s="381"/>
      <c r="AA7" s="381"/>
      <c r="AB7" s="369"/>
      <c r="AC7" s="415"/>
      <c r="AD7" s="416"/>
      <c r="AE7" s="416"/>
      <c r="AF7" s="416"/>
      <c r="AG7" s="416"/>
      <c r="AH7" s="416"/>
      <c r="AI7" s="416"/>
      <c r="AJ7" s="416"/>
      <c r="AK7" s="416"/>
      <c r="AL7" s="417"/>
      <c r="AM7" s="421" t="s">
        <v>104</v>
      </c>
      <c r="AN7" s="422"/>
      <c r="AO7" s="422"/>
      <c r="AP7" s="422"/>
      <c r="AQ7" s="422"/>
      <c r="AR7" s="422"/>
      <c r="AS7" s="422"/>
      <c r="AT7" s="423"/>
      <c r="AU7" s="424" t="s">
        <v>94</v>
      </c>
      <c r="AV7" s="425"/>
      <c r="AW7" s="425"/>
      <c r="AX7" s="425"/>
      <c r="AY7" s="426" t="s">
        <v>105</v>
      </c>
      <c r="AZ7" s="427"/>
      <c r="BA7" s="427"/>
      <c r="BB7" s="427"/>
      <c r="BC7" s="427"/>
      <c r="BD7" s="427"/>
      <c r="BE7" s="427"/>
      <c r="BF7" s="427"/>
      <c r="BG7" s="427"/>
      <c r="BH7" s="427"/>
      <c r="BI7" s="427"/>
      <c r="BJ7" s="427"/>
      <c r="BK7" s="427"/>
      <c r="BL7" s="427"/>
      <c r="BM7" s="428"/>
      <c r="BN7" s="392">
        <v>37431</v>
      </c>
      <c r="BO7" s="393"/>
      <c r="BP7" s="393"/>
      <c r="BQ7" s="393"/>
      <c r="BR7" s="393"/>
      <c r="BS7" s="393"/>
      <c r="BT7" s="393"/>
      <c r="BU7" s="394"/>
      <c r="BV7" s="392">
        <v>23144</v>
      </c>
      <c r="BW7" s="393"/>
      <c r="BX7" s="393"/>
      <c r="BY7" s="393"/>
      <c r="BZ7" s="393"/>
      <c r="CA7" s="393"/>
      <c r="CB7" s="393"/>
      <c r="CC7" s="394"/>
      <c r="CD7" s="395" t="s">
        <v>106</v>
      </c>
      <c r="CE7" s="396"/>
      <c r="CF7" s="396"/>
      <c r="CG7" s="396"/>
      <c r="CH7" s="396"/>
      <c r="CI7" s="396"/>
      <c r="CJ7" s="396"/>
      <c r="CK7" s="396"/>
      <c r="CL7" s="396"/>
      <c r="CM7" s="396"/>
      <c r="CN7" s="396"/>
      <c r="CO7" s="396"/>
      <c r="CP7" s="396"/>
      <c r="CQ7" s="396"/>
      <c r="CR7" s="396"/>
      <c r="CS7" s="397"/>
      <c r="CT7" s="392">
        <v>3348342</v>
      </c>
      <c r="CU7" s="393"/>
      <c r="CV7" s="393"/>
      <c r="CW7" s="393"/>
      <c r="CX7" s="393"/>
      <c r="CY7" s="393"/>
      <c r="CZ7" s="393"/>
      <c r="DA7" s="394"/>
      <c r="DB7" s="392">
        <v>2901294</v>
      </c>
      <c r="DC7" s="393"/>
      <c r="DD7" s="393"/>
      <c r="DE7" s="393"/>
      <c r="DF7" s="393"/>
      <c r="DG7" s="393"/>
      <c r="DH7" s="393"/>
      <c r="DI7" s="394"/>
    </row>
    <row r="8" spans="1:119" ht="18.75" customHeight="1" thickBot="1" x14ac:dyDescent="0.25">
      <c r="A8" s="172"/>
      <c r="B8" s="401"/>
      <c r="C8" s="402"/>
      <c r="D8" s="402"/>
      <c r="E8" s="403"/>
      <c r="F8" s="403"/>
      <c r="G8" s="403"/>
      <c r="H8" s="403"/>
      <c r="I8" s="403"/>
      <c r="J8" s="403"/>
      <c r="K8" s="403"/>
      <c r="L8" s="403"/>
      <c r="M8" s="403"/>
      <c r="N8" s="403"/>
      <c r="O8" s="403"/>
      <c r="P8" s="403"/>
      <c r="Q8" s="403"/>
      <c r="R8" s="406"/>
      <c r="S8" s="406"/>
      <c r="T8" s="406"/>
      <c r="U8" s="406"/>
      <c r="V8" s="407"/>
      <c r="W8" s="410"/>
      <c r="X8" s="411"/>
      <c r="Y8" s="411"/>
      <c r="Z8" s="411"/>
      <c r="AA8" s="411"/>
      <c r="AB8" s="402"/>
      <c r="AC8" s="418"/>
      <c r="AD8" s="419"/>
      <c r="AE8" s="419"/>
      <c r="AF8" s="419"/>
      <c r="AG8" s="419"/>
      <c r="AH8" s="419"/>
      <c r="AI8" s="419"/>
      <c r="AJ8" s="419"/>
      <c r="AK8" s="419"/>
      <c r="AL8" s="420"/>
      <c r="AM8" s="421" t="s">
        <v>107</v>
      </c>
      <c r="AN8" s="422"/>
      <c r="AO8" s="422"/>
      <c r="AP8" s="422"/>
      <c r="AQ8" s="422"/>
      <c r="AR8" s="422"/>
      <c r="AS8" s="422"/>
      <c r="AT8" s="423"/>
      <c r="AU8" s="424" t="s">
        <v>108</v>
      </c>
      <c r="AV8" s="425"/>
      <c r="AW8" s="425"/>
      <c r="AX8" s="425"/>
      <c r="AY8" s="426" t="s">
        <v>109</v>
      </c>
      <c r="AZ8" s="427"/>
      <c r="BA8" s="427"/>
      <c r="BB8" s="427"/>
      <c r="BC8" s="427"/>
      <c r="BD8" s="427"/>
      <c r="BE8" s="427"/>
      <c r="BF8" s="427"/>
      <c r="BG8" s="427"/>
      <c r="BH8" s="427"/>
      <c r="BI8" s="427"/>
      <c r="BJ8" s="427"/>
      <c r="BK8" s="427"/>
      <c r="BL8" s="427"/>
      <c r="BM8" s="428"/>
      <c r="BN8" s="392">
        <v>147923</v>
      </c>
      <c r="BO8" s="393"/>
      <c r="BP8" s="393"/>
      <c r="BQ8" s="393"/>
      <c r="BR8" s="393"/>
      <c r="BS8" s="393"/>
      <c r="BT8" s="393"/>
      <c r="BU8" s="394"/>
      <c r="BV8" s="392">
        <v>185172</v>
      </c>
      <c r="BW8" s="393"/>
      <c r="BX8" s="393"/>
      <c r="BY8" s="393"/>
      <c r="BZ8" s="393"/>
      <c r="CA8" s="393"/>
      <c r="CB8" s="393"/>
      <c r="CC8" s="394"/>
      <c r="CD8" s="395" t="s">
        <v>110</v>
      </c>
      <c r="CE8" s="396"/>
      <c r="CF8" s="396"/>
      <c r="CG8" s="396"/>
      <c r="CH8" s="396"/>
      <c r="CI8" s="396"/>
      <c r="CJ8" s="396"/>
      <c r="CK8" s="396"/>
      <c r="CL8" s="396"/>
      <c r="CM8" s="396"/>
      <c r="CN8" s="396"/>
      <c r="CO8" s="396"/>
      <c r="CP8" s="396"/>
      <c r="CQ8" s="396"/>
      <c r="CR8" s="396"/>
      <c r="CS8" s="397"/>
      <c r="CT8" s="432">
        <v>0.11</v>
      </c>
      <c r="CU8" s="433"/>
      <c r="CV8" s="433"/>
      <c r="CW8" s="433"/>
      <c r="CX8" s="433"/>
      <c r="CY8" s="433"/>
      <c r="CZ8" s="433"/>
      <c r="DA8" s="434"/>
      <c r="DB8" s="432">
        <v>0.11</v>
      </c>
      <c r="DC8" s="433"/>
      <c r="DD8" s="433"/>
      <c r="DE8" s="433"/>
      <c r="DF8" s="433"/>
      <c r="DG8" s="433"/>
      <c r="DH8" s="433"/>
      <c r="DI8" s="434"/>
    </row>
    <row r="9" spans="1:119" ht="18.75" customHeight="1" thickBot="1" x14ac:dyDescent="0.25">
      <c r="A9" s="172"/>
      <c r="B9" s="386" t="s">
        <v>111</v>
      </c>
      <c r="C9" s="387"/>
      <c r="D9" s="387"/>
      <c r="E9" s="387"/>
      <c r="F9" s="387"/>
      <c r="G9" s="387"/>
      <c r="H9" s="387"/>
      <c r="I9" s="387"/>
      <c r="J9" s="387"/>
      <c r="K9" s="435"/>
      <c r="L9" s="436" t="s">
        <v>112</v>
      </c>
      <c r="M9" s="437"/>
      <c r="N9" s="437"/>
      <c r="O9" s="437"/>
      <c r="P9" s="437"/>
      <c r="Q9" s="438"/>
      <c r="R9" s="439">
        <v>2788</v>
      </c>
      <c r="S9" s="440"/>
      <c r="T9" s="440"/>
      <c r="U9" s="440"/>
      <c r="V9" s="441"/>
      <c r="W9" s="349" t="s">
        <v>113</v>
      </c>
      <c r="X9" s="350"/>
      <c r="Y9" s="350"/>
      <c r="Z9" s="350"/>
      <c r="AA9" s="350"/>
      <c r="AB9" s="350"/>
      <c r="AC9" s="350"/>
      <c r="AD9" s="350"/>
      <c r="AE9" s="350"/>
      <c r="AF9" s="350"/>
      <c r="AG9" s="350"/>
      <c r="AH9" s="350"/>
      <c r="AI9" s="350"/>
      <c r="AJ9" s="350"/>
      <c r="AK9" s="350"/>
      <c r="AL9" s="351"/>
      <c r="AM9" s="421" t="s">
        <v>114</v>
      </c>
      <c r="AN9" s="422"/>
      <c r="AO9" s="422"/>
      <c r="AP9" s="422"/>
      <c r="AQ9" s="422"/>
      <c r="AR9" s="422"/>
      <c r="AS9" s="422"/>
      <c r="AT9" s="423"/>
      <c r="AU9" s="424" t="s">
        <v>108</v>
      </c>
      <c r="AV9" s="425"/>
      <c r="AW9" s="425"/>
      <c r="AX9" s="425"/>
      <c r="AY9" s="426" t="s">
        <v>115</v>
      </c>
      <c r="AZ9" s="427"/>
      <c r="BA9" s="427"/>
      <c r="BB9" s="427"/>
      <c r="BC9" s="427"/>
      <c r="BD9" s="427"/>
      <c r="BE9" s="427"/>
      <c r="BF9" s="427"/>
      <c r="BG9" s="427"/>
      <c r="BH9" s="427"/>
      <c r="BI9" s="427"/>
      <c r="BJ9" s="427"/>
      <c r="BK9" s="427"/>
      <c r="BL9" s="427"/>
      <c r="BM9" s="428"/>
      <c r="BN9" s="392">
        <v>-37249</v>
      </c>
      <c r="BO9" s="393"/>
      <c r="BP9" s="393"/>
      <c r="BQ9" s="393"/>
      <c r="BR9" s="393"/>
      <c r="BS9" s="393"/>
      <c r="BT9" s="393"/>
      <c r="BU9" s="394"/>
      <c r="BV9" s="392">
        <v>156841</v>
      </c>
      <c r="BW9" s="393"/>
      <c r="BX9" s="393"/>
      <c r="BY9" s="393"/>
      <c r="BZ9" s="393"/>
      <c r="CA9" s="393"/>
      <c r="CB9" s="393"/>
      <c r="CC9" s="394"/>
      <c r="CD9" s="395" t="s">
        <v>116</v>
      </c>
      <c r="CE9" s="396"/>
      <c r="CF9" s="396"/>
      <c r="CG9" s="396"/>
      <c r="CH9" s="396"/>
      <c r="CI9" s="396"/>
      <c r="CJ9" s="396"/>
      <c r="CK9" s="396"/>
      <c r="CL9" s="396"/>
      <c r="CM9" s="396"/>
      <c r="CN9" s="396"/>
      <c r="CO9" s="396"/>
      <c r="CP9" s="396"/>
      <c r="CQ9" s="396"/>
      <c r="CR9" s="396"/>
      <c r="CS9" s="397"/>
      <c r="CT9" s="389">
        <v>31.1</v>
      </c>
      <c r="CU9" s="390"/>
      <c r="CV9" s="390"/>
      <c r="CW9" s="390"/>
      <c r="CX9" s="390"/>
      <c r="CY9" s="390"/>
      <c r="CZ9" s="390"/>
      <c r="DA9" s="391"/>
      <c r="DB9" s="389">
        <v>29.7</v>
      </c>
      <c r="DC9" s="390"/>
      <c r="DD9" s="390"/>
      <c r="DE9" s="390"/>
      <c r="DF9" s="390"/>
      <c r="DG9" s="390"/>
      <c r="DH9" s="390"/>
      <c r="DI9" s="391"/>
    </row>
    <row r="10" spans="1:119" ht="18.75" customHeight="1" thickBot="1" x14ac:dyDescent="0.25">
      <c r="A10" s="172"/>
      <c r="B10" s="386"/>
      <c r="C10" s="387"/>
      <c r="D10" s="387"/>
      <c r="E10" s="387"/>
      <c r="F10" s="387"/>
      <c r="G10" s="387"/>
      <c r="H10" s="387"/>
      <c r="I10" s="387"/>
      <c r="J10" s="387"/>
      <c r="K10" s="435"/>
      <c r="L10" s="442" t="s">
        <v>117</v>
      </c>
      <c r="M10" s="422"/>
      <c r="N10" s="422"/>
      <c r="O10" s="422"/>
      <c r="P10" s="422"/>
      <c r="Q10" s="423"/>
      <c r="R10" s="443">
        <v>3027</v>
      </c>
      <c r="S10" s="444"/>
      <c r="T10" s="444"/>
      <c r="U10" s="444"/>
      <c r="V10" s="445"/>
      <c r="W10" s="380"/>
      <c r="X10" s="381"/>
      <c r="Y10" s="381"/>
      <c r="Z10" s="381"/>
      <c r="AA10" s="381"/>
      <c r="AB10" s="381"/>
      <c r="AC10" s="381"/>
      <c r="AD10" s="381"/>
      <c r="AE10" s="381"/>
      <c r="AF10" s="381"/>
      <c r="AG10" s="381"/>
      <c r="AH10" s="381"/>
      <c r="AI10" s="381"/>
      <c r="AJ10" s="381"/>
      <c r="AK10" s="381"/>
      <c r="AL10" s="384"/>
      <c r="AM10" s="421" t="s">
        <v>118</v>
      </c>
      <c r="AN10" s="422"/>
      <c r="AO10" s="422"/>
      <c r="AP10" s="422"/>
      <c r="AQ10" s="422"/>
      <c r="AR10" s="422"/>
      <c r="AS10" s="422"/>
      <c r="AT10" s="423"/>
      <c r="AU10" s="424" t="s">
        <v>119</v>
      </c>
      <c r="AV10" s="425"/>
      <c r="AW10" s="425"/>
      <c r="AX10" s="425"/>
      <c r="AY10" s="426" t="s">
        <v>120</v>
      </c>
      <c r="AZ10" s="427"/>
      <c r="BA10" s="427"/>
      <c r="BB10" s="427"/>
      <c r="BC10" s="427"/>
      <c r="BD10" s="427"/>
      <c r="BE10" s="427"/>
      <c r="BF10" s="427"/>
      <c r="BG10" s="427"/>
      <c r="BH10" s="427"/>
      <c r="BI10" s="427"/>
      <c r="BJ10" s="427"/>
      <c r="BK10" s="427"/>
      <c r="BL10" s="427"/>
      <c r="BM10" s="428"/>
      <c r="BN10" s="392">
        <v>18563</v>
      </c>
      <c r="BO10" s="393"/>
      <c r="BP10" s="393"/>
      <c r="BQ10" s="393"/>
      <c r="BR10" s="393"/>
      <c r="BS10" s="393"/>
      <c r="BT10" s="393"/>
      <c r="BU10" s="394"/>
      <c r="BV10" s="392">
        <v>25372</v>
      </c>
      <c r="BW10" s="393"/>
      <c r="BX10" s="393"/>
      <c r="BY10" s="393"/>
      <c r="BZ10" s="393"/>
      <c r="CA10" s="393"/>
      <c r="CB10" s="393"/>
      <c r="CC10" s="394"/>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6"/>
      <c r="C11" s="387"/>
      <c r="D11" s="387"/>
      <c r="E11" s="387"/>
      <c r="F11" s="387"/>
      <c r="G11" s="387"/>
      <c r="H11" s="387"/>
      <c r="I11" s="387"/>
      <c r="J11" s="387"/>
      <c r="K11" s="435"/>
      <c r="L11" s="446" t="s">
        <v>122</v>
      </c>
      <c r="M11" s="447"/>
      <c r="N11" s="447"/>
      <c r="O11" s="447"/>
      <c r="P11" s="447"/>
      <c r="Q11" s="448"/>
      <c r="R11" s="449" t="s">
        <v>123</v>
      </c>
      <c r="S11" s="450"/>
      <c r="T11" s="450"/>
      <c r="U11" s="450"/>
      <c r="V11" s="451"/>
      <c r="W11" s="380"/>
      <c r="X11" s="381"/>
      <c r="Y11" s="381"/>
      <c r="Z11" s="381"/>
      <c r="AA11" s="381"/>
      <c r="AB11" s="381"/>
      <c r="AC11" s="381"/>
      <c r="AD11" s="381"/>
      <c r="AE11" s="381"/>
      <c r="AF11" s="381"/>
      <c r="AG11" s="381"/>
      <c r="AH11" s="381"/>
      <c r="AI11" s="381"/>
      <c r="AJ11" s="381"/>
      <c r="AK11" s="381"/>
      <c r="AL11" s="384"/>
      <c r="AM11" s="421" t="s">
        <v>124</v>
      </c>
      <c r="AN11" s="422"/>
      <c r="AO11" s="422"/>
      <c r="AP11" s="422"/>
      <c r="AQ11" s="422"/>
      <c r="AR11" s="422"/>
      <c r="AS11" s="422"/>
      <c r="AT11" s="423"/>
      <c r="AU11" s="424" t="s">
        <v>108</v>
      </c>
      <c r="AV11" s="425"/>
      <c r="AW11" s="425"/>
      <c r="AX11" s="425"/>
      <c r="AY11" s="426" t="s">
        <v>125</v>
      </c>
      <c r="AZ11" s="427"/>
      <c r="BA11" s="427"/>
      <c r="BB11" s="427"/>
      <c r="BC11" s="427"/>
      <c r="BD11" s="427"/>
      <c r="BE11" s="427"/>
      <c r="BF11" s="427"/>
      <c r="BG11" s="427"/>
      <c r="BH11" s="427"/>
      <c r="BI11" s="427"/>
      <c r="BJ11" s="427"/>
      <c r="BK11" s="427"/>
      <c r="BL11" s="427"/>
      <c r="BM11" s="428"/>
      <c r="BN11" s="392">
        <v>64547</v>
      </c>
      <c r="BO11" s="393"/>
      <c r="BP11" s="393"/>
      <c r="BQ11" s="393"/>
      <c r="BR11" s="393"/>
      <c r="BS11" s="393"/>
      <c r="BT11" s="393"/>
      <c r="BU11" s="394"/>
      <c r="BV11" s="392">
        <v>87862</v>
      </c>
      <c r="BW11" s="393"/>
      <c r="BX11" s="393"/>
      <c r="BY11" s="393"/>
      <c r="BZ11" s="393"/>
      <c r="CA11" s="393"/>
      <c r="CB11" s="393"/>
      <c r="CC11" s="394"/>
      <c r="CD11" s="395" t="s">
        <v>126</v>
      </c>
      <c r="CE11" s="396"/>
      <c r="CF11" s="396"/>
      <c r="CG11" s="396"/>
      <c r="CH11" s="396"/>
      <c r="CI11" s="396"/>
      <c r="CJ11" s="396"/>
      <c r="CK11" s="396"/>
      <c r="CL11" s="396"/>
      <c r="CM11" s="396"/>
      <c r="CN11" s="396"/>
      <c r="CO11" s="396"/>
      <c r="CP11" s="396"/>
      <c r="CQ11" s="396"/>
      <c r="CR11" s="396"/>
      <c r="CS11" s="397"/>
      <c r="CT11" s="432" t="s">
        <v>127</v>
      </c>
      <c r="CU11" s="433"/>
      <c r="CV11" s="433"/>
      <c r="CW11" s="433"/>
      <c r="CX11" s="433"/>
      <c r="CY11" s="433"/>
      <c r="CZ11" s="433"/>
      <c r="DA11" s="434"/>
      <c r="DB11" s="432" t="s">
        <v>127</v>
      </c>
      <c r="DC11" s="433"/>
      <c r="DD11" s="433"/>
      <c r="DE11" s="433"/>
      <c r="DF11" s="433"/>
      <c r="DG11" s="433"/>
      <c r="DH11" s="433"/>
      <c r="DI11" s="434"/>
    </row>
    <row r="12" spans="1:119" ht="18.75" customHeight="1" x14ac:dyDescent="0.2">
      <c r="A12" s="172"/>
      <c r="B12" s="452" t="s">
        <v>128</v>
      </c>
      <c r="C12" s="453"/>
      <c r="D12" s="453"/>
      <c r="E12" s="453"/>
      <c r="F12" s="453"/>
      <c r="G12" s="453"/>
      <c r="H12" s="453"/>
      <c r="I12" s="453"/>
      <c r="J12" s="453"/>
      <c r="K12" s="454"/>
      <c r="L12" s="461" t="s">
        <v>129</v>
      </c>
      <c r="M12" s="462"/>
      <c r="N12" s="462"/>
      <c r="O12" s="462"/>
      <c r="P12" s="462"/>
      <c r="Q12" s="463"/>
      <c r="R12" s="464">
        <v>2668</v>
      </c>
      <c r="S12" s="465"/>
      <c r="T12" s="465"/>
      <c r="U12" s="465"/>
      <c r="V12" s="466"/>
      <c r="W12" s="467" t="s">
        <v>1</v>
      </c>
      <c r="X12" s="425"/>
      <c r="Y12" s="425"/>
      <c r="Z12" s="425"/>
      <c r="AA12" s="425"/>
      <c r="AB12" s="468"/>
      <c r="AC12" s="469" t="s">
        <v>130</v>
      </c>
      <c r="AD12" s="470"/>
      <c r="AE12" s="470"/>
      <c r="AF12" s="470"/>
      <c r="AG12" s="471"/>
      <c r="AH12" s="469" t="s">
        <v>131</v>
      </c>
      <c r="AI12" s="470"/>
      <c r="AJ12" s="470"/>
      <c r="AK12" s="470"/>
      <c r="AL12" s="472"/>
      <c r="AM12" s="421" t="s">
        <v>132</v>
      </c>
      <c r="AN12" s="422"/>
      <c r="AO12" s="422"/>
      <c r="AP12" s="422"/>
      <c r="AQ12" s="422"/>
      <c r="AR12" s="422"/>
      <c r="AS12" s="422"/>
      <c r="AT12" s="423"/>
      <c r="AU12" s="424" t="s">
        <v>108</v>
      </c>
      <c r="AV12" s="425"/>
      <c r="AW12" s="425"/>
      <c r="AX12" s="425"/>
      <c r="AY12" s="426" t="s">
        <v>133</v>
      </c>
      <c r="AZ12" s="427"/>
      <c r="BA12" s="427"/>
      <c r="BB12" s="427"/>
      <c r="BC12" s="427"/>
      <c r="BD12" s="427"/>
      <c r="BE12" s="427"/>
      <c r="BF12" s="427"/>
      <c r="BG12" s="427"/>
      <c r="BH12" s="427"/>
      <c r="BI12" s="427"/>
      <c r="BJ12" s="427"/>
      <c r="BK12" s="427"/>
      <c r="BL12" s="427"/>
      <c r="BM12" s="428"/>
      <c r="BN12" s="392">
        <v>0</v>
      </c>
      <c r="BO12" s="393"/>
      <c r="BP12" s="393"/>
      <c r="BQ12" s="393"/>
      <c r="BR12" s="393"/>
      <c r="BS12" s="393"/>
      <c r="BT12" s="393"/>
      <c r="BU12" s="394"/>
      <c r="BV12" s="392">
        <v>0</v>
      </c>
      <c r="BW12" s="393"/>
      <c r="BX12" s="393"/>
      <c r="BY12" s="393"/>
      <c r="BZ12" s="393"/>
      <c r="CA12" s="393"/>
      <c r="CB12" s="393"/>
      <c r="CC12" s="394"/>
      <c r="CD12" s="395" t="s">
        <v>134</v>
      </c>
      <c r="CE12" s="396"/>
      <c r="CF12" s="396"/>
      <c r="CG12" s="396"/>
      <c r="CH12" s="396"/>
      <c r="CI12" s="396"/>
      <c r="CJ12" s="396"/>
      <c r="CK12" s="396"/>
      <c r="CL12" s="396"/>
      <c r="CM12" s="396"/>
      <c r="CN12" s="396"/>
      <c r="CO12" s="396"/>
      <c r="CP12" s="396"/>
      <c r="CQ12" s="396"/>
      <c r="CR12" s="396"/>
      <c r="CS12" s="397"/>
      <c r="CT12" s="432" t="s">
        <v>135</v>
      </c>
      <c r="CU12" s="433"/>
      <c r="CV12" s="433"/>
      <c r="CW12" s="433"/>
      <c r="CX12" s="433"/>
      <c r="CY12" s="433"/>
      <c r="CZ12" s="433"/>
      <c r="DA12" s="434"/>
      <c r="DB12" s="432" t="s">
        <v>135</v>
      </c>
      <c r="DC12" s="433"/>
      <c r="DD12" s="433"/>
      <c r="DE12" s="433"/>
      <c r="DF12" s="433"/>
      <c r="DG12" s="433"/>
      <c r="DH12" s="433"/>
      <c r="DI12" s="434"/>
    </row>
    <row r="13" spans="1:119" ht="18.75" customHeight="1" x14ac:dyDescent="0.2">
      <c r="A13" s="172"/>
      <c r="B13" s="455"/>
      <c r="C13" s="456"/>
      <c r="D13" s="456"/>
      <c r="E13" s="456"/>
      <c r="F13" s="456"/>
      <c r="G13" s="456"/>
      <c r="H13" s="456"/>
      <c r="I13" s="456"/>
      <c r="J13" s="456"/>
      <c r="K13" s="457"/>
      <c r="L13" s="181"/>
      <c r="M13" s="483" t="s">
        <v>136</v>
      </c>
      <c r="N13" s="484"/>
      <c r="O13" s="484"/>
      <c r="P13" s="484"/>
      <c r="Q13" s="485"/>
      <c r="R13" s="476">
        <v>2648</v>
      </c>
      <c r="S13" s="477"/>
      <c r="T13" s="477"/>
      <c r="U13" s="477"/>
      <c r="V13" s="478"/>
      <c r="W13" s="408" t="s">
        <v>137</v>
      </c>
      <c r="X13" s="409"/>
      <c r="Y13" s="409"/>
      <c r="Z13" s="409"/>
      <c r="AA13" s="409"/>
      <c r="AB13" s="399"/>
      <c r="AC13" s="443">
        <v>213</v>
      </c>
      <c r="AD13" s="444"/>
      <c r="AE13" s="444"/>
      <c r="AF13" s="444"/>
      <c r="AG13" s="486"/>
      <c r="AH13" s="443">
        <v>249</v>
      </c>
      <c r="AI13" s="444"/>
      <c r="AJ13" s="444"/>
      <c r="AK13" s="444"/>
      <c r="AL13" s="445"/>
      <c r="AM13" s="421" t="s">
        <v>138</v>
      </c>
      <c r="AN13" s="422"/>
      <c r="AO13" s="422"/>
      <c r="AP13" s="422"/>
      <c r="AQ13" s="422"/>
      <c r="AR13" s="422"/>
      <c r="AS13" s="422"/>
      <c r="AT13" s="423"/>
      <c r="AU13" s="424" t="s">
        <v>139</v>
      </c>
      <c r="AV13" s="425"/>
      <c r="AW13" s="425"/>
      <c r="AX13" s="425"/>
      <c r="AY13" s="426" t="s">
        <v>140</v>
      </c>
      <c r="AZ13" s="427"/>
      <c r="BA13" s="427"/>
      <c r="BB13" s="427"/>
      <c r="BC13" s="427"/>
      <c r="BD13" s="427"/>
      <c r="BE13" s="427"/>
      <c r="BF13" s="427"/>
      <c r="BG13" s="427"/>
      <c r="BH13" s="427"/>
      <c r="BI13" s="427"/>
      <c r="BJ13" s="427"/>
      <c r="BK13" s="427"/>
      <c r="BL13" s="427"/>
      <c r="BM13" s="428"/>
      <c r="BN13" s="392">
        <v>45861</v>
      </c>
      <c r="BO13" s="393"/>
      <c r="BP13" s="393"/>
      <c r="BQ13" s="393"/>
      <c r="BR13" s="393"/>
      <c r="BS13" s="393"/>
      <c r="BT13" s="393"/>
      <c r="BU13" s="394"/>
      <c r="BV13" s="392">
        <v>270075</v>
      </c>
      <c r="BW13" s="393"/>
      <c r="BX13" s="393"/>
      <c r="BY13" s="393"/>
      <c r="BZ13" s="393"/>
      <c r="CA13" s="393"/>
      <c r="CB13" s="393"/>
      <c r="CC13" s="394"/>
      <c r="CD13" s="395" t="s">
        <v>141</v>
      </c>
      <c r="CE13" s="396"/>
      <c r="CF13" s="396"/>
      <c r="CG13" s="396"/>
      <c r="CH13" s="396"/>
      <c r="CI13" s="396"/>
      <c r="CJ13" s="396"/>
      <c r="CK13" s="396"/>
      <c r="CL13" s="396"/>
      <c r="CM13" s="396"/>
      <c r="CN13" s="396"/>
      <c r="CO13" s="396"/>
      <c r="CP13" s="396"/>
      <c r="CQ13" s="396"/>
      <c r="CR13" s="396"/>
      <c r="CS13" s="397"/>
      <c r="CT13" s="389">
        <v>12.7</v>
      </c>
      <c r="CU13" s="390"/>
      <c r="CV13" s="390"/>
      <c r="CW13" s="390"/>
      <c r="CX13" s="390"/>
      <c r="CY13" s="390"/>
      <c r="CZ13" s="390"/>
      <c r="DA13" s="391"/>
      <c r="DB13" s="389">
        <v>13</v>
      </c>
      <c r="DC13" s="390"/>
      <c r="DD13" s="390"/>
      <c r="DE13" s="390"/>
      <c r="DF13" s="390"/>
      <c r="DG13" s="390"/>
      <c r="DH13" s="390"/>
      <c r="DI13" s="391"/>
    </row>
    <row r="14" spans="1:119" ht="18.75" customHeight="1" thickBot="1" x14ac:dyDescent="0.25">
      <c r="A14" s="172"/>
      <c r="B14" s="455"/>
      <c r="C14" s="456"/>
      <c r="D14" s="456"/>
      <c r="E14" s="456"/>
      <c r="F14" s="456"/>
      <c r="G14" s="456"/>
      <c r="H14" s="456"/>
      <c r="I14" s="456"/>
      <c r="J14" s="456"/>
      <c r="K14" s="457"/>
      <c r="L14" s="473" t="s">
        <v>142</v>
      </c>
      <c r="M14" s="474"/>
      <c r="N14" s="474"/>
      <c r="O14" s="474"/>
      <c r="P14" s="474"/>
      <c r="Q14" s="475"/>
      <c r="R14" s="476">
        <v>2745</v>
      </c>
      <c r="S14" s="477"/>
      <c r="T14" s="477"/>
      <c r="U14" s="477"/>
      <c r="V14" s="478"/>
      <c r="W14" s="382"/>
      <c r="X14" s="383"/>
      <c r="Y14" s="383"/>
      <c r="Z14" s="383"/>
      <c r="AA14" s="383"/>
      <c r="AB14" s="372"/>
      <c r="AC14" s="479">
        <v>15.7</v>
      </c>
      <c r="AD14" s="480"/>
      <c r="AE14" s="480"/>
      <c r="AF14" s="480"/>
      <c r="AG14" s="481"/>
      <c r="AH14" s="479">
        <v>17.2</v>
      </c>
      <c r="AI14" s="480"/>
      <c r="AJ14" s="480"/>
      <c r="AK14" s="480"/>
      <c r="AL14" s="482"/>
      <c r="AM14" s="421"/>
      <c r="AN14" s="422"/>
      <c r="AO14" s="422"/>
      <c r="AP14" s="422"/>
      <c r="AQ14" s="422"/>
      <c r="AR14" s="422"/>
      <c r="AS14" s="422"/>
      <c r="AT14" s="423"/>
      <c r="AU14" s="424"/>
      <c r="AV14" s="425"/>
      <c r="AW14" s="425"/>
      <c r="AX14" s="425"/>
      <c r="AY14" s="426"/>
      <c r="AZ14" s="427"/>
      <c r="BA14" s="427"/>
      <c r="BB14" s="427"/>
      <c r="BC14" s="427"/>
      <c r="BD14" s="427"/>
      <c r="BE14" s="427"/>
      <c r="BF14" s="427"/>
      <c r="BG14" s="427"/>
      <c r="BH14" s="427"/>
      <c r="BI14" s="427"/>
      <c r="BJ14" s="427"/>
      <c r="BK14" s="427"/>
      <c r="BL14" s="427"/>
      <c r="BM14" s="428"/>
      <c r="BN14" s="392"/>
      <c r="BO14" s="393"/>
      <c r="BP14" s="393"/>
      <c r="BQ14" s="393"/>
      <c r="BR14" s="393"/>
      <c r="BS14" s="393"/>
      <c r="BT14" s="393"/>
      <c r="BU14" s="394"/>
      <c r="BV14" s="392"/>
      <c r="BW14" s="393"/>
      <c r="BX14" s="393"/>
      <c r="BY14" s="393"/>
      <c r="BZ14" s="393"/>
      <c r="CA14" s="393"/>
      <c r="CB14" s="393"/>
      <c r="CC14" s="394"/>
      <c r="CD14" s="487" t="s">
        <v>143</v>
      </c>
      <c r="CE14" s="488"/>
      <c r="CF14" s="488"/>
      <c r="CG14" s="488"/>
      <c r="CH14" s="488"/>
      <c r="CI14" s="488"/>
      <c r="CJ14" s="488"/>
      <c r="CK14" s="488"/>
      <c r="CL14" s="488"/>
      <c r="CM14" s="488"/>
      <c r="CN14" s="488"/>
      <c r="CO14" s="488"/>
      <c r="CP14" s="488"/>
      <c r="CQ14" s="488"/>
      <c r="CR14" s="488"/>
      <c r="CS14" s="489"/>
      <c r="CT14" s="490">
        <v>74.3</v>
      </c>
      <c r="CU14" s="491"/>
      <c r="CV14" s="491"/>
      <c r="CW14" s="491"/>
      <c r="CX14" s="491"/>
      <c r="CY14" s="491"/>
      <c r="CZ14" s="491"/>
      <c r="DA14" s="492"/>
      <c r="DB14" s="490">
        <v>103.7</v>
      </c>
      <c r="DC14" s="491"/>
      <c r="DD14" s="491"/>
      <c r="DE14" s="491"/>
      <c r="DF14" s="491"/>
      <c r="DG14" s="491"/>
      <c r="DH14" s="491"/>
      <c r="DI14" s="492"/>
    </row>
    <row r="15" spans="1:119" ht="18.75" customHeight="1" x14ac:dyDescent="0.2">
      <c r="A15" s="172"/>
      <c r="B15" s="455"/>
      <c r="C15" s="456"/>
      <c r="D15" s="456"/>
      <c r="E15" s="456"/>
      <c r="F15" s="456"/>
      <c r="G15" s="456"/>
      <c r="H15" s="456"/>
      <c r="I15" s="456"/>
      <c r="J15" s="456"/>
      <c r="K15" s="457"/>
      <c r="L15" s="181"/>
      <c r="M15" s="483" t="s">
        <v>144</v>
      </c>
      <c r="N15" s="484"/>
      <c r="O15" s="484"/>
      <c r="P15" s="484"/>
      <c r="Q15" s="485"/>
      <c r="R15" s="476">
        <v>2723</v>
      </c>
      <c r="S15" s="477"/>
      <c r="T15" s="477"/>
      <c r="U15" s="477"/>
      <c r="V15" s="478"/>
      <c r="W15" s="408" t="s">
        <v>145</v>
      </c>
      <c r="X15" s="409"/>
      <c r="Y15" s="409"/>
      <c r="Z15" s="409"/>
      <c r="AA15" s="409"/>
      <c r="AB15" s="399"/>
      <c r="AC15" s="443">
        <v>192</v>
      </c>
      <c r="AD15" s="444"/>
      <c r="AE15" s="444"/>
      <c r="AF15" s="444"/>
      <c r="AG15" s="486"/>
      <c r="AH15" s="443">
        <v>210</v>
      </c>
      <c r="AI15" s="444"/>
      <c r="AJ15" s="444"/>
      <c r="AK15" s="444"/>
      <c r="AL15" s="445"/>
      <c r="AM15" s="421"/>
      <c r="AN15" s="422"/>
      <c r="AO15" s="422"/>
      <c r="AP15" s="422"/>
      <c r="AQ15" s="422"/>
      <c r="AR15" s="422"/>
      <c r="AS15" s="422"/>
      <c r="AT15" s="423"/>
      <c r="AU15" s="424"/>
      <c r="AV15" s="425"/>
      <c r="AW15" s="425"/>
      <c r="AX15" s="425"/>
      <c r="AY15" s="352" t="s">
        <v>146</v>
      </c>
      <c r="AZ15" s="353"/>
      <c r="BA15" s="353"/>
      <c r="BB15" s="353"/>
      <c r="BC15" s="353"/>
      <c r="BD15" s="353"/>
      <c r="BE15" s="353"/>
      <c r="BF15" s="353"/>
      <c r="BG15" s="353"/>
      <c r="BH15" s="353"/>
      <c r="BI15" s="353"/>
      <c r="BJ15" s="353"/>
      <c r="BK15" s="353"/>
      <c r="BL15" s="353"/>
      <c r="BM15" s="354"/>
      <c r="BN15" s="355">
        <v>304533</v>
      </c>
      <c r="BO15" s="356"/>
      <c r="BP15" s="356"/>
      <c r="BQ15" s="356"/>
      <c r="BR15" s="356"/>
      <c r="BS15" s="356"/>
      <c r="BT15" s="356"/>
      <c r="BU15" s="357"/>
      <c r="BV15" s="355">
        <v>308648</v>
      </c>
      <c r="BW15" s="356"/>
      <c r="BX15" s="356"/>
      <c r="BY15" s="356"/>
      <c r="BZ15" s="356"/>
      <c r="CA15" s="356"/>
      <c r="CB15" s="356"/>
      <c r="CC15" s="357"/>
      <c r="CD15" s="493" t="s">
        <v>147</v>
      </c>
      <c r="CE15" s="494"/>
      <c r="CF15" s="494"/>
      <c r="CG15" s="494"/>
      <c r="CH15" s="494"/>
      <c r="CI15" s="494"/>
      <c r="CJ15" s="494"/>
      <c r="CK15" s="494"/>
      <c r="CL15" s="494"/>
      <c r="CM15" s="494"/>
      <c r="CN15" s="494"/>
      <c r="CO15" s="494"/>
      <c r="CP15" s="494"/>
      <c r="CQ15" s="494"/>
      <c r="CR15" s="494"/>
      <c r="CS15" s="49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5"/>
      <c r="C16" s="456"/>
      <c r="D16" s="456"/>
      <c r="E16" s="456"/>
      <c r="F16" s="456"/>
      <c r="G16" s="456"/>
      <c r="H16" s="456"/>
      <c r="I16" s="456"/>
      <c r="J16" s="456"/>
      <c r="K16" s="457"/>
      <c r="L16" s="473" t="s">
        <v>148</v>
      </c>
      <c r="M16" s="496"/>
      <c r="N16" s="496"/>
      <c r="O16" s="496"/>
      <c r="P16" s="496"/>
      <c r="Q16" s="497"/>
      <c r="R16" s="498" t="s">
        <v>149</v>
      </c>
      <c r="S16" s="499"/>
      <c r="T16" s="499"/>
      <c r="U16" s="499"/>
      <c r="V16" s="500"/>
      <c r="W16" s="382"/>
      <c r="X16" s="383"/>
      <c r="Y16" s="383"/>
      <c r="Z16" s="383"/>
      <c r="AA16" s="383"/>
      <c r="AB16" s="372"/>
      <c r="AC16" s="479">
        <v>14.2</v>
      </c>
      <c r="AD16" s="480"/>
      <c r="AE16" s="480"/>
      <c r="AF16" s="480"/>
      <c r="AG16" s="481"/>
      <c r="AH16" s="479">
        <v>14.5</v>
      </c>
      <c r="AI16" s="480"/>
      <c r="AJ16" s="480"/>
      <c r="AK16" s="480"/>
      <c r="AL16" s="482"/>
      <c r="AM16" s="421"/>
      <c r="AN16" s="422"/>
      <c r="AO16" s="422"/>
      <c r="AP16" s="422"/>
      <c r="AQ16" s="422"/>
      <c r="AR16" s="422"/>
      <c r="AS16" s="422"/>
      <c r="AT16" s="423"/>
      <c r="AU16" s="424"/>
      <c r="AV16" s="425"/>
      <c r="AW16" s="425"/>
      <c r="AX16" s="425"/>
      <c r="AY16" s="426" t="s">
        <v>150</v>
      </c>
      <c r="AZ16" s="427"/>
      <c r="BA16" s="427"/>
      <c r="BB16" s="427"/>
      <c r="BC16" s="427"/>
      <c r="BD16" s="427"/>
      <c r="BE16" s="427"/>
      <c r="BF16" s="427"/>
      <c r="BG16" s="427"/>
      <c r="BH16" s="427"/>
      <c r="BI16" s="427"/>
      <c r="BJ16" s="427"/>
      <c r="BK16" s="427"/>
      <c r="BL16" s="427"/>
      <c r="BM16" s="428"/>
      <c r="BN16" s="392">
        <v>3171875</v>
      </c>
      <c r="BO16" s="393"/>
      <c r="BP16" s="393"/>
      <c r="BQ16" s="393"/>
      <c r="BR16" s="393"/>
      <c r="BS16" s="393"/>
      <c r="BT16" s="393"/>
      <c r="BU16" s="394"/>
      <c r="BV16" s="392">
        <v>2754771</v>
      </c>
      <c r="BW16" s="393"/>
      <c r="BX16" s="393"/>
      <c r="BY16" s="393"/>
      <c r="BZ16" s="393"/>
      <c r="CA16" s="393"/>
      <c r="CB16" s="393"/>
      <c r="CC16" s="394"/>
      <c r="CD16" s="185"/>
      <c r="CE16" s="506"/>
      <c r="CF16" s="506"/>
      <c r="CG16" s="506"/>
      <c r="CH16" s="506"/>
      <c r="CI16" s="506"/>
      <c r="CJ16" s="506"/>
      <c r="CK16" s="506"/>
      <c r="CL16" s="506"/>
      <c r="CM16" s="506"/>
      <c r="CN16" s="506"/>
      <c r="CO16" s="506"/>
      <c r="CP16" s="506"/>
      <c r="CQ16" s="506"/>
      <c r="CR16" s="506"/>
      <c r="CS16" s="507"/>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72"/>
      <c r="B17" s="458"/>
      <c r="C17" s="459"/>
      <c r="D17" s="459"/>
      <c r="E17" s="459"/>
      <c r="F17" s="459"/>
      <c r="G17" s="459"/>
      <c r="H17" s="459"/>
      <c r="I17" s="459"/>
      <c r="J17" s="459"/>
      <c r="K17" s="460"/>
      <c r="L17" s="186"/>
      <c r="M17" s="503" t="s">
        <v>151</v>
      </c>
      <c r="N17" s="504"/>
      <c r="O17" s="504"/>
      <c r="P17" s="504"/>
      <c r="Q17" s="505"/>
      <c r="R17" s="498" t="s">
        <v>152</v>
      </c>
      <c r="S17" s="499"/>
      <c r="T17" s="499"/>
      <c r="U17" s="499"/>
      <c r="V17" s="500"/>
      <c r="W17" s="408" t="s">
        <v>153</v>
      </c>
      <c r="X17" s="409"/>
      <c r="Y17" s="409"/>
      <c r="Z17" s="409"/>
      <c r="AA17" s="409"/>
      <c r="AB17" s="399"/>
      <c r="AC17" s="443">
        <v>949</v>
      </c>
      <c r="AD17" s="444"/>
      <c r="AE17" s="444"/>
      <c r="AF17" s="444"/>
      <c r="AG17" s="486"/>
      <c r="AH17" s="443">
        <v>988</v>
      </c>
      <c r="AI17" s="444"/>
      <c r="AJ17" s="444"/>
      <c r="AK17" s="444"/>
      <c r="AL17" s="445"/>
      <c r="AM17" s="421"/>
      <c r="AN17" s="422"/>
      <c r="AO17" s="422"/>
      <c r="AP17" s="422"/>
      <c r="AQ17" s="422"/>
      <c r="AR17" s="422"/>
      <c r="AS17" s="422"/>
      <c r="AT17" s="423"/>
      <c r="AU17" s="424"/>
      <c r="AV17" s="425"/>
      <c r="AW17" s="425"/>
      <c r="AX17" s="425"/>
      <c r="AY17" s="426" t="s">
        <v>154</v>
      </c>
      <c r="AZ17" s="427"/>
      <c r="BA17" s="427"/>
      <c r="BB17" s="427"/>
      <c r="BC17" s="427"/>
      <c r="BD17" s="427"/>
      <c r="BE17" s="427"/>
      <c r="BF17" s="427"/>
      <c r="BG17" s="427"/>
      <c r="BH17" s="427"/>
      <c r="BI17" s="427"/>
      <c r="BJ17" s="427"/>
      <c r="BK17" s="427"/>
      <c r="BL17" s="427"/>
      <c r="BM17" s="428"/>
      <c r="BN17" s="392">
        <v>378722</v>
      </c>
      <c r="BO17" s="393"/>
      <c r="BP17" s="393"/>
      <c r="BQ17" s="393"/>
      <c r="BR17" s="393"/>
      <c r="BS17" s="393"/>
      <c r="BT17" s="393"/>
      <c r="BU17" s="394"/>
      <c r="BV17" s="392">
        <v>383128</v>
      </c>
      <c r="BW17" s="393"/>
      <c r="BX17" s="393"/>
      <c r="BY17" s="393"/>
      <c r="BZ17" s="393"/>
      <c r="CA17" s="393"/>
      <c r="CB17" s="393"/>
      <c r="CC17" s="394"/>
      <c r="CD17" s="185"/>
      <c r="CE17" s="506"/>
      <c r="CF17" s="506"/>
      <c r="CG17" s="506"/>
      <c r="CH17" s="506"/>
      <c r="CI17" s="506"/>
      <c r="CJ17" s="506"/>
      <c r="CK17" s="506"/>
      <c r="CL17" s="506"/>
      <c r="CM17" s="506"/>
      <c r="CN17" s="506"/>
      <c r="CO17" s="506"/>
      <c r="CP17" s="506"/>
      <c r="CQ17" s="506"/>
      <c r="CR17" s="506"/>
      <c r="CS17" s="507"/>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72"/>
      <c r="B18" s="517" t="s">
        <v>155</v>
      </c>
      <c r="C18" s="435"/>
      <c r="D18" s="435"/>
      <c r="E18" s="518"/>
      <c r="F18" s="518"/>
      <c r="G18" s="518"/>
      <c r="H18" s="518"/>
      <c r="I18" s="518"/>
      <c r="J18" s="518"/>
      <c r="K18" s="518"/>
      <c r="L18" s="519">
        <v>55.96</v>
      </c>
      <c r="M18" s="519"/>
      <c r="N18" s="519"/>
      <c r="O18" s="519"/>
      <c r="P18" s="519"/>
      <c r="Q18" s="519"/>
      <c r="R18" s="520"/>
      <c r="S18" s="520"/>
      <c r="T18" s="520"/>
      <c r="U18" s="520"/>
      <c r="V18" s="521"/>
      <c r="W18" s="410"/>
      <c r="X18" s="411"/>
      <c r="Y18" s="411"/>
      <c r="Z18" s="411"/>
      <c r="AA18" s="411"/>
      <c r="AB18" s="402"/>
      <c r="AC18" s="522">
        <v>70.099999999999994</v>
      </c>
      <c r="AD18" s="523"/>
      <c r="AE18" s="523"/>
      <c r="AF18" s="523"/>
      <c r="AG18" s="524"/>
      <c r="AH18" s="522">
        <v>68.3</v>
      </c>
      <c r="AI18" s="523"/>
      <c r="AJ18" s="523"/>
      <c r="AK18" s="523"/>
      <c r="AL18" s="525"/>
      <c r="AM18" s="421"/>
      <c r="AN18" s="422"/>
      <c r="AO18" s="422"/>
      <c r="AP18" s="422"/>
      <c r="AQ18" s="422"/>
      <c r="AR18" s="422"/>
      <c r="AS18" s="422"/>
      <c r="AT18" s="423"/>
      <c r="AU18" s="424"/>
      <c r="AV18" s="425"/>
      <c r="AW18" s="425"/>
      <c r="AX18" s="425"/>
      <c r="AY18" s="426" t="s">
        <v>156</v>
      </c>
      <c r="AZ18" s="427"/>
      <c r="BA18" s="427"/>
      <c r="BB18" s="427"/>
      <c r="BC18" s="427"/>
      <c r="BD18" s="427"/>
      <c r="BE18" s="427"/>
      <c r="BF18" s="427"/>
      <c r="BG18" s="427"/>
      <c r="BH18" s="427"/>
      <c r="BI18" s="427"/>
      <c r="BJ18" s="427"/>
      <c r="BK18" s="427"/>
      <c r="BL18" s="427"/>
      <c r="BM18" s="428"/>
      <c r="BN18" s="392">
        <v>2791917</v>
      </c>
      <c r="BO18" s="393"/>
      <c r="BP18" s="393"/>
      <c r="BQ18" s="393"/>
      <c r="BR18" s="393"/>
      <c r="BS18" s="393"/>
      <c r="BT18" s="393"/>
      <c r="BU18" s="394"/>
      <c r="BV18" s="392">
        <v>2526150</v>
      </c>
      <c r="BW18" s="393"/>
      <c r="BX18" s="393"/>
      <c r="BY18" s="393"/>
      <c r="BZ18" s="393"/>
      <c r="CA18" s="393"/>
      <c r="CB18" s="393"/>
      <c r="CC18" s="394"/>
      <c r="CD18" s="185"/>
      <c r="CE18" s="506"/>
      <c r="CF18" s="506"/>
      <c r="CG18" s="506"/>
      <c r="CH18" s="506"/>
      <c r="CI18" s="506"/>
      <c r="CJ18" s="506"/>
      <c r="CK18" s="506"/>
      <c r="CL18" s="506"/>
      <c r="CM18" s="506"/>
      <c r="CN18" s="506"/>
      <c r="CO18" s="506"/>
      <c r="CP18" s="506"/>
      <c r="CQ18" s="506"/>
      <c r="CR18" s="506"/>
      <c r="CS18" s="507"/>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72"/>
      <c r="B19" s="517" t="s">
        <v>157</v>
      </c>
      <c r="C19" s="435"/>
      <c r="D19" s="435"/>
      <c r="E19" s="518"/>
      <c r="F19" s="518"/>
      <c r="G19" s="518"/>
      <c r="H19" s="518"/>
      <c r="I19" s="518"/>
      <c r="J19" s="518"/>
      <c r="K19" s="518"/>
      <c r="L19" s="526">
        <v>50</v>
      </c>
      <c r="M19" s="526"/>
      <c r="N19" s="526"/>
      <c r="O19" s="526"/>
      <c r="P19" s="526"/>
      <c r="Q19" s="526"/>
      <c r="R19" s="527"/>
      <c r="S19" s="527"/>
      <c r="T19" s="527"/>
      <c r="U19" s="527"/>
      <c r="V19" s="528"/>
      <c r="W19" s="349"/>
      <c r="X19" s="350"/>
      <c r="Y19" s="350"/>
      <c r="Z19" s="350"/>
      <c r="AA19" s="350"/>
      <c r="AB19" s="350"/>
      <c r="AC19" s="501"/>
      <c r="AD19" s="501"/>
      <c r="AE19" s="501"/>
      <c r="AF19" s="501"/>
      <c r="AG19" s="501"/>
      <c r="AH19" s="501"/>
      <c r="AI19" s="501"/>
      <c r="AJ19" s="501"/>
      <c r="AK19" s="501"/>
      <c r="AL19" s="502"/>
      <c r="AM19" s="421"/>
      <c r="AN19" s="422"/>
      <c r="AO19" s="422"/>
      <c r="AP19" s="422"/>
      <c r="AQ19" s="422"/>
      <c r="AR19" s="422"/>
      <c r="AS19" s="422"/>
      <c r="AT19" s="423"/>
      <c r="AU19" s="424"/>
      <c r="AV19" s="425"/>
      <c r="AW19" s="425"/>
      <c r="AX19" s="425"/>
      <c r="AY19" s="426" t="s">
        <v>158</v>
      </c>
      <c r="AZ19" s="427"/>
      <c r="BA19" s="427"/>
      <c r="BB19" s="427"/>
      <c r="BC19" s="427"/>
      <c r="BD19" s="427"/>
      <c r="BE19" s="427"/>
      <c r="BF19" s="427"/>
      <c r="BG19" s="427"/>
      <c r="BH19" s="427"/>
      <c r="BI19" s="427"/>
      <c r="BJ19" s="427"/>
      <c r="BK19" s="427"/>
      <c r="BL19" s="427"/>
      <c r="BM19" s="428"/>
      <c r="BN19" s="392">
        <v>4258330</v>
      </c>
      <c r="BO19" s="393"/>
      <c r="BP19" s="393"/>
      <c r="BQ19" s="393"/>
      <c r="BR19" s="393"/>
      <c r="BS19" s="393"/>
      <c r="BT19" s="393"/>
      <c r="BU19" s="394"/>
      <c r="BV19" s="392">
        <v>3631715</v>
      </c>
      <c r="BW19" s="393"/>
      <c r="BX19" s="393"/>
      <c r="BY19" s="393"/>
      <c r="BZ19" s="393"/>
      <c r="CA19" s="393"/>
      <c r="CB19" s="393"/>
      <c r="CC19" s="394"/>
      <c r="CD19" s="185"/>
      <c r="CE19" s="506"/>
      <c r="CF19" s="506"/>
      <c r="CG19" s="506"/>
      <c r="CH19" s="506"/>
      <c r="CI19" s="506"/>
      <c r="CJ19" s="506"/>
      <c r="CK19" s="506"/>
      <c r="CL19" s="506"/>
      <c r="CM19" s="506"/>
      <c r="CN19" s="506"/>
      <c r="CO19" s="506"/>
      <c r="CP19" s="506"/>
      <c r="CQ19" s="506"/>
      <c r="CR19" s="506"/>
      <c r="CS19" s="507"/>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72"/>
      <c r="B20" s="517" t="s">
        <v>159</v>
      </c>
      <c r="C20" s="435"/>
      <c r="D20" s="435"/>
      <c r="E20" s="518"/>
      <c r="F20" s="518"/>
      <c r="G20" s="518"/>
      <c r="H20" s="518"/>
      <c r="I20" s="518"/>
      <c r="J20" s="518"/>
      <c r="K20" s="518"/>
      <c r="L20" s="526">
        <v>1415</v>
      </c>
      <c r="M20" s="526"/>
      <c r="N20" s="526"/>
      <c r="O20" s="526"/>
      <c r="P20" s="526"/>
      <c r="Q20" s="526"/>
      <c r="R20" s="527"/>
      <c r="S20" s="527"/>
      <c r="T20" s="527"/>
      <c r="U20" s="527"/>
      <c r="V20" s="528"/>
      <c r="W20" s="410"/>
      <c r="X20" s="411"/>
      <c r="Y20" s="411"/>
      <c r="Z20" s="411"/>
      <c r="AA20" s="411"/>
      <c r="AB20" s="411"/>
      <c r="AC20" s="529"/>
      <c r="AD20" s="529"/>
      <c r="AE20" s="529"/>
      <c r="AF20" s="529"/>
      <c r="AG20" s="529"/>
      <c r="AH20" s="529"/>
      <c r="AI20" s="529"/>
      <c r="AJ20" s="529"/>
      <c r="AK20" s="529"/>
      <c r="AL20" s="530"/>
      <c r="AM20" s="531"/>
      <c r="AN20" s="447"/>
      <c r="AO20" s="447"/>
      <c r="AP20" s="447"/>
      <c r="AQ20" s="447"/>
      <c r="AR20" s="447"/>
      <c r="AS20" s="447"/>
      <c r="AT20" s="448"/>
      <c r="AU20" s="532"/>
      <c r="AV20" s="533"/>
      <c r="AW20" s="533"/>
      <c r="AX20" s="534"/>
      <c r="AY20" s="426"/>
      <c r="AZ20" s="427"/>
      <c r="BA20" s="427"/>
      <c r="BB20" s="427"/>
      <c r="BC20" s="427"/>
      <c r="BD20" s="427"/>
      <c r="BE20" s="427"/>
      <c r="BF20" s="427"/>
      <c r="BG20" s="427"/>
      <c r="BH20" s="427"/>
      <c r="BI20" s="427"/>
      <c r="BJ20" s="427"/>
      <c r="BK20" s="427"/>
      <c r="BL20" s="427"/>
      <c r="BM20" s="428"/>
      <c r="BN20" s="392"/>
      <c r="BO20" s="393"/>
      <c r="BP20" s="393"/>
      <c r="BQ20" s="393"/>
      <c r="BR20" s="393"/>
      <c r="BS20" s="393"/>
      <c r="BT20" s="393"/>
      <c r="BU20" s="394"/>
      <c r="BV20" s="392"/>
      <c r="BW20" s="393"/>
      <c r="BX20" s="393"/>
      <c r="BY20" s="393"/>
      <c r="BZ20" s="393"/>
      <c r="CA20" s="393"/>
      <c r="CB20" s="393"/>
      <c r="CC20" s="394"/>
      <c r="CD20" s="185"/>
      <c r="CE20" s="506"/>
      <c r="CF20" s="506"/>
      <c r="CG20" s="506"/>
      <c r="CH20" s="506"/>
      <c r="CI20" s="506"/>
      <c r="CJ20" s="506"/>
      <c r="CK20" s="506"/>
      <c r="CL20" s="506"/>
      <c r="CM20" s="506"/>
      <c r="CN20" s="506"/>
      <c r="CO20" s="506"/>
      <c r="CP20" s="506"/>
      <c r="CQ20" s="506"/>
      <c r="CR20" s="506"/>
      <c r="CS20" s="507"/>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72"/>
      <c r="B21" s="508" t="s">
        <v>160</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511"/>
      <c r="AZ21" s="512"/>
      <c r="BA21" s="512"/>
      <c r="BB21" s="512"/>
      <c r="BC21" s="512"/>
      <c r="BD21" s="512"/>
      <c r="BE21" s="512"/>
      <c r="BF21" s="512"/>
      <c r="BG21" s="512"/>
      <c r="BH21" s="512"/>
      <c r="BI21" s="512"/>
      <c r="BJ21" s="512"/>
      <c r="BK21" s="512"/>
      <c r="BL21" s="512"/>
      <c r="BM21" s="513"/>
      <c r="BN21" s="514"/>
      <c r="BO21" s="515"/>
      <c r="BP21" s="515"/>
      <c r="BQ21" s="515"/>
      <c r="BR21" s="515"/>
      <c r="BS21" s="515"/>
      <c r="BT21" s="515"/>
      <c r="BU21" s="516"/>
      <c r="BV21" s="514"/>
      <c r="BW21" s="515"/>
      <c r="BX21" s="515"/>
      <c r="BY21" s="515"/>
      <c r="BZ21" s="515"/>
      <c r="CA21" s="515"/>
      <c r="CB21" s="515"/>
      <c r="CC21" s="516"/>
      <c r="CD21" s="185"/>
      <c r="CE21" s="506"/>
      <c r="CF21" s="506"/>
      <c r="CG21" s="506"/>
      <c r="CH21" s="506"/>
      <c r="CI21" s="506"/>
      <c r="CJ21" s="506"/>
      <c r="CK21" s="506"/>
      <c r="CL21" s="506"/>
      <c r="CM21" s="506"/>
      <c r="CN21" s="506"/>
      <c r="CO21" s="506"/>
      <c r="CP21" s="506"/>
      <c r="CQ21" s="506"/>
      <c r="CR21" s="506"/>
      <c r="CS21" s="507"/>
      <c r="CT21" s="389"/>
      <c r="CU21" s="390"/>
      <c r="CV21" s="390"/>
      <c r="CW21" s="390"/>
      <c r="CX21" s="390"/>
      <c r="CY21" s="390"/>
      <c r="CZ21" s="390"/>
      <c r="DA21" s="391"/>
      <c r="DB21" s="389"/>
      <c r="DC21" s="390"/>
      <c r="DD21" s="390"/>
      <c r="DE21" s="390"/>
      <c r="DF21" s="390"/>
      <c r="DG21" s="390"/>
      <c r="DH21" s="390"/>
      <c r="DI21" s="391"/>
    </row>
    <row r="22" spans="1:113" ht="18.75" customHeight="1" x14ac:dyDescent="0.2">
      <c r="A22" s="172"/>
      <c r="B22" s="562" t="s">
        <v>161</v>
      </c>
      <c r="C22" s="536"/>
      <c r="D22" s="537"/>
      <c r="E22" s="404" t="s">
        <v>1</v>
      </c>
      <c r="F22" s="409"/>
      <c r="G22" s="409"/>
      <c r="H22" s="409"/>
      <c r="I22" s="409"/>
      <c r="J22" s="409"/>
      <c r="K22" s="399"/>
      <c r="L22" s="404" t="s">
        <v>162</v>
      </c>
      <c r="M22" s="409"/>
      <c r="N22" s="409"/>
      <c r="O22" s="409"/>
      <c r="P22" s="399"/>
      <c r="Q22" s="567" t="s">
        <v>163</v>
      </c>
      <c r="R22" s="568"/>
      <c r="S22" s="568"/>
      <c r="T22" s="568"/>
      <c r="U22" s="568"/>
      <c r="V22" s="569"/>
      <c r="W22" s="535" t="s">
        <v>164</v>
      </c>
      <c r="X22" s="536"/>
      <c r="Y22" s="537"/>
      <c r="Z22" s="404" t="s">
        <v>1</v>
      </c>
      <c r="AA22" s="409"/>
      <c r="AB22" s="409"/>
      <c r="AC22" s="409"/>
      <c r="AD22" s="409"/>
      <c r="AE22" s="409"/>
      <c r="AF22" s="409"/>
      <c r="AG22" s="399"/>
      <c r="AH22" s="573" t="s">
        <v>165</v>
      </c>
      <c r="AI22" s="409"/>
      <c r="AJ22" s="409"/>
      <c r="AK22" s="409"/>
      <c r="AL22" s="399"/>
      <c r="AM22" s="573" t="s">
        <v>166</v>
      </c>
      <c r="AN22" s="574"/>
      <c r="AO22" s="574"/>
      <c r="AP22" s="574"/>
      <c r="AQ22" s="574"/>
      <c r="AR22" s="575"/>
      <c r="AS22" s="567" t="s">
        <v>163</v>
      </c>
      <c r="AT22" s="568"/>
      <c r="AU22" s="568"/>
      <c r="AV22" s="568"/>
      <c r="AW22" s="568"/>
      <c r="AX22" s="579"/>
      <c r="AY22" s="352" t="s">
        <v>167</v>
      </c>
      <c r="AZ22" s="353"/>
      <c r="BA22" s="353"/>
      <c r="BB22" s="353"/>
      <c r="BC22" s="353"/>
      <c r="BD22" s="353"/>
      <c r="BE22" s="353"/>
      <c r="BF22" s="353"/>
      <c r="BG22" s="353"/>
      <c r="BH22" s="353"/>
      <c r="BI22" s="353"/>
      <c r="BJ22" s="353"/>
      <c r="BK22" s="353"/>
      <c r="BL22" s="353"/>
      <c r="BM22" s="354"/>
      <c r="BN22" s="355">
        <v>11526012</v>
      </c>
      <c r="BO22" s="356"/>
      <c r="BP22" s="356"/>
      <c r="BQ22" s="356"/>
      <c r="BR22" s="356"/>
      <c r="BS22" s="356"/>
      <c r="BT22" s="356"/>
      <c r="BU22" s="357"/>
      <c r="BV22" s="355">
        <v>12074310</v>
      </c>
      <c r="BW22" s="356"/>
      <c r="BX22" s="356"/>
      <c r="BY22" s="356"/>
      <c r="BZ22" s="356"/>
      <c r="CA22" s="356"/>
      <c r="CB22" s="356"/>
      <c r="CC22" s="357"/>
      <c r="CD22" s="185"/>
      <c r="CE22" s="506"/>
      <c r="CF22" s="506"/>
      <c r="CG22" s="506"/>
      <c r="CH22" s="506"/>
      <c r="CI22" s="506"/>
      <c r="CJ22" s="506"/>
      <c r="CK22" s="506"/>
      <c r="CL22" s="506"/>
      <c r="CM22" s="506"/>
      <c r="CN22" s="506"/>
      <c r="CO22" s="506"/>
      <c r="CP22" s="506"/>
      <c r="CQ22" s="506"/>
      <c r="CR22" s="506"/>
      <c r="CS22" s="507"/>
      <c r="CT22" s="389"/>
      <c r="CU22" s="390"/>
      <c r="CV22" s="390"/>
      <c r="CW22" s="390"/>
      <c r="CX22" s="390"/>
      <c r="CY22" s="390"/>
      <c r="CZ22" s="390"/>
      <c r="DA22" s="391"/>
      <c r="DB22" s="389"/>
      <c r="DC22" s="390"/>
      <c r="DD22" s="390"/>
      <c r="DE22" s="390"/>
      <c r="DF22" s="390"/>
      <c r="DG22" s="390"/>
      <c r="DH22" s="390"/>
      <c r="DI22" s="391"/>
    </row>
    <row r="23" spans="1:113" ht="18.75" customHeight="1" x14ac:dyDescent="0.2">
      <c r="A23" s="172"/>
      <c r="B23" s="563"/>
      <c r="C23" s="539"/>
      <c r="D23" s="540"/>
      <c r="E23" s="378"/>
      <c r="F23" s="383"/>
      <c r="G23" s="383"/>
      <c r="H23" s="383"/>
      <c r="I23" s="383"/>
      <c r="J23" s="383"/>
      <c r="K23" s="372"/>
      <c r="L23" s="378"/>
      <c r="M23" s="383"/>
      <c r="N23" s="383"/>
      <c r="O23" s="383"/>
      <c r="P23" s="372"/>
      <c r="Q23" s="570"/>
      <c r="R23" s="571"/>
      <c r="S23" s="571"/>
      <c r="T23" s="571"/>
      <c r="U23" s="571"/>
      <c r="V23" s="572"/>
      <c r="W23" s="538"/>
      <c r="X23" s="539"/>
      <c r="Y23" s="540"/>
      <c r="Z23" s="378"/>
      <c r="AA23" s="383"/>
      <c r="AB23" s="383"/>
      <c r="AC23" s="383"/>
      <c r="AD23" s="383"/>
      <c r="AE23" s="383"/>
      <c r="AF23" s="383"/>
      <c r="AG23" s="372"/>
      <c r="AH23" s="378"/>
      <c r="AI23" s="383"/>
      <c r="AJ23" s="383"/>
      <c r="AK23" s="383"/>
      <c r="AL23" s="372"/>
      <c r="AM23" s="576"/>
      <c r="AN23" s="577"/>
      <c r="AO23" s="577"/>
      <c r="AP23" s="577"/>
      <c r="AQ23" s="577"/>
      <c r="AR23" s="578"/>
      <c r="AS23" s="570"/>
      <c r="AT23" s="571"/>
      <c r="AU23" s="571"/>
      <c r="AV23" s="571"/>
      <c r="AW23" s="571"/>
      <c r="AX23" s="580"/>
      <c r="AY23" s="426" t="s">
        <v>168</v>
      </c>
      <c r="AZ23" s="427"/>
      <c r="BA23" s="427"/>
      <c r="BB23" s="427"/>
      <c r="BC23" s="427"/>
      <c r="BD23" s="427"/>
      <c r="BE23" s="427"/>
      <c r="BF23" s="427"/>
      <c r="BG23" s="427"/>
      <c r="BH23" s="427"/>
      <c r="BI23" s="427"/>
      <c r="BJ23" s="427"/>
      <c r="BK23" s="427"/>
      <c r="BL23" s="427"/>
      <c r="BM23" s="428"/>
      <c r="BN23" s="392">
        <v>11060171</v>
      </c>
      <c r="BO23" s="393"/>
      <c r="BP23" s="393"/>
      <c r="BQ23" s="393"/>
      <c r="BR23" s="393"/>
      <c r="BS23" s="393"/>
      <c r="BT23" s="393"/>
      <c r="BU23" s="394"/>
      <c r="BV23" s="392">
        <v>11595017</v>
      </c>
      <c r="BW23" s="393"/>
      <c r="BX23" s="393"/>
      <c r="BY23" s="393"/>
      <c r="BZ23" s="393"/>
      <c r="CA23" s="393"/>
      <c r="CB23" s="393"/>
      <c r="CC23" s="394"/>
      <c r="CD23" s="185"/>
      <c r="CE23" s="506"/>
      <c r="CF23" s="506"/>
      <c r="CG23" s="506"/>
      <c r="CH23" s="506"/>
      <c r="CI23" s="506"/>
      <c r="CJ23" s="506"/>
      <c r="CK23" s="506"/>
      <c r="CL23" s="506"/>
      <c r="CM23" s="506"/>
      <c r="CN23" s="506"/>
      <c r="CO23" s="506"/>
      <c r="CP23" s="506"/>
      <c r="CQ23" s="506"/>
      <c r="CR23" s="506"/>
      <c r="CS23" s="507"/>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72"/>
      <c r="B24" s="563"/>
      <c r="C24" s="539"/>
      <c r="D24" s="540"/>
      <c r="E24" s="442" t="s">
        <v>169</v>
      </c>
      <c r="F24" s="422"/>
      <c r="G24" s="422"/>
      <c r="H24" s="422"/>
      <c r="I24" s="422"/>
      <c r="J24" s="422"/>
      <c r="K24" s="423"/>
      <c r="L24" s="443">
        <v>1</v>
      </c>
      <c r="M24" s="444"/>
      <c r="N24" s="444"/>
      <c r="O24" s="444"/>
      <c r="P24" s="486"/>
      <c r="Q24" s="443">
        <v>6900</v>
      </c>
      <c r="R24" s="444"/>
      <c r="S24" s="444"/>
      <c r="T24" s="444"/>
      <c r="U24" s="444"/>
      <c r="V24" s="486"/>
      <c r="W24" s="538"/>
      <c r="X24" s="539"/>
      <c r="Y24" s="540"/>
      <c r="Z24" s="442" t="s">
        <v>170</v>
      </c>
      <c r="AA24" s="422"/>
      <c r="AB24" s="422"/>
      <c r="AC24" s="422"/>
      <c r="AD24" s="422"/>
      <c r="AE24" s="422"/>
      <c r="AF24" s="422"/>
      <c r="AG24" s="423"/>
      <c r="AH24" s="443">
        <v>71</v>
      </c>
      <c r="AI24" s="444"/>
      <c r="AJ24" s="444"/>
      <c r="AK24" s="444"/>
      <c r="AL24" s="486"/>
      <c r="AM24" s="443">
        <v>189144</v>
      </c>
      <c r="AN24" s="444"/>
      <c r="AO24" s="444"/>
      <c r="AP24" s="444"/>
      <c r="AQ24" s="444"/>
      <c r="AR24" s="486"/>
      <c r="AS24" s="443">
        <v>2664</v>
      </c>
      <c r="AT24" s="444"/>
      <c r="AU24" s="444"/>
      <c r="AV24" s="444"/>
      <c r="AW24" s="444"/>
      <c r="AX24" s="445"/>
      <c r="AY24" s="511" t="s">
        <v>171</v>
      </c>
      <c r="AZ24" s="512"/>
      <c r="BA24" s="512"/>
      <c r="BB24" s="512"/>
      <c r="BC24" s="512"/>
      <c r="BD24" s="512"/>
      <c r="BE24" s="512"/>
      <c r="BF24" s="512"/>
      <c r="BG24" s="512"/>
      <c r="BH24" s="512"/>
      <c r="BI24" s="512"/>
      <c r="BJ24" s="512"/>
      <c r="BK24" s="512"/>
      <c r="BL24" s="512"/>
      <c r="BM24" s="513"/>
      <c r="BN24" s="392">
        <v>10640188</v>
      </c>
      <c r="BO24" s="393"/>
      <c r="BP24" s="393"/>
      <c r="BQ24" s="393"/>
      <c r="BR24" s="393"/>
      <c r="BS24" s="393"/>
      <c r="BT24" s="393"/>
      <c r="BU24" s="394"/>
      <c r="BV24" s="392">
        <v>11139788</v>
      </c>
      <c r="BW24" s="393"/>
      <c r="BX24" s="393"/>
      <c r="BY24" s="393"/>
      <c r="BZ24" s="393"/>
      <c r="CA24" s="393"/>
      <c r="CB24" s="393"/>
      <c r="CC24" s="394"/>
      <c r="CD24" s="185"/>
      <c r="CE24" s="506"/>
      <c r="CF24" s="506"/>
      <c r="CG24" s="506"/>
      <c r="CH24" s="506"/>
      <c r="CI24" s="506"/>
      <c r="CJ24" s="506"/>
      <c r="CK24" s="506"/>
      <c r="CL24" s="506"/>
      <c r="CM24" s="506"/>
      <c r="CN24" s="506"/>
      <c r="CO24" s="506"/>
      <c r="CP24" s="506"/>
      <c r="CQ24" s="506"/>
      <c r="CR24" s="506"/>
      <c r="CS24" s="507"/>
      <c r="CT24" s="389"/>
      <c r="CU24" s="390"/>
      <c r="CV24" s="390"/>
      <c r="CW24" s="390"/>
      <c r="CX24" s="390"/>
      <c r="CY24" s="390"/>
      <c r="CZ24" s="390"/>
      <c r="DA24" s="391"/>
      <c r="DB24" s="389"/>
      <c r="DC24" s="390"/>
      <c r="DD24" s="390"/>
      <c r="DE24" s="390"/>
      <c r="DF24" s="390"/>
      <c r="DG24" s="390"/>
      <c r="DH24" s="390"/>
      <c r="DI24" s="391"/>
    </row>
    <row r="25" spans="1:113" ht="18.75" customHeight="1" x14ac:dyDescent="0.2">
      <c r="A25" s="172"/>
      <c r="B25" s="563"/>
      <c r="C25" s="539"/>
      <c r="D25" s="540"/>
      <c r="E25" s="442" t="s">
        <v>172</v>
      </c>
      <c r="F25" s="422"/>
      <c r="G25" s="422"/>
      <c r="H25" s="422"/>
      <c r="I25" s="422"/>
      <c r="J25" s="422"/>
      <c r="K25" s="423"/>
      <c r="L25" s="443">
        <v>1</v>
      </c>
      <c r="M25" s="444"/>
      <c r="N25" s="444"/>
      <c r="O25" s="444"/>
      <c r="P25" s="486"/>
      <c r="Q25" s="443">
        <v>5870</v>
      </c>
      <c r="R25" s="444"/>
      <c r="S25" s="444"/>
      <c r="T25" s="444"/>
      <c r="U25" s="444"/>
      <c r="V25" s="486"/>
      <c r="W25" s="538"/>
      <c r="X25" s="539"/>
      <c r="Y25" s="540"/>
      <c r="Z25" s="442" t="s">
        <v>173</v>
      </c>
      <c r="AA25" s="422"/>
      <c r="AB25" s="422"/>
      <c r="AC25" s="422"/>
      <c r="AD25" s="422"/>
      <c r="AE25" s="422"/>
      <c r="AF25" s="422"/>
      <c r="AG25" s="423"/>
      <c r="AH25" s="443" t="s">
        <v>135</v>
      </c>
      <c r="AI25" s="444"/>
      <c r="AJ25" s="444"/>
      <c r="AK25" s="444"/>
      <c r="AL25" s="486"/>
      <c r="AM25" s="443" t="s">
        <v>135</v>
      </c>
      <c r="AN25" s="444"/>
      <c r="AO25" s="444"/>
      <c r="AP25" s="444"/>
      <c r="AQ25" s="444"/>
      <c r="AR25" s="486"/>
      <c r="AS25" s="443" t="s">
        <v>135</v>
      </c>
      <c r="AT25" s="444"/>
      <c r="AU25" s="444"/>
      <c r="AV25" s="444"/>
      <c r="AW25" s="444"/>
      <c r="AX25" s="445"/>
      <c r="AY25" s="352" t="s">
        <v>174</v>
      </c>
      <c r="AZ25" s="353"/>
      <c r="BA25" s="353"/>
      <c r="BB25" s="353"/>
      <c r="BC25" s="353"/>
      <c r="BD25" s="353"/>
      <c r="BE25" s="353"/>
      <c r="BF25" s="353"/>
      <c r="BG25" s="353"/>
      <c r="BH25" s="353"/>
      <c r="BI25" s="353"/>
      <c r="BJ25" s="353"/>
      <c r="BK25" s="353"/>
      <c r="BL25" s="353"/>
      <c r="BM25" s="354"/>
      <c r="BN25" s="355">
        <v>646561</v>
      </c>
      <c r="BO25" s="356"/>
      <c r="BP25" s="356"/>
      <c r="BQ25" s="356"/>
      <c r="BR25" s="356"/>
      <c r="BS25" s="356"/>
      <c r="BT25" s="356"/>
      <c r="BU25" s="357"/>
      <c r="BV25" s="355">
        <v>1023330</v>
      </c>
      <c r="BW25" s="356"/>
      <c r="BX25" s="356"/>
      <c r="BY25" s="356"/>
      <c r="BZ25" s="356"/>
      <c r="CA25" s="356"/>
      <c r="CB25" s="356"/>
      <c r="CC25" s="357"/>
      <c r="CD25" s="185"/>
      <c r="CE25" s="506"/>
      <c r="CF25" s="506"/>
      <c r="CG25" s="506"/>
      <c r="CH25" s="506"/>
      <c r="CI25" s="506"/>
      <c r="CJ25" s="506"/>
      <c r="CK25" s="506"/>
      <c r="CL25" s="506"/>
      <c r="CM25" s="506"/>
      <c r="CN25" s="506"/>
      <c r="CO25" s="506"/>
      <c r="CP25" s="506"/>
      <c r="CQ25" s="506"/>
      <c r="CR25" s="506"/>
      <c r="CS25" s="507"/>
      <c r="CT25" s="389"/>
      <c r="CU25" s="390"/>
      <c r="CV25" s="390"/>
      <c r="CW25" s="390"/>
      <c r="CX25" s="390"/>
      <c r="CY25" s="390"/>
      <c r="CZ25" s="390"/>
      <c r="DA25" s="391"/>
      <c r="DB25" s="389"/>
      <c r="DC25" s="390"/>
      <c r="DD25" s="390"/>
      <c r="DE25" s="390"/>
      <c r="DF25" s="390"/>
      <c r="DG25" s="390"/>
      <c r="DH25" s="390"/>
      <c r="DI25" s="391"/>
    </row>
    <row r="26" spans="1:113" ht="18.75" customHeight="1" x14ac:dyDescent="0.2">
      <c r="A26" s="172"/>
      <c r="B26" s="563"/>
      <c r="C26" s="539"/>
      <c r="D26" s="540"/>
      <c r="E26" s="442" t="s">
        <v>175</v>
      </c>
      <c r="F26" s="422"/>
      <c r="G26" s="422"/>
      <c r="H26" s="422"/>
      <c r="I26" s="422"/>
      <c r="J26" s="422"/>
      <c r="K26" s="423"/>
      <c r="L26" s="443">
        <v>1</v>
      </c>
      <c r="M26" s="444"/>
      <c r="N26" s="444"/>
      <c r="O26" s="444"/>
      <c r="P26" s="486"/>
      <c r="Q26" s="443">
        <v>5330</v>
      </c>
      <c r="R26" s="444"/>
      <c r="S26" s="444"/>
      <c r="T26" s="444"/>
      <c r="U26" s="444"/>
      <c r="V26" s="486"/>
      <c r="W26" s="538"/>
      <c r="X26" s="539"/>
      <c r="Y26" s="540"/>
      <c r="Z26" s="442" t="s">
        <v>176</v>
      </c>
      <c r="AA26" s="544"/>
      <c r="AB26" s="544"/>
      <c r="AC26" s="544"/>
      <c r="AD26" s="544"/>
      <c r="AE26" s="544"/>
      <c r="AF26" s="544"/>
      <c r="AG26" s="545"/>
      <c r="AH26" s="443">
        <v>3</v>
      </c>
      <c r="AI26" s="444"/>
      <c r="AJ26" s="444"/>
      <c r="AK26" s="444"/>
      <c r="AL26" s="486"/>
      <c r="AM26" s="443">
        <v>6684</v>
      </c>
      <c r="AN26" s="444"/>
      <c r="AO26" s="444"/>
      <c r="AP26" s="444"/>
      <c r="AQ26" s="444"/>
      <c r="AR26" s="486"/>
      <c r="AS26" s="443">
        <v>2228</v>
      </c>
      <c r="AT26" s="444"/>
      <c r="AU26" s="444"/>
      <c r="AV26" s="444"/>
      <c r="AW26" s="444"/>
      <c r="AX26" s="445"/>
      <c r="AY26" s="395" t="s">
        <v>177</v>
      </c>
      <c r="AZ26" s="396"/>
      <c r="BA26" s="396"/>
      <c r="BB26" s="396"/>
      <c r="BC26" s="396"/>
      <c r="BD26" s="396"/>
      <c r="BE26" s="396"/>
      <c r="BF26" s="396"/>
      <c r="BG26" s="396"/>
      <c r="BH26" s="396"/>
      <c r="BI26" s="396"/>
      <c r="BJ26" s="396"/>
      <c r="BK26" s="396"/>
      <c r="BL26" s="396"/>
      <c r="BM26" s="397"/>
      <c r="BN26" s="392" t="s">
        <v>135</v>
      </c>
      <c r="BO26" s="393"/>
      <c r="BP26" s="393"/>
      <c r="BQ26" s="393"/>
      <c r="BR26" s="393"/>
      <c r="BS26" s="393"/>
      <c r="BT26" s="393"/>
      <c r="BU26" s="394"/>
      <c r="BV26" s="392" t="s">
        <v>135</v>
      </c>
      <c r="BW26" s="393"/>
      <c r="BX26" s="393"/>
      <c r="BY26" s="393"/>
      <c r="BZ26" s="393"/>
      <c r="CA26" s="393"/>
      <c r="CB26" s="393"/>
      <c r="CC26" s="394"/>
      <c r="CD26" s="185"/>
      <c r="CE26" s="506"/>
      <c r="CF26" s="506"/>
      <c r="CG26" s="506"/>
      <c r="CH26" s="506"/>
      <c r="CI26" s="506"/>
      <c r="CJ26" s="506"/>
      <c r="CK26" s="506"/>
      <c r="CL26" s="506"/>
      <c r="CM26" s="506"/>
      <c r="CN26" s="506"/>
      <c r="CO26" s="506"/>
      <c r="CP26" s="506"/>
      <c r="CQ26" s="506"/>
      <c r="CR26" s="506"/>
      <c r="CS26" s="507"/>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72"/>
      <c r="B27" s="563"/>
      <c r="C27" s="539"/>
      <c r="D27" s="540"/>
      <c r="E27" s="442" t="s">
        <v>178</v>
      </c>
      <c r="F27" s="422"/>
      <c r="G27" s="422"/>
      <c r="H27" s="422"/>
      <c r="I27" s="422"/>
      <c r="J27" s="422"/>
      <c r="K27" s="423"/>
      <c r="L27" s="443">
        <v>1</v>
      </c>
      <c r="M27" s="444"/>
      <c r="N27" s="444"/>
      <c r="O27" s="444"/>
      <c r="P27" s="486"/>
      <c r="Q27" s="443">
        <v>2490</v>
      </c>
      <c r="R27" s="444"/>
      <c r="S27" s="444"/>
      <c r="T27" s="444"/>
      <c r="U27" s="444"/>
      <c r="V27" s="486"/>
      <c r="W27" s="538"/>
      <c r="X27" s="539"/>
      <c r="Y27" s="540"/>
      <c r="Z27" s="442" t="s">
        <v>179</v>
      </c>
      <c r="AA27" s="422"/>
      <c r="AB27" s="422"/>
      <c r="AC27" s="422"/>
      <c r="AD27" s="422"/>
      <c r="AE27" s="422"/>
      <c r="AF27" s="422"/>
      <c r="AG27" s="423"/>
      <c r="AH27" s="443" t="s">
        <v>135</v>
      </c>
      <c r="AI27" s="444"/>
      <c r="AJ27" s="444"/>
      <c r="AK27" s="444"/>
      <c r="AL27" s="486"/>
      <c r="AM27" s="443" t="s">
        <v>135</v>
      </c>
      <c r="AN27" s="444"/>
      <c r="AO27" s="444"/>
      <c r="AP27" s="444"/>
      <c r="AQ27" s="444"/>
      <c r="AR27" s="486"/>
      <c r="AS27" s="443" t="s">
        <v>135</v>
      </c>
      <c r="AT27" s="444"/>
      <c r="AU27" s="444"/>
      <c r="AV27" s="444"/>
      <c r="AW27" s="444"/>
      <c r="AX27" s="445"/>
      <c r="AY27" s="487" t="s">
        <v>180</v>
      </c>
      <c r="AZ27" s="488"/>
      <c r="BA27" s="488"/>
      <c r="BB27" s="488"/>
      <c r="BC27" s="488"/>
      <c r="BD27" s="488"/>
      <c r="BE27" s="488"/>
      <c r="BF27" s="488"/>
      <c r="BG27" s="488"/>
      <c r="BH27" s="488"/>
      <c r="BI27" s="488"/>
      <c r="BJ27" s="488"/>
      <c r="BK27" s="488"/>
      <c r="BL27" s="488"/>
      <c r="BM27" s="489"/>
      <c r="BN27" s="514" t="s">
        <v>135</v>
      </c>
      <c r="BO27" s="515"/>
      <c r="BP27" s="515"/>
      <c r="BQ27" s="515"/>
      <c r="BR27" s="515"/>
      <c r="BS27" s="515"/>
      <c r="BT27" s="515"/>
      <c r="BU27" s="516"/>
      <c r="BV27" s="514" t="s">
        <v>135</v>
      </c>
      <c r="BW27" s="515"/>
      <c r="BX27" s="515"/>
      <c r="BY27" s="515"/>
      <c r="BZ27" s="515"/>
      <c r="CA27" s="515"/>
      <c r="CB27" s="515"/>
      <c r="CC27" s="516"/>
      <c r="CD27" s="187"/>
      <c r="CE27" s="506"/>
      <c r="CF27" s="506"/>
      <c r="CG27" s="506"/>
      <c r="CH27" s="506"/>
      <c r="CI27" s="506"/>
      <c r="CJ27" s="506"/>
      <c r="CK27" s="506"/>
      <c r="CL27" s="506"/>
      <c r="CM27" s="506"/>
      <c r="CN27" s="506"/>
      <c r="CO27" s="506"/>
      <c r="CP27" s="506"/>
      <c r="CQ27" s="506"/>
      <c r="CR27" s="506"/>
      <c r="CS27" s="507"/>
      <c r="CT27" s="389"/>
      <c r="CU27" s="390"/>
      <c r="CV27" s="390"/>
      <c r="CW27" s="390"/>
      <c r="CX27" s="390"/>
      <c r="CY27" s="390"/>
      <c r="CZ27" s="390"/>
      <c r="DA27" s="391"/>
      <c r="DB27" s="389"/>
      <c r="DC27" s="390"/>
      <c r="DD27" s="390"/>
      <c r="DE27" s="390"/>
      <c r="DF27" s="390"/>
      <c r="DG27" s="390"/>
      <c r="DH27" s="390"/>
      <c r="DI27" s="391"/>
    </row>
    <row r="28" spans="1:113" ht="18.75" customHeight="1" x14ac:dyDescent="0.2">
      <c r="A28" s="172"/>
      <c r="B28" s="563"/>
      <c r="C28" s="539"/>
      <c r="D28" s="540"/>
      <c r="E28" s="442" t="s">
        <v>181</v>
      </c>
      <c r="F28" s="422"/>
      <c r="G28" s="422"/>
      <c r="H28" s="422"/>
      <c r="I28" s="422"/>
      <c r="J28" s="422"/>
      <c r="K28" s="423"/>
      <c r="L28" s="443">
        <v>1</v>
      </c>
      <c r="M28" s="444"/>
      <c r="N28" s="444"/>
      <c r="O28" s="444"/>
      <c r="P28" s="486"/>
      <c r="Q28" s="443">
        <v>2070</v>
      </c>
      <c r="R28" s="444"/>
      <c r="S28" s="444"/>
      <c r="T28" s="444"/>
      <c r="U28" s="444"/>
      <c r="V28" s="486"/>
      <c r="W28" s="538"/>
      <c r="X28" s="539"/>
      <c r="Y28" s="540"/>
      <c r="Z28" s="442" t="s">
        <v>182</v>
      </c>
      <c r="AA28" s="422"/>
      <c r="AB28" s="422"/>
      <c r="AC28" s="422"/>
      <c r="AD28" s="422"/>
      <c r="AE28" s="422"/>
      <c r="AF28" s="422"/>
      <c r="AG28" s="423"/>
      <c r="AH28" s="443" t="s">
        <v>135</v>
      </c>
      <c r="AI28" s="444"/>
      <c r="AJ28" s="444"/>
      <c r="AK28" s="444"/>
      <c r="AL28" s="486"/>
      <c r="AM28" s="443" t="s">
        <v>135</v>
      </c>
      <c r="AN28" s="444"/>
      <c r="AO28" s="444"/>
      <c r="AP28" s="444"/>
      <c r="AQ28" s="444"/>
      <c r="AR28" s="486"/>
      <c r="AS28" s="443" t="s">
        <v>135</v>
      </c>
      <c r="AT28" s="444"/>
      <c r="AU28" s="444"/>
      <c r="AV28" s="444"/>
      <c r="AW28" s="444"/>
      <c r="AX28" s="445"/>
      <c r="AY28" s="546" t="s">
        <v>183</v>
      </c>
      <c r="AZ28" s="547"/>
      <c r="BA28" s="547"/>
      <c r="BB28" s="548"/>
      <c r="BC28" s="352" t="s">
        <v>48</v>
      </c>
      <c r="BD28" s="353"/>
      <c r="BE28" s="353"/>
      <c r="BF28" s="353"/>
      <c r="BG28" s="353"/>
      <c r="BH28" s="353"/>
      <c r="BI28" s="353"/>
      <c r="BJ28" s="353"/>
      <c r="BK28" s="353"/>
      <c r="BL28" s="353"/>
      <c r="BM28" s="354"/>
      <c r="BN28" s="355">
        <v>988530</v>
      </c>
      <c r="BO28" s="356"/>
      <c r="BP28" s="356"/>
      <c r="BQ28" s="356"/>
      <c r="BR28" s="356"/>
      <c r="BS28" s="356"/>
      <c r="BT28" s="356"/>
      <c r="BU28" s="357"/>
      <c r="BV28" s="355">
        <v>969967</v>
      </c>
      <c r="BW28" s="356"/>
      <c r="BX28" s="356"/>
      <c r="BY28" s="356"/>
      <c r="BZ28" s="356"/>
      <c r="CA28" s="356"/>
      <c r="CB28" s="356"/>
      <c r="CC28" s="357"/>
      <c r="CD28" s="185"/>
      <c r="CE28" s="506"/>
      <c r="CF28" s="506"/>
      <c r="CG28" s="506"/>
      <c r="CH28" s="506"/>
      <c r="CI28" s="506"/>
      <c r="CJ28" s="506"/>
      <c r="CK28" s="506"/>
      <c r="CL28" s="506"/>
      <c r="CM28" s="506"/>
      <c r="CN28" s="506"/>
      <c r="CO28" s="506"/>
      <c r="CP28" s="506"/>
      <c r="CQ28" s="506"/>
      <c r="CR28" s="506"/>
      <c r="CS28" s="507"/>
      <c r="CT28" s="389"/>
      <c r="CU28" s="390"/>
      <c r="CV28" s="390"/>
      <c r="CW28" s="390"/>
      <c r="CX28" s="390"/>
      <c r="CY28" s="390"/>
      <c r="CZ28" s="390"/>
      <c r="DA28" s="391"/>
      <c r="DB28" s="389"/>
      <c r="DC28" s="390"/>
      <c r="DD28" s="390"/>
      <c r="DE28" s="390"/>
      <c r="DF28" s="390"/>
      <c r="DG28" s="390"/>
      <c r="DH28" s="390"/>
      <c r="DI28" s="391"/>
    </row>
    <row r="29" spans="1:113" ht="18.75" customHeight="1" x14ac:dyDescent="0.2">
      <c r="A29" s="172"/>
      <c r="B29" s="563"/>
      <c r="C29" s="539"/>
      <c r="D29" s="540"/>
      <c r="E29" s="442" t="s">
        <v>184</v>
      </c>
      <c r="F29" s="422"/>
      <c r="G29" s="422"/>
      <c r="H29" s="422"/>
      <c r="I29" s="422"/>
      <c r="J29" s="422"/>
      <c r="K29" s="423"/>
      <c r="L29" s="443">
        <v>8</v>
      </c>
      <c r="M29" s="444"/>
      <c r="N29" s="444"/>
      <c r="O29" s="444"/>
      <c r="P29" s="486"/>
      <c r="Q29" s="443">
        <v>1730</v>
      </c>
      <c r="R29" s="444"/>
      <c r="S29" s="444"/>
      <c r="T29" s="444"/>
      <c r="U29" s="444"/>
      <c r="V29" s="486"/>
      <c r="W29" s="541"/>
      <c r="X29" s="542"/>
      <c r="Y29" s="543"/>
      <c r="Z29" s="442" t="s">
        <v>185</v>
      </c>
      <c r="AA29" s="422"/>
      <c r="AB29" s="422"/>
      <c r="AC29" s="422"/>
      <c r="AD29" s="422"/>
      <c r="AE29" s="422"/>
      <c r="AF29" s="422"/>
      <c r="AG29" s="423"/>
      <c r="AH29" s="443">
        <v>71</v>
      </c>
      <c r="AI29" s="444"/>
      <c r="AJ29" s="444"/>
      <c r="AK29" s="444"/>
      <c r="AL29" s="486"/>
      <c r="AM29" s="443">
        <v>189144</v>
      </c>
      <c r="AN29" s="444"/>
      <c r="AO29" s="444"/>
      <c r="AP29" s="444"/>
      <c r="AQ29" s="444"/>
      <c r="AR29" s="486"/>
      <c r="AS29" s="443">
        <v>2664</v>
      </c>
      <c r="AT29" s="444"/>
      <c r="AU29" s="444"/>
      <c r="AV29" s="444"/>
      <c r="AW29" s="444"/>
      <c r="AX29" s="445"/>
      <c r="AY29" s="549"/>
      <c r="AZ29" s="550"/>
      <c r="BA29" s="550"/>
      <c r="BB29" s="551"/>
      <c r="BC29" s="426" t="s">
        <v>186</v>
      </c>
      <c r="BD29" s="427"/>
      <c r="BE29" s="427"/>
      <c r="BF29" s="427"/>
      <c r="BG29" s="427"/>
      <c r="BH29" s="427"/>
      <c r="BI29" s="427"/>
      <c r="BJ29" s="427"/>
      <c r="BK29" s="427"/>
      <c r="BL29" s="427"/>
      <c r="BM29" s="428"/>
      <c r="BN29" s="392">
        <v>948909</v>
      </c>
      <c r="BO29" s="393"/>
      <c r="BP29" s="393"/>
      <c r="BQ29" s="393"/>
      <c r="BR29" s="393"/>
      <c r="BS29" s="393"/>
      <c r="BT29" s="393"/>
      <c r="BU29" s="394"/>
      <c r="BV29" s="392">
        <v>497478</v>
      </c>
      <c r="BW29" s="393"/>
      <c r="BX29" s="393"/>
      <c r="BY29" s="393"/>
      <c r="BZ29" s="393"/>
      <c r="CA29" s="393"/>
      <c r="CB29" s="393"/>
      <c r="CC29" s="394"/>
      <c r="CD29" s="187"/>
      <c r="CE29" s="506"/>
      <c r="CF29" s="506"/>
      <c r="CG29" s="506"/>
      <c r="CH29" s="506"/>
      <c r="CI29" s="506"/>
      <c r="CJ29" s="506"/>
      <c r="CK29" s="506"/>
      <c r="CL29" s="506"/>
      <c r="CM29" s="506"/>
      <c r="CN29" s="506"/>
      <c r="CO29" s="506"/>
      <c r="CP29" s="506"/>
      <c r="CQ29" s="506"/>
      <c r="CR29" s="506"/>
      <c r="CS29" s="507"/>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72"/>
      <c r="B30" s="564"/>
      <c r="C30" s="565"/>
      <c r="D30" s="566"/>
      <c r="E30" s="446"/>
      <c r="F30" s="447"/>
      <c r="G30" s="447"/>
      <c r="H30" s="447"/>
      <c r="I30" s="447"/>
      <c r="J30" s="447"/>
      <c r="K30" s="448"/>
      <c r="L30" s="556"/>
      <c r="M30" s="557"/>
      <c r="N30" s="557"/>
      <c r="O30" s="557"/>
      <c r="P30" s="558"/>
      <c r="Q30" s="556"/>
      <c r="R30" s="557"/>
      <c r="S30" s="557"/>
      <c r="T30" s="557"/>
      <c r="U30" s="557"/>
      <c r="V30" s="558"/>
      <c r="W30" s="559" t="s">
        <v>187</v>
      </c>
      <c r="X30" s="560"/>
      <c r="Y30" s="560"/>
      <c r="Z30" s="560"/>
      <c r="AA30" s="560"/>
      <c r="AB30" s="560"/>
      <c r="AC30" s="560"/>
      <c r="AD30" s="560"/>
      <c r="AE30" s="560"/>
      <c r="AF30" s="560"/>
      <c r="AG30" s="561"/>
      <c r="AH30" s="522">
        <v>98.8</v>
      </c>
      <c r="AI30" s="523"/>
      <c r="AJ30" s="523"/>
      <c r="AK30" s="523"/>
      <c r="AL30" s="523"/>
      <c r="AM30" s="523"/>
      <c r="AN30" s="523"/>
      <c r="AO30" s="523"/>
      <c r="AP30" s="523"/>
      <c r="AQ30" s="523"/>
      <c r="AR30" s="523"/>
      <c r="AS30" s="523"/>
      <c r="AT30" s="523"/>
      <c r="AU30" s="523"/>
      <c r="AV30" s="523"/>
      <c r="AW30" s="523"/>
      <c r="AX30" s="525"/>
      <c r="AY30" s="552"/>
      <c r="AZ30" s="553"/>
      <c r="BA30" s="553"/>
      <c r="BB30" s="554"/>
      <c r="BC30" s="511" t="s">
        <v>50</v>
      </c>
      <c r="BD30" s="512"/>
      <c r="BE30" s="512"/>
      <c r="BF30" s="512"/>
      <c r="BG30" s="512"/>
      <c r="BH30" s="512"/>
      <c r="BI30" s="512"/>
      <c r="BJ30" s="512"/>
      <c r="BK30" s="512"/>
      <c r="BL30" s="512"/>
      <c r="BM30" s="513"/>
      <c r="BN30" s="514">
        <v>164788</v>
      </c>
      <c r="BO30" s="515"/>
      <c r="BP30" s="515"/>
      <c r="BQ30" s="515"/>
      <c r="BR30" s="515"/>
      <c r="BS30" s="515"/>
      <c r="BT30" s="515"/>
      <c r="BU30" s="516"/>
      <c r="BV30" s="514">
        <v>346125</v>
      </c>
      <c r="BW30" s="515"/>
      <c r="BX30" s="515"/>
      <c r="BY30" s="515"/>
      <c r="BZ30" s="515"/>
      <c r="CA30" s="515"/>
      <c r="CB30" s="515"/>
      <c r="CC30" s="51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5" t="s">
        <v>188</v>
      </c>
      <c r="D32" s="555"/>
      <c r="E32" s="555"/>
      <c r="F32" s="555"/>
      <c r="G32" s="555"/>
      <c r="H32" s="555"/>
      <c r="I32" s="555"/>
      <c r="J32" s="555"/>
      <c r="K32" s="555"/>
      <c r="L32" s="555"/>
      <c r="M32" s="555"/>
      <c r="N32" s="555"/>
      <c r="O32" s="555"/>
      <c r="P32" s="555"/>
      <c r="Q32" s="555"/>
      <c r="R32" s="555"/>
      <c r="S32" s="555"/>
      <c r="U32" s="396" t="s">
        <v>189</v>
      </c>
      <c r="V32" s="396"/>
      <c r="W32" s="396"/>
      <c r="X32" s="396"/>
      <c r="Y32" s="396"/>
      <c r="Z32" s="396"/>
      <c r="AA32" s="396"/>
      <c r="AB32" s="396"/>
      <c r="AC32" s="396"/>
      <c r="AD32" s="396"/>
      <c r="AE32" s="396"/>
      <c r="AF32" s="396"/>
      <c r="AG32" s="396"/>
      <c r="AH32" s="396"/>
      <c r="AI32" s="396"/>
      <c r="AJ32" s="396"/>
      <c r="AK32" s="396"/>
      <c r="AM32" s="396" t="s">
        <v>190</v>
      </c>
      <c r="AN32" s="396"/>
      <c r="AO32" s="396"/>
      <c r="AP32" s="396"/>
      <c r="AQ32" s="396"/>
      <c r="AR32" s="396"/>
      <c r="AS32" s="396"/>
      <c r="AT32" s="396"/>
      <c r="AU32" s="396"/>
      <c r="AV32" s="396"/>
      <c r="AW32" s="396"/>
      <c r="AX32" s="396"/>
      <c r="AY32" s="396"/>
      <c r="AZ32" s="396"/>
      <c r="BA32" s="396"/>
      <c r="BB32" s="396"/>
      <c r="BC32" s="396"/>
      <c r="BE32" s="396" t="s">
        <v>191</v>
      </c>
      <c r="BF32" s="396"/>
      <c r="BG32" s="396"/>
      <c r="BH32" s="396"/>
      <c r="BI32" s="396"/>
      <c r="BJ32" s="396"/>
      <c r="BK32" s="396"/>
      <c r="BL32" s="396"/>
      <c r="BM32" s="396"/>
      <c r="BN32" s="396"/>
      <c r="BO32" s="396"/>
      <c r="BP32" s="396"/>
      <c r="BQ32" s="396"/>
      <c r="BR32" s="396"/>
      <c r="BS32" s="396"/>
      <c r="BT32" s="396"/>
      <c r="BU32" s="396"/>
      <c r="BW32" s="396" t="s">
        <v>192</v>
      </c>
      <c r="BX32" s="396"/>
      <c r="BY32" s="396"/>
      <c r="BZ32" s="396"/>
      <c r="CA32" s="396"/>
      <c r="CB32" s="396"/>
      <c r="CC32" s="396"/>
      <c r="CD32" s="396"/>
      <c r="CE32" s="396"/>
      <c r="CF32" s="396"/>
      <c r="CG32" s="396"/>
      <c r="CH32" s="396"/>
      <c r="CI32" s="396"/>
      <c r="CJ32" s="396"/>
      <c r="CK32" s="396"/>
      <c r="CL32" s="396"/>
      <c r="CM32" s="396"/>
      <c r="CO32" s="396" t="s">
        <v>193</v>
      </c>
      <c r="CP32" s="396"/>
      <c r="CQ32" s="396"/>
      <c r="CR32" s="396"/>
      <c r="CS32" s="396"/>
      <c r="CT32" s="396"/>
      <c r="CU32" s="396"/>
      <c r="CV32" s="396"/>
      <c r="CW32" s="396"/>
      <c r="CX32" s="396"/>
      <c r="CY32" s="396"/>
      <c r="CZ32" s="396"/>
      <c r="DA32" s="396"/>
      <c r="DB32" s="396"/>
      <c r="DC32" s="396"/>
      <c r="DD32" s="396"/>
      <c r="DE32" s="396"/>
      <c r="DI32" s="195"/>
    </row>
    <row r="33" spans="1:113" ht="13.5" customHeight="1" x14ac:dyDescent="0.2">
      <c r="A33" s="172"/>
      <c r="B33" s="196"/>
      <c r="C33" s="416" t="s">
        <v>194</v>
      </c>
      <c r="D33" s="416"/>
      <c r="E33" s="381" t="s">
        <v>195</v>
      </c>
      <c r="F33" s="381"/>
      <c r="G33" s="381"/>
      <c r="H33" s="381"/>
      <c r="I33" s="381"/>
      <c r="J33" s="381"/>
      <c r="K33" s="381"/>
      <c r="L33" s="381"/>
      <c r="M33" s="381"/>
      <c r="N33" s="381"/>
      <c r="O33" s="381"/>
      <c r="P33" s="381"/>
      <c r="Q33" s="381"/>
      <c r="R33" s="381"/>
      <c r="S33" s="381"/>
      <c r="T33" s="197"/>
      <c r="U33" s="416" t="s">
        <v>194</v>
      </c>
      <c r="V33" s="416"/>
      <c r="W33" s="381" t="s">
        <v>195</v>
      </c>
      <c r="X33" s="381"/>
      <c r="Y33" s="381"/>
      <c r="Z33" s="381"/>
      <c r="AA33" s="381"/>
      <c r="AB33" s="381"/>
      <c r="AC33" s="381"/>
      <c r="AD33" s="381"/>
      <c r="AE33" s="381"/>
      <c r="AF33" s="381"/>
      <c r="AG33" s="381"/>
      <c r="AH33" s="381"/>
      <c r="AI33" s="381"/>
      <c r="AJ33" s="381"/>
      <c r="AK33" s="381"/>
      <c r="AL33" s="197"/>
      <c r="AM33" s="416" t="s">
        <v>194</v>
      </c>
      <c r="AN33" s="416"/>
      <c r="AO33" s="381" t="s">
        <v>195</v>
      </c>
      <c r="AP33" s="381"/>
      <c r="AQ33" s="381"/>
      <c r="AR33" s="381"/>
      <c r="AS33" s="381"/>
      <c r="AT33" s="381"/>
      <c r="AU33" s="381"/>
      <c r="AV33" s="381"/>
      <c r="AW33" s="381"/>
      <c r="AX33" s="381"/>
      <c r="AY33" s="381"/>
      <c r="AZ33" s="381"/>
      <c r="BA33" s="381"/>
      <c r="BB33" s="381"/>
      <c r="BC33" s="381"/>
      <c r="BD33" s="198"/>
      <c r="BE33" s="381" t="s">
        <v>196</v>
      </c>
      <c r="BF33" s="381"/>
      <c r="BG33" s="381" t="s">
        <v>197</v>
      </c>
      <c r="BH33" s="381"/>
      <c r="BI33" s="381"/>
      <c r="BJ33" s="381"/>
      <c r="BK33" s="381"/>
      <c r="BL33" s="381"/>
      <c r="BM33" s="381"/>
      <c r="BN33" s="381"/>
      <c r="BO33" s="381"/>
      <c r="BP33" s="381"/>
      <c r="BQ33" s="381"/>
      <c r="BR33" s="381"/>
      <c r="BS33" s="381"/>
      <c r="BT33" s="381"/>
      <c r="BU33" s="381"/>
      <c r="BV33" s="198"/>
      <c r="BW33" s="416" t="s">
        <v>196</v>
      </c>
      <c r="BX33" s="416"/>
      <c r="BY33" s="381" t="s">
        <v>198</v>
      </c>
      <c r="BZ33" s="381"/>
      <c r="CA33" s="381"/>
      <c r="CB33" s="381"/>
      <c r="CC33" s="381"/>
      <c r="CD33" s="381"/>
      <c r="CE33" s="381"/>
      <c r="CF33" s="381"/>
      <c r="CG33" s="381"/>
      <c r="CH33" s="381"/>
      <c r="CI33" s="381"/>
      <c r="CJ33" s="381"/>
      <c r="CK33" s="381"/>
      <c r="CL33" s="381"/>
      <c r="CM33" s="381"/>
      <c r="CN33" s="197"/>
      <c r="CO33" s="416" t="s">
        <v>194</v>
      </c>
      <c r="CP33" s="416"/>
      <c r="CQ33" s="381" t="s">
        <v>199</v>
      </c>
      <c r="CR33" s="381"/>
      <c r="CS33" s="381"/>
      <c r="CT33" s="381"/>
      <c r="CU33" s="381"/>
      <c r="CV33" s="381"/>
      <c r="CW33" s="381"/>
      <c r="CX33" s="381"/>
      <c r="CY33" s="381"/>
      <c r="CZ33" s="381"/>
      <c r="DA33" s="381"/>
      <c r="DB33" s="381"/>
      <c r="DC33" s="381"/>
      <c r="DD33" s="381"/>
      <c r="DE33" s="381"/>
      <c r="DF33" s="197"/>
      <c r="DG33" s="581" t="s">
        <v>200</v>
      </c>
      <c r="DH33" s="581"/>
      <c r="DI33" s="199"/>
    </row>
    <row r="34" spans="1:113" ht="32.25" customHeight="1" x14ac:dyDescent="0.2">
      <c r="A34" s="172"/>
      <c r="B34" s="196"/>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72"/>
      <c r="U34" s="582">
        <f>IF(W34="","",MAX(C34:D43)+1)</f>
        <v>3</v>
      </c>
      <c r="V34" s="582"/>
      <c r="W34" s="583" t="str">
        <f>IF('各会計、関係団体の財政状況及び健全化判断比率'!B28="","",'各会計、関係団体の財政状況及び健全化判断比率'!B28)</f>
        <v>特別会計国民健康保険事業</v>
      </c>
      <c r="X34" s="583"/>
      <c r="Y34" s="583"/>
      <c r="Z34" s="583"/>
      <c r="AA34" s="583"/>
      <c r="AB34" s="583"/>
      <c r="AC34" s="583"/>
      <c r="AD34" s="583"/>
      <c r="AE34" s="583"/>
      <c r="AF34" s="583"/>
      <c r="AG34" s="583"/>
      <c r="AH34" s="583"/>
      <c r="AI34" s="583"/>
      <c r="AJ34" s="583"/>
      <c r="AK34" s="583"/>
      <c r="AL34" s="172"/>
      <c r="AM34" s="582" t="str">
        <f>IF(AO34="","",MAX(C34:D43,U34:V43)+1)</f>
        <v/>
      </c>
      <c r="AN34" s="582"/>
      <c r="AO34" s="583"/>
      <c r="AP34" s="583"/>
      <c r="AQ34" s="583"/>
      <c r="AR34" s="583"/>
      <c r="AS34" s="583"/>
      <c r="AT34" s="583"/>
      <c r="AU34" s="583"/>
      <c r="AV34" s="583"/>
      <c r="AW34" s="583"/>
      <c r="AX34" s="583"/>
      <c r="AY34" s="583"/>
      <c r="AZ34" s="583"/>
      <c r="BA34" s="583"/>
      <c r="BB34" s="583"/>
      <c r="BC34" s="583"/>
      <c r="BD34" s="172"/>
      <c r="BE34" s="582">
        <f>IF(BG34="","",MAX(C34:D43,U34:V43,AM34:AN43)+1)</f>
        <v>6</v>
      </c>
      <c r="BF34" s="582"/>
      <c r="BG34" s="583" t="str">
        <f>IF('各会計、関係団体の財政状況及び健全化判断比率'!B31="","",'各会計、関係団体の財政状況及び健全化判断比率'!B31)</f>
        <v>特別会計簡易水道事業</v>
      </c>
      <c r="BH34" s="583"/>
      <c r="BI34" s="583"/>
      <c r="BJ34" s="583"/>
      <c r="BK34" s="583"/>
      <c r="BL34" s="583"/>
      <c r="BM34" s="583"/>
      <c r="BN34" s="583"/>
      <c r="BO34" s="583"/>
      <c r="BP34" s="583"/>
      <c r="BQ34" s="583"/>
      <c r="BR34" s="583"/>
      <c r="BS34" s="583"/>
      <c r="BT34" s="583"/>
      <c r="BU34" s="583"/>
      <c r="BV34" s="172"/>
      <c r="BW34" s="582">
        <f>IF(BY34="","",MAX(C34:D43,U34:V43,AM34:AN43,BE34:BF43)+1)</f>
        <v>8</v>
      </c>
      <c r="BX34" s="582"/>
      <c r="BY34" s="583" t="str">
        <f>IF('各会計、関係団体の財政状況及び健全化判断比率'!B68="","",'各会計、関係団体の財政状況及び健全化判断比率'!B68)</f>
        <v>隠岐広域連合（普通会計）</v>
      </c>
      <c r="BZ34" s="583"/>
      <c r="CA34" s="583"/>
      <c r="CB34" s="583"/>
      <c r="CC34" s="583"/>
      <c r="CD34" s="583"/>
      <c r="CE34" s="583"/>
      <c r="CF34" s="583"/>
      <c r="CG34" s="583"/>
      <c r="CH34" s="583"/>
      <c r="CI34" s="583"/>
      <c r="CJ34" s="583"/>
      <c r="CK34" s="583"/>
      <c r="CL34" s="583"/>
      <c r="CM34" s="583"/>
      <c r="CN34" s="172"/>
      <c r="CO34" s="582" t="str">
        <f>IF(CQ34="","",MAX(C34:D43,U34:V43,AM34:AN43,BE34:BF43,BW34:BX43)+1)</f>
        <v/>
      </c>
      <c r="CP34" s="582"/>
      <c r="CQ34" s="583" t="str">
        <f>IF('各会計、関係団体の財政状況及び健全化判断比率'!BS7="","",'各会計、関係団体の財政状況及び健全化判断比率'!BS7)</f>
        <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
      </c>
      <c r="DH34" s="584"/>
      <c r="DI34" s="199"/>
    </row>
    <row r="35" spans="1:113" ht="32.25" customHeight="1" x14ac:dyDescent="0.2">
      <c r="A35" s="172"/>
      <c r="B35" s="196"/>
      <c r="C35" s="582">
        <f>IF(E35="","",C34+1)</f>
        <v>2</v>
      </c>
      <c r="D35" s="582"/>
      <c r="E35" s="583" t="str">
        <f>IF('各会計、関係団体の財政状況及び健全化判断比率'!B8="","",'各会計、関係団体の財政状況及び健全化判断比率'!B8)</f>
        <v>特別会計へき地三度出張診療所</v>
      </c>
      <c r="F35" s="583"/>
      <c r="G35" s="583"/>
      <c r="H35" s="583"/>
      <c r="I35" s="583"/>
      <c r="J35" s="583"/>
      <c r="K35" s="583"/>
      <c r="L35" s="583"/>
      <c r="M35" s="583"/>
      <c r="N35" s="583"/>
      <c r="O35" s="583"/>
      <c r="P35" s="583"/>
      <c r="Q35" s="583"/>
      <c r="R35" s="583"/>
      <c r="S35" s="583"/>
      <c r="T35" s="172"/>
      <c r="U35" s="582">
        <f>IF(W35="","",U34+1)</f>
        <v>4</v>
      </c>
      <c r="V35" s="582"/>
      <c r="W35" s="583" t="str">
        <f>IF('各会計、関係団体の財政状況及び健全化判断比率'!B29="","",'各会計、関係団体の財政状況及び健全化判断比率'!B29)</f>
        <v>特別会計後期高齢者医療保険事業</v>
      </c>
      <c r="X35" s="583"/>
      <c r="Y35" s="583"/>
      <c r="Z35" s="583"/>
      <c r="AA35" s="583"/>
      <c r="AB35" s="583"/>
      <c r="AC35" s="583"/>
      <c r="AD35" s="583"/>
      <c r="AE35" s="583"/>
      <c r="AF35" s="583"/>
      <c r="AG35" s="583"/>
      <c r="AH35" s="583"/>
      <c r="AI35" s="583"/>
      <c r="AJ35" s="583"/>
      <c r="AK35" s="583"/>
      <c r="AL35" s="172"/>
      <c r="AM35" s="582" t="str">
        <f t="shared" ref="AM35:AM43" si="0">IF(AO35="","",AM34+1)</f>
        <v/>
      </c>
      <c r="AN35" s="582"/>
      <c r="AO35" s="583"/>
      <c r="AP35" s="583"/>
      <c r="AQ35" s="583"/>
      <c r="AR35" s="583"/>
      <c r="AS35" s="583"/>
      <c r="AT35" s="583"/>
      <c r="AU35" s="583"/>
      <c r="AV35" s="583"/>
      <c r="AW35" s="583"/>
      <c r="AX35" s="583"/>
      <c r="AY35" s="583"/>
      <c r="AZ35" s="583"/>
      <c r="BA35" s="583"/>
      <c r="BB35" s="583"/>
      <c r="BC35" s="583"/>
      <c r="BD35" s="172"/>
      <c r="BE35" s="582">
        <f t="shared" ref="BE35:BE43" si="1">IF(BG35="","",BE34+1)</f>
        <v>7</v>
      </c>
      <c r="BF35" s="582"/>
      <c r="BG35" s="583" t="str">
        <f>IF('各会計、関係団体の財政状況及び健全化判断比率'!B32="","",'各会計、関係団体の財政状況及び健全化判断比率'!B32)</f>
        <v>特別会計下水道事業</v>
      </c>
      <c r="BH35" s="583"/>
      <c r="BI35" s="583"/>
      <c r="BJ35" s="583"/>
      <c r="BK35" s="583"/>
      <c r="BL35" s="583"/>
      <c r="BM35" s="583"/>
      <c r="BN35" s="583"/>
      <c r="BO35" s="583"/>
      <c r="BP35" s="583"/>
      <c r="BQ35" s="583"/>
      <c r="BR35" s="583"/>
      <c r="BS35" s="583"/>
      <c r="BT35" s="583"/>
      <c r="BU35" s="583"/>
      <c r="BV35" s="172"/>
      <c r="BW35" s="582">
        <f t="shared" ref="BW35:BW43" si="2">IF(BY35="","",BW34+1)</f>
        <v>9</v>
      </c>
      <c r="BX35" s="582"/>
      <c r="BY35" s="583" t="str">
        <f>IF('各会計、関係団体の財政状況及び健全化判断比率'!B69="","",'各会計、関係団体の財政状況及び健全化判断比率'!B69)</f>
        <v>隠岐広域連合（介護会計）</v>
      </c>
      <c r="BZ35" s="583"/>
      <c r="CA35" s="583"/>
      <c r="CB35" s="583"/>
      <c r="CC35" s="583"/>
      <c r="CD35" s="583"/>
      <c r="CE35" s="583"/>
      <c r="CF35" s="583"/>
      <c r="CG35" s="583"/>
      <c r="CH35" s="583"/>
      <c r="CI35" s="583"/>
      <c r="CJ35" s="583"/>
      <c r="CK35" s="583"/>
      <c r="CL35" s="583"/>
      <c r="CM35" s="583"/>
      <c r="CN35" s="172"/>
      <c r="CO35" s="582" t="str">
        <f t="shared" ref="CO35:CO43" si="3">IF(CQ35="","",CO34+1)</f>
        <v/>
      </c>
      <c r="CP35" s="582"/>
      <c r="CQ35" s="583" t="str">
        <f>IF('各会計、関係団体の財政状況及び健全化判断比率'!BS8="","",'各会計、関係団体の財政状況及び健全化判断比率'!BS8)</f>
        <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199"/>
    </row>
    <row r="36" spans="1:113" ht="32.25" customHeight="1" x14ac:dyDescent="0.2">
      <c r="A36" s="172"/>
      <c r="B36" s="196"/>
      <c r="C36" s="582" t="str">
        <f>IF(E36="","",C35+1)</f>
        <v/>
      </c>
      <c r="D36" s="582"/>
      <c r="E36" s="583" t="str">
        <f>IF('各会計、関係団体の財政状況及び健全化判断比率'!B9="","",'各会計、関係団体の財政状況及び健全化判断比率'!B9)</f>
        <v/>
      </c>
      <c r="F36" s="583"/>
      <c r="G36" s="583"/>
      <c r="H36" s="583"/>
      <c r="I36" s="583"/>
      <c r="J36" s="583"/>
      <c r="K36" s="583"/>
      <c r="L36" s="583"/>
      <c r="M36" s="583"/>
      <c r="N36" s="583"/>
      <c r="O36" s="583"/>
      <c r="P36" s="583"/>
      <c r="Q36" s="583"/>
      <c r="R36" s="583"/>
      <c r="S36" s="583"/>
      <c r="T36" s="172"/>
      <c r="U36" s="582">
        <f t="shared" ref="U36:U43" si="4">IF(W36="","",U35+1)</f>
        <v>5</v>
      </c>
      <c r="V36" s="582"/>
      <c r="W36" s="583" t="str">
        <f>IF('各会計、関係団体の財政状況及び健全化判断比率'!B30="","",'各会計、関係団体の財政状況及び健全化判断比率'!B30)</f>
        <v>特別会計浦郷診療所</v>
      </c>
      <c r="X36" s="583"/>
      <c r="Y36" s="583"/>
      <c r="Z36" s="583"/>
      <c r="AA36" s="583"/>
      <c r="AB36" s="583"/>
      <c r="AC36" s="583"/>
      <c r="AD36" s="583"/>
      <c r="AE36" s="583"/>
      <c r="AF36" s="583"/>
      <c r="AG36" s="583"/>
      <c r="AH36" s="583"/>
      <c r="AI36" s="583"/>
      <c r="AJ36" s="583"/>
      <c r="AK36" s="583"/>
      <c r="AL36" s="172"/>
      <c r="AM36" s="582" t="str">
        <f t="shared" si="0"/>
        <v/>
      </c>
      <c r="AN36" s="582"/>
      <c r="AO36" s="583"/>
      <c r="AP36" s="583"/>
      <c r="AQ36" s="583"/>
      <c r="AR36" s="583"/>
      <c r="AS36" s="583"/>
      <c r="AT36" s="583"/>
      <c r="AU36" s="583"/>
      <c r="AV36" s="583"/>
      <c r="AW36" s="583"/>
      <c r="AX36" s="583"/>
      <c r="AY36" s="583"/>
      <c r="AZ36" s="583"/>
      <c r="BA36" s="583"/>
      <c r="BB36" s="583"/>
      <c r="BC36" s="583"/>
      <c r="BD36" s="172"/>
      <c r="BE36" s="582" t="str">
        <f t="shared" si="1"/>
        <v/>
      </c>
      <c r="BF36" s="582"/>
      <c r="BG36" s="583"/>
      <c r="BH36" s="583"/>
      <c r="BI36" s="583"/>
      <c r="BJ36" s="583"/>
      <c r="BK36" s="583"/>
      <c r="BL36" s="583"/>
      <c r="BM36" s="583"/>
      <c r="BN36" s="583"/>
      <c r="BO36" s="583"/>
      <c r="BP36" s="583"/>
      <c r="BQ36" s="583"/>
      <c r="BR36" s="583"/>
      <c r="BS36" s="583"/>
      <c r="BT36" s="583"/>
      <c r="BU36" s="583"/>
      <c r="BV36" s="172"/>
      <c r="BW36" s="582">
        <f t="shared" si="2"/>
        <v>10</v>
      </c>
      <c r="BX36" s="582"/>
      <c r="BY36" s="583" t="str">
        <f>IF('各会計、関係団体の財政状況及び健全化判断比率'!B70="","",'各会計、関係団体の財政状況及び健全化判断比率'!B70)</f>
        <v>隠岐広域連合（隠岐病院会計）</v>
      </c>
      <c r="BZ36" s="583"/>
      <c r="CA36" s="583"/>
      <c r="CB36" s="583"/>
      <c r="CC36" s="583"/>
      <c r="CD36" s="583"/>
      <c r="CE36" s="583"/>
      <c r="CF36" s="583"/>
      <c r="CG36" s="583"/>
      <c r="CH36" s="583"/>
      <c r="CI36" s="583"/>
      <c r="CJ36" s="583"/>
      <c r="CK36" s="583"/>
      <c r="CL36" s="583"/>
      <c r="CM36" s="583"/>
      <c r="CN36" s="172"/>
      <c r="CO36" s="582" t="str">
        <f t="shared" si="3"/>
        <v/>
      </c>
      <c r="CP36" s="582"/>
      <c r="CQ36" s="583" t="str">
        <f>IF('各会計、関係団体の財政状況及び健全化判断比率'!BS9="","",'各会計、関係団体の財政状況及び健全化判断比率'!BS9)</f>
        <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199"/>
    </row>
    <row r="37" spans="1:113" ht="32.25" customHeight="1" x14ac:dyDescent="0.2">
      <c r="A37" s="172"/>
      <c r="B37" s="196"/>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72"/>
      <c r="U37" s="582" t="str">
        <f t="shared" si="4"/>
        <v/>
      </c>
      <c r="V37" s="582"/>
      <c r="W37" s="583"/>
      <c r="X37" s="583"/>
      <c r="Y37" s="583"/>
      <c r="Z37" s="583"/>
      <c r="AA37" s="583"/>
      <c r="AB37" s="583"/>
      <c r="AC37" s="583"/>
      <c r="AD37" s="583"/>
      <c r="AE37" s="583"/>
      <c r="AF37" s="583"/>
      <c r="AG37" s="583"/>
      <c r="AH37" s="583"/>
      <c r="AI37" s="583"/>
      <c r="AJ37" s="583"/>
      <c r="AK37" s="583"/>
      <c r="AL37" s="172"/>
      <c r="AM37" s="582" t="str">
        <f t="shared" si="0"/>
        <v/>
      </c>
      <c r="AN37" s="582"/>
      <c r="AO37" s="583"/>
      <c r="AP37" s="583"/>
      <c r="AQ37" s="583"/>
      <c r="AR37" s="583"/>
      <c r="AS37" s="583"/>
      <c r="AT37" s="583"/>
      <c r="AU37" s="583"/>
      <c r="AV37" s="583"/>
      <c r="AW37" s="583"/>
      <c r="AX37" s="583"/>
      <c r="AY37" s="583"/>
      <c r="AZ37" s="583"/>
      <c r="BA37" s="583"/>
      <c r="BB37" s="583"/>
      <c r="BC37" s="583"/>
      <c r="BD37" s="172"/>
      <c r="BE37" s="582" t="str">
        <f t="shared" si="1"/>
        <v/>
      </c>
      <c r="BF37" s="582"/>
      <c r="BG37" s="583"/>
      <c r="BH37" s="583"/>
      <c r="BI37" s="583"/>
      <c r="BJ37" s="583"/>
      <c r="BK37" s="583"/>
      <c r="BL37" s="583"/>
      <c r="BM37" s="583"/>
      <c r="BN37" s="583"/>
      <c r="BO37" s="583"/>
      <c r="BP37" s="583"/>
      <c r="BQ37" s="583"/>
      <c r="BR37" s="583"/>
      <c r="BS37" s="583"/>
      <c r="BT37" s="583"/>
      <c r="BU37" s="583"/>
      <c r="BV37" s="172"/>
      <c r="BW37" s="582">
        <f t="shared" si="2"/>
        <v>11</v>
      </c>
      <c r="BX37" s="582"/>
      <c r="BY37" s="583" t="str">
        <f>IF('各会計、関係団体の財政状況及び健全化判断比率'!B71="","",'各会計、関係団体の財政状況及び健全化判断比率'!B71)</f>
        <v>隠岐広域連合（隠岐島前病院会計）</v>
      </c>
      <c r="BZ37" s="583"/>
      <c r="CA37" s="583"/>
      <c r="CB37" s="583"/>
      <c r="CC37" s="583"/>
      <c r="CD37" s="583"/>
      <c r="CE37" s="583"/>
      <c r="CF37" s="583"/>
      <c r="CG37" s="583"/>
      <c r="CH37" s="583"/>
      <c r="CI37" s="583"/>
      <c r="CJ37" s="583"/>
      <c r="CK37" s="583"/>
      <c r="CL37" s="583"/>
      <c r="CM37" s="583"/>
      <c r="CN37" s="172"/>
      <c r="CO37" s="582" t="str">
        <f t="shared" si="3"/>
        <v/>
      </c>
      <c r="CP37" s="582"/>
      <c r="CQ37" s="583" t="str">
        <f>IF('各会計、関係団体の財政状況及び健全化判断比率'!BS10="","",'各会計、関係団体の財政状況及び健全化判断比率'!BS10)</f>
        <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199"/>
    </row>
    <row r="38" spans="1:113" ht="32.25" customHeight="1" x14ac:dyDescent="0.2">
      <c r="A38" s="172"/>
      <c r="B38" s="196"/>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72"/>
      <c r="U38" s="582" t="str">
        <f t="shared" si="4"/>
        <v/>
      </c>
      <c r="V38" s="582"/>
      <c r="W38" s="583"/>
      <c r="X38" s="583"/>
      <c r="Y38" s="583"/>
      <c r="Z38" s="583"/>
      <c r="AA38" s="583"/>
      <c r="AB38" s="583"/>
      <c r="AC38" s="583"/>
      <c r="AD38" s="583"/>
      <c r="AE38" s="583"/>
      <c r="AF38" s="583"/>
      <c r="AG38" s="583"/>
      <c r="AH38" s="583"/>
      <c r="AI38" s="583"/>
      <c r="AJ38" s="583"/>
      <c r="AK38" s="583"/>
      <c r="AL38" s="172"/>
      <c r="AM38" s="582" t="str">
        <f t="shared" si="0"/>
        <v/>
      </c>
      <c r="AN38" s="582"/>
      <c r="AO38" s="583"/>
      <c r="AP38" s="583"/>
      <c r="AQ38" s="583"/>
      <c r="AR38" s="583"/>
      <c r="AS38" s="583"/>
      <c r="AT38" s="583"/>
      <c r="AU38" s="583"/>
      <c r="AV38" s="583"/>
      <c r="AW38" s="583"/>
      <c r="AX38" s="583"/>
      <c r="AY38" s="583"/>
      <c r="AZ38" s="583"/>
      <c r="BA38" s="583"/>
      <c r="BB38" s="583"/>
      <c r="BC38" s="583"/>
      <c r="BD38" s="172"/>
      <c r="BE38" s="582" t="str">
        <f t="shared" si="1"/>
        <v/>
      </c>
      <c r="BF38" s="582"/>
      <c r="BG38" s="583"/>
      <c r="BH38" s="583"/>
      <c r="BI38" s="583"/>
      <c r="BJ38" s="583"/>
      <c r="BK38" s="583"/>
      <c r="BL38" s="583"/>
      <c r="BM38" s="583"/>
      <c r="BN38" s="583"/>
      <c r="BO38" s="583"/>
      <c r="BP38" s="583"/>
      <c r="BQ38" s="583"/>
      <c r="BR38" s="583"/>
      <c r="BS38" s="583"/>
      <c r="BT38" s="583"/>
      <c r="BU38" s="583"/>
      <c r="BV38" s="172"/>
      <c r="BW38" s="582">
        <f t="shared" si="2"/>
        <v>12</v>
      </c>
      <c r="BX38" s="582"/>
      <c r="BY38" s="583" t="str">
        <f>IF('各会計、関係団体の財政状況及び健全化判断比率'!B72="","",'各会計、関係団体の財政状況及び健全化判断比率'!B72)</f>
        <v>島前町村組合</v>
      </c>
      <c r="BZ38" s="583"/>
      <c r="CA38" s="583"/>
      <c r="CB38" s="583"/>
      <c r="CC38" s="583"/>
      <c r="CD38" s="583"/>
      <c r="CE38" s="583"/>
      <c r="CF38" s="583"/>
      <c r="CG38" s="583"/>
      <c r="CH38" s="583"/>
      <c r="CI38" s="583"/>
      <c r="CJ38" s="583"/>
      <c r="CK38" s="583"/>
      <c r="CL38" s="583"/>
      <c r="CM38" s="583"/>
      <c r="CN38" s="172"/>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199"/>
    </row>
    <row r="39" spans="1:113" ht="32.25" customHeight="1" x14ac:dyDescent="0.2">
      <c r="A39" s="172"/>
      <c r="B39" s="196"/>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72"/>
      <c r="U39" s="582" t="str">
        <f t="shared" si="4"/>
        <v/>
      </c>
      <c r="V39" s="582"/>
      <c r="W39" s="583"/>
      <c r="X39" s="583"/>
      <c r="Y39" s="583"/>
      <c r="Z39" s="583"/>
      <c r="AA39" s="583"/>
      <c r="AB39" s="583"/>
      <c r="AC39" s="583"/>
      <c r="AD39" s="583"/>
      <c r="AE39" s="583"/>
      <c r="AF39" s="583"/>
      <c r="AG39" s="583"/>
      <c r="AH39" s="583"/>
      <c r="AI39" s="583"/>
      <c r="AJ39" s="583"/>
      <c r="AK39" s="583"/>
      <c r="AL39" s="172"/>
      <c r="AM39" s="582" t="str">
        <f t="shared" si="0"/>
        <v/>
      </c>
      <c r="AN39" s="582"/>
      <c r="AO39" s="583"/>
      <c r="AP39" s="583"/>
      <c r="AQ39" s="583"/>
      <c r="AR39" s="583"/>
      <c r="AS39" s="583"/>
      <c r="AT39" s="583"/>
      <c r="AU39" s="583"/>
      <c r="AV39" s="583"/>
      <c r="AW39" s="583"/>
      <c r="AX39" s="583"/>
      <c r="AY39" s="583"/>
      <c r="AZ39" s="583"/>
      <c r="BA39" s="583"/>
      <c r="BB39" s="583"/>
      <c r="BC39" s="583"/>
      <c r="BD39" s="172"/>
      <c r="BE39" s="582" t="str">
        <f t="shared" si="1"/>
        <v/>
      </c>
      <c r="BF39" s="582"/>
      <c r="BG39" s="583"/>
      <c r="BH39" s="583"/>
      <c r="BI39" s="583"/>
      <c r="BJ39" s="583"/>
      <c r="BK39" s="583"/>
      <c r="BL39" s="583"/>
      <c r="BM39" s="583"/>
      <c r="BN39" s="583"/>
      <c r="BO39" s="583"/>
      <c r="BP39" s="583"/>
      <c r="BQ39" s="583"/>
      <c r="BR39" s="583"/>
      <c r="BS39" s="583"/>
      <c r="BT39" s="583"/>
      <c r="BU39" s="583"/>
      <c r="BV39" s="172"/>
      <c r="BW39" s="582">
        <f t="shared" si="2"/>
        <v>13</v>
      </c>
      <c r="BX39" s="582"/>
      <c r="BY39" s="583" t="str">
        <f>IF('各会計、関係団体の財政状況及び健全化判断比率'!B73="","",'各会計、関係団体の財政状況及び健全化判断比率'!B73)</f>
        <v>島根県市町村総合事務組合</v>
      </c>
      <c r="BZ39" s="583"/>
      <c r="CA39" s="583"/>
      <c r="CB39" s="583"/>
      <c r="CC39" s="583"/>
      <c r="CD39" s="583"/>
      <c r="CE39" s="583"/>
      <c r="CF39" s="583"/>
      <c r="CG39" s="583"/>
      <c r="CH39" s="583"/>
      <c r="CI39" s="583"/>
      <c r="CJ39" s="583"/>
      <c r="CK39" s="583"/>
      <c r="CL39" s="583"/>
      <c r="CM39" s="583"/>
      <c r="CN39" s="172"/>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199"/>
    </row>
    <row r="40" spans="1:113" ht="32.25" customHeight="1" x14ac:dyDescent="0.2">
      <c r="A40" s="172"/>
      <c r="B40" s="196"/>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72"/>
      <c r="U40" s="582" t="str">
        <f t="shared" si="4"/>
        <v/>
      </c>
      <c r="V40" s="582"/>
      <c r="W40" s="583"/>
      <c r="X40" s="583"/>
      <c r="Y40" s="583"/>
      <c r="Z40" s="583"/>
      <c r="AA40" s="583"/>
      <c r="AB40" s="583"/>
      <c r="AC40" s="583"/>
      <c r="AD40" s="583"/>
      <c r="AE40" s="583"/>
      <c r="AF40" s="583"/>
      <c r="AG40" s="583"/>
      <c r="AH40" s="583"/>
      <c r="AI40" s="583"/>
      <c r="AJ40" s="583"/>
      <c r="AK40" s="583"/>
      <c r="AL40" s="172"/>
      <c r="AM40" s="582" t="str">
        <f t="shared" si="0"/>
        <v/>
      </c>
      <c r="AN40" s="582"/>
      <c r="AO40" s="583"/>
      <c r="AP40" s="583"/>
      <c r="AQ40" s="583"/>
      <c r="AR40" s="583"/>
      <c r="AS40" s="583"/>
      <c r="AT40" s="583"/>
      <c r="AU40" s="583"/>
      <c r="AV40" s="583"/>
      <c r="AW40" s="583"/>
      <c r="AX40" s="583"/>
      <c r="AY40" s="583"/>
      <c r="AZ40" s="583"/>
      <c r="BA40" s="583"/>
      <c r="BB40" s="583"/>
      <c r="BC40" s="583"/>
      <c r="BD40" s="172"/>
      <c r="BE40" s="582" t="str">
        <f t="shared" si="1"/>
        <v/>
      </c>
      <c r="BF40" s="582"/>
      <c r="BG40" s="583"/>
      <c r="BH40" s="583"/>
      <c r="BI40" s="583"/>
      <c r="BJ40" s="583"/>
      <c r="BK40" s="583"/>
      <c r="BL40" s="583"/>
      <c r="BM40" s="583"/>
      <c r="BN40" s="583"/>
      <c r="BO40" s="583"/>
      <c r="BP40" s="583"/>
      <c r="BQ40" s="583"/>
      <c r="BR40" s="583"/>
      <c r="BS40" s="583"/>
      <c r="BT40" s="583"/>
      <c r="BU40" s="583"/>
      <c r="BV40" s="172"/>
      <c r="BW40" s="582">
        <f t="shared" si="2"/>
        <v>14</v>
      </c>
      <c r="BX40" s="582"/>
      <c r="BY40" s="583" t="str">
        <f>IF('各会計、関係団体の財政状況及び健全化判断比率'!B74="","",'各会計、関係団体の財政状況及び健全化判断比率'!B74)</f>
        <v>島根県後期高齢者医療広域連合（普通会計）</v>
      </c>
      <c r="BZ40" s="583"/>
      <c r="CA40" s="583"/>
      <c r="CB40" s="583"/>
      <c r="CC40" s="583"/>
      <c r="CD40" s="583"/>
      <c r="CE40" s="583"/>
      <c r="CF40" s="583"/>
      <c r="CG40" s="583"/>
      <c r="CH40" s="583"/>
      <c r="CI40" s="583"/>
      <c r="CJ40" s="583"/>
      <c r="CK40" s="583"/>
      <c r="CL40" s="583"/>
      <c r="CM40" s="583"/>
      <c r="CN40" s="172"/>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199"/>
    </row>
    <row r="41" spans="1:113" ht="32.25" customHeight="1" x14ac:dyDescent="0.2">
      <c r="A41" s="172"/>
      <c r="B41" s="196"/>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72"/>
      <c r="U41" s="582" t="str">
        <f t="shared" si="4"/>
        <v/>
      </c>
      <c r="V41" s="582"/>
      <c r="W41" s="583"/>
      <c r="X41" s="583"/>
      <c r="Y41" s="583"/>
      <c r="Z41" s="583"/>
      <c r="AA41" s="583"/>
      <c r="AB41" s="583"/>
      <c r="AC41" s="583"/>
      <c r="AD41" s="583"/>
      <c r="AE41" s="583"/>
      <c r="AF41" s="583"/>
      <c r="AG41" s="583"/>
      <c r="AH41" s="583"/>
      <c r="AI41" s="583"/>
      <c r="AJ41" s="583"/>
      <c r="AK41" s="583"/>
      <c r="AL41" s="172"/>
      <c r="AM41" s="582" t="str">
        <f t="shared" si="0"/>
        <v/>
      </c>
      <c r="AN41" s="582"/>
      <c r="AO41" s="583"/>
      <c r="AP41" s="583"/>
      <c r="AQ41" s="583"/>
      <c r="AR41" s="583"/>
      <c r="AS41" s="583"/>
      <c r="AT41" s="583"/>
      <c r="AU41" s="583"/>
      <c r="AV41" s="583"/>
      <c r="AW41" s="583"/>
      <c r="AX41" s="583"/>
      <c r="AY41" s="583"/>
      <c r="AZ41" s="583"/>
      <c r="BA41" s="583"/>
      <c r="BB41" s="583"/>
      <c r="BC41" s="583"/>
      <c r="BD41" s="172"/>
      <c r="BE41" s="582" t="str">
        <f t="shared" si="1"/>
        <v/>
      </c>
      <c r="BF41" s="582"/>
      <c r="BG41" s="583"/>
      <c r="BH41" s="583"/>
      <c r="BI41" s="583"/>
      <c r="BJ41" s="583"/>
      <c r="BK41" s="583"/>
      <c r="BL41" s="583"/>
      <c r="BM41" s="583"/>
      <c r="BN41" s="583"/>
      <c r="BO41" s="583"/>
      <c r="BP41" s="583"/>
      <c r="BQ41" s="583"/>
      <c r="BR41" s="583"/>
      <c r="BS41" s="583"/>
      <c r="BT41" s="583"/>
      <c r="BU41" s="583"/>
      <c r="BV41" s="172"/>
      <c r="BW41" s="582">
        <f t="shared" si="2"/>
        <v>15</v>
      </c>
      <c r="BX41" s="582"/>
      <c r="BY41" s="583" t="str">
        <f>IF('各会計、関係団体の財政状況及び健全化判断比率'!B75="","",'各会計、関係団体の財政状況及び健全化判断比率'!B75)</f>
        <v>島根県後期高齢者医療広域連合（後期高齢会計）</v>
      </c>
      <c r="BZ41" s="583"/>
      <c r="CA41" s="583"/>
      <c r="CB41" s="583"/>
      <c r="CC41" s="583"/>
      <c r="CD41" s="583"/>
      <c r="CE41" s="583"/>
      <c r="CF41" s="583"/>
      <c r="CG41" s="583"/>
      <c r="CH41" s="583"/>
      <c r="CI41" s="583"/>
      <c r="CJ41" s="583"/>
      <c r="CK41" s="583"/>
      <c r="CL41" s="583"/>
      <c r="CM41" s="583"/>
      <c r="CN41" s="172"/>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199"/>
    </row>
    <row r="42" spans="1:113" ht="32.25" customHeight="1" x14ac:dyDescent="0.2">
      <c r="B42" s="196"/>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72"/>
      <c r="U42" s="582" t="str">
        <f t="shared" si="4"/>
        <v/>
      </c>
      <c r="V42" s="582"/>
      <c r="W42" s="583"/>
      <c r="X42" s="583"/>
      <c r="Y42" s="583"/>
      <c r="Z42" s="583"/>
      <c r="AA42" s="583"/>
      <c r="AB42" s="583"/>
      <c r="AC42" s="583"/>
      <c r="AD42" s="583"/>
      <c r="AE42" s="583"/>
      <c r="AF42" s="583"/>
      <c r="AG42" s="583"/>
      <c r="AH42" s="583"/>
      <c r="AI42" s="583"/>
      <c r="AJ42" s="583"/>
      <c r="AK42" s="583"/>
      <c r="AL42" s="172"/>
      <c r="AM42" s="582" t="str">
        <f t="shared" si="0"/>
        <v/>
      </c>
      <c r="AN42" s="582"/>
      <c r="AO42" s="583"/>
      <c r="AP42" s="583"/>
      <c r="AQ42" s="583"/>
      <c r="AR42" s="583"/>
      <c r="AS42" s="583"/>
      <c r="AT42" s="583"/>
      <c r="AU42" s="583"/>
      <c r="AV42" s="583"/>
      <c r="AW42" s="583"/>
      <c r="AX42" s="583"/>
      <c r="AY42" s="583"/>
      <c r="AZ42" s="583"/>
      <c r="BA42" s="583"/>
      <c r="BB42" s="583"/>
      <c r="BC42" s="583"/>
      <c r="BD42" s="172"/>
      <c r="BE42" s="582" t="str">
        <f t="shared" si="1"/>
        <v/>
      </c>
      <c r="BF42" s="582"/>
      <c r="BG42" s="583"/>
      <c r="BH42" s="583"/>
      <c r="BI42" s="583"/>
      <c r="BJ42" s="583"/>
      <c r="BK42" s="583"/>
      <c r="BL42" s="583"/>
      <c r="BM42" s="583"/>
      <c r="BN42" s="583"/>
      <c r="BO42" s="583"/>
      <c r="BP42" s="583"/>
      <c r="BQ42" s="583"/>
      <c r="BR42" s="583"/>
      <c r="BS42" s="583"/>
      <c r="BT42" s="583"/>
      <c r="BU42" s="583"/>
      <c r="BV42" s="172"/>
      <c r="BW42" s="582" t="str">
        <f t="shared" si="2"/>
        <v/>
      </c>
      <c r="BX42" s="582"/>
      <c r="BY42" s="583" t="str">
        <f>IF('各会計、関係団体の財政状況及び健全化判断比率'!B76="","",'各会計、関係団体の財政状況及び健全化判断比率'!B76)</f>
        <v/>
      </c>
      <c r="BZ42" s="583"/>
      <c r="CA42" s="583"/>
      <c r="CB42" s="583"/>
      <c r="CC42" s="583"/>
      <c r="CD42" s="583"/>
      <c r="CE42" s="583"/>
      <c r="CF42" s="583"/>
      <c r="CG42" s="583"/>
      <c r="CH42" s="583"/>
      <c r="CI42" s="583"/>
      <c r="CJ42" s="583"/>
      <c r="CK42" s="583"/>
      <c r="CL42" s="583"/>
      <c r="CM42" s="583"/>
      <c r="CN42" s="172"/>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199"/>
    </row>
    <row r="43" spans="1:113" ht="32.25" customHeight="1" x14ac:dyDescent="0.2">
      <c r="B43" s="196"/>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72"/>
      <c r="U43" s="582" t="str">
        <f t="shared" si="4"/>
        <v/>
      </c>
      <c r="V43" s="582"/>
      <c r="W43" s="583"/>
      <c r="X43" s="583"/>
      <c r="Y43" s="583"/>
      <c r="Z43" s="583"/>
      <c r="AA43" s="583"/>
      <c r="AB43" s="583"/>
      <c r="AC43" s="583"/>
      <c r="AD43" s="583"/>
      <c r="AE43" s="583"/>
      <c r="AF43" s="583"/>
      <c r="AG43" s="583"/>
      <c r="AH43" s="583"/>
      <c r="AI43" s="583"/>
      <c r="AJ43" s="583"/>
      <c r="AK43" s="583"/>
      <c r="AL43" s="172"/>
      <c r="AM43" s="582" t="str">
        <f t="shared" si="0"/>
        <v/>
      </c>
      <c r="AN43" s="582"/>
      <c r="AO43" s="583"/>
      <c r="AP43" s="583"/>
      <c r="AQ43" s="583"/>
      <c r="AR43" s="583"/>
      <c r="AS43" s="583"/>
      <c r="AT43" s="583"/>
      <c r="AU43" s="583"/>
      <c r="AV43" s="583"/>
      <c r="AW43" s="583"/>
      <c r="AX43" s="583"/>
      <c r="AY43" s="583"/>
      <c r="AZ43" s="583"/>
      <c r="BA43" s="583"/>
      <c r="BB43" s="583"/>
      <c r="BC43" s="583"/>
      <c r="BD43" s="172"/>
      <c r="BE43" s="582" t="str">
        <f t="shared" si="1"/>
        <v/>
      </c>
      <c r="BF43" s="582"/>
      <c r="BG43" s="583"/>
      <c r="BH43" s="583"/>
      <c r="BI43" s="583"/>
      <c r="BJ43" s="583"/>
      <c r="BK43" s="583"/>
      <c r="BL43" s="583"/>
      <c r="BM43" s="583"/>
      <c r="BN43" s="583"/>
      <c r="BO43" s="583"/>
      <c r="BP43" s="583"/>
      <c r="BQ43" s="583"/>
      <c r="BR43" s="583"/>
      <c r="BS43" s="583"/>
      <c r="BT43" s="583"/>
      <c r="BU43" s="583"/>
      <c r="BV43" s="172"/>
      <c r="BW43" s="582" t="str">
        <f t="shared" si="2"/>
        <v/>
      </c>
      <c r="BX43" s="582"/>
      <c r="BY43" s="583" t="str">
        <f>IF('各会計、関係団体の財政状況及び健全化判断比率'!B77="","",'各会計、関係団体の財政状況及び健全化判断比率'!B77)</f>
        <v/>
      </c>
      <c r="BZ43" s="583"/>
      <c r="CA43" s="583"/>
      <c r="CB43" s="583"/>
      <c r="CC43" s="583"/>
      <c r="CD43" s="583"/>
      <c r="CE43" s="583"/>
      <c r="CF43" s="583"/>
      <c r="CG43" s="583"/>
      <c r="CH43" s="583"/>
      <c r="CI43" s="583"/>
      <c r="CJ43" s="583"/>
      <c r="CK43" s="583"/>
      <c r="CL43" s="583"/>
      <c r="CM43" s="583"/>
      <c r="CN43" s="172"/>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201</v>
      </c>
      <c r="E46" s="585" t="s">
        <v>202</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x14ac:dyDescent="0.2">
      <c r="E47" s="585" t="s">
        <v>203</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x14ac:dyDescent="0.2">
      <c r="E48" s="585" t="s">
        <v>204</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x14ac:dyDescent="0.2">
      <c r="E49" s="586" t="s">
        <v>205</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x14ac:dyDescent="0.2">
      <c r="E50" s="585" t="s">
        <v>206</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x14ac:dyDescent="0.2">
      <c r="E51" s="585" t="s">
        <v>207</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x14ac:dyDescent="0.2">
      <c r="E52" s="585" t="s">
        <v>208</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x14ac:dyDescent="0.2">
      <c r="E53" s="348" t="s">
        <v>580</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33" t="s">
        <v>565</v>
      </c>
      <c r="D34" s="1133"/>
      <c r="E34" s="1134"/>
      <c r="F34" s="32">
        <v>1.96</v>
      </c>
      <c r="G34" s="33">
        <v>2.82</v>
      </c>
      <c r="H34" s="33">
        <v>1.01</v>
      </c>
      <c r="I34" s="33">
        <v>6.38</v>
      </c>
      <c r="J34" s="34">
        <v>4.41</v>
      </c>
      <c r="K34" s="22"/>
      <c r="L34" s="22"/>
      <c r="M34" s="22"/>
      <c r="N34" s="22"/>
      <c r="O34" s="22"/>
      <c r="P34" s="22"/>
    </row>
    <row r="35" spans="1:16" ht="39" customHeight="1" x14ac:dyDescent="0.2">
      <c r="A35" s="22"/>
      <c r="B35" s="35"/>
      <c r="C35" s="1129" t="s">
        <v>566</v>
      </c>
      <c r="D35" s="1129"/>
      <c r="E35" s="1130"/>
      <c r="F35" s="36">
        <v>0.5</v>
      </c>
      <c r="G35" s="37">
        <v>0.11</v>
      </c>
      <c r="H35" s="37">
        <v>0</v>
      </c>
      <c r="I35" s="37">
        <v>0</v>
      </c>
      <c r="J35" s="38">
        <v>0.02</v>
      </c>
      <c r="K35" s="22"/>
      <c r="L35" s="22"/>
      <c r="M35" s="22"/>
      <c r="N35" s="22"/>
      <c r="O35" s="22"/>
      <c r="P35" s="22"/>
    </row>
    <row r="36" spans="1:16" ht="39" customHeight="1" x14ac:dyDescent="0.2">
      <c r="A36" s="22"/>
      <c r="B36" s="35"/>
      <c r="C36" s="1129" t="s">
        <v>567</v>
      </c>
      <c r="D36" s="1129"/>
      <c r="E36" s="1130"/>
      <c r="F36" s="36">
        <v>0.02</v>
      </c>
      <c r="G36" s="37">
        <v>0.03</v>
      </c>
      <c r="H36" s="37">
        <v>0.02</v>
      </c>
      <c r="I36" s="37">
        <v>0.02</v>
      </c>
      <c r="J36" s="38">
        <v>0.01</v>
      </c>
      <c r="K36" s="22"/>
      <c r="L36" s="22"/>
      <c r="M36" s="22"/>
      <c r="N36" s="22"/>
      <c r="O36" s="22"/>
      <c r="P36" s="22"/>
    </row>
    <row r="37" spans="1:16" ht="39" customHeight="1" x14ac:dyDescent="0.2">
      <c r="A37" s="22"/>
      <c r="B37" s="35"/>
      <c r="C37" s="1129" t="s">
        <v>568</v>
      </c>
      <c r="D37" s="1129"/>
      <c r="E37" s="1130"/>
      <c r="F37" s="36">
        <v>0</v>
      </c>
      <c r="G37" s="37">
        <v>0</v>
      </c>
      <c r="H37" s="37">
        <v>0</v>
      </c>
      <c r="I37" s="37">
        <v>0</v>
      </c>
      <c r="J37" s="38">
        <v>0</v>
      </c>
      <c r="K37" s="22"/>
      <c r="L37" s="22"/>
      <c r="M37" s="22"/>
      <c r="N37" s="22"/>
      <c r="O37" s="22"/>
      <c r="P37" s="22"/>
    </row>
    <row r="38" spans="1:16" ht="39" customHeight="1" x14ac:dyDescent="0.2">
      <c r="A38" s="22"/>
      <c r="B38" s="35"/>
      <c r="C38" s="1129" t="s">
        <v>569</v>
      </c>
      <c r="D38" s="1129"/>
      <c r="E38" s="1130"/>
      <c r="F38" s="36">
        <v>0</v>
      </c>
      <c r="G38" s="37">
        <v>0</v>
      </c>
      <c r="H38" s="37">
        <v>0</v>
      </c>
      <c r="I38" s="37">
        <v>0</v>
      </c>
      <c r="J38" s="38">
        <v>0</v>
      </c>
      <c r="K38" s="22"/>
      <c r="L38" s="22"/>
      <c r="M38" s="22"/>
      <c r="N38" s="22"/>
      <c r="O38" s="22"/>
      <c r="P38" s="22"/>
    </row>
    <row r="39" spans="1:16" ht="39" customHeight="1" x14ac:dyDescent="0.2">
      <c r="A39" s="22"/>
      <c r="B39" s="35"/>
      <c r="C39" s="1129" t="s">
        <v>570</v>
      </c>
      <c r="D39" s="1129"/>
      <c r="E39" s="1130"/>
      <c r="F39" s="36">
        <v>0.01</v>
      </c>
      <c r="G39" s="37">
        <v>0.01</v>
      </c>
      <c r="H39" s="37">
        <v>0</v>
      </c>
      <c r="I39" s="37">
        <v>0</v>
      </c>
      <c r="J39" s="38">
        <v>0</v>
      </c>
      <c r="K39" s="22"/>
      <c r="L39" s="22"/>
      <c r="M39" s="22"/>
      <c r="N39" s="22"/>
      <c r="O39" s="22"/>
      <c r="P39" s="22"/>
    </row>
    <row r="40" spans="1:16" ht="39" customHeight="1" x14ac:dyDescent="0.2">
      <c r="A40" s="22"/>
      <c r="B40" s="35"/>
      <c r="C40" s="1129" t="s">
        <v>571</v>
      </c>
      <c r="D40" s="1129"/>
      <c r="E40" s="1130"/>
      <c r="F40" s="36">
        <v>0</v>
      </c>
      <c r="G40" s="37">
        <v>0</v>
      </c>
      <c r="H40" s="37">
        <v>0</v>
      </c>
      <c r="I40" s="37">
        <v>0</v>
      </c>
      <c r="J40" s="38">
        <v>0</v>
      </c>
      <c r="K40" s="22"/>
      <c r="L40" s="22"/>
      <c r="M40" s="22"/>
      <c r="N40" s="22"/>
      <c r="O40" s="22"/>
      <c r="P40" s="22"/>
    </row>
    <row r="41" spans="1:16" ht="39" customHeight="1" x14ac:dyDescent="0.2">
      <c r="A41" s="22"/>
      <c r="B41" s="35"/>
      <c r="C41" s="1129"/>
      <c r="D41" s="1129"/>
      <c r="E41" s="1130"/>
      <c r="F41" s="36"/>
      <c r="G41" s="37"/>
      <c r="H41" s="37"/>
      <c r="I41" s="37"/>
      <c r="J41" s="38"/>
      <c r="K41" s="22"/>
      <c r="L41" s="22"/>
      <c r="M41" s="22"/>
      <c r="N41" s="22"/>
      <c r="O41" s="22"/>
      <c r="P41" s="22"/>
    </row>
    <row r="42" spans="1:16" ht="39" customHeight="1" x14ac:dyDescent="0.2">
      <c r="A42" s="22"/>
      <c r="B42" s="39"/>
      <c r="C42" s="1129" t="s">
        <v>572</v>
      </c>
      <c r="D42" s="1129"/>
      <c r="E42" s="1130"/>
      <c r="F42" s="36" t="s">
        <v>517</v>
      </c>
      <c r="G42" s="37" t="s">
        <v>517</v>
      </c>
      <c r="H42" s="37" t="s">
        <v>517</v>
      </c>
      <c r="I42" s="37" t="s">
        <v>517</v>
      </c>
      <c r="J42" s="38" t="s">
        <v>517</v>
      </c>
      <c r="K42" s="22"/>
      <c r="L42" s="22"/>
      <c r="M42" s="22"/>
      <c r="N42" s="22"/>
      <c r="O42" s="22"/>
      <c r="P42" s="22"/>
    </row>
    <row r="43" spans="1:16" ht="39" customHeight="1" thickBot="1" x14ac:dyDescent="0.25">
      <c r="A43" s="22"/>
      <c r="B43" s="40"/>
      <c r="C43" s="1131" t="s">
        <v>573</v>
      </c>
      <c r="D43" s="1131"/>
      <c r="E43" s="1132"/>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nWoV/sAwE5P1zW5kww9tsRJJWM8TL2ZiAIcVd+H3TQr3TAbIIA4IT0wngSuMy6oo3zatB4Y6fo2+RqPpag2r9A==" saltValue="phjNeNjJkVAT46puQKf/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2">
      <c r="A45" s="46"/>
      <c r="B45" s="1135" t="s">
        <v>11</v>
      </c>
      <c r="C45" s="1136"/>
      <c r="D45" s="56"/>
      <c r="E45" s="1141" t="s">
        <v>12</v>
      </c>
      <c r="F45" s="1141"/>
      <c r="G45" s="1141"/>
      <c r="H45" s="1141"/>
      <c r="I45" s="1141"/>
      <c r="J45" s="1142"/>
      <c r="K45" s="57">
        <v>788</v>
      </c>
      <c r="L45" s="58">
        <v>891</v>
      </c>
      <c r="M45" s="58">
        <v>1068</v>
      </c>
      <c r="N45" s="58">
        <v>1051</v>
      </c>
      <c r="O45" s="59">
        <v>1336</v>
      </c>
      <c r="P45" s="46"/>
      <c r="Q45" s="46"/>
      <c r="R45" s="46"/>
      <c r="S45" s="46"/>
      <c r="T45" s="46"/>
      <c r="U45" s="46"/>
    </row>
    <row r="46" spans="1:21" ht="30.75" customHeight="1" x14ac:dyDescent="0.2">
      <c r="A46" s="46"/>
      <c r="B46" s="1137"/>
      <c r="C46" s="1138"/>
      <c r="D46" s="60"/>
      <c r="E46" s="1143" t="s">
        <v>13</v>
      </c>
      <c r="F46" s="1143"/>
      <c r="G46" s="1143"/>
      <c r="H46" s="1143"/>
      <c r="I46" s="1143"/>
      <c r="J46" s="1144"/>
      <c r="K46" s="61" t="s">
        <v>517</v>
      </c>
      <c r="L46" s="62" t="s">
        <v>517</v>
      </c>
      <c r="M46" s="62" t="s">
        <v>517</v>
      </c>
      <c r="N46" s="62" t="s">
        <v>517</v>
      </c>
      <c r="O46" s="63" t="s">
        <v>517</v>
      </c>
      <c r="P46" s="46"/>
      <c r="Q46" s="46"/>
      <c r="R46" s="46"/>
      <c r="S46" s="46"/>
      <c r="T46" s="46"/>
      <c r="U46" s="46"/>
    </row>
    <row r="47" spans="1:21" ht="30.75" customHeight="1" x14ac:dyDescent="0.2">
      <c r="A47" s="46"/>
      <c r="B47" s="1137"/>
      <c r="C47" s="1138"/>
      <c r="D47" s="60"/>
      <c r="E47" s="1143" t="s">
        <v>14</v>
      </c>
      <c r="F47" s="1143"/>
      <c r="G47" s="1143"/>
      <c r="H47" s="1143"/>
      <c r="I47" s="1143"/>
      <c r="J47" s="1144"/>
      <c r="K47" s="61" t="s">
        <v>517</v>
      </c>
      <c r="L47" s="62" t="s">
        <v>517</v>
      </c>
      <c r="M47" s="62" t="s">
        <v>517</v>
      </c>
      <c r="N47" s="62" t="s">
        <v>517</v>
      </c>
      <c r="O47" s="63" t="s">
        <v>517</v>
      </c>
      <c r="P47" s="46"/>
      <c r="Q47" s="46"/>
      <c r="R47" s="46"/>
      <c r="S47" s="46"/>
      <c r="T47" s="46"/>
      <c r="U47" s="46"/>
    </row>
    <row r="48" spans="1:21" ht="30.75" customHeight="1" x14ac:dyDescent="0.2">
      <c r="A48" s="46"/>
      <c r="B48" s="1137"/>
      <c r="C48" s="1138"/>
      <c r="D48" s="60"/>
      <c r="E48" s="1143" t="s">
        <v>15</v>
      </c>
      <c r="F48" s="1143"/>
      <c r="G48" s="1143"/>
      <c r="H48" s="1143"/>
      <c r="I48" s="1143"/>
      <c r="J48" s="1144"/>
      <c r="K48" s="61">
        <v>178</v>
      </c>
      <c r="L48" s="62">
        <v>176</v>
      </c>
      <c r="M48" s="62">
        <v>151</v>
      </c>
      <c r="N48" s="62">
        <v>144</v>
      </c>
      <c r="O48" s="63">
        <v>135</v>
      </c>
      <c r="P48" s="46"/>
      <c r="Q48" s="46"/>
      <c r="R48" s="46"/>
      <c r="S48" s="46"/>
      <c r="T48" s="46"/>
      <c r="U48" s="46"/>
    </row>
    <row r="49" spans="1:21" ht="30.75" customHeight="1" x14ac:dyDescent="0.2">
      <c r="A49" s="46"/>
      <c r="B49" s="1137"/>
      <c r="C49" s="1138"/>
      <c r="D49" s="60"/>
      <c r="E49" s="1143" t="s">
        <v>16</v>
      </c>
      <c r="F49" s="1143"/>
      <c r="G49" s="1143"/>
      <c r="H49" s="1143"/>
      <c r="I49" s="1143"/>
      <c r="J49" s="1144"/>
      <c r="K49" s="61">
        <v>23</v>
      </c>
      <c r="L49" s="62">
        <v>24</v>
      </c>
      <c r="M49" s="62">
        <v>28</v>
      </c>
      <c r="N49" s="62">
        <v>25</v>
      </c>
      <c r="O49" s="63">
        <v>30</v>
      </c>
      <c r="P49" s="46"/>
      <c r="Q49" s="46"/>
      <c r="R49" s="46"/>
      <c r="S49" s="46"/>
      <c r="T49" s="46"/>
      <c r="U49" s="46"/>
    </row>
    <row r="50" spans="1:21" ht="30.75" customHeight="1" x14ac:dyDescent="0.2">
      <c r="A50" s="46"/>
      <c r="B50" s="1137"/>
      <c r="C50" s="1138"/>
      <c r="D50" s="60"/>
      <c r="E50" s="1143" t="s">
        <v>17</v>
      </c>
      <c r="F50" s="1143"/>
      <c r="G50" s="1143"/>
      <c r="H50" s="1143"/>
      <c r="I50" s="1143"/>
      <c r="J50" s="1144"/>
      <c r="K50" s="61" t="s">
        <v>517</v>
      </c>
      <c r="L50" s="62" t="s">
        <v>517</v>
      </c>
      <c r="M50" s="62" t="s">
        <v>517</v>
      </c>
      <c r="N50" s="62" t="s">
        <v>517</v>
      </c>
      <c r="O50" s="63" t="s">
        <v>517</v>
      </c>
      <c r="P50" s="46"/>
      <c r="Q50" s="46"/>
      <c r="R50" s="46"/>
      <c r="S50" s="46"/>
      <c r="T50" s="46"/>
      <c r="U50" s="46"/>
    </row>
    <row r="51" spans="1:21" ht="30.75" customHeight="1" x14ac:dyDescent="0.2">
      <c r="A51" s="46"/>
      <c r="B51" s="1139"/>
      <c r="C51" s="1140"/>
      <c r="D51" s="64"/>
      <c r="E51" s="1143" t="s">
        <v>18</v>
      </c>
      <c r="F51" s="1143"/>
      <c r="G51" s="1143"/>
      <c r="H51" s="1143"/>
      <c r="I51" s="1143"/>
      <c r="J51" s="1144"/>
      <c r="K51" s="61" t="s">
        <v>517</v>
      </c>
      <c r="L51" s="62">
        <v>0</v>
      </c>
      <c r="M51" s="62">
        <v>0</v>
      </c>
      <c r="N51" s="62">
        <v>0</v>
      </c>
      <c r="O51" s="63">
        <v>0</v>
      </c>
      <c r="P51" s="46"/>
      <c r="Q51" s="46"/>
      <c r="R51" s="46"/>
      <c r="S51" s="46"/>
      <c r="T51" s="46"/>
      <c r="U51" s="46"/>
    </row>
    <row r="52" spans="1:21" ht="30.75" customHeight="1" x14ac:dyDescent="0.2">
      <c r="A52" s="46"/>
      <c r="B52" s="1145" t="s">
        <v>19</v>
      </c>
      <c r="C52" s="1146"/>
      <c r="D52" s="64"/>
      <c r="E52" s="1143" t="s">
        <v>20</v>
      </c>
      <c r="F52" s="1143"/>
      <c r="G52" s="1143"/>
      <c r="H52" s="1143"/>
      <c r="I52" s="1143"/>
      <c r="J52" s="1144"/>
      <c r="K52" s="61">
        <v>772</v>
      </c>
      <c r="L52" s="62">
        <v>853</v>
      </c>
      <c r="M52" s="62">
        <v>956</v>
      </c>
      <c r="N52" s="62">
        <v>998</v>
      </c>
      <c r="O52" s="63">
        <v>1250</v>
      </c>
      <c r="P52" s="46"/>
      <c r="Q52" s="46"/>
      <c r="R52" s="46"/>
      <c r="S52" s="46"/>
      <c r="T52" s="46"/>
      <c r="U52" s="46"/>
    </row>
    <row r="53" spans="1:21" ht="30.75" customHeight="1" thickBot="1" x14ac:dyDescent="0.25">
      <c r="A53" s="46"/>
      <c r="B53" s="1147" t="s">
        <v>21</v>
      </c>
      <c r="C53" s="1148"/>
      <c r="D53" s="65"/>
      <c r="E53" s="1149" t="s">
        <v>22</v>
      </c>
      <c r="F53" s="1149"/>
      <c r="G53" s="1149"/>
      <c r="H53" s="1149"/>
      <c r="I53" s="1149"/>
      <c r="J53" s="1150"/>
      <c r="K53" s="66">
        <v>217</v>
      </c>
      <c r="L53" s="67">
        <v>238</v>
      </c>
      <c r="M53" s="67">
        <v>291</v>
      </c>
      <c r="N53" s="67">
        <v>222</v>
      </c>
      <c r="O53" s="68">
        <v>251</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3">
      <c r="A55" s="46"/>
      <c r="B55" s="70" t="s">
        <v>24</v>
      </c>
      <c r="C55" s="71"/>
      <c r="D55" s="71"/>
      <c r="E55" s="71"/>
      <c r="F55" s="71"/>
      <c r="G55" s="71"/>
      <c r="H55" s="71"/>
      <c r="I55" s="71"/>
      <c r="J55" s="71"/>
      <c r="K55" s="72"/>
      <c r="L55" s="72"/>
      <c r="M55" s="72"/>
      <c r="N55" s="72"/>
      <c r="O55" s="73" t="s">
        <v>574</v>
      </c>
      <c r="P55" s="46"/>
      <c r="Q55" s="46"/>
      <c r="R55" s="46"/>
      <c r="S55" s="46"/>
      <c r="T55" s="46"/>
      <c r="U55" s="46"/>
    </row>
    <row r="56" spans="1:21" ht="31.5" customHeight="1" thickBot="1" x14ac:dyDescent="0.3">
      <c r="A56" s="46"/>
      <c r="B56" s="74"/>
      <c r="C56" s="75"/>
      <c r="D56" s="75"/>
      <c r="E56" s="76"/>
      <c r="F56" s="76"/>
      <c r="G56" s="76"/>
      <c r="H56" s="76"/>
      <c r="I56" s="76"/>
      <c r="J56" s="77" t="s">
        <v>2</v>
      </c>
      <c r="K56" s="78" t="s">
        <v>575</v>
      </c>
      <c r="L56" s="79" t="s">
        <v>576</v>
      </c>
      <c r="M56" s="79" t="s">
        <v>577</v>
      </c>
      <c r="N56" s="79" t="s">
        <v>578</v>
      </c>
      <c r="O56" s="80" t="s">
        <v>579</v>
      </c>
      <c r="P56" s="46"/>
      <c r="Q56" s="46"/>
      <c r="R56" s="46"/>
      <c r="S56" s="46"/>
      <c r="T56" s="46"/>
      <c r="U56" s="46"/>
    </row>
    <row r="57" spans="1:21" ht="31.5" customHeight="1" x14ac:dyDescent="0.2">
      <c r="B57" s="1151" t="s">
        <v>25</v>
      </c>
      <c r="C57" s="1152"/>
      <c r="D57" s="1155" t="s">
        <v>26</v>
      </c>
      <c r="E57" s="1156"/>
      <c r="F57" s="1156"/>
      <c r="G57" s="1156"/>
      <c r="H57" s="1156"/>
      <c r="I57" s="1156"/>
      <c r="J57" s="1157"/>
      <c r="K57" s="81"/>
      <c r="L57" s="82"/>
      <c r="M57" s="82"/>
      <c r="N57" s="82"/>
      <c r="O57" s="83"/>
    </row>
    <row r="58" spans="1:21" ht="31.5" customHeight="1" thickBot="1" x14ac:dyDescent="0.25">
      <c r="B58" s="1153"/>
      <c r="C58" s="1154"/>
      <c r="D58" s="1158" t="s">
        <v>27</v>
      </c>
      <c r="E58" s="1159"/>
      <c r="F58" s="1159"/>
      <c r="G58" s="1159"/>
      <c r="H58" s="1159"/>
      <c r="I58" s="1159"/>
      <c r="J58" s="1160"/>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PcRRBvB45H66NWHQdnswdPRblDLFSeiNj4nthxJKX4QaNN3019DTA+tzISqpC65ksVqZmLHjtJIQQ8RLQUAbwQ==" saltValue="OfTBGA8WOgF9jDeBnh/j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1" customWidth="1"/>
    <col min="2" max="3" width="12.6328125" style="91" customWidth="1"/>
    <col min="4" max="4" width="11.6328125" style="91" customWidth="1"/>
    <col min="5" max="8" width="10.36328125" style="91" customWidth="1"/>
    <col min="9" max="13" width="16.36328125" style="91" customWidth="1"/>
    <col min="14" max="19" width="12.63281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3">
      <c r="B40" s="93" t="s">
        <v>10</v>
      </c>
      <c r="C40" s="94"/>
      <c r="D40" s="94"/>
      <c r="E40" s="95"/>
      <c r="F40" s="95"/>
      <c r="G40" s="95"/>
      <c r="H40" s="96" t="s">
        <v>2</v>
      </c>
      <c r="I40" s="97" t="s">
        <v>559</v>
      </c>
      <c r="J40" s="98" t="s">
        <v>560</v>
      </c>
      <c r="K40" s="98" t="s">
        <v>561</v>
      </c>
      <c r="L40" s="98" t="s">
        <v>562</v>
      </c>
      <c r="M40" s="99" t="s">
        <v>563</v>
      </c>
    </row>
    <row r="41" spans="2:13" ht="27.75" customHeight="1" x14ac:dyDescent="0.2">
      <c r="B41" s="1161" t="s">
        <v>30</v>
      </c>
      <c r="C41" s="1162"/>
      <c r="D41" s="100"/>
      <c r="E41" s="1167" t="s">
        <v>31</v>
      </c>
      <c r="F41" s="1167"/>
      <c r="G41" s="1167"/>
      <c r="H41" s="1168"/>
      <c r="I41" s="339">
        <v>11294</v>
      </c>
      <c r="J41" s="340">
        <v>11809</v>
      </c>
      <c r="K41" s="340">
        <v>11442</v>
      </c>
      <c r="L41" s="340">
        <v>12074</v>
      </c>
      <c r="M41" s="341">
        <v>11526</v>
      </c>
    </row>
    <row r="42" spans="2:13" ht="27.75" customHeight="1" x14ac:dyDescent="0.2">
      <c r="B42" s="1163"/>
      <c r="C42" s="1164"/>
      <c r="D42" s="101"/>
      <c r="E42" s="1169" t="s">
        <v>32</v>
      </c>
      <c r="F42" s="1169"/>
      <c r="G42" s="1169"/>
      <c r="H42" s="1170"/>
      <c r="I42" s="342" t="s">
        <v>517</v>
      </c>
      <c r="J42" s="343" t="s">
        <v>517</v>
      </c>
      <c r="K42" s="343" t="s">
        <v>517</v>
      </c>
      <c r="L42" s="343" t="s">
        <v>517</v>
      </c>
      <c r="M42" s="344" t="s">
        <v>517</v>
      </c>
    </row>
    <row r="43" spans="2:13" ht="27.75" customHeight="1" x14ac:dyDescent="0.2">
      <c r="B43" s="1163"/>
      <c r="C43" s="1164"/>
      <c r="D43" s="101"/>
      <c r="E43" s="1169" t="s">
        <v>33</v>
      </c>
      <c r="F43" s="1169"/>
      <c r="G43" s="1169"/>
      <c r="H43" s="1170"/>
      <c r="I43" s="342">
        <v>1632</v>
      </c>
      <c r="J43" s="343">
        <v>1542</v>
      </c>
      <c r="K43" s="343">
        <v>1481</v>
      </c>
      <c r="L43" s="343">
        <v>1491</v>
      </c>
      <c r="M43" s="344">
        <v>1453</v>
      </c>
    </row>
    <row r="44" spans="2:13" ht="27.75" customHeight="1" x14ac:dyDescent="0.2">
      <c r="B44" s="1163"/>
      <c r="C44" s="1164"/>
      <c r="D44" s="101"/>
      <c r="E44" s="1169" t="s">
        <v>34</v>
      </c>
      <c r="F44" s="1169"/>
      <c r="G44" s="1169"/>
      <c r="H44" s="1170"/>
      <c r="I44" s="342">
        <v>231</v>
      </c>
      <c r="J44" s="343">
        <v>221</v>
      </c>
      <c r="K44" s="343">
        <v>204</v>
      </c>
      <c r="L44" s="343">
        <v>206</v>
      </c>
      <c r="M44" s="344">
        <v>208</v>
      </c>
    </row>
    <row r="45" spans="2:13" ht="27.75" customHeight="1" x14ac:dyDescent="0.2">
      <c r="B45" s="1163"/>
      <c r="C45" s="1164"/>
      <c r="D45" s="101"/>
      <c r="E45" s="1169" t="s">
        <v>35</v>
      </c>
      <c r="F45" s="1169"/>
      <c r="G45" s="1169"/>
      <c r="H45" s="1170"/>
      <c r="I45" s="342">
        <v>690</v>
      </c>
      <c r="J45" s="343">
        <v>660</v>
      </c>
      <c r="K45" s="343">
        <v>658</v>
      </c>
      <c r="L45" s="343">
        <v>644</v>
      </c>
      <c r="M45" s="344">
        <v>628</v>
      </c>
    </row>
    <row r="46" spans="2:13" ht="27.75" customHeight="1" x14ac:dyDescent="0.2">
      <c r="B46" s="1163"/>
      <c r="C46" s="1164"/>
      <c r="D46" s="102"/>
      <c r="E46" s="1169" t="s">
        <v>36</v>
      </c>
      <c r="F46" s="1169"/>
      <c r="G46" s="1169"/>
      <c r="H46" s="1170"/>
      <c r="I46" s="342" t="s">
        <v>517</v>
      </c>
      <c r="J46" s="343" t="s">
        <v>517</v>
      </c>
      <c r="K46" s="343" t="s">
        <v>517</v>
      </c>
      <c r="L46" s="343" t="s">
        <v>517</v>
      </c>
      <c r="M46" s="344" t="s">
        <v>517</v>
      </c>
    </row>
    <row r="47" spans="2:13" ht="27.75" customHeight="1" x14ac:dyDescent="0.2">
      <c r="B47" s="1163"/>
      <c r="C47" s="1164"/>
      <c r="D47" s="103"/>
      <c r="E47" s="1171" t="s">
        <v>37</v>
      </c>
      <c r="F47" s="1172"/>
      <c r="G47" s="1172"/>
      <c r="H47" s="1173"/>
      <c r="I47" s="342" t="s">
        <v>517</v>
      </c>
      <c r="J47" s="343" t="s">
        <v>517</v>
      </c>
      <c r="K47" s="343" t="s">
        <v>517</v>
      </c>
      <c r="L47" s="343" t="s">
        <v>517</v>
      </c>
      <c r="M47" s="344" t="s">
        <v>517</v>
      </c>
    </row>
    <row r="48" spans="2:13" ht="27.75" customHeight="1" x14ac:dyDescent="0.2">
      <c r="B48" s="1163"/>
      <c r="C48" s="1164"/>
      <c r="D48" s="101"/>
      <c r="E48" s="1169" t="s">
        <v>38</v>
      </c>
      <c r="F48" s="1169"/>
      <c r="G48" s="1169"/>
      <c r="H48" s="1170"/>
      <c r="I48" s="342" t="s">
        <v>517</v>
      </c>
      <c r="J48" s="343" t="s">
        <v>517</v>
      </c>
      <c r="K48" s="343" t="s">
        <v>517</v>
      </c>
      <c r="L48" s="343" t="s">
        <v>517</v>
      </c>
      <c r="M48" s="344" t="s">
        <v>517</v>
      </c>
    </row>
    <row r="49" spans="2:13" ht="27.75" customHeight="1" x14ac:dyDescent="0.2">
      <c r="B49" s="1165"/>
      <c r="C49" s="1166"/>
      <c r="D49" s="101"/>
      <c r="E49" s="1169" t="s">
        <v>39</v>
      </c>
      <c r="F49" s="1169"/>
      <c r="G49" s="1169"/>
      <c r="H49" s="1170"/>
      <c r="I49" s="342" t="s">
        <v>517</v>
      </c>
      <c r="J49" s="343" t="s">
        <v>517</v>
      </c>
      <c r="K49" s="343" t="s">
        <v>517</v>
      </c>
      <c r="L49" s="343" t="s">
        <v>517</v>
      </c>
      <c r="M49" s="344" t="s">
        <v>517</v>
      </c>
    </row>
    <row r="50" spans="2:13" ht="27.75" customHeight="1" x14ac:dyDescent="0.2">
      <c r="B50" s="1174" t="s">
        <v>40</v>
      </c>
      <c r="C50" s="1175"/>
      <c r="D50" s="104"/>
      <c r="E50" s="1169" t="s">
        <v>41</v>
      </c>
      <c r="F50" s="1169"/>
      <c r="G50" s="1169"/>
      <c r="H50" s="1170"/>
      <c r="I50" s="342">
        <v>2367</v>
      </c>
      <c r="J50" s="343">
        <v>2435</v>
      </c>
      <c r="K50" s="343">
        <v>1941</v>
      </c>
      <c r="L50" s="343">
        <v>1847</v>
      </c>
      <c r="M50" s="344">
        <v>2136</v>
      </c>
    </row>
    <row r="51" spans="2:13" ht="27.75" customHeight="1" x14ac:dyDescent="0.2">
      <c r="B51" s="1163"/>
      <c r="C51" s="1164"/>
      <c r="D51" s="101"/>
      <c r="E51" s="1169" t="s">
        <v>42</v>
      </c>
      <c r="F51" s="1169"/>
      <c r="G51" s="1169"/>
      <c r="H51" s="1170"/>
      <c r="I51" s="342">
        <v>451</v>
      </c>
      <c r="J51" s="343">
        <v>409</v>
      </c>
      <c r="K51" s="343">
        <v>393</v>
      </c>
      <c r="L51" s="343">
        <v>378</v>
      </c>
      <c r="M51" s="344">
        <v>332</v>
      </c>
    </row>
    <row r="52" spans="2:13" ht="27.75" customHeight="1" x14ac:dyDescent="0.2">
      <c r="B52" s="1165"/>
      <c r="C52" s="1166"/>
      <c r="D52" s="101"/>
      <c r="E52" s="1169" t="s">
        <v>43</v>
      </c>
      <c r="F52" s="1169"/>
      <c r="G52" s="1169"/>
      <c r="H52" s="1170"/>
      <c r="I52" s="342">
        <v>9332</v>
      </c>
      <c r="J52" s="343">
        <v>9729</v>
      </c>
      <c r="K52" s="343">
        <v>9870</v>
      </c>
      <c r="L52" s="343">
        <v>10149</v>
      </c>
      <c r="M52" s="344">
        <v>9730</v>
      </c>
    </row>
    <row r="53" spans="2:13" ht="27.75" customHeight="1" thickBot="1" x14ac:dyDescent="0.25">
      <c r="B53" s="1176" t="s">
        <v>44</v>
      </c>
      <c r="C53" s="1177"/>
      <c r="D53" s="105"/>
      <c r="E53" s="1178" t="s">
        <v>45</v>
      </c>
      <c r="F53" s="1178"/>
      <c r="G53" s="1178"/>
      <c r="H53" s="1179"/>
      <c r="I53" s="345">
        <v>1698</v>
      </c>
      <c r="J53" s="346">
        <v>1658</v>
      </c>
      <c r="K53" s="346">
        <v>1581</v>
      </c>
      <c r="L53" s="346">
        <v>2040</v>
      </c>
      <c r="M53" s="347">
        <v>1617</v>
      </c>
    </row>
    <row r="54" spans="2:13" ht="27.75" customHeight="1" x14ac:dyDescent="0.25">
      <c r="B54" s="106" t="s">
        <v>46</v>
      </c>
      <c r="C54" s="107"/>
      <c r="D54" s="107"/>
      <c r="E54" s="108"/>
      <c r="F54" s="108"/>
      <c r="G54" s="108"/>
      <c r="H54" s="108"/>
      <c r="I54" s="109"/>
      <c r="J54" s="109"/>
      <c r="K54" s="109"/>
      <c r="L54" s="109"/>
      <c r="M54" s="109"/>
    </row>
    <row r="55" spans="2:13" ht="13" x14ac:dyDescent="0.2"/>
  </sheetData>
  <sheetProtection algorithmName="SHA-512" hashValue="cTlVXTRariVHmLv6URuYxe46UMqBnR4+x+Rw1fr2ib1yM6013keVZNMllCk++TOVhWKI9AP0jnTJHTvj5NN2aQ==" saltValue="CARRUeGvzABrSmDd1e2U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0" t="s">
        <v>47</v>
      </c>
    </row>
    <row r="54" spans="2:8" ht="29.25" customHeight="1" thickBot="1" x14ac:dyDescent="0.35">
      <c r="B54" s="111" t="s">
        <v>1</v>
      </c>
      <c r="C54" s="112"/>
      <c r="D54" s="112"/>
      <c r="E54" s="113" t="s">
        <v>2</v>
      </c>
      <c r="F54" s="114" t="s">
        <v>561</v>
      </c>
      <c r="G54" s="114" t="s">
        <v>562</v>
      </c>
      <c r="H54" s="115" t="s">
        <v>563</v>
      </c>
    </row>
    <row r="55" spans="2:8" ht="52.5" customHeight="1" x14ac:dyDescent="0.2">
      <c r="B55" s="116"/>
      <c r="C55" s="1188" t="s">
        <v>48</v>
      </c>
      <c r="D55" s="1188"/>
      <c r="E55" s="1189"/>
      <c r="F55" s="117">
        <v>945</v>
      </c>
      <c r="G55" s="117">
        <v>970</v>
      </c>
      <c r="H55" s="118">
        <v>989</v>
      </c>
    </row>
    <row r="56" spans="2:8" ht="52.5" customHeight="1" x14ac:dyDescent="0.2">
      <c r="B56" s="119"/>
      <c r="C56" s="1190" t="s">
        <v>49</v>
      </c>
      <c r="D56" s="1190"/>
      <c r="E56" s="1191"/>
      <c r="F56" s="120">
        <v>396</v>
      </c>
      <c r="G56" s="120">
        <v>497</v>
      </c>
      <c r="H56" s="121">
        <v>949</v>
      </c>
    </row>
    <row r="57" spans="2:8" ht="53.25" customHeight="1" x14ac:dyDescent="0.2">
      <c r="B57" s="119"/>
      <c r="C57" s="1192" t="s">
        <v>50</v>
      </c>
      <c r="D57" s="1192"/>
      <c r="E57" s="1193"/>
      <c r="F57" s="122">
        <v>560</v>
      </c>
      <c r="G57" s="122">
        <v>346</v>
      </c>
      <c r="H57" s="123">
        <v>165</v>
      </c>
    </row>
    <row r="58" spans="2:8" ht="45.75" customHeight="1" x14ac:dyDescent="0.2">
      <c r="B58" s="124"/>
      <c r="C58" s="1180" t="s">
        <v>589</v>
      </c>
      <c r="D58" s="1181"/>
      <c r="E58" s="1182"/>
      <c r="F58" s="125">
        <v>75</v>
      </c>
      <c r="G58" s="125">
        <v>84</v>
      </c>
      <c r="H58" s="126">
        <v>99</v>
      </c>
    </row>
    <row r="59" spans="2:8" ht="45.75" customHeight="1" x14ac:dyDescent="0.2">
      <c r="B59" s="124"/>
      <c r="C59" s="1180" t="s">
        <v>590</v>
      </c>
      <c r="D59" s="1181"/>
      <c r="E59" s="1182"/>
      <c r="F59" s="125">
        <v>57</v>
      </c>
      <c r="G59" s="125">
        <v>57</v>
      </c>
      <c r="H59" s="126">
        <v>50</v>
      </c>
    </row>
    <row r="60" spans="2:8" ht="45.75" customHeight="1" x14ac:dyDescent="0.2">
      <c r="B60" s="124"/>
      <c r="C60" s="1180" t="s">
        <v>591</v>
      </c>
      <c r="D60" s="1181"/>
      <c r="E60" s="1182"/>
      <c r="F60" s="125">
        <v>10</v>
      </c>
      <c r="G60" s="125">
        <v>9</v>
      </c>
      <c r="H60" s="126">
        <v>8</v>
      </c>
    </row>
    <row r="61" spans="2:8" ht="45.75" customHeight="1" x14ac:dyDescent="0.2">
      <c r="B61" s="124"/>
      <c r="C61" s="1180" t="s">
        <v>592</v>
      </c>
      <c r="D61" s="1181"/>
      <c r="E61" s="1182"/>
      <c r="F61" s="125">
        <v>6</v>
      </c>
      <c r="G61" s="125">
        <v>5</v>
      </c>
      <c r="H61" s="126">
        <v>4</v>
      </c>
    </row>
    <row r="62" spans="2:8" ht="45.75" customHeight="1" thickBot="1" x14ac:dyDescent="0.25">
      <c r="B62" s="127"/>
      <c r="C62" s="1183" t="s">
        <v>593</v>
      </c>
      <c r="D62" s="1184"/>
      <c r="E62" s="1185"/>
      <c r="F62" s="128">
        <v>1</v>
      </c>
      <c r="G62" s="128">
        <v>2</v>
      </c>
      <c r="H62" s="129">
        <v>3</v>
      </c>
    </row>
    <row r="63" spans="2:8" ht="52.5" customHeight="1" thickBot="1" x14ac:dyDescent="0.25">
      <c r="B63" s="130"/>
      <c r="C63" s="1186" t="s">
        <v>51</v>
      </c>
      <c r="D63" s="1186"/>
      <c r="E63" s="1187"/>
      <c r="F63" s="131">
        <v>1900</v>
      </c>
      <c r="G63" s="131">
        <v>1814</v>
      </c>
      <c r="H63" s="132">
        <v>2102</v>
      </c>
    </row>
    <row r="64" spans="2:8" ht="13" x14ac:dyDescent="0.2"/>
  </sheetData>
  <sheetProtection algorithmName="SHA-512" hashValue="dPgeLdgraPMim+WbahRI0UybfNLLQXqwIKnF4Q0OHUnBEBn6+Llc+ri085xWjsCRge44e/vgy+ZBfZUf9b9d3Q==" saltValue="7NkiK1Z9JkcUSdmsnwyJ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O1" zoomScaleNormal="100" zoomScaleSheetLayoutView="55" workbookViewId="0">
      <selection activeCell="CF77" sqref="CF77:CM78"/>
    </sheetView>
  </sheetViews>
  <sheetFormatPr defaultColWidth="0" defaultRowHeight="13.5" customHeight="1" zeroHeight="1" x14ac:dyDescent="0.2"/>
  <cols>
    <col min="1" max="1" width="6.36328125" style="252" customWidth="1"/>
    <col min="2" max="107" width="2.453125" style="252" customWidth="1"/>
    <col min="108" max="108" width="6.08984375" style="258" customWidth="1"/>
    <col min="109" max="109" width="5.90625" style="256" customWidth="1"/>
    <col min="110" max="16384" width="8.6328125" style="252" hidden="1"/>
  </cols>
  <sheetData>
    <row r="1" spans="1:109" ht="42.75" customHeight="1" x14ac:dyDescent="0.2">
      <c r="A1" s="1194"/>
      <c r="B1" s="1195"/>
      <c r="DD1" s="252"/>
      <c r="DE1" s="252"/>
    </row>
    <row r="2" spans="1:109" ht="25.5" customHeight="1" x14ac:dyDescent="0.2">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52"/>
      <c r="DE2" s="252"/>
    </row>
    <row r="3" spans="1:109" ht="25.5" customHeight="1" x14ac:dyDescent="0.2">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52"/>
      <c r="DE3" s="252"/>
    </row>
    <row r="4" spans="1:109" s="250" customFormat="1" ht="13" x14ac:dyDescent="0.2">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50" customFormat="1" ht="13" x14ac:dyDescent="0.2">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50" customFormat="1" ht="13" x14ac:dyDescent="0.2">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50" customFormat="1" ht="13" x14ac:dyDescent="0.2">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50" customFormat="1" ht="13" x14ac:dyDescent="0.2">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50" customFormat="1" ht="13" x14ac:dyDescent="0.2">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50" customFormat="1" ht="13" x14ac:dyDescent="0.2">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50" customFormat="1" ht="13" x14ac:dyDescent="0.2">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50" customFormat="1" ht="13" x14ac:dyDescent="0.2">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50" customFormat="1" ht="13" x14ac:dyDescent="0.2">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50" customFormat="1" ht="13" x14ac:dyDescent="0.2">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50" customFormat="1" ht="13" x14ac:dyDescent="0.2">
      <c r="A15" s="252"/>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50" customFormat="1" ht="13" x14ac:dyDescent="0.2">
      <c r="A16" s="252"/>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50" customFormat="1" ht="13" x14ac:dyDescent="0.2">
      <c r="A17" s="252"/>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50" customFormat="1" ht="13" x14ac:dyDescent="0.2">
      <c r="A18" s="252"/>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ht="13" x14ac:dyDescent="0.2">
      <c r="DD19" s="252"/>
      <c r="DE19" s="252"/>
    </row>
    <row r="20" spans="1:109" ht="13" x14ac:dyDescent="0.2">
      <c r="DD20" s="252"/>
      <c r="DE20" s="252"/>
    </row>
    <row r="21" spans="1:109" ht="17.25" customHeight="1" x14ac:dyDescent="0.2">
      <c r="B21" s="1197"/>
      <c r="C21" s="254"/>
      <c r="D21" s="254"/>
      <c r="E21" s="254"/>
      <c r="F21" s="254"/>
      <c r="G21" s="254"/>
      <c r="H21" s="254"/>
      <c r="I21" s="254"/>
      <c r="J21" s="254"/>
      <c r="K21" s="254"/>
      <c r="L21" s="254"/>
      <c r="M21" s="254"/>
      <c r="N21" s="1198"/>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8"/>
      <c r="AU21" s="254"/>
      <c r="AV21" s="254"/>
      <c r="AW21" s="254"/>
      <c r="AX21" s="254"/>
      <c r="AY21" s="254"/>
      <c r="AZ21" s="254"/>
      <c r="BA21" s="254"/>
      <c r="BB21" s="254"/>
      <c r="BC21" s="254"/>
      <c r="BD21" s="254"/>
      <c r="BE21" s="254"/>
      <c r="BF21" s="1198"/>
      <c r="BG21" s="254"/>
      <c r="BH21" s="254"/>
      <c r="BI21" s="254"/>
      <c r="BJ21" s="254"/>
      <c r="BK21" s="254"/>
      <c r="BL21" s="254"/>
      <c r="BM21" s="254"/>
      <c r="BN21" s="254"/>
      <c r="BO21" s="254"/>
      <c r="BP21" s="254"/>
      <c r="BQ21" s="254"/>
      <c r="BR21" s="1198"/>
      <c r="BS21" s="254"/>
      <c r="BT21" s="254"/>
      <c r="BU21" s="254"/>
      <c r="BV21" s="254"/>
      <c r="BW21" s="254"/>
      <c r="BX21" s="254"/>
      <c r="BY21" s="254"/>
      <c r="BZ21" s="254"/>
      <c r="CA21" s="254"/>
      <c r="CB21" s="254"/>
      <c r="CC21" s="254"/>
      <c r="CD21" s="1198"/>
      <c r="CE21" s="254"/>
      <c r="CF21" s="254"/>
      <c r="CG21" s="254"/>
      <c r="CH21" s="254"/>
      <c r="CI21" s="254"/>
      <c r="CJ21" s="254"/>
      <c r="CK21" s="254"/>
      <c r="CL21" s="254"/>
      <c r="CM21" s="254"/>
      <c r="CN21" s="254"/>
      <c r="CO21" s="254"/>
      <c r="CP21" s="1198"/>
      <c r="CQ21" s="254"/>
      <c r="CR21" s="254"/>
      <c r="CS21" s="254"/>
      <c r="CT21" s="254"/>
      <c r="CU21" s="254"/>
      <c r="CV21" s="254"/>
      <c r="CW21" s="254"/>
      <c r="CX21" s="254"/>
      <c r="CY21" s="254"/>
      <c r="CZ21" s="254"/>
      <c r="DA21" s="254"/>
      <c r="DB21" s="1198"/>
      <c r="DC21" s="254"/>
      <c r="DD21" s="255"/>
      <c r="DE21" s="252"/>
    </row>
    <row r="22" spans="1:109" ht="17.25" customHeight="1" x14ac:dyDescent="0.2">
      <c r="B22" s="256"/>
    </row>
    <row r="23" spans="1:109" ht="13" x14ac:dyDescent="0.2">
      <c r="B23" s="256"/>
    </row>
    <row r="24" spans="1:109" ht="13" x14ac:dyDescent="0.2">
      <c r="B24" s="256"/>
    </row>
    <row r="25" spans="1:109" ht="13" x14ac:dyDescent="0.2">
      <c r="B25" s="256"/>
    </row>
    <row r="26" spans="1:109" ht="13" x14ac:dyDescent="0.2">
      <c r="B26" s="256"/>
    </row>
    <row r="27" spans="1:109" ht="13" x14ac:dyDescent="0.2">
      <c r="B27" s="256"/>
    </row>
    <row r="28" spans="1:109" ht="13" x14ac:dyDescent="0.2">
      <c r="B28" s="256"/>
    </row>
    <row r="29" spans="1:109" ht="13" x14ac:dyDescent="0.2">
      <c r="B29" s="256"/>
    </row>
    <row r="30" spans="1:109" ht="13" x14ac:dyDescent="0.2">
      <c r="B30" s="256"/>
    </row>
    <row r="31" spans="1:109" ht="13" x14ac:dyDescent="0.2">
      <c r="B31" s="256"/>
    </row>
    <row r="32" spans="1:109" ht="13" x14ac:dyDescent="0.2">
      <c r="B32" s="256"/>
    </row>
    <row r="33" spans="2:109" ht="13" x14ac:dyDescent="0.2">
      <c r="B33" s="256"/>
    </row>
    <row r="34" spans="2:109" ht="13" x14ac:dyDescent="0.2">
      <c r="B34" s="256"/>
    </row>
    <row r="35" spans="2:109" ht="13" x14ac:dyDescent="0.2">
      <c r="B35" s="256"/>
    </row>
    <row r="36" spans="2:109" ht="13" x14ac:dyDescent="0.2">
      <c r="B36" s="256"/>
    </row>
    <row r="37" spans="2:109" ht="13" x14ac:dyDescent="0.2">
      <c r="B37" s="256"/>
    </row>
    <row r="38" spans="2:109" ht="13" x14ac:dyDescent="0.2">
      <c r="B38" s="256"/>
    </row>
    <row r="39" spans="2:109" ht="13"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 x14ac:dyDescent="0.2">
      <c r="B40" s="1199"/>
      <c r="DD40" s="1199"/>
      <c r="DE40" s="252"/>
    </row>
    <row r="41" spans="2:109" ht="16.5" x14ac:dyDescent="0.2">
      <c r="B41" s="253" t="s">
        <v>594</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 x14ac:dyDescent="0.2">
      <c r="B42" s="256"/>
      <c r="G42" s="1200"/>
      <c r="I42" s="1201"/>
      <c r="J42" s="1201"/>
      <c r="K42" s="1201"/>
      <c r="AM42" s="1200"/>
      <c r="AN42" s="1200" t="s">
        <v>595</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2">
      <c r="B43" s="256"/>
      <c r="AN43" s="1202" t="s">
        <v>596</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ht="13" x14ac:dyDescent="0.2">
      <c r="B44" s="256"/>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ht="13" x14ac:dyDescent="0.2">
      <c r="B45" s="256"/>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ht="13" x14ac:dyDescent="0.2">
      <c r="B46" s="256"/>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ht="13" x14ac:dyDescent="0.2">
      <c r="B47" s="256"/>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ht="13" x14ac:dyDescent="0.2">
      <c r="B48" s="256"/>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ht="13" x14ac:dyDescent="0.2">
      <c r="B49" s="256"/>
      <c r="AN49" s="252" t="s">
        <v>597</v>
      </c>
    </row>
    <row r="50" spans="1:109" ht="13" x14ac:dyDescent="0.2">
      <c r="B50" s="256"/>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559</v>
      </c>
      <c r="BQ50" s="1218"/>
      <c r="BR50" s="1218"/>
      <c r="BS50" s="1218"/>
      <c r="BT50" s="1218"/>
      <c r="BU50" s="1218"/>
      <c r="BV50" s="1218"/>
      <c r="BW50" s="1218"/>
      <c r="BX50" s="1218" t="s">
        <v>560</v>
      </c>
      <c r="BY50" s="1218"/>
      <c r="BZ50" s="1218"/>
      <c r="CA50" s="1218"/>
      <c r="CB50" s="1218"/>
      <c r="CC50" s="1218"/>
      <c r="CD50" s="1218"/>
      <c r="CE50" s="1218"/>
      <c r="CF50" s="1218" t="s">
        <v>561</v>
      </c>
      <c r="CG50" s="1218"/>
      <c r="CH50" s="1218"/>
      <c r="CI50" s="1218"/>
      <c r="CJ50" s="1218"/>
      <c r="CK50" s="1218"/>
      <c r="CL50" s="1218"/>
      <c r="CM50" s="1218"/>
      <c r="CN50" s="1218" t="s">
        <v>562</v>
      </c>
      <c r="CO50" s="1218"/>
      <c r="CP50" s="1218"/>
      <c r="CQ50" s="1218"/>
      <c r="CR50" s="1218"/>
      <c r="CS50" s="1218"/>
      <c r="CT50" s="1218"/>
      <c r="CU50" s="1218"/>
      <c r="CV50" s="1218" t="s">
        <v>563</v>
      </c>
      <c r="CW50" s="1218"/>
      <c r="CX50" s="1218"/>
      <c r="CY50" s="1218"/>
      <c r="CZ50" s="1218"/>
      <c r="DA50" s="1218"/>
      <c r="DB50" s="1218"/>
      <c r="DC50" s="1218"/>
    </row>
    <row r="51" spans="1:109" ht="13.5" customHeight="1" x14ac:dyDescent="0.2">
      <c r="B51" s="256"/>
      <c r="G51" s="1219"/>
      <c r="H51" s="1219"/>
      <c r="I51" s="1220"/>
      <c r="J51" s="1220"/>
      <c r="K51" s="1221"/>
      <c r="L51" s="1221"/>
      <c r="M51" s="1221"/>
      <c r="N51" s="1221"/>
      <c r="AM51" s="1211"/>
      <c r="AN51" s="1222" t="s">
        <v>598</v>
      </c>
      <c r="AO51" s="1222"/>
      <c r="AP51" s="1222"/>
      <c r="AQ51" s="1222"/>
      <c r="AR51" s="1222"/>
      <c r="AS51" s="1222"/>
      <c r="AT51" s="1222"/>
      <c r="AU51" s="1222"/>
      <c r="AV51" s="1222"/>
      <c r="AW51" s="1222"/>
      <c r="AX51" s="1222"/>
      <c r="AY51" s="1222"/>
      <c r="AZ51" s="1222"/>
      <c r="BA51" s="1222"/>
      <c r="BB51" s="1222" t="s">
        <v>599</v>
      </c>
      <c r="BC51" s="1222"/>
      <c r="BD51" s="1222"/>
      <c r="BE51" s="1222"/>
      <c r="BF51" s="1222"/>
      <c r="BG51" s="1222"/>
      <c r="BH51" s="1222"/>
      <c r="BI51" s="1222"/>
      <c r="BJ51" s="1222"/>
      <c r="BK51" s="1222"/>
      <c r="BL51" s="1222"/>
      <c r="BM51" s="1222"/>
      <c r="BN51" s="1222"/>
      <c r="BO51" s="1222"/>
      <c r="BP51" s="1223">
        <v>89</v>
      </c>
      <c r="BQ51" s="1223"/>
      <c r="BR51" s="1223"/>
      <c r="BS51" s="1223"/>
      <c r="BT51" s="1223"/>
      <c r="BU51" s="1223"/>
      <c r="BV51" s="1223"/>
      <c r="BW51" s="1223"/>
      <c r="BX51" s="1223">
        <v>87.2</v>
      </c>
      <c r="BY51" s="1223"/>
      <c r="BZ51" s="1223"/>
      <c r="CA51" s="1223"/>
      <c r="CB51" s="1223"/>
      <c r="CC51" s="1223"/>
      <c r="CD51" s="1223"/>
      <c r="CE51" s="1223"/>
      <c r="CF51" s="1223">
        <v>83.7</v>
      </c>
      <c r="CG51" s="1223"/>
      <c r="CH51" s="1223"/>
      <c r="CI51" s="1223"/>
      <c r="CJ51" s="1223"/>
      <c r="CK51" s="1223"/>
      <c r="CL51" s="1223"/>
      <c r="CM51" s="1223"/>
      <c r="CN51" s="1223">
        <v>103.7</v>
      </c>
      <c r="CO51" s="1223"/>
      <c r="CP51" s="1223"/>
      <c r="CQ51" s="1223"/>
      <c r="CR51" s="1223"/>
      <c r="CS51" s="1223"/>
      <c r="CT51" s="1223"/>
      <c r="CU51" s="1223"/>
      <c r="CV51" s="1223">
        <v>74.3</v>
      </c>
      <c r="CW51" s="1223"/>
      <c r="CX51" s="1223"/>
      <c r="CY51" s="1223"/>
      <c r="CZ51" s="1223"/>
      <c r="DA51" s="1223"/>
      <c r="DB51" s="1223"/>
      <c r="DC51" s="1223"/>
    </row>
    <row r="52" spans="1:109" ht="13" x14ac:dyDescent="0.2">
      <c r="B52" s="256"/>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 x14ac:dyDescent="0.2">
      <c r="A53" s="1201"/>
      <c r="B53" s="256"/>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600</v>
      </c>
      <c r="BC53" s="1222"/>
      <c r="BD53" s="1222"/>
      <c r="BE53" s="1222"/>
      <c r="BF53" s="1222"/>
      <c r="BG53" s="1222"/>
      <c r="BH53" s="1222"/>
      <c r="BI53" s="1222"/>
      <c r="BJ53" s="1222"/>
      <c r="BK53" s="1222"/>
      <c r="BL53" s="1222"/>
      <c r="BM53" s="1222"/>
      <c r="BN53" s="1222"/>
      <c r="BO53" s="1222"/>
      <c r="BP53" s="1223">
        <v>56.5</v>
      </c>
      <c r="BQ53" s="1223"/>
      <c r="BR53" s="1223"/>
      <c r="BS53" s="1223"/>
      <c r="BT53" s="1223"/>
      <c r="BU53" s="1223"/>
      <c r="BV53" s="1223"/>
      <c r="BW53" s="1223"/>
      <c r="BX53" s="1223">
        <v>56.9</v>
      </c>
      <c r="BY53" s="1223"/>
      <c r="BZ53" s="1223"/>
      <c r="CA53" s="1223"/>
      <c r="CB53" s="1223"/>
      <c r="CC53" s="1223"/>
      <c r="CD53" s="1223"/>
      <c r="CE53" s="1223"/>
      <c r="CF53" s="1223">
        <v>57.7</v>
      </c>
      <c r="CG53" s="1223"/>
      <c r="CH53" s="1223"/>
      <c r="CI53" s="1223"/>
      <c r="CJ53" s="1223"/>
      <c r="CK53" s="1223"/>
      <c r="CL53" s="1223"/>
      <c r="CM53" s="1223"/>
      <c r="CN53" s="1223">
        <v>57.5</v>
      </c>
      <c r="CO53" s="1223"/>
      <c r="CP53" s="1223"/>
      <c r="CQ53" s="1223"/>
      <c r="CR53" s="1223"/>
      <c r="CS53" s="1223"/>
      <c r="CT53" s="1223"/>
      <c r="CU53" s="1223"/>
      <c r="CV53" s="1223">
        <v>59</v>
      </c>
      <c r="CW53" s="1223"/>
      <c r="CX53" s="1223"/>
      <c r="CY53" s="1223"/>
      <c r="CZ53" s="1223"/>
      <c r="DA53" s="1223"/>
      <c r="DB53" s="1223"/>
      <c r="DC53" s="1223"/>
    </row>
    <row r="54" spans="1:109" ht="13" x14ac:dyDescent="0.2">
      <c r="A54" s="1201"/>
      <c r="B54" s="256"/>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 x14ac:dyDescent="0.2">
      <c r="A55" s="1201"/>
      <c r="B55" s="256"/>
      <c r="G55" s="1212"/>
      <c r="H55" s="1212"/>
      <c r="I55" s="1212"/>
      <c r="J55" s="1212"/>
      <c r="K55" s="1221"/>
      <c r="L55" s="1221"/>
      <c r="M55" s="1221"/>
      <c r="N55" s="1221"/>
      <c r="AN55" s="1218" t="s">
        <v>601</v>
      </c>
      <c r="AO55" s="1218"/>
      <c r="AP55" s="1218"/>
      <c r="AQ55" s="1218"/>
      <c r="AR55" s="1218"/>
      <c r="AS55" s="1218"/>
      <c r="AT55" s="1218"/>
      <c r="AU55" s="1218"/>
      <c r="AV55" s="1218"/>
      <c r="AW55" s="1218"/>
      <c r="AX55" s="1218"/>
      <c r="AY55" s="1218"/>
      <c r="AZ55" s="1218"/>
      <c r="BA55" s="1218"/>
      <c r="BB55" s="1222" t="s">
        <v>599</v>
      </c>
      <c r="BC55" s="1222"/>
      <c r="BD55" s="1222"/>
      <c r="BE55" s="1222"/>
      <c r="BF55" s="1222"/>
      <c r="BG55" s="1222"/>
      <c r="BH55" s="1222"/>
      <c r="BI55" s="1222"/>
      <c r="BJ55" s="1222"/>
      <c r="BK55" s="1222"/>
      <c r="BL55" s="1222"/>
      <c r="BM55" s="1222"/>
      <c r="BN55" s="1222"/>
      <c r="BO55" s="1222"/>
      <c r="BP55" s="1223">
        <v>0</v>
      </c>
      <c r="BQ55" s="1223"/>
      <c r="BR55" s="1223"/>
      <c r="BS55" s="1223"/>
      <c r="BT55" s="1223"/>
      <c r="BU55" s="1223"/>
      <c r="BV55" s="1223"/>
      <c r="BW55" s="1223"/>
      <c r="BX55" s="1223">
        <v>0</v>
      </c>
      <c r="BY55" s="1223"/>
      <c r="BZ55" s="1223"/>
      <c r="CA55" s="1223"/>
      <c r="CB55" s="1223"/>
      <c r="CC55" s="1223"/>
      <c r="CD55" s="1223"/>
      <c r="CE55" s="1223"/>
      <c r="CF55" s="1223">
        <v>0</v>
      </c>
      <c r="CG55" s="1223"/>
      <c r="CH55" s="1223"/>
      <c r="CI55" s="1223"/>
      <c r="CJ55" s="1223"/>
      <c r="CK55" s="1223"/>
      <c r="CL55" s="1223"/>
      <c r="CM55" s="1223"/>
      <c r="CN55" s="1223">
        <v>0</v>
      </c>
      <c r="CO55" s="1223"/>
      <c r="CP55" s="1223"/>
      <c r="CQ55" s="1223"/>
      <c r="CR55" s="1223"/>
      <c r="CS55" s="1223"/>
      <c r="CT55" s="1223"/>
      <c r="CU55" s="1223"/>
      <c r="CV55" s="1223">
        <v>0</v>
      </c>
      <c r="CW55" s="1223"/>
      <c r="CX55" s="1223"/>
      <c r="CY55" s="1223"/>
      <c r="CZ55" s="1223"/>
      <c r="DA55" s="1223"/>
      <c r="DB55" s="1223"/>
      <c r="DC55" s="1223"/>
    </row>
    <row r="56" spans="1:109" ht="13" x14ac:dyDescent="0.2">
      <c r="A56" s="1201"/>
      <c r="B56" s="256"/>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ht="13" x14ac:dyDescent="0.2">
      <c r="B57" s="1224"/>
      <c r="G57" s="1212"/>
      <c r="H57" s="1212"/>
      <c r="I57" s="1225"/>
      <c r="J57" s="1225"/>
      <c r="K57" s="1221"/>
      <c r="L57" s="1221"/>
      <c r="M57" s="1221"/>
      <c r="N57" s="1221"/>
      <c r="AM57" s="252"/>
      <c r="AN57" s="1218"/>
      <c r="AO57" s="1218"/>
      <c r="AP57" s="1218"/>
      <c r="AQ57" s="1218"/>
      <c r="AR57" s="1218"/>
      <c r="AS57" s="1218"/>
      <c r="AT57" s="1218"/>
      <c r="AU57" s="1218"/>
      <c r="AV57" s="1218"/>
      <c r="AW57" s="1218"/>
      <c r="AX57" s="1218"/>
      <c r="AY57" s="1218"/>
      <c r="AZ57" s="1218"/>
      <c r="BA57" s="1218"/>
      <c r="BB57" s="1222" t="s">
        <v>600</v>
      </c>
      <c r="BC57" s="1222"/>
      <c r="BD57" s="1222"/>
      <c r="BE57" s="1222"/>
      <c r="BF57" s="1222"/>
      <c r="BG57" s="1222"/>
      <c r="BH57" s="1222"/>
      <c r="BI57" s="1222"/>
      <c r="BJ57" s="1222"/>
      <c r="BK57" s="1222"/>
      <c r="BL57" s="1222"/>
      <c r="BM57" s="1222"/>
      <c r="BN57" s="1222"/>
      <c r="BO57" s="1222"/>
      <c r="BP57" s="1223">
        <v>58.2</v>
      </c>
      <c r="BQ57" s="1223"/>
      <c r="BR57" s="1223"/>
      <c r="BS57" s="1223"/>
      <c r="BT57" s="1223"/>
      <c r="BU57" s="1223"/>
      <c r="BV57" s="1223"/>
      <c r="BW57" s="1223"/>
      <c r="BX57" s="1223">
        <v>59.4</v>
      </c>
      <c r="BY57" s="1223"/>
      <c r="BZ57" s="1223"/>
      <c r="CA57" s="1223"/>
      <c r="CB57" s="1223"/>
      <c r="CC57" s="1223"/>
      <c r="CD57" s="1223"/>
      <c r="CE57" s="1223"/>
      <c r="CF57" s="1223">
        <v>60.4</v>
      </c>
      <c r="CG57" s="1223"/>
      <c r="CH57" s="1223"/>
      <c r="CI57" s="1223"/>
      <c r="CJ57" s="1223"/>
      <c r="CK57" s="1223"/>
      <c r="CL57" s="1223"/>
      <c r="CM57" s="1223"/>
      <c r="CN57" s="1223">
        <v>61.5</v>
      </c>
      <c r="CO57" s="1223"/>
      <c r="CP57" s="1223"/>
      <c r="CQ57" s="1223"/>
      <c r="CR57" s="1223"/>
      <c r="CS57" s="1223"/>
      <c r="CT57" s="1223"/>
      <c r="CU57" s="1223"/>
      <c r="CV57" s="1223">
        <v>61</v>
      </c>
      <c r="CW57" s="1223"/>
      <c r="CX57" s="1223"/>
      <c r="CY57" s="1223"/>
      <c r="CZ57" s="1223"/>
      <c r="DA57" s="1223"/>
      <c r="DB57" s="1223"/>
      <c r="DC57" s="1223"/>
      <c r="DD57" s="1226"/>
      <c r="DE57" s="1224"/>
    </row>
    <row r="58" spans="1:109" s="1201" customFormat="1" ht="13" x14ac:dyDescent="0.2">
      <c r="A58" s="252"/>
      <c r="B58" s="1224"/>
      <c r="G58" s="1212"/>
      <c r="H58" s="1212"/>
      <c r="I58" s="1225"/>
      <c r="J58" s="1225"/>
      <c r="K58" s="1221"/>
      <c r="L58" s="1221"/>
      <c r="M58" s="1221"/>
      <c r="N58" s="1221"/>
      <c r="AM58" s="252"/>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ht="13" x14ac:dyDescent="0.2">
      <c r="A59" s="252"/>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ht="13" x14ac:dyDescent="0.2">
      <c r="A60" s="252"/>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ht="13" x14ac:dyDescent="0.2">
      <c r="A61" s="252"/>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ht="13" x14ac:dyDescent="0.2">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52"/>
    </row>
    <row r="63" spans="1:109" ht="16.5" x14ac:dyDescent="0.2">
      <c r="B63" s="309" t="s">
        <v>602</v>
      </c>
    </row>
    <row r="64" spans="1:109" ht="13" x14ac:dyDescent="0.2">
      <c r="B64" s="256"/>
      <c r="G64" s="1200"/>
      <c r="I64" s="1232"/>
      <c r="J64" s="1232"/>
      <c r="K64" s="1232"/>
      <c r="L64" s="1232"/>
      <c r="M64" s="1232"/>
      <c r="N64" s="1233"/>
      <c r="AM64" s="1200"/>
      <c r="AN64" s="1200" t="s">
        <v>595</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ht="13" customHeight="1" x14ac:dyDescent="0.2">
      <c r="B65" s="256"/>
      <c r="AN65" s="1202" t="s">
        <v>603</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ht="13" x14ac:dyDescent="0.2">
      <c r="B66" s="256"/>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ht="13" x14ac:dyDescent="0.2">
      <c r="B67" s="256"/>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ht="13" x14ac:dyDescent="0.2">
      <c r="B68" s="256"/>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ht="13" x14ac:dyDescent="0.2">
      <c r="B69" s="256"/>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ht="13" x14ac:dyDescent="0.2">
      <c r="B70" s="256"/>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ht="13" x14ac:dyDescent="0.2">
      <c r="B71" s="256"/>
      <c r="G71" s="1237"/>
      <c r="I71" s="1238"/>
      <c r="J71" s="1235"/>
      <c r="K71" s="1235"/>
      <c r="L71" s="1236"/>
      <c r="M71" s="1235"/>
      <c r="N71" s="1236"/>
      <c r="AM71" s="1237"/>
      <c r="AN71" s="252" t="s">
        <v>597</v>
      </c>
    </row>
    <row r="72" spans="2:107" ht="13" x14ac:dyDescent="0.2">
      <c r="B72" s="256"/>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559</v>
      </c>
      <c r="BQ72" s="1218"/>
      <c r="BR72" s="1218"/>
      <c r="BS72" s="1218"/>
      <c r="BT72" s="1218"/>
      <c r="BU72" s="1218"/>
      <c r="BV72" s="1218"/>
      <c r="BW72" s="1218"/>
      <c r="BX72" s="1218" t="s">
        <v>560</v>
      </c>
      <c r="BY72" s="1218"/>
      <c r="BZ72" s="1218"/>
      <c r="CA72" s="1218"/>
      <c r="CB72" s="1218"/>
      <c r="CC72" s="1218"/>
      <c r="CD72" s="1218"/>
      <c r="CE72" s="1218"/>
      <c r="CF72" s="1218" t="s">
        <v>561</v>
      </c>
      <c r="CG72" s="1218"/>
      <c r="CH72" s="1218"/>
      <c r="CI72" s="1218"/>
      <c r="CJ72" s="1218"/>
      <c r="CK72" s="1218"/>
      <c r="CL72" s="1218"/>
      <c r="CM72" s="1218"/>
      <c r="CN72" s="1218" t="s">
        <v>562</v>
      </c>
      <c r="CO72" s="1218"/>
      <c r="CP72" s="1218"/>
      <c r="CQ72" s="1218"/>
      <c r="CR72" s="1218"/>
      <c r="CS72" s="1218"/>
      <c r="CT72" s="1218"/>
      <c r="CU72" s="1218"/>
      <c r="CV72" s="1218" t="s">
        <v>563</v>
      </c>
      <c r="CW72" s="1218"/>
      <c r="CX72" s="1218"/>
      <c r="CY72" s="1218"/>
      <c r="CZ72" s="1218"/>
      <c r="DA72" s="1218"/>
      <c r="DB72" s="1218"/>
      <c r="DC72" s="1218"/>
    </row>
    <row r="73" spans="2:107" ht="13" x14ac:dyDescent="0.2">
      <c r="B73" s="256"/>
      <c r="G73" s="1219"/>
      <c r="H73" s="1219"/>
      <c r="I73" s="1219"/>
      <c r="J73" s="1219"/>
      <c r="K73" s="1239"/>
      <c r="L73" s="1239"/>
      <c r="M73" s="1239"/>
      <c r="N73" s="1239"/>
      <c r="AM73" s="1211"/>
      <c r="AN73" s="1222" t="s">
        <v>598</v>
      </c>
      <c r="AO73" s="1222"/>
      <c r="AP73" s="1222"/>
      <c r="AQ73" s="1222"/>
      <c r="AR73" s="1222"/>
      <c r="AS73" s="1222"/>
      <c r="AT73" s="1222"/>
      <c r="AU73" s="1222"/>
      <c r="AV73" s="1222"/>
      <c r="AW73" s="1222"/>
      <c r="AX73" s="1222"/>
      <c r="AY73" s="1222"/>
      <c r="AZ73" s="1222"/>
      <c r="BA73" s="1222"/>
      <c r="BB73" s="1222" t="s">
        <v>599</v>
      </c>
      <c r="BC73" s="1222"/>
      <c r="BD73" s="1222"/>
      <c r="BE73" s="1222"/>
      <c r="BF73" s="1222"/>
      <c r="BG73" s="1222"/>
      <c r="BH73" s="1222"/>
      <c r="BI73" s="1222"/>
      <c r="BJ73" s="1222"/>
      <c r="BK73" s="1222"/>
      <c r="BL73" s="1222"/>
      <c r="BM73" s="1222"/>
      <c r="BN73" s="1222"/>
      <c r="BO73" s="1222"/>
      <c r="BP73" s="1223">
        <v>89</v>
      </c>
      <c r="BQ73" s="1223"/>
      <c r="BR73" s="1223"/>
      <c r="BS73" s="1223"/>
      <c r="BT73" s="1223"/>
      <c r="BU73" s="1223"/>
      <c r="BV73" s="1223"/>
      <c r="BW73" s="1223"/>
      <c r="BX73" s="1223">
        <v>87.2</v>
      </c>
      <c r="BY73" s="1223"/>
      <c r="BZ73" s="1223"/>
      <c r="CA73" s="1223"/>
      <c r="CB73" s="1223"/>
      <c r="CC73" s="1223"/>
      <c r="CD73" s="1223"/>
      <c r="CE73" s="1223"/>
      <c r="CF73" s="1223">
        <v>83.7</v>
      </c>
      <c r="CG73" s="1223"/>
      <c r="CH73" s="1223"/>
      <c r="CI73" s="1223"/>
      <c r="CJ73" s="1223"/>
      <c r="CK73" s="1223"/>
      <c r="CL73" s="1223"/>
      <c r="CM73" s="1223"/>
      <c r="CN73" s="1223">
        <v>103.7</v>
      </c>
      <c r="CO73" s="1223"/>
      <c r="CP73" s="1223"/>
      <c r="CQ73" s="1223"/>
      <c r="CR73" s="1223"/>
      <c r="CS73" s="1223"/>
      <c r="CT73" s="1223"/>
      <c r="CU73" s="1223"/>
      <c r="CV73" s="1223">
        <v>74.3</v>
      </c>
      <c r="CW73" s="1223"/>
      <c r="CX73" s="1223"/>
      <c r="CY73" s="1223"/>
      <c r="CZ73" s="1223"/>
      <c r="DA73" s="1223"/>
      <c r="DB73" s="1223"/>
      <c r="DC73" s="1223"/>
    </row>
    <row r="74" spans="2:107" ht="13" x14ac:dyDescent="0.2">
      <c r="B74" s="256"/>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 x14ac:dyDescent="0.2">
      <c r="B75" s="256"/>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604</v>
      </c>
      <c r="BC75" s="1222"/>
      <c r="BD75" s="1222"/>
      <c r="BE75" s="1222"/>
      <c r="BF75" s="1222"/>
      <c r="BG75" s="1222"/>
      <c r="BH75" s="1222"/>
      <c r="BI75" s="1222"/>
      <c r="BJ75" s="1222"/>
      <c r="BK75" s="1222"/>
      <c r="BL75" s="1222"/>
      <c r="BM75" s="1222"/>
      <c r="BN75" s="1222"/>
      <c r="BO75" s="1222"/>
      <c r="BP75" s="1223">
        <v>11.1</v>
      </c>
      <c r="BQ75" s="1223"/>
      <c r="BR75" s="1223"/>
      <c r="BS75" s="1223"/>
      <c r="BT75" s="1223"/>
      <c r="BU75" s="1223"/>
      <c r="BV75" s="1223"/>
      <c r="BW75" s="1223"/>
      <c r="BX75" s="1223">
        <v>11.8</v>
      </c>
      <c r="BY75" s="1223"/>
      <c r="BZ75" s="1223"/>
      <c r="CA75" s="1223"/>
      <c r="CB75" s="1223"/>
      <c r="CC75" s="1223"/>
      <c r="CD75" s="1223"/>
      <c r="CE75" s="1223"/>
      <c r="CF75" s="1223">
        <v>13.1</v>
      </c>
      <c r="CG75" s="1223"/>
      <c r="CH75" s="1223"/>
      <c r="CI75" s="1223"/>
      <c r="CJ75" s="1223"/>
      <c r="CK75" s="1223"/>
      <c r="CL75" s="1223"/>
      <c r="CM75" s="1223"/>
      <c r="CN75" s="1223">
        <v>13</v>
      </c>
      <c r="CO75" s="1223"/>
      <c r="CP75" s="1223"/>
      <c r="CQ75" s="1223"/>
      <c r="CR75" s="1223"/>
      <c r="CS75" s="1223"/>
      <c r="CT75" s="1223"/>
      <c r="CU75" s="1223"/>
      <c r="CV75" s="1223">
        <v>12.7</v>
      </c>
      <c r="CW75" s="1223"/>
      <c r="CX75" s="1223"/>
      <c r="CY75" s="1223"/>
      <c r="CZ75" s="1223"/>
      <c r="DA75" s="1223"/>
      <c r="DB75" s="1223"/>
      <c r="DC75" s="1223"/>
    </row>
    <row r="76" spans="2:107" ht="13" x14ac:dyDescent="0.2">
      <c r="B76" s="256"/>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 x14ac:dyDescent="0.2">
      <c r="B77" s="256"/>
      <c r="G77" s="1212"/>
      <c r="H77" s="1212"/>
      <c r="I77" s="1212"/>
      <c r="J77" s="1212"/>
      <c r="K77" s="1239"/>
      <c r="L77" s="1239"/>
      <c r="M77" s="1239"/>
      <c r="N77" s="1239"/>
      <c r="AN77" s="1218" t="s">
        <v>601</v>
      </c>
      <c r="AO77" s="1218"/>
      <c r="AP77" s="1218"/>
      <c r="AQ77" s="1218"/>
      <c r="AR77" s="1218"/>
      <c r="AS77" s="1218"/>
      <c r="AT77" s="1218"/>
      <c r="AU77" s="1218"/>
      <c r="AV77" s="1218"/>
      <c r="AW77" s="1218"/>
      <c r="AX77" s="1218"/>
      <c r="AY77" s="1218"/>
      <c r="AZ77" s="1218"/>
      <c r="BA77" s="1218"/>
      <c r="BB77" s="1222" t="s">
        <v>599</v>
      </c>
      <c r="BC77" s="1222"/>
      <c r="BD77" s="1222"/>
      <c r="BE77" s="1222"/>
      <c r="BF77" s="1222"/>
      <c r="BG77" s="1222"/>
      <c r="BH77" s="1222"/>
      <c r="BI77" s="1222"/>
      <c r="BJ77" s="1222"/>
      <c r="BK77" s="1222"/>
      <c r="BL77" s="1222"/>
      <c r="BM77" s="1222"/>
      <c r="BN77" s="1222"/>
      <c r="BO77" s="1222"/>
      <c r="BP77" s="1223">
        <v>0</v>
      </c>
      <c r="BQ77" s="1223"/>
      <c r="BR77" s="1223"/>
      <c r="BS77" s="1223"/>
      <c r="BT77" s="1223"/>
      <c r="BU77" s="1223"/>
      <c r="BV77" s="1223"/>
      <c r="BW77" s="1223"/>
      <c r="BX77" s="1223">
        <v>0</v>
      </c>
      <c r="BY77" s="1223"/>
      <c r="BZ77" s="1223"/>
      <c r="CA77" s="1223"/>
      <c r="CB77" s="1223"/>
      <c r="CC77" s="1223"/>
      <c r="CD77" s="1223"/>
      <c r="CE77" s="1223"/>
      <c r="CF77" s="1223">
        <v>0</v>
      </c>
      <c r="CG77" s="1223"/>
      <c r="CH77" s="1223"/>
      <c r="CI77" s="1223"/>
      <c r="CJ77" s="1223"/>
      <c r="CK77" s="1223"/>
      <c r="CL77" s="1223"/>
      <c r="CM77" s="1223"/>
      <c r="CN77" s="1223">
        <v>0</v>
      </c>
      <c r="CO77" s="1223"/>
      <c r="CP77" s="1223"/>
      <c r="CQ77" s="1223"/>
      <c r="CR77" s="1223"/>
      <c r="CS77" s="1223"/>
      <c r="CT77" s="1223"/>
      <c r="CU77" s="1223"/>
      <c r="CV77" s="1223">
        <v>0</v>
      </c>
      <c r="CW77" s="1223"/>
      <c r="CX77" s="1223"/>
      <c r="CY77" s="1223"/>
      <c r="CZ77" s="1223"/>
      <c r="DA77" s="1223"/>
      <c r="DB77" s="1223"/>
      <c r="DC77" s="1223"/>
    </row>
    <row r="78" spans="2:107" ht="13" x14ac:dyDescent="0.2">
      <c r="B78" s="256"/>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 x14ac:dyDescent="0.2">
      <c r="B79" s="256"/>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604</v>
      </c>
      <c r="BC79" s="1222"/>
      <c r="BD79" s="1222"/>
      <c r="BE79" s="1222"/>
      <c r="BF79" s="1222"/>
      <c r="BG79" s="1222"/>
      <c r="BH79" s="1222"/>
      <c r="BI79" s="1222"/>
      <c r="BJ79" s="1222"/>
      <c r="BK79" s="1222"/>
      <c r="BL79" s="1222"/>
      <c r="BM79" s="1222"/>
      <c r="BN79" s="1222"/>
      <c r="BO79" s="1222"/>
      <c r="BP79" s="1223">
        <v>7.1</v>
      </c>
      <c r="BQ79" s="1223"/>
      <c r="BR79" s="1223"/>
      <c r="BS79" s="1223"/>
      <c r="BT79" s="1223"/>
      <c r="BU79" s="1223"/>
      <c r="BV79" s="1223"/>
      <c r="BW79" s="1223"/>
      <c r="BX79" s="1223">
        <v>7.4</v>
      </c>
      <c r="BY79" s="1223"/>
      <c r="BZ79" s="1223"/>
      <c r="CA79" s="1223"/>
      <c r="CB79" s="1223"/>
      <c r="CC79" s="1223"/>
      <c r="CD79" s="1223"/>
      <c r="CE79" s="1223"/>
      <c r="CF79" s="1223">
        <v>7.4</v>
      </c>
      <c r="CG79" s="1223"/>
      <c r="CH79" s="1223"/>
      <c r="CI79" s="1223"/>
      <c r="CJ79" s="1223"/>
      <c r="CK79" s="1223"/>
      <c r="CL79" s="1223"/>
      <c r="CM79" s="1223"/>
      <c r="CN79" s="1223">
        <v>8</v>
      </c>
      <c r="CO79" s="1223"/>
      <c r="CP79" s="1223"/>
      <c r="CQ79" s="1223"/>
      <c r="CR79" s="1223"/>
      <c r="CS79" s="1223"/>
      <c r="CT79" s="1223"/>
      <c r="CU79" s="1223"/>
      <c r="CV79" s="1223">
        <v>6.6</v>
      </c>
      <c r="CW79" s="1223"/>
      <c r="CX79" s="1223"/>
      <c r="CY79" s="1223"/>
      <c r="CZ79" s="1223"/>
      <c r="DA79" s="1223"/>
      <c r="DB79" s="1223"/>
      <c r="DC79" s="1223"/>
    </row>
    <row r="80" spans="2:107" ht="13" x14ac:dyDescent="0.2">
      <c r="B80" s="256"/>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 x14ac:dyDescent="0.2">
      <c r="B81" s="256"/>
    </row>
    <row r="82" spans="2:109" ht="16.5" x14ac:dyDescent="0.2">
      <c r="B82" s="256"/>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ht="13"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 x14ac:dyDescent="0.2">
      <c r="DD84" s="252"/>
      <c r="DE84" s="252"/>
    </row>
    <row r="85" spans="2:109" ht="13" x14ac:dyDescent="0.2">
      <c r="DD85" s="252"/>
      <c r="DE85" s="252"/>
    </row>
  </sheetData>
  <sheetProtection algorithmName="SHA-512" hashValue="pNLpfY2OH1LCYScUIiyjnrm2wdDhAjm8ZOqfFhgJhs0zMfbRsI7Si6e5xfVOM8GD0Yqus8EQ6KtB1jqE7r6eIQ==" saltValue="lVNeU50m/1G7x/ROLOaRz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70"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506</v>
      </c>
    </row>
  </sheetData>
  <sheetProtection algorithmName="SHA-512" hashValue="IsYkfoJ46iKLLrN+4FxpAYpcK3khVYR0gxkrXFli6BAUkeQAiz988dFAw9NYCIRsq3WoqAmfrDIotmqM/GymjQ==" saltValue="pYD1pmIlAbp5LGuk8GIT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506</v>
      </c>
    </row>
  </sheetData>
  <sheetProtection algorithmName="SHA-512" hashValue="ipgvXeai/JOp5TiNaXvGOFY7f7LxNblTQ7YQQvNTpgIinox+vkfco7nFd8B/RMuyNSEQ/+9V/cC4MxCpC7T0RQ==" saltValue="CUUTF8zkcnH7Jog31Hyd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39" customWidth="1"/>
    <col min="2" max="8" width="13.36328125" style="139" customWidth="1"/>
    <col min="9" max="16384" width="11.08984375" style="139"/>
  </cols>
  <sheetData>
    <row r="1" spans="1:8" x14ac:dyDescent="0.2">
      <c r="A1" s="133"/>
      <c r="B1" s="134"/>
      <c r="C1" s="135"/>
      <c r="D1" s="136"/>
      <c r="E1" s="137"/>
      <c r="F1" s="137"/>
      <c r="G1" s="137"/>
      <c r="H1" s="138"/>
    </row>
    <row r="2" spans="1:8" x14ac:dyDescent="0.2">
      <c r="A2" s="140"/>
      <c r="B2" s="141"/>
      <c r="C2" s="142"/>
      <c r="D2" s="143" t="s">
        <v>52</v>
      </c>
      <c r="E2" s="144"/>
      <c r="F2" s="145" t="s">
        <v>556</v>
      </c>
      <c r="G2" s="146"/>
      <c r="H2" s="147"/>
    </row>
    <row r="3" spans="1:8" x14ac:dyDescent="0.2">
      <c r="A3" s="143" t="s">
        <v>549</v>
      </c>
      <c r="B3" s="148"/>
      <c r="C3" s="149"/>
      <c r="D3" s="150">
        <v>1018049</v>
      </c>
      <c r="E3" s="151"/>
      <c r="F3" s="152">
        <v>317319</v>
      </c>
      <c r="G3" s="153"/>
      <c r="H3" s="154"/>
    </row>
    <row r="4" spans="1:8" x14ac:dyDescent="0.2">
      <c r="A4" s="155"/>
      <c r="B4" s="156"/>
      <c r="C4" s="157"/>
      <c r="D4" s="158">
        <v>441382</v>
      </c>
      <c r="E4" s="159"/>
      <c r="F4" s="160">
        <v>164214</v>
      </c>
      <c r="G4" s="161"/>
      <c r="H4" s="162"/>
    </row>
    <row r="5" spans="1:8" x14ac:dyDescent="0.2">
      <c r="A5" s="143" t="s">
        <v>551</v>
      </c>
      <c r="B5" s="148"/>
      <c r="C5" s="149"/>
      <c r="D5" s="150">
        <v>535075</v>
      </c>
      <c r="E5" s="151"/>
      <c r="F5" s="152">
        <v>289738</v>
      </c>
      <c r="G5" s="153"/>
      <c r="H5" s="154"/>
    </row>
    <row r="6" spans="1:8" x14ac:dyDescent="0.2">
      <c r="A6" s="155"/>
      <c r="B6" s="156"/>
      <c r="C6" s="157"/>
      <c r="D6" s="158">
        <v>373018</v>
      </c>
      <c r="E6" s="159"/>
      <c r="F6" s="160">
        <v>156238</v>
      </c>
      <c r="G6" s="161"/>
      <c r="H6" s="162"/>
    </row>
    <row r="7" spans="1:8" x14ac:dyDescent="0.2">
      <c r="A7" s="143" t="s">
        <v>552</v>
      </c>
      <c r="B7" s="148"/>
      <c r="C7" s="149"/>
      <c r="D7" s="150">
        <v>484665</v>
      </c>
      <c r="E7" s="151"/>
      <c r="F7" s="152">
        <v>316937</v>
      </c>
      <c r="G7" s="153"/>
      <c r="H7" s="154"/>
    </row>
    <row r="8" spans="1:8" x14ac:dyDescent="0.2">
      <c r="A8" s="155"/>
      <c r="B8" s="156"/>
      <c r="C8" s="157"/>
      <c r="D8" s="158">
        <v>276720</v>
      </c>
      <c r="E8" s="159"/>
      <c r="F8" s="160">
        <v>199150</v>
      </c>
      <c r="G8" s="161"/>
      <c r="H8" s="162"/>
    </row>
    <row r="9" spans="1:8" x14ac:dyDescent="0.2">
      <c r="A9" s="143" t="s">
        <v>553</v>
      </c>
      <c r="B9" s="148"/>
      <c r="C9" s="149"/>
      <c r="D9" s="150">
        <v>735551</v>
      </c>
      <c r="E9" s="151"/>
      <c r="F9" s="152">
        <v>332350</v>
      </c>
      <c r="G9" s="153"/>
      <c r="H9" s="154"/>
    </row>
    <row r="10" spans="1:8" x14ac:dyDescent="0.2">
      <c r="A10" s="155"/>
      <c r="B10" s="156"/>
      <c r="C10" s="157"/>
      <c r="D10" s="158">
        <v>619335</v>
      </c>
      <c r="E10" s="159"/>
      <c r="F10" s="160">
        <v>200453</v>
      </c>
      <c r="G10" s="161"/>
      <c r="H10" s="162"/>
    </row>
    <row r="11" spans="1:8" x14ac:dyDescent="0.2">
      <c r="A11" s="143" t="s">
        <v>554</v>
      </c>
      <c r="B11" s="148"/>
      <c r="C11" s="149"/>
      <c r="D11" s="150">
        <v>434987</v>
      </c>
      <c r="E11" s="151"/>
      <c r="F11" s="152">
        <v>362690</v>
      </c>
      <c r="G11" s="153"/>
      <c r="H11" s="154"/>
    </row>
    <row r="12" spans="1:8" x14ac:dyDescent="0.2">
      <c r="A12" s="155"/>
      <c r="B12" s="156"/>
      <c r="C12" s="163"/>
      <c r="D12" s="158">
        <v>211547</v>
      </c>
      <c r="E12" s="159"/>
      <c r="F12" s="160">
        <v>172580</v>
      </c>
      <c r="G12" s="161"/>
      <c r="H12" s="162"/>
    </row>
    <row r="13" spans="1:8" x14ac:dyDescent="0.2">
      <c r="A13" s="143"/>
      <c r="B13" s="148"/>
      <c r="C13" s="149"/>
      <c r="D13" s="150">
        <v>641665</v>
      </c>
      <c r="E13" s="151"/>
      <c r="F13" s="152">
        <v>323807</v>
      </c>
      <c r="G13" s="164"/>
      <c r="H13" s="154"/>
    </row>
    <row r="14" spans="1:8" x14ac:dyDescent="0.2">
      <c r="A14" s="155"/>
      <c r="B14" s="156"/>
      <c r="C14" s="157"/>
      <c r="D14" s="158">
        <v>384400</v>
      </c>
      <c r="E14" s="159"/>
      <c r="F14" s="160">
        <v>178527</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1.97</v>
      </c>
      <c r="C19" s="165">
        <f>ROUND(VALUE(SUBSTITUTE(実質収支比率等に係る経年分析!G$48,"▲","-")),2)</f>
        <v>2.83</v>
      </c>
      <c r="D19" s="165">
        <f>ROUND(VALUE(SUBSTITUTE(実質収支比率等に係る経年分析!H$48,"▲","-")),2)</f>
        <v>1.02</v>
      </c>
      <c r="E19" s="165">
        <f>ROUND(VALUE(SUBSTITUTE(実質収支比率等に係る経年分析!I$48,"▲","-")),2)</f>
        <v>6.38</v>
      </c>
      <c r="F19" s="165">
        <f>ROUND(VALUE(SUBSTITUTE(実質収支比率等に係る経年分析!J$48,"▲","-")),2)</f>
        <v>4.42</v>
      </c>
    </row>
    <row r="20" spans="1:11" x14ac:dyDescent="0.2">
      <c r="A20" s="165" t="s">
        <v>55</v>
      </c>
      <c r="B20" s="165">
        <f>ROUND(VALUE(SUBSTITUTE(実質収支比率等に係る経年分析!F$47,"▲","-")),2)</f>
        <v>35.68</v>
      </c>
      <c r="C20" s="165">
        <f>ROUND(VALUE(SUBSTITUTE(実質収支比率等に係る経年分析!G$47,"▲","-")),2)</f>
        <v>34.96</v>
      </c>
      <c r="D20" s="165">
        <f>ROUND(VALUE(SUBSTITUTE(実質収支比率等に係る経年分析!H$47,"▲","-")),2)</f>
        <v>33.97</v>
      </c>
      <c r="E20" s="165">
        <f>ROUND(VALUE(SUBSTITUTE(実質収支比率等に係る経年分析!I$47,"▲","-")),2)</f>
        <v>33.43</v>
      </c>
      <c r="F20" s="165">
        <f>ROUND(VALUE(SUBSTITUTE(実質収支比率等に係る経年分析!J$47,"▲","-")),2)</f>
        <v>29.52</v>
      </c>
    </row>
    <row r="21" spans="1:11" x14ac:dyDescent="0.2">
      <c r="A21" s="165" t="s">
        <v>56</v>
      </c>
      <c r="B21" s="165">
        <f>IF(ISNUMBER(VALUE(SUBSTITUTE(実質収支比率等に係る経年分析!F$49,"▲","-"))),ROUND(VALUE(SUBSTITUTE(実質収支比率等に係る経年分析!F$49,"▲","-")),2),NA())</f>
        <v>-1.0900000000000001</v>
      </c>
      <c r="C21" s="165">
        <f>IF(ISNUMBER(VALUE(SUBSTITUTE(実質収支比率等に係る経年分析!G$49,"▲","-"))),ROUND(VALUE(SUBSTITUTE(実質収支比率等に係る経年分析!G$49,"▲","-")),2),NA())</f>
        <v>2.99</v>
      </c>
      <c r="D21" s="165">
        <f>IF(ISNUMBER(VALUE(SUBSTITUTE(実質収支比率等に係る経年分析!H$49,"▲","-"))),ROUND(VALUE(SUBSTITUTE(実質収支比率等に係る経年分析!H$49,"▲","-")),2),NA())</f>
        <v>19.600000000000001</v>
      </c>
      <c r="E21" s="165">
        <f>IF(ISNUMBER(VALUE(SUBSTITUTE(実質収支比率等に係る経年分析!I$49,"▲","-"))),ROUND(VALUE(SUBSTITUTE(実質収支比率等に係る経年分析!I$49,"▲","-")),2),NA())</f>
        <v>9.31</v>
      </c>
      <c r="F21" s="165">
        <f>IF(ISNUMBER(VALUE(SUBSTITUTE(実質収支比率等に係る経年分析!J$49,"▲","-"))),ROUND(VALUE(SUBSTITUTE(実質収支比率等に係る経年分析!J$49,"▲","-")),2),NA())</f>
        <v>1.37</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特別会計後期高齢者医療保険事業</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特別会計簡易水道事業</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特別会計浦郷診療所</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特別会計へき地三度出張診療所</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v>
      </c>
    </row>
    <row r="34" spans="1:16" x14ac:dyDescent="0.2">
      <c r="A34" s="166" t="str">
        <f>IF(連結実質赤字比率に係る赤字・黒字の構成分析!C$36="",NA(),連結実質赤字比率に係る赤字・黒字の構成分析!C$36)</f>
        <v>特別会計下水道事業</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0.02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0.03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0.02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0.02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0.01</v>
      </c>
    </row>
    <row r="35" spans="1:16" x14ac:dyDescent="0.2">
      <c r="A35" s="166" t="str">
        <f>IF(連結実質赤字比率に係る赤字・黒字の構成分析!C$35="",NA(),連結実質赤字比率に係る赤字・黒字の構成分析!C$35)</f>
        <v>特別会計国民健康保険事業</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0.11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0.02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1.96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2.82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6.38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4.41</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772</v>
      </c>
      <c r="E42" s="167"/>
      <c r="F42" s="167"/>
      <c r="G42" s="167">
        <f>'実質公債費比率（分子）の構造'!L$52</f>
        <v>853</v>
      </c>
      <c r="H42" s="167"/>
      <c r="I42" s="167"/>
      <c r="J42" s="167">
        <f>'実質公債費比率（分子）の構造'!M$52</f>
        <v>956</v>
      </c>
      <c r="K42" s="167"/>
      <c r="L42" s="167"/>
      <c r="M42" s="167">
        <f>'実質公債費比率（分子）の構造'!N$52</f>
        <v>998</v>
      </c>
      <c r="N42" s="167"/>
      <c r="O42" s="167"/>
      <c r="P42" s="167">
        <f>'実質公債費比率（分子）の構造'!O$52</f>
        <v>1250</v>
      </c>
    </row>
    <row r="43" spans="1:16" x14ac:dyDescent="0.2">
      <c r="A43" s="167" t="s">
        <v>64</v>
      </c>
      <c r="B43" s="167" t="str">
        <f>'実質公債費比率（分子）の構造'!K$51</f>
        <v>-</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23</v>
      </c>
      <c r="C45" s="167"/>
      <c r="D45" s="167"/>
      <c r="E45" s="167">
        <f>'実質公債費比率（分子）の構造'!L$49</f>
        <v>24</v>
      </c>
      <c r="F45" s="167"/>
      <c r="G45" s="167"/>
      <c r="H45" s="167">
        <f>'実質公債費比率（分子）の構造'!M$49</f>
        <v>28</v>
      </c>
      <c r="I45" s="167"/>
      <c r="J45" s="167"/>
      <c r="K45" s="167">
        <f>'実質公債費比率（分子）の構造'!N$49</f>
        <v>25</v>
      </c>
      <c r="L45" s="167"/>
      <c r="M45" s="167"/>
      <c r="N45" s="167">
        <f>'実質公債費比率（分子）の構造'!O$49</f>
        <v>30</v>
      </c>
      <c r="O45" s="167"/>
      <c r="P45" s="167"/>
    </row>
    <row r="46" spans="1:16" x14ac:dyDescent="0.2">
      <c r="A46" s="167" t="s">
        <v>67</v>
      </c>
      <c r="B46" s="167">
        <f>'実質公債費比率（分子）の構造'!K$48</f>
        <v>178</v>
      </c>
      <c r="C46" s="167"/>
      <c r="D46" s="167"/>
      <c r="E46" s="167">
        <f>'実質公債費比率（分子）の構造'!L$48</f>
        <v>176</v>
      </c>
      <c r="F46" s="167"/>
      <c r="G46" s="167"/>
      <c r="H46" s="167">
        <f>'実質公債費比率（分子）の構造'!M$48</f>
        <v>151</v>
      </c>
      <c r="I46" s="167"/>
      <c r="J46" s="167"/>
      <c r="K46" s="167">
        <f>'実質公債費比率（分子）の構造'!N$48</f>
        <v>144</v>
      </c>
      <c r="L46" s="167"/>
      <c r="M46" s="167"/>
      <c r="N46" s="167">
        <f>'実質公債費比率（分子）の構造'!O$48</f>
        <v>135</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788</v>
      </c>
      <c r="C49" s="167"/>
      <c r="D49" s="167"/>
      <c r="E49" s="167">
        <f>'実質公債費比率（分子）の構造'!L$45</f>
        <v>891</v>
      </c>
      <c r="F49" s="167"/>
      <c r="G49" s="167"/>
      <c r="H49" s="167">
        <f>'実質公債費比率（分子）の構造'!M$45</f>
        <v>1068</v>
      </c>
      <c r="I49" s="167"/>
      <c r="J49" s="167"/>
      <c r="K49" s="167">
        <f>'実質公債費比率（分子）の構造'!N$45</f>
        <v>1051</v>
      </c>
      <c r="L49" s="167"/>
      <c r="M49" s="167"/>
      <c r="N49" s="167">
        <f>'実質公債費比率（分子）の構造'!O$45</f>
        <v>1336</v>
      </c>
      <c r="O49" s="167"/>
      <c r="P49" s="167"/>
    </row>
    <row r="50" spans="1:16" x14ac:dyDescent="0.2">
      <c r="A50" s="167" t="s">
        <v>71</v>
      </c>
      <c r="B50" s="167" t="e">
        <f>NA()</f>
        <v>#N/A</v>
      </c>
      <c r="C50" s="167">
        <f>IF(ISNUMBER('実質公債費比率（分子）の構造'!K$53),'実質公債費比率（分子）の構造'!K$53,NA())</f>
        <v>217</v>
      </c>
      <c r="D50" s="167" t="e">
        <f>NA()</f>
        <v>#N/A</v>
      </c>
      <c r="E50" s="167" t="e">
        <f>NA()</f>
        <v>#N/A</v>
      </c>
      <c r="F50" s="167">
        <f>IF(ISNUMBER('実質公債費比率（分子）の構造'!L$53),'実質公債費比率（分子）の構造'!L$53,NA())</f>
        <v>238</v>
      </c>
      <c r="G50" s="167" t="e">
        <f>NA()</f>
        <v>#N/A</v>
      </c>
      <c r="H50" s="167" t="e">
        <f>NA()</f>
        <v>#N/A</v>
      </c>
      <c r="I50" s="167">
        <f>IF(ISNUMBER('実質公債費比率（分子）の構造'!M$53),'実質公債費比率（分子）の構造'!M$53,NA())</f>
        <v>291</v>
      </c>
      <c r="J50" s="167" t="e">
        <f>NA()</f>
        <v>#N/A</v>
      </c>
      <c r="K50" s="167" t="e">
        <f>NA()</f>
        <v>#N/A</v>
      </c>
      <c r="L50" s="167">
        <f>IF(ISNUMBER('実質公債費比率（分子）の構造'!N$53),'実質公債費比率（分子）の構造'!N$53,NA())</f>
        <v>222</v>
      </c>
      <c r="M50" s="167" t="e">
        <f>NA()</f>
        <v>#N/A</v>
      </c>
      <c r="N50" s="167" t="e">
        <f>NA()</f>
        <v>#N/A</v>
      </c>
      <c r="O50" s="167">
        <f>IF(ISNUMBER('実質公債費比率（分子）の構造'!O$53),'実質公債費比率（分子）の構造'!O$53,NA())</f>
        <v>251</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9332</v>
      </c>
      <c r="E56" s="166"/>
      <c r="F56" s="166"/>
      <c r="G56" s="166">
        <f>'将来負担比率（分子）の構造'!J$52</f>
        <v>9729</v>
      </c>
      <c r="H56" s="166"/>
      <c r="I56" s="166"/>
      <c r="J56" s="166">
        <f>'将来負担比率（分子）の構造'!K$52</f>
        <v>9870</v>
      </c>
      <c r="K56" s="166"/>
      <c r="L56" s="166"/>
      <c r="M56" s="166">
        <f>'将来負担比率（分子）の構造'!L$52</f>
        <v>10149</v>
      </c>
      <c r="N56" s="166"/>
      <c r="O56" s="166"/>
      <c r="P56" s="166">
        <f>'将来負担比率（分子）の構造'!M$52</f>
        <v>9730</v>
      </c>
    </row>
    <row r="57" spans="1:16" x14ac:dyDescent="0.2">
      <c r="A57" s="166" t="s">
        <v>42</v>
      </c>
      <c r="B57" s="166"/>
      <c r="C57" s="166"/>
      <c r="D57" s="166">
        <f>'将来負担比率（分子）の構造'!I$51</f>
        <v>451</v>
      </c>
      <c r="E57" s="166"/>
      <c r="F57" s="166"/>
      <c r="G57" s="166">
        <f>'将来負担比率（分子）の構造'!J$51</f>
        <v>409</v>
      </c>
      <c r="H57" s="166"/>
      <c r="I57" s="166"/>
      <c r="J57" s="166">
        <f>'将来負担比率（分子）の構造'!K$51</f>
        <v>393</v>
      </c>
      <c r="K57" s="166"/>
      <c r="L57" s="166"/>
      <c r="M57" s="166">
        <f>'将来負担比率（分子）の構造'!L$51</f>
        <v>378</v>
      </c>
      <c r="N57" s="166"/>
      <c r="O57" s="166"/>
      <c r="P57" s="166">
        <f>'将来負担比率（分子）の構造'!M$51</f>
        <v>332</v>
      </c>
    </row>
    <row r="58" spans="1:16" x14ac:dyDescent="0.2">
      <c r="A58" s="166" t="s">
        <v>41</v>
      </c>
      <c r="B58" s="166"/>
      <c r="C58" s="166"/>
      <c r="D58" s="166">
        <f>'将来負担比率（分子）の構造'!I$50</f>
        <v>2367</v>
      </c>
      <c r="E58" s="166"/>
      <c r="F58" s="166"/>
      <c r="G58" s="166">
        <f>'将来負担比率（分子）の構造'!J$50</f>
        <v>2435</v>
      </c>
      <c r="H58" s="166"/>
      <c r="I58" s="166"/>
      <c r="J58" s="166">
        <f>'将来負担比率（分子）の構造'!K$50</f>
        <v>1941</v>
      </c>
      <c r="K58" s="166"/>
      <c r="L58" s="166"/>
      <c r="M58" s="166">
        <f>'将来負担比率（分子）の構造'!L$50</f>
        <v>1847</v>
      </c>
      <c r="N58" s="166"/>
      <c r="O58" s="166"/>
      <c r="P58" s="166">
        <f>'将来負担比率（分子）の構造'!M$50</f>
        <v>2136</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690</v>
      </c>
      <c r="C62" s="166"/>
      <c r="D62" s="166"/>
      <c r="E62" s="166">
        <f>'将来負担比率（分子）の構造'!J$45</f>
        <v>660</v>
      </c>
      <c r="F62" s="166"/>
      <c r="G62" s="166"/>
      <c r="H62" s="166">
        <f>'将来負担比率（分子）の構造'!K$45</f>
        <v>658</v>
      </c>
      <c r="I62" s="166"/>
      <c r="J62" s="166"/>
      <c r="K62" s="166">
        <f>'将来負担比率（分子）の構造'!L$45</f>
        <v>644</v>
      </c>
      <c r="L62" s="166"/>
      <c r="M62" s="166"/>
      <c r="N62" s="166">
        <f>'将来負担比率（分子）の構造'!M$45</f>
        <v>628</v>
      </c>
      <c r="O62" s="166"/>
      <c r="P62" s="166"/>
    </row>
    <row r="63" spans="1:16" x14ac:dyDescent="0.2">
      <c r="A63" s="166" t="s">
        <v>34</v>
      </c>
      <c r="B63" s="166">
        <f>'将来負担比率（分子）の構造'!I$44</f>
        <v>231</v>
      </c>
      <c r="C63" s="166"/>
      <c r="D63" s="166"/>
      <c r="E63" s="166">
        <f>'将来負担比率（分子）の構造'!J$44</f>
        <v>221</v>
      </c>
      <c r="F63" s="166"/>
      <c r="G63" s="166"/>
      <c r="H63" s="166">
        <f>'将来負担比率（分子）の構造'!K$44</f>
        <v>204</v>
      </c>
      <c r="I63" s="166"/>
      <c r="J63" s="166"/>
      <c r="K63" s="166">
        <f>'将来負担比率（分子）の構造'!L$44</f>
        <v>206</v>
      </c>
      <c r="L63" s="166"/>
      <c r="M63" s="166"/>
      <c r="N63" s="166">
        <f>'将来負担比率（分子）の構造'!M$44</f>
        <v>208</v>
      </c>
      <c r="O63" s="166"/>
      <c r="P63" s="166"/>
    </row>
    <row r="64" spans="1:16" x14ac:dyDescent="0.2">
      <c r="A64" s="166" t="s">
        <v>33</v>
      </c>
      <c r="B64" s="166">
        <f>'将来負担比率（分子）の構造'!I$43</f>
        <v>1632</v>
      </c>
      <c r="C64" s="166"/>
      <c r="D64" s="166"/>
      <c r="E64" s="166">
        <f>'将来負担比率（分子）の構造'!J$43</f>
        <v>1542</v>
      </c>
      <c r="F64" s="166"/>
      <c r="G64" s="166"/>
      <c r="H64" s="166">
        <f>'将来負担比率（分子）の構造'!K$43</f>
        <v>1481</v>
      </c>
      <c r="I64" s="166"/>
      <c r="J64" s="166"/>
      <c r="K64" s="166">
        <f>'将来負担比率（分子）の構造'!L$43</f>
        <v>1491</v>
      </c>
      <c r="L64" s="166"/>
      <c r="M64" s="166"/>
      <c r="N64" s="166">
        <f>'将来負担比率（分子）の構造'!M$43</f>
        <v>1453</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11294</v>
      </c>
      <c r="C66" s="166"/>
      <c r="D66" s="166"/>
      <c r="E66" s="166">
        <f>'将来負担比率（分子）の構造'!J$41</f>
        <v>11809</v>
      </c>
      <c r="F66" s="166"/>
      <c r="G66" s="166"/>
      <c r="H66" s="166">
        <f>'将来負担比率（分子）の構造'!K$41</f>
        <v>11442</v>
      </c>
      <c r="I66" s="166"/>
      <c r="J66" s="166"/>
      <c r="K66" s="166">
        <f>'将来負担比率（分子）の構造'!L$41</f>
        <v>12074</v>
      </c>
      <c r="L66" s="166"/>
      <c r="M66" s="166"/>
      <c r="N66" s="166">
        <f>'将来負担比率（分子）の構造'!M$41</f>
        <v>11526</v>
      </c>
      <c r="O66" s="166"/>
      <c r="P66" s="166"/>
    </row>
    <row r="67" spans="1:16" x14ac:dyDescent="0.2">
      <c r="A67" s="166" t="s">
        <v>75</v>
      </c>
      <c r="B67" s="166" t="e">
        <f>NA()</f>
        <v>#N/A</v>
      </c>
      <c r="C67" s="166">
        <f>IF(ISNUMBER('将来負担比率（分子）の構造'!I$53), IF('将来負担比率（分子）の構造'!I$53 &lt; 0, 0, '将来負担比率（分子）の構造'!I$53), NA())</f>
        <v>1698</v>
      </c>
      <c r="D67" s="166" t="e">
        <f>NA()</f>
        <v>#N/A</v>
      </c>
      <c r="E67" s="166" t="e">
        <f>NA()</f>
        <v>#N/A</v>
      </c>
      <c r="F67" s="166">
        <f>IF(ISNUMBER('将来負担比率（分子）の構造'!J$53), IF('将来負担比率（分子）の構造'!J$53 &lt; 0, 0, '将来負担比率（分子）の構造'!J$53), NA())</f>
        <v>1658</v>
      </c>
      <c r="G67" s="166" t="e">
        <f>NA()</f>
        <v>#N/A</v>
      </c>
      <c r="H67" s="166" t="e">
        <f>NA()</f>
        <v>#N/A</v>
      </c>
      <c r="I67" s="166">
        <f>IF(ISNUMBER('将来負担比率（分子）の構造'!K$53), IF('将来負担比率（分子）の構造'!K$53 &lt; 0, 0, '将来負担比率（分子）の構造'!K$53), NA())</f>
        <v>1581</v>
      </c>
      <c r="J67" s="166" t="e">
        <f>NA()</f>
        <v>#N/A</v>
      </c>
      <c r="K67" s="166" t="e">
        <f>NA()</f>
        <v>#N/A</v>
      </c>
      <c r="L67" s="166">
        <f>IF(ISNUMBER('将来負担比率（分子）の構造'!L$53), IF('将来負担比率（分子）の構造'!L$53 &lt; 0, 0, '将来負担比率（分子）の構造'!L$53), NA())</f>
        <v>2040</v>
      </c>
      <c r="M67" s="166" t="e">
        <f>NA()</f>
        <v>#N/A</v>
      </c>
      <c r="N67" s="166" t="e">
        <f>NA()</f>
        <v>#N/A</v>
      </c>
      <c r="O67" s="166">
        <f>IF(ISNUMBER('将来負担比率（分子）の構造'!M$53), IF('将来負担比率（分子）の構造'!M$53 &lt; 0, 0, '将来負担比率（分子）の構造'!M$53), NA())</f>
        <v>1617</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945</v>
      </c>
      <c r="C72" s="170">
        <f>基金残高に係る経年分析!G55</f>
        <v>970</v>
      </c>
      <c r="D72" s="170">
        <f>基金残高に係る経年分析!H55</f>
        <v>989</v>
      </c>
    </row>
    <row r="73" spans="1:16" x14ac:dyDescent="0.2">
      <c r="A73" s="169" t="s">
        <v>78</v>
      </c>
      <c r="B73" s="170">
        <f>基金残高に係る経年分析!F56</f>
        <v>396</v>
      </c>
      <c r="C73" s="170">
        <f>基金残高に係る経年分析!G56</f>
        <v>497</v>
      </c>
      <c r="D73" s="170">
        <f>基金残高に係る経年分析!H56</f>
        <v>949</v>
      </c>
    </row>
    <row r="74" spans="1:16" x14ac:dyDescent="0.2">
      <c r="A74" s="169" t="s">
        <v>79</v>
      </c>
      <c r="B74" s="170">
        <f>基金残高に係る経年分析!F57</f>
        <v>560</v>
      </c>
      <c r="C74" s="170">
        <f>基金残高に係る経年分析!G57</f>
        <v>346</v>
      </c>
      <c r="D74" s="170">
        <f>基金残高に係る経年分析!H57</f>
        <v>165</v>
      </c>
    </row>
  </sheetData>
  <sheetProtection algorithmName="SHA-512" hashValue="H9Mz4Q7/H6I/swIeVu6Bp/C0wreAAKLS6cVyorFwVxtgZDP0Rc+OCIMtg631MJ2A74Nk3Mj67rFhSDe0Qs1oqA==" saltValue="83MAQDkDFMrY3gyvopHyP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05" customWidth="1"/>
    <col min="2" max="2" width="2.36328125" style="205" customWidth="1"/>
    <col min="3" max="16" width="2.6328125" style="205" customWidth="1"/>
    <col min="17" max="17" width="2.36328125" style="205" customWidth="1"/>
    <col min="18" max="95" width="1.6328125" style="205" customWidth="1"/>
    <col min="96" max="133" width="1.6328125" style="217" customWidth="1"/>
    <col min="134" max="143" width="1.63281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7" t="s">
        <v>209</v>
      </c>
      <c r="DI1" s="588"/>
      <c r="DJ1" s="588"/>
      <c r="DK1" s="588"/>
      <c r="DL1" s="588"/>
      <c r="DM1" s="588"/>
      <c r="DN1" s="589"/>
      <c r="DO1" s="205"/>
      <c r="DP1" s="587" t="s">
        <v>210</v>
      </c>
      <c r="DQ1" s="588"/>
      <c r="DR1" s="588"/>
      <c r="DS1" s="588"/>
      <c r="DT1" s="588"/>
      <c r="DU1" s="588"/>
      <c r="DV1" s="588"/>
      <c r="DW1" s="588"/>
      <c r="DX1" s="588"/>
      <c r="DY1" s="588"/>
      <c r="DZ1" s="588"/>
      <c r="EA1" s="588"/>
      <c r="EB1" s="588"/>
      <c r="EC1" s="589"/>
      <c r="ED1" s="204"/>
      <c r="EE1" s="204"/>
      <c r="EF1" s="204"/>
      <c r="EG1" s="204"/>
      <c r="EH1" s="204"/>
      <c r="EI1" s="204"/>
      <c r="EJ1" s="204"/>
      <c r="EK1" s="204"/>
      <c r="EL1" s="204"/>
      <c r="EM1" s="204"/>
    </row>
    <row r="2" spans="2:143" ht="22.5" customHeight="1" x14ac:dyDescent="0.2">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90" t="s">
        <v>212</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0" t="s">
        <v>213</v>
      </c>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2"/>
      <c r="CD3" s="590" t="s">
        <v>214</v>
      </c>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2"/>
    </row>
    <row r="4" spans="2:143" ht="11.25" customHeight="1" x14ac:dyDescent="0.2">
      <c r="B4" s="590" t="s">
        <v>1</v>
      </c>
      <c r="C4" s="591"/>
      <c r="D4" s="591"/>
      <c r="E4" s="591"/>
      <c r="F4" s="591"/>
      <c r="G4" s="591"/>
      <c r="H4" s="591"/>
      <c r="I4" s="591"/>
      <c r="J4" s="591"/>
      <c r="K4" s="591"/>
      <c r="L4" s="591"/>
      <c r="M4" s="591"/>
      <c r="N4" s="591"/>
      <c r="O4" s="591"/>
      <c r="P4" s="591"/>
      <c r="Q4" s="592"/>
      <c r="R4" s="590" t="s">
        <v>215</v>
      </c>
      <c r="S4" s="591"/>
      <c r="T4" s="591"/>
      <c r="U4" s="591"/>
      <c r="V4" s="591"/>
      <c r="W4" s="591"/>
      <c r="X4" s="591"/>
      <c r="Y4" s="592"/>
      <c r="Z4" s="590" t="s">
        <v>216</v>
      </c>
      <c r="AA4" s="591"/>
      <c r="AB4" s="591"/>
      <c r="AC4" s="592"/>
      <c r="AD4" s="590" t="s">
        <v>217</v>
      </c>
      <c r="AE4" s="591"/>
      <c r="AF4" s="591"/>
      <c r="AG4" s="591"/>
      <c r="AH4" s="591"/>
      <c r="AI4" s="591"/>
      <c r="AJ4" s="591"/>
      <c r="AK4" s="592"/>
      <c r="AL4" s="590" t="s">
        <v>216</v>
      </c>
      <c r="AM4" s="591"/>
      <c r="AN4" s="591"/>
      <c r="AO4" s="592"/>
      <c r="AP4" s="593" t="s">
        <v>218</v>
      </c>
      <c r="AQ4" s="593"/>
      <c r="AR4" s="593"/>
      <c r="AS4" s="593"/>
      <c r="AT4" s="593"/>
      <c r="AU4" s="593"/>
      <c r="AV4" s="593"/>
      <c r="AW4" s="593"/>
      <c r="AX4" s="593"/>
      <c r="AY4" s="593"/>
      <c r="AZ4" s="593"/>
      <c r="BA4" s="593"/>
      <c r="BB4" s="593"/>
      <c r="BC4" s="593"/>
      <c r="BD4" s="593"/>
      <c r="BE4" s="593"/>
      <c r="BF4" s="593"/>
      <c r="BG4" s="593" t="s">
        <v>219</v>
      </c>
      <c r="BH4" s="593"/>
      <c r="BI4" s="593"/>
      <c r="BJ4" s="593"/>
      <c r="BK4" s="593"/>
      <c r="BL4" s="593"/>
      <c r="BM4" s="593"/>
      <c r="BN4" s="593"/>
      <c r="BO4" s="593" t="s">
        <v>216</v>
      </c>
      <c r="BP4" s="593"/>
      <c r="BQ4" s="593"/>
      <c r="BR4" s="593"/>
      <c r="BS4" s="593" t="s">
        <v>220</v>
      </c>
      <c r="BT4" s="593"/>
      <c r="BU4" s="593"/>
      <c r="BV4" s="593"/>
      <c r="BW4" s="593"/>
      <c r="BX4" s="593"/>
      <c r="BY4" s="593"/>
      <c r="BZ4" s="593"/>
      <c r="CA4" s="593"/>
      <c r="CB4" s="593"/>
      <c r="CD4" s="590" t="s">
        <v>221</v>
      </c>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2"/>
    </row>
    <row r="5" spans="2:143" ht="11.25" customHeight="1" x14ac:dyDescent="0.2">
      <c r="B5" s="594" t="s">
        <v>222</v>
      </c>
      <c r="C5" s="595"/>
      <c r="D5" s="595"/>
      <c r="E5" s="595"/>
      <c r="F5" s="595"/>
      <c r="G5" s="595"/>
      <c r="H5" s="595"/>
      <c r="I5" s="595"/>
      <c r="J5" s="595"/>
      <c r="K5" s="595"/>
      <c r="L5" s="595"/>
      <c r="M5" s="595"/>
      <c r="N5" s="595"/>
      <c r="O5" s="595"/>
      <c r="P5" s="595"/>
      <c r="Q5" s="596"/>
      <c r="R5" s="597">
        <v>286758</v>
      </c>
      <c r="S5" s="598"/>
      <c r="T5" s="598"/>
      <c r="U5" s="598"/>
      <c r="V5" s="598"/>
      <c r="W5" s="598"/>
      <c r="X5" s="598"/>
      <c r="Y5" s="599"/>
      <c r="Z5" s="600">
        <v>4.5</v>
      </c>
      <c r="AA5" s="600"/>
      <c r="AB5" s="600"/>
      <c r="AC5" s="600"/>
      <c r="AD5" s="601">
        <v>286758</v>
      </c>
      <c r="AE5" s="601"/>
      <c r="AF5" s="601"/>
      <c r="AG5" s="601"/>
      <c r="AH5" s="601"/>
      <c r="AI5" s="601"/>
      <c r="AJ5" s="601"/>
      <c r="AK5" s="601"/>
      <c r="AL5" s="602">
        <v>8.8000000000000007</v>
      </c>
      <c r="AM5" s="603"/>
      <c r="AN5" s="603"/>
      <c r="AO5" s="604"/>
      <c r="AP5" s="594" t="s">
        <v>223</v>
      </c>
      <c r="AQ5" s="595"/>
      <c r="AR5" s="595"/>
      <c r="AS5" s="595"/>
      <c r="AT5" s="595"/>
      <c r="AU5" s="595"/>
      <c r="AV5" s="595"/>
      <c r="AW5" s="595"/>
      <c r="AX5" s="595"/>
      <c r="AY5" s="595"/>
      <c r="AZ5" s="595"/>
      <c r="BA5" s="595"/>
      <c r="BB5" s="595"/>
      <c r="BC5" s="595"/>
      <c r="BD5" s="595"/>
      <c r="BE5" s="595"/>
      <c r="BF5" s="596"/>
      <c r="BG5" s="608">
        <v>286758</v>
      </c>
      <c r="BH5" s="609"/>
      <c r="BI5" s="609"/>
      <c r="BJ5" s="609"/>
      <c r="BK5" s="609"/>
      <c r="BL5" s="609"/>
      <c r="BM5" s="609"/>
      <c r="BN5" s="610"/>
      <c r="BO5" s="611">
        <v>100</v>
      </c>
      <c r="BP5" s="611"/>
      <c r="BQ5" s="611"/>
      <c r="BR5" s="611"/>
      <c r="BS5" s="612" t="s">
        <v>224</v>
      </c>
      <c r="BT5" s="612"/>
      <c r="BU5" s="612"/>
      <c r="BV5" s="612"/>
      <c r="BW5" s="612"/>
      <c r="BX5" s="612"/>
      <c r="BY5" s="612"/>
      <c r="BZ5" s="612"/>
      <c r="CA5" s="612"/>
      <c r="CB5" s="616"/>
      <c r="CD5" s="590" t="s">
        <v>218</v>
      </c>
      <c r="CE5" s="591"/>
      <c r="CF5" s="591"/>
      <c r="CG5" s="591"/>
      <c r="CH5" s="591"/>
      <c r="CI5" s="591"/>
      <c r="CJ5" s="591"/>
      <c r="CK5" s="591"/>
      <c r="CL5" s="591"/>
      <c r="CM5" s="591"/>
      <c r="CN5" s="591"/>
      <c r="CO5" s="591"/>
      <c r="CP5" s="591"/>
      <c r="CQ5" s="592"/>
      <c r="CR5" s="590" t="s">
        <v>225</v>
      </c>
      <c r="CS5" s="591"/>
      <c r="CT5" s="591"/>
      <c r="CU5" s="591"/>
      <c r="CV5" s="591"/>
      <c r="CW5" s="591"/>
      <c r="CX5" s="591"/>
      <c r="CY5" s="592"/>
      <c r="CZ5" s="590" t="s">
        <v>216</v>
      </c>
      <c r="DA5" s="591"/>
      <c r="DB5" s="591"/>
      <c r="DC5" s="592"/>
      <c r="DD5" s="590" t="s">
        <v>226</v>
      </c>
      <c r="DE5" s="591"/>
      <c r="DF5" s="591"/>
      <c r="DG5" s="591"/>
      <c r="DH5" s="591"/>
      <c r="DI5" s="591"/>
      <c r="DJ5" s="591"/>
      <c r="DK5" s="591"/>
      <c r="DL5" s="591"/>
      <c r="DM5" s="591"/>
      <c r="DN5" s="591"/>
      <c r="DO5" s="591"/>
      <c r="DP5" s="592"/>
      <c r="DQ5" s="590" t="s">
        <v>227</v>
      </c>
      <c r="DR5" s="591"/>
      <c r="DS5" s="591"/>
      <c r="DT5" s="591"/>
      <c r="DU5" s="591"/>
      <c r="DV5" s="591"/>
      <c r="DW5" s="591"/>
      <c r="DX5" s="591"/>
      <c r="DY5" s="591"/>
      <c r="DZ5" s="591"/>
      <c r="EA5" s="591"/>
      <c r="EB5" s="591"/>
      <c r="EC5" s="592"/>
    </row>
    <row r="6" spans="2:143" ht="11.25" customHeight="1" x14ac:dyDescent="0.2">
      <c r="B6" s="605" t="s">
        <v>228</v>
      </c>
      <c r="C6" s="606"/>
      <c r="D6" s="606"/>
      <c r="E6" s="606"/>
      <c r="F6" s="606"/>
      <c r="G6" s="606"/>
      <c r="H6" s="606"/>
      <c r="I6" s="606"/>
      <c r="J6" s="606"/>
      <c r="K6" s="606"/>
      <c r="L6" s="606"/>
      <c r="M6" s="606"/>
      <c r="N6" s="606"/>
      <c r="O6" s="606"/>
      <c r="P6" s="606"/>
      <c r="Q6" s="607"/>
      <c r="R6" s="608">
        <v>20133</v>
      </c>
      <c r="S6" s="609"/>
      <c r="T6" s="609"/>
      <c r="U6" s="609"/>
      <c r="V6" s="609"/>
      <c r="W6" s="609"/>
      <c r="X6" s="609"/>
      <c r="Y6" s="610"/>
      <c r="Z6" s="611">
        <v>0.3</v>
      </c>
      <c r="AA6" s="611"/>
      <c r="AB6" s="611"/>
      <c r="AC6" s="611"/>
      <c r="AD6" s="612">
        <v>20133</v>
      </c>
      <c r="AE6" s="612"/>
      <c r="AF6" s="612"/>
      <c r="AG6" s="612"/>
      <c r="AH6" s="612"/>
      <c r="AI6" s="612"/>
      <c r="AJ6" s="612"/>
      <c r="AK6" s="612"/>
      <c r="AL6" s="613">
        <v>0.6</v>
      </c>
      <c r="AM6" s="614"/>
      <c r="AN6" s="614"/>
      <c r="AO6" s="615"/>
      <c r="AP6" s="605" t="s">
        <v>229</v>
      </c>
      <c r="AQ6" s="606"/>
      <c r="AR6" s="606"/>
      <c r="AS6" s="606"/>
      <c r="AT6" s="606"/>
      <c r="AU6" s="606"/>
      <c r="AV6" s="606"/>
      <c r="AW6" s="606"/>
      <c r="AX6" s="606"/>
      <c r="AY6" s="606"/>
      <c r="AZ6" s="606"/>
      <c r="BA6" s="606"/>
      <c r="BB6" s="606"/>
      <c r="BC6" s="606"/>
      <c r="BD6" s="606"/>
      <c r="BE6" s="606"/>
      <c r="BF6" s="607"/>
      <c r="BG6" s="608">
        <v>286758</v>
      </c>
      <c r="BH6" s="609"/>
      <c r="BI6" s="609"/>
      <c r="BJ6" s="609"/>
      <c r="BK6" s="609"/>
      <c r="BL6" s="609"/>
      <c r="BM6" s="609"/>
      <c r="BN6" s="610"/>
      <c r="BO6" s="611">
        <v>100</v>
      </c>
      <c r="BP6" s="611"/>
      <c r="BQ6" s="611"/>
      <c r="BR6" s="611"/>
      <c r="BS6" s="612" t="s">
        <v>224</v>
      </c>
      <c r="BT6" s="612"/>
      <c r="BU6" s="612"/>
      <c r="BV6" s="612"/>
      <c r="BW6" s="612"/>
      <c r="BX6" s="612"/>
      <c r="BY6" s="612"/>
      <c r="BZ6" s="612"/>
      <c r="CA6" s="612"/>
      <c r="CB6" s="616"/>
      <c r="CD6" s="594" t="s">
        <v>230</v>
      </c>
      <c r="CE6" s="595"/>
      <c r="CF6" s="595"/>
      <c r="CG6" s="595"/>
      <c r="CH6" s="595"/>
      <c r="CI6" s="595"/>
      <c r="CJ6" s="595"/>
      <c r="CK6" s="595"/>
      <c r="CL6" s="595"/>
      <c r="CM6" s="595"/>
      <c r="CN6" s="595"/>
      <c r="CO6" s="595"/>
      <c r="CP6" s="595"/>
      <c r="CQ6" s="596"/>
      <c r="CR6" s="608">
        <v>51205</v>
      </c>
      <c r="CS6" s="609"/>
      <c r="CT6" s="609"/>
      <c r="CU6" s="609"/>
      <c r="CV6" s="609"/>
      <c r="CW6" s="609"/>
      <c r="CX6" s="609"/>
      <c r="CY6" s="610"/>
      <c r="CZ6" s="602">
        <v>0.8</v>
      </c>
      <c r="DA6" s="603"/>
      <c r="DB6" s="603"/>
      <c r="DC6" s="619"/>
      <c r="DD6" s="617" t="s">
        <v>224</v>
      </c>
      <c r="DE6" s="609"/>
      <c r="DF6" s="609"/>
      <c r="DG6" s="609"/>
      <c r="DH6" s="609"/>
      <c r="DI6" s="609"/>
      <c r="DJ6" s="609"/>
      <c r="DK6" s="609"/>
      <c r="DL6" s="609"/>
      <c r="DM6" s="609"/>
      <c r="DN6" s="609"/>
      <c r="DO6" s="609"/>
      <c r="DP6" s="610"/>
      <c r="DQ6" s="617">
        <v>51205</v>
      </c>
      <c r="DR6" s="609"/>
      <c r="DS6" s="609"/>
      <c r="DT6" s="609"/>
      <c r="DU6" s="609"/>
      <c r="DV6" s="609"/>
      <c r="DW6" s="609"/>
      <c r="DX6" s="609"/>
      <c r="DY6" s="609"/>
      <c r="DZ6" s="609"/>
      <c r="EA6" s="609"/>
      <c r="EB6" s="609"/>
      <c r="EC6" s="618"/>
    </row>
    <row r="7" spans="2:143" ht="11.25" customHeight="1" x14ac:dyDescent="0.2">
      <c r="B7" s="605" t="s">
        <v>231</v>
      </c>
      <c r="C7" s="606"/>
      <c r="D7" s="606"/>
      <c r="E7" s="606"/>
      <c r="F7" s="606"/>
      <c r="G7" s="606"/>
      <c r="H7" s="606"/>
      <c r="I7" s="606"/>
      <c r="J7" s="606"/>
      <c r="K7" s="606"/>
      <c r="L7" s="606"/>
      <c r="M7" s="606"/>
      <c r="N7" s="606"/>
      <c r="O7" s="606"/>
      <c r="P7" s="606"/>
      <c r="Q7" s="607"/>
      <c r="R7" s="608">
        <v>414</v>
      </c>
      <c r="S7" s="609"/>
      <c r="T7" s="609"/>
      <c r="U7" s="609"/>
      <c r="V7" s="609"/>
      <c r="W7" s="609"/>
      <c r="X7" s="609"/>
      <c r="Y7" s="610"/>
      <c r="Z7" s="611">
        <v>0</v>
      </c>
      <c r="AA7" s="611"/>
      <c r="AB7" s="611"/>
      <c r="AC7" s="611"/>
      <c r="AD7" s="612">
        <v>414</v>
      </c>
      <c r="AE7" s="612"/>
      <c r="AF7" s="612"/>
      <c r="AG7" s="612"/>
      <c r="AH7" s="612"/>
      <c r="AI7" s="612"/>
      <c r="AJ7" s="612"/>
      <c r="AK7" s="612"/>
      <c r="AL7" s="613">
        <v>0</v>
      </c>
      <c r="AM7" s="614"/>
      <c r="AN7" s="614"/>
      <c r="AO7" s="615"/>
      <c r="AP7" s="605" t="s">
        <v>232</v>
      </c>
      <c r="AQ7" s="606"/>
      <c r="AR7" s="606"/>
      <c r="AS7" s="606"/>
      <c r="AT7" s="606"/>
      <c r="AU7" s="606"/>
      <c r="AV7" s="606"/>
      <c r="AW7" s="606"/>
      <c r="AX7" s="606"/>
      <c r="AY7" s="606"/>
      <c r="AZ7" s="606"/>
      <c r="BA7" s="606"/>
      <c r="BB7" s="606"/>
      <c r="BC7" s="606"/>
      <c r="BD7" s="606"/>
      <c r="BE7" s="606"/>
      <c r="BF7" s="607"/>
      <c r="BG7" s="608">
        <v>134844</v>
      </c>
      <c r="BH7" s="609"/>
      <c r="BI7" s="609"/>
      <c r="BJ7" s="609"/>
      <c r="BK7" s="609"/>
      <c r="BL7" s="609"/>
      <c r="BM7" s="609"/>
      <c r="BN7" s="610"/>
      <c r="BO7" s="611">
        <v>47</v>
      </c>
      <c r="BP7" s="611"/>
      <c r="BQ7" s="611"/>
      <c r="BR7" s="611"/>
      <c r="BS7" s="612" t="s">
        <v>224</v>
      </c>
      <c r="BT7" s="612"/>
      <c r="BU7" s="612"/>
      <c r="BV7" s="612"/>
      <c r="BW7" s="612"/>
      <c r="BX7" s="612"/>
      <c r="BY7" s="612"/>
      <c r="BZ7" s="612"/>
      <c r="CA7" s="612"/>
      <c r="CB7" s="616"/>
      <c r="CD7" s="605" t="s">
        <v>233</v>
      </c>
      <c r="CE7" s="606"/>
      <c r="CF7" s="606"/>
      <c r="CG7" s="606"/>
      <c r="CH7" s="606"/>
      <c r="CI7" s="606"/>
      <c r="CJ7" s="606"/>
      <c r="CK7" s="606"/>
      <c r="CL7" s="606"/>
      <c r="CM7" s="606"/>
      <c r="CN7" s="606"/>
      <c r="CO7" s="606"/>
      <c r="CP7" s="606"/>
      <c r="CQ7" s="607"/>
      <c r="CR7" s="608">
        <v>2129259</v>
      </c>
      <c r="CS7" s="609"/>
      <c r="CT7" s="609"/>
      <c r="CU7" s="609"/>
      <c r="CV7" s="609"/>
      <c r="CW7" s="609"/>
      <c r="CX7" s="609"/>
      <c r="CY7" s="610"/>
      <c r="CZ7" s="611">
        <v>34.1</v>
      </c>
      <c r="DA7" s="611"/>
      <c r="DB7" s="611"/>
      <c r="DC7" s="611"/>
      <c r="DD7" s="617">
        <v>761713</v>
      </c>
      <c r="DE7" s="609"/>
      <c r="DF7" s="609"/>
      <c r="DG7" s="609"/>
      <c r="DH7" s="609"/>
      <c r="DI7" s="609"/>
      <c r="DJ7" s="609"/>
      <c r="DK7" s="609"/>
      <c r="DL7" s="609"/>
      <c r="DM7" s="609"/>
      <c r="DN7" s="609"/>
      <c r="DO7" s="609"/>
      <c r="DP7" s="610"/>
      <c r="DQ7" s="617">
        <v>1260777</v>
      </c>
      <c r="DR7" s="609"/>
      <c r="DS7" s="609"/>
      <c r="DT7" s="609"/>
      <c r="DU7" s="609"/>
      <c r="DV7" s="609"/>
      <c r="DW7" s="609"/>
      <c r="DX7" s="609"/>
      <c r="DY7" s="609"/>
      <c r="DZ7" s="609"/>
      <c r="EA7" s="609"/>
      <c r="EB7" s="609"/>
      <c r="EC7" s="618"/>
    </row>
    <row r="8" spans="2:143" ht="11.25" customHeight="1" x14ac:dyDescent="0.2">
      <c r="B8" s="605" t="s">
        <v>234</v>
      </c>
      <c r="C8" s="606"/>
      <c r="D8" s="606"/>
      <c r="E8" s="606"/>
      <c r="F8" s="606"/>
      <c r="G8" s="606"/>
      <c r="H8" s="606"/>
      <c r="I8" s="606"/>
      <c r="J8" s="606"/>
      <c r="K8" s="606"/>
      <c r="L8" s="606"/>
      <c r="M8" s="606"/>
      <c r="N8" s="606"/>
      <c r="O8" s="606"/>
      <c r="P8" s="606"/>
      <c r="Q8" s="607"/>
      <c r="R8" s="608">
        <v>1567</v>
      </c>
      <c r="S8" s="609"/>
      <c r="T8" s="609"/>
      <c r="U8" s="609"/>
      <c r="V8" s="609"/>
      <c r="W8" s="609"/>
      <c r="X8" s="609"/>
      <c r="Y8" s="610"/>
      <c r="Z8" s="611">
        <v>0</v>
      </c>
      <c r="AA8" s="611"/>
      <c r="AB8" s="611"/>
      <c r="AC8" s="611"/>
      <c r="AD8" s="612">
        <v>1567</v>
      </c>
      <c r="AE8" s="612"/>
      <c r="AF8" s="612"/>
      <c r="AG8" s="612"/>
      <c r="AH8" s="612"/>
      <c r="AI8" s="612"/>
      <c r="AJ8" s="612"/>
      <c r="AK8" s="612"/>
      <c r="AL8" s="613">
        <v>0</v>
      </c>
      <c r="AM8" s="614"/>
      <c r="AN8" s="614"/>
      <c r="AO8" s="615"/>
      <c r="AP8" s="605" t="s">
        <v>235</v>
      </c>
      <c r="AQ8" s="606"/>
      <c r="AR8" s="606"/>
      <c r="AS8" s="606"/>
      <c r="AT8" s="606"/>
      <c r="AU8" s="606"/>
      <c r="AV8" s="606"/>
      <c r="AW8" s="606"/>
      <c r="AX8" s="606"/>
      <c r="AY8" s="606"/>
      <c r="AZ8" s="606"/>
      <c r="BA8" s="606"/>
      <c r="BB8" s="606"/>
      <c r="BC8" s="606"/>
      <c r="BD8" s="606"/>
      <c r="BE8" s="606"/>
      <c r="BF8" s="607"/>
      <c r="BG8" s="608">
        <v>5033</v>
      </c>
      <c r="BH8" s="609"/>
      <c r="BI8" s="609"/>
      <c r="BJ8" s="609"/>
      <c r="BK8" s="609"/>
      <c r="BL8" s="609"/>
      <c r="BM8" s="609"/>
      <c r="BN8" s="610"/>
      <c r="BO8" s="611">
        <v>1.8</v>
      </c>
      <c r="BP8" s="611"/>
      <c r="BQ8" s="611"/>
      <c r="BR8" s="611"/>
      <c r="BS8" s="612" t="s">
        <v>236</v>
      </c>
      <c r="BT8" s="612"/>
      <c r="BU8" s="612"/>
      <c r="BV8" s="612"/>
      <c r="BW8" s="612"/>
      <c r="BX8" s="612"/>
      <c r="BY8" s="612"/>
      <c r="BZ8" s="612"/>
      <c r="CA8" s="612"/>
      <c r="CB8" s="616"/>
      <c r="CD8" s="605" t="s">
        <v>237</v>
      </c>
      <c r="CE8" s="606"/>
      <c r="CF8" s="606"/>
      <c r="CG8" s="606"/>
      <c r="CH8" s="606"/>
      <c r="CI8" s="606"/>
      <c r="CJ8" s="606"/>
      <c r="CK8" s="606"/>
      <c r="CL8" s="606"/>
      <c r="CM8" s="606"/>
      <c r="CN8" s="606"/>
      <c r="CO8" s="606"/>
      <c r="CP8" s="606"/>
      <c r="CQ8" s="607"/>
      <c r="CR8" s="608">
        <v>796990</v>
      </c>
      <c r="CS8" s="609"/>
      <c r="CT8" s="609"/>
      <c r="CU8" s="609"/>
      <c r="CV8" s="609"/>
      <c r="CW8" s="609"/>
      <c r="CX8" s="609"/>
      <c r="CY8" s="610"/>
      <c r="CZ8" s="611">
        <v>12.8</v>
      </c>
      <c r="DA8" s="611"/>
      <c r="DB8" s="611"/>
      <c r="DC8" s="611"/>
      <c r="DD8" s="617">
        <v>15127</v>
      </c>
      <c r="DE8" s="609"/>
      <c r="DF8" s="609"/>
      <c r="DG8" s="609"/>
      <c r="DH8" s="609"/>
      <c r="DI8" s="609"/>
      <c r="DJ8" s="609"/>
      <c r="DK8" s="609"/>
      <c r="DL8" s="609"/>
      <c r="DM8" s="609"/>
      <c r="DN8" s="609"/>
      <c r="DO8" s="609"/>
      <c r="DP8" s="610"/>
      <c r="DQ8" s="617">
        <v>417640</v>
      </c>
      <c r="DR8" s="609"/>
      <c r="DS8" s="609"/>
      <c r="DT8" s="609"/>
      <c r="DU8" s="609"/>
      <c r="DV8" s="609"/>
      <c r="DW8" s="609"/>
      <c r="DX8" s="609"/>
      <c r="DY8" s="609"/>
      <c r="DZ8" s="609"/>
      <c r="EA8" s="609"/>
      <c r="EB8" s="609"/>
      <c r="EC8" s="618"/>
    </row>
    <row r="9" spans="2:143" ht="11.25" customHeight="1" x14ac:dyDescent="0.2">
      <c r="B9" s="605" t="s">
        <v>238</v>
      </c>
      <c r="C9" s="606"/>
      <c r="D9" s="606"/>
      <c r="E9" s="606"/>
      <c r="F9" s="606"/>
      <c r="G9" s="606"/>
      <c r="H9" s="606"/>
      <c r="I9" s="606"/>
      <c r="J9" s="606"/>
      <c r="K9" s="606"/>
      <c r="L9" s="606"/>
      <c r="M9" s="606"/>
      <c r="N9" s="606"/>
      <c r="O9" s="606"/>
      <c r="P9" s="606"/>
      <c r="Q9" s="607"/>
      <c r="R9" s="608">
        <v>1450</v>
      </c>
      <c r="S9" s="609"/>
      <c r="T9" s="609"/>
      <c r="U9" s="609"/>
      <c r="V9" s="609"/>
      <c r="W9" s="609"/>
      <c r="X9" s="609"/>
      <c r="Y9" s="610"/>
      <c r="Z9" s="611">
        <v>0</v>
      </c>
      <c r="AA9" s="611"/>
      <c r="AB9" s="611"/>
      <c r="AC9" s="611"/>
      <c r="AD9" s="612">
        <v>1450</v>
      </c>
      <c r="AE9" s="612"/>
      <c r="AF9" s="612"/>
      <c r="AG9" s="612"/>
      <c r="AH9" s="612"/>
      <c r="AI9" s="612"/>
      <c r="AJ9" s="612"/>
      <c r="AK9" s="612"/>
      <c r="AL9" s="613">
        <v>0</v>
      </c>
      <c r="AM9" s="614"/>
      <c r="AN9" s="614"/>
      <c r="AO9" s="615"/>
      <c r="AP9" s="605" t="s">
        <v>239</v>
      </c>
      <c r="AQ9" s="606"/>
      <c r="AR9" s="606"/>
      <c r="AS9" s="606"/>
      <c r="AT9" s="606"/>
      <c r="AU9" s="606"/>
      <c r="AV9" s="606"/>
      <c r="AW9" s="606"/>
      <c r="AX9" s="606"/>
      <c r="AY9" s="606"/>
      <c r="AZ9" s="606"/>
      <c r="BA9" s="606"/>
      <c r="BB9" s="606"/>
      <c r="BC9" s="606"/>
      <c r="BD9" s="606"/>
      <c r="BE9" s="606"/>
      <c r="BF9" s="607"/>
      <c r="BG9" s="608">
        <v>120251</v>
      </c>
      <c r="BH9" s="609"/>
      <c r="BI9" s="609"/>
      <c r="BJ9" s="609"/>
      <c r="BK9" s="609"/>
      <c r="BL9" s="609"/>
      <c r="BM9" s="609"/>
      <c r="BN9" s="610"/>
      <c r="BO9" s="611">
        <v>41.9</v>
      </c>
      <c r="BP9" s="611"/>
      <c r="BQ9" s="611"/>
      <c r="BR9" s="611"/>
      <c r="BS9" s="612" t="s">
        <v>224</v>
      </c>
      <c r="BT9" s="612"/>
      <c r="BU9" s="612"/>
      <c r="BV9" s="612"/>
      <c r="BW9" s="612"/>
      <c r="BX9" s="612"/>
      <c r="BY9" s="612"/>
      <c r="BZ9" s="612"/>
      <c r="CA9" s="612"/>
      <c r="CB9" s="616"/>
      <c r="CD9" s="605" t="s">
        <v>240</v>
      </c>
      <c r="CE9" s="606"/>
      <c r="CF9" s="606"/>
      <c r="CG9" s="606"/>
      <c r="CH9" s="606"/>
      <c r="CI9" s="606"/>
      <c r="CJ9" s="606"/>
      <c r="CK9" s="606"/>
      <c r="CL9" s="606"/>
      <c r="CM9" s="606"/>
      <c r="CN9" s="606"/>
      <c r="CO9" s="606"/>
      <c r="CP9" s="606"/>
      <c r="CQ9" s="607"/>
      <c r="CR9" s="608">
        <v>554723</v>
      </c>
      <c r="CS9" s="609"/>
      <c r="CT9" s="609"/>
      <c r="CU9" s="609"/>
      <c r="CV9" s="609"/>
      <c r="CW9" s="609"/>
      <c r="CX9" s="609"/>
      <c r="CY9" s="610"/>
      <c r="CZ9" s="611">
        <v>8.9</v>
      </c>
      <c r="DA9" s="611"/>
      <c r="DB9" s="611"/>
      <c r="DC9" s="611"/>
      <c r="DD9" s="617">
        <v>8140</v>
      </c>
      <c r="DE9" s="609"/>
      <c r="DF9" s="609"/>
      <c r="DG9" s="609"/>
      <c r="DH9" s="609"/>
      <c r="DI9" s="609"/>
      <c r="DJ9" s="609"/>
      <c r="DK9" s="609"/>
      <c r="DL9" s="609"/>
      <c r="DM9" s="609"/>
      <c r="DN9" s="609"/>
      <c r="DO9" s="609"/>
      <c r="DP9" s="610"/>
      <c r="DQ9" s="617">
        <v>413427</v>
      </c>
      <c r="DR9" s="609"/>
      <c r="DS9" s="609"/>
      <c r="DT9" s="609"/>
      <c r="DU9" s="609"/>
      <c r="DV9" s="609"/>
      <c r="DW9" s="609"/>
      <c r="DX9" s="609"/>
      <c r="DY9" s="609"/>
      <c r="DZ9" s="609"/>
      <c r="EA9" s="609"/>
      <c r="EB9" s="609"/>
      <c r="EC9" s="618"/>
    </row>
    <row r="10" spans="2:143" ht="11.25" customHeight="1" x14ac:dyDescent="0.2">
      <c r="B10" s="605" t="s">
        <v>241</v>
      </c>
      <c r="C10" s="606"/>
      <c r="D10" s="606"/>
      <c r="E10" s="606"/>
      <c r="F10" s="606"/>
      <c r="G10" s="606"/>
      <c r="H10" s="606"/>
      <c r="I10" s="606"/>
      <c r="J10" s="606"/>
      <c r="K10" s="606"/>
      <c r="L10" s="606"/>
      <c r="M10" s="606"/>
      <c r="N10" s="606"/>
      <c r="O10" s="606"/>
      <c r="P10" s="606"/>
      <c r="Q10" s="607"/>
      <c r="R10" s="608" t="s">
        <v>236</v>
      </c>
      <c r="S10" s="609"/>
      <c r="T10" s="609"/>
      <c r="U10" s="609"/>
      <c r="V10" s="609"/>
      <c r="W10" s="609"/>
      <c r="X10" s="609"/>
      <c r="Y10" s="610"/>
      <c r="Z10" s="611" t="s">
        <v>224</v>
      </c>
      <c r="AA10" s="611"/>
      <c r="AB10" s="611"/>
      <c r="AC10" s="611"/>
      <c r="AD10" s="612" t="s">
        <v>236</v>
      </c>
      <c r="AE10" s="612"/>
      <c r="AF10" s="612"/>
      <c r="AG10" s="612"/>
      <c r="AH10" s="612"/>
      <c r="AI10" s="612"/>
      <c r="AJ10" s="612"/>
      <c r="AK10" s="612"/>
      <c r="AL10" s="613" t="s">
        <v>236</v>
      </c>
      <c r="AM10" s="614"/>
      <c r="AN10" s="614"/>
      <c r="AO10" s="615"/>
      <c r="AP10" s="605" t="s">
        <v>242</v>
      </c>
      <c r="AQ10" s="606"/>
      <c r="AR10" s="606"/>
      <c r="AS10" s="606"/>
      <c r="AT10" s="606"/>
      <c r="AU10" s="606"/>
      <c r="AV10" s="606"/>
      <c r="AW10" s="606"/>
      <c r="AX10" s="606"/>
      <c r="AY10" s="606"/>
      <c r="AZ10" s="606"/>
      <c r="BA10" s="606"/>
      <c r="BB10" s="606"/>
      <c r="BC10" s="606"/>
      <c r="BD10" s="606"/>
      <c r="BE10" s="606"/>
      <c r="BF10" s="607"/>
      <c r="BG10" s="608">
        <v>6588</v>
      </c>
      <c r="BH10" s="609"/>
      <c r="BI10" s="609"/>
      <c r="BJ10" s="609"/>
      <c r="BK10" s="609"/>
      <c r="BL10" s="609"/>
      <c r="BM10" s="609"/>
      <c r="BN10" s="610"/>
      <c r="BO10" s="611">
        <v>2.2999999999999998</v>
      </c>
      <c r="BP10" s="611"/>
      <c r="BQ10" s="611"/>
      <c r="BR10" s="611"/>
      <c r="BS10" s="612" t="s">
        <v>224</v>
      </c>
      <c r="BT10" s="612"/>
      <c r="BU10" s="612"/>
      <c r="BV10" s="612"/>
      <c r="BW10" s="612"/>
      <c r="BX10" s="612"/>
      <c r="BY10" s="612"/>
      <c r="BZ10" s="612"/>
      <c r="CA10" s="612"/>
      <c r="CB10" s="616"/>
      <c r="CD10" s="605" t="s">
        <v>243</v>
      </c>
      <c r="CE10" s="606"/>
      <c r="CF10" s="606"/>
      <c r="CG10" s="606"/>
      <c r="CH10" s="606"/>
      <c r="CI10" s="606"/>
      <c r="CJ10" s="606"/>
      <c r="CK10" s="606"/>
      <c r="CL10" s="606"/>
      <c r="CM10" s="606"/>
      <c r="CN10" s="606"/>
      <c r="CO10" s="606"/>
      <c r="CP10" s="606"/>
      <c r="CQ10" s="607"/>
      <c r="CR10" s="608" t="s">
        <v>224</v>
      </c>
      <c r="CS10" s="609"/>
      <c r="CT10" s="609"/>
      <c r="CU10" s="609"/>
      <c r="CV10" s="609"/>
      <c r="CW10" s="609"/>
      <c r="CX10" s="609"/>
      <c r="CY10" s="610"/>
      <c r="CZ10" s="611" t="s">
        <v>224</v>
      </c>
      <c r="DA10" s="611"/>
      <c r="DB10" s="611"/>
      <c r="DC10" s="611"/>
      <c r="DD10" s="617" t="s">
        <v>236</v>
      </c>
      <c r="DE10" s="609"/>
      <c r="DF10" s="609"/>
      <c r="DG10" s="609"/>
      <c r="DH10" s="609"/>
      <c r="DI10" s="609"/>
      <c r="DJ10" s="609"/>
      <c r="DK10" s="609"/>
      <c r="DL10" s="609"/>
      <c r="DM10" s="609"/>
      <c r="DN10" s="609"/>
      <c r="DO10" s="609"/>
      <c r="DP10" s="610"/>
      <c r="DQ10" s="617" t="s">
        <v>236</v>
      </c>
      <c r="DR10" s="609"/>
      <c r="DS10" s="609"/>
      <c r="DT10" s="609"/>
      <c r="DU10" s="609"/>
      <c r="DV10" s="609"/>
      <c r="DW10" s="609"/>
      <c r="DX10" s="609"/>
      <c r="DY10" s="609"/>
      <c r="DZ10" s="609"/>
      <c r="EA10" s="609"/>
      <c r="EB10" s="609"/>
      <c r="EC10" s="618"/>
    </row>
    <row r="11" spans="2:143" ht="11.25" customHeight="1" x14ac:dyDescent="0.2">
      <c r="B11" s="605" t="s">
        <v>244</v>
      </c>
      <c r="C11" s="606"/>
      <c r="D11" s="606"/>
      <c r="E11" s="606"/>
      <c r="F11" s="606"/>
      <c r="G11" s="606"/>
      <c r="H11" s="606"/>
      <c r="I11" s="606"/>
      <c r="J11" s="606"/>
      <c r="K11" s="606"/>
      <c r="L11" s="606"/>
      <c r="M11" s="606"/>
      <c r="N11" s="606"/>
      <c r="O11" s="606"/>
      <c r="P11" s="606"/>
      <c r="Q11" s="607"/>
      <c r="R11" s="608">
        <v>67966</v>
      </c>
      <c r="S11" s="609"/>
      <c r="T11" s="609"/>
      <c r="U11" s="609"/>
      <c r="V11" s="609"/>
      <c r="W11" s="609"/>
      <c r="X11" s="609"/>
      <c r="Y11" s="610"/>
      <c r="Z11" s="613">
        <v>1.1000000000000001</v>
      </c>
      <c r="AA11" s="614"/>
      <c r="AB11" s="614"/>
      <c r="AC11" s="620"/>
      <c r="AD11" s="617">
        <v>67966</v>
      </c>
      <c r="AE11" s="609"/>
      <c r="AF11" s="609"/>
      <c r="AG11" s="609"/>
      <c r="AH11" s="609"/>
      <c r="AI11" s="609"/>
      <c r="AJ11" s="609"/>
      <c r="AK11" s="610"/>
      <c r="AL11" s="613">
        <v>2.1</v>
      </c>
      <c r="AM11" s="614"/>
      <c r="AN11" s="614"/>
      <c r="AO11" s="615"/>
      <c r="AP11" s="605" t="s">
        <v>245</v>
      </c>
      <c r="AQ11" s="606"/>
      <c r="AR11" s="606"/>
      <c r="AS11" s="606"/>
      <c r="AT11" s="606"/>
      <c r="AU11" s="606"/>
      <c r="AV11" s="606"/>
      <c r="AW11" s="606"/>
      <c r="AX11" s="606"/>
      <c r="AY11" s="606"/>
      <c r="AZ11" s="606"/>
      <c r="BA11" s="606"/>
      <c r="BB11" s="606"/>
      <c r="BC11" s="606"/>
      <c r="BD11" s="606"/>
      <c r="BE11" s="606"/>
      <c r="BF11" s="607"/>
      <c r="BG11" s="608">
        <v>2972</v>
      </c>
      <c r="BH11" s="609"/>
      <c r="BI11" s="609"/>
      <c r="BJ11" s="609"/>
      <c r="BK11" s="609"/>
      <c r="BL11" s="609"/>
      <c r="BM11" s="609"/>
      <c r="BN11" s="610"/>
      <c r="BO11" s="611">
        <v>1</v>
      </c>
      <c r="BP11" s="611"/>
      <c r="BQ11" s="611"/>
      <c r="BR11" s="611"/>
      <c r="BS11" s="612" t="s">
        <v>224</v>
      </c>
      <c r="BT11" s="612"/>
      <c r="BU11" s="612"/>
      <c r="BV11" s="612"/>
      <c r="BW11" s="612"/>
      <c r="BX11" s="612"/>
      <c r="BY11" s="612"/>
      <c r="BZ11" s="612"/>
      <c r="CA11" s="612"/>
      <c r="CB11" s="616"/>
      <c r="CD11" s="605" t="s">
        <v>246</v>
      </c>
      <c r="CE11" s="606"/>
      <c r="CF11" s="606"/>
      <c r="CG11" s="606"/>
      <c r="CH11" s="606"/>
      <c r="CI11" s="606"/>
      <c r="CJ11" s="606"/>
      <c r="CK11" s="606"/>
      <c r="CL11" s="606"/>
      <c r="CM11" s="606"/>
      <c r="CN11" s="606"/>
      <c r="CO11" s="606"/>
      <c r="CP11" s="606"/>
      <c r="CQ11" s="607"/>
      <c r="CR11" s="608">
        <v>314830</v>
      </c>
      <c r="CS11" s="609"/>
      <c r="CT11" s="609"/>
      <c r="CU11" s="609"/>
      <c r="CV11" s="609"/>
      <c r="CW11" s="609"/>
      <c r="CX11" s="609"/>
      <c r="CY11" s="610"/>
      <c r="CZ11" s="611">
        <v>5</v>
      </c>
      <c r="DA11" s="611"/>
      <c r="DB11" s="611"/>
      <c r="DC11" s="611"/>
      <c r="DD11" s="617">
        <v>104412</v>
      </c>
      <c r="DE11" s="609"/>
      <c r="DF11" s="609"/>
      <c r="DG11" s="609"/>
      <c r="DH11" s="609"/>
      <c r="DI11" s="609"/>
      <c r="DJ11" s="609"/>
      <c r="DK11" s="609"/>
      <c r="DL11" s="609"/>
      <c r="DM11" s="609"/>
      <c r="DN11" s="609"/>
      <c r="DO11" s="609"/>
      <c r="DP11" s="610"/>
      <c r="DQ11" s="617">
        <v>136890</v>
      </c>
      <c r="DR11" s="609"/>
      <c r="DS11" s="609"/>
      <c r="DT11" s="609"/>
      <c r="DU11" s="609"/>
      <c r="DV11" s="609"/>
      <c r="DW11" s="609"/>
      <c r="DX11" s="609"/>
      <c r="DY11" s="609"/>
      <c r="DZ11" s="609"/>
      <c r="EA11" s="609"/>
      <c r="EB11" s="609"/>
      <c r="EC11" s="618"/>
    </row>
    <row r="12" spans="2:143" ht="11.25" customHeight="1" x14ac:dyDescent="0.2">
      <c r="B12" s="605" t="s">
        <v>247</v>
      </c>
      <c r="C12" s="606"/>
      <c r="D12" s="606"/>
      <c r="E12" s="606"/>
      <c r="F12" s="606"/>
      <c r="G12" s="606"/>
      <c r="H12" s="606"/>
      <c r="I12" s="606"/>
      <c r="J12" s="606"/>
      <c r="K12" s="606"/>
      <c r="L12" s="606"/>
      <c r="M12" s="606"/>
      <c r="N12" s="606"/>
      <c r="O12" s="606"/>
      <c r="P12" s="606"/>
      <c r="Q12" s="607"/>
      <c r="R12" s="608" t="s">
        <v>236</v>
      </c>
      <c r="S12" s="609"/>
      <c r="T12" s="609"/>
      <c r="U12" s="609"/>
      <c r="V12" s="609"/>
      <c r="W12" s="609"/>
      <c r="X12" s="609"/>
      <c r="Y12" s="610"/>
      <c r="Z12" s="611" t="s">
        <v>224</v>
      </c>
      <c r="AA12" s="611"/>
      <c r="AB12" s="611"/>
      <c r="AC12" s="611"/>
      <c r="AD12" s="612" t="s">
        <v>236</v>
      </c>
      <c r="AE12" s="612"/>
      <c r="AF12" s="612"/>
      <c r="AG12" s="612"/>
      <c r="AH12" s="612"/>
      <c r="AI12" s="612"/>
      <c r="AJ12" s="612"/>
      <c r="AK12" s="612"/>
      <c r="AL12" s="613" t="s">
        <v>224</v>
      </c>
      <c r="AM12" s="614"/>
      <c r="AN12" s="614"/>
      <c r="AO12" s="615"/>
      <c r="AP12" s="605" t="s">
        <v>248</v>
      </c>
      <c r="AQ12" s="606"/>
      <c r="AR12" s="606"/>
      <c r="AS12" s="606"/>
      <c r="AT12" s="606"/>
      <c r="AU12" s="606"/>
      <c r="AV12" s="606"/>
      <c r="AW12" s="606"/>
      <c r="AX12" s="606"/>
      <c r="AY12" s="606"/>
      <c r="AZ12" s="606"/>
      <c r="BA12" s="606"/>
      <c r="BB12" s="606"/>
      <c r="BC12" s="606"/>
      <c r="BD12" s="606"/>
      <c r="BE12" s="606"/>
      <c r="BF12" s="607"/>
      <c r="BG12" s="608">
        <v>116758</v>
      </c>
      <c r="BH12" s="609"/>
      <c r="BI12" s="609"/>
      <c r="BJ12" s="609"/>
      <c r="BK12" s="609"/>
      <c r="BL12" s="609"/>
      <c r="BM12" s="609"/>
      <c r="BN12" s="610"/>
      <c r="BO12" s="611">
        <v>40.700000000000003</v>
      </c>
      <c r="BP12" s="611"/>
      <c r="BQ12" s="611"/>
      <c r="BR12" s="611"/>
      <c r="BS12" s="612" t="s">
        <v>224</v>
      </c>
      <c r="BT12" s="612"/>
      <c r="BU12" s="612"/>
      <c r="BV12" s="612"/>
      <c r="BW12" s="612"/>
      <c r="BX12" s="612"/>
      <c r="BY12" s="612"/>
      <c r="BZ12" s="612"/>
      <c r="CA12" s="612"/>
      <c r="CB12" s="616"/>
      <c r="CD12" s="605" t="s">
        <v>249</v>
      </c>
      <c r="CE12" s="606"/>
      <c r="CF12" s="606"/>
      <c r="CG12" s="606"/>
      <c r="CH12" s="606"/>
      <c r="CI12" s="606"/>
      <c r="CJ12" s="606"/>
      <c r="CK12" s="606"/>
      <c r="CL12" s="606"/>
      <c r="CM12" s="606"/>
      <c r="CN12" s="606"/>
      <c r="CO12" s="606"/>
      <c r="CP12" s="606"/>
      <c r="CQ12" s="607"/>
      <c r="CR12" s="608">
        <v>183446</v>
      </c>
      <c r="CS12" s="609"/>
      <c r="CT12" s="609"/>
      <c r="CU12" s="609"/>
      <c r="CV12" s="609"/>
      <c r="CW12" s="609"/>
      <c r="CX12" s="609"/>
      <c r="CY12" s="610"/>
      <c r="CZ12" s="611">
        <v>2.9</v>
      </c>
      <c r="DA12" s="611"/>
      <c r="DB12" s="611"/>
      <c r="DC12" s="611"/>
      <c r="DD12" s="617">
        <v>53138</v>
      </c>
      <c r="DE12" s="609"/>
      <c r="DF12" s="609"/>
      <c r="DG12" s="609"/>
      <c r="DH12" s="609"/>
      <c r="DI12" s="609"/>
      <c r="DJ12" s="609"/>
      <c r="DK12" s="609"/>
      <c r="DL12" s="609"/>
      <c r="DM12" s="609"/>
      <c r="DN12" s="609"/>
      <c r="DO12" s="609"/>
      <c r="DP12" s="610"/>
      <c r="DQ12" s="617">
        <v>67634</v>
      </c>
      <c r="DR12" s="609"/>
      <c r="DS12" s="609"/>
      <c r="DT12" s="609"/>
      <c r="DU12" s="609"/>
      <c r="DV12" s="609"/>
      <c r="DW12" s="609"/>
      <c r="DX12" s="609"/>
      <c r="DY12" s="609"/>
      <c r="DZ12" s="609"/>
      <c r="EA12" s="609"/>
      <c r="EB12" s="609"/>
      <c r="EC12" s="618"/>
    </row>
    <row r="13" spans="2:143" ht="11.25" customHeight="1" x14ac:dyDescent="0.2">
      <c r="B13" s="605" t="s">
        <v>250</v>
      </c>
      <c r="C13" s="606"/>
      <c r="D13" s="606"/>
      <c r="E13" s="606"/>
      <c r="F13" s="606"/>
      <c r="G13" s="606"/>
      <c r="H13" s="606"/>
      <c r="I13" s="606"/>
      <c r="J13" s="606"/>
      <c r="K13" s="606"/>
      <c r="L13" s="606"/>
      <c r="M13" s="606"/>
      <c r="N13" s="606"/>
      <c r="O13" s="606"/>
      <c r="P13" s="606"/>
      <c r="Q13" s="607"/>
      <c r="R13" s="608" t="s">
        <v>224</v>
      </c>
      <c r="S13" s="609"/>
      <c r="T13" s="609"/>
      <c r="U13" s="609"/>
      <c r="V13" s="609"/>
      <c r="W13" s="609"/>
      <c r="X13" s="609"/>
      <c r="Y13" s="610"/>
      <c r="Z13" s="611" t="s">
        <v>224</v>
      </c>
      <c r="AA13" s="611"/>
      <c r="AB13" s="611"/>
      <c r="AC13" s="611"/>
      <c r="AD13" s="612" t="s">
        <v>224</v>
      </c>
      <c r="AE13" s="612"/>
      <c r="AF13" s="612"/>
      <c r="AG13" s="612"/>
      <c r="AH13" s="612"/>
      <c r="AI13" s="612"/>
      <c r="AJ13" s="612"/>
      <c r="AK13" s="612"/>
      <c r="AL13" s="613" t="s">
        <v>224</v>
      </c>
      <c r="AM13" s="614"/>
      <c r="AN13" s="614"/>
      <c r="AO13" s="615"/>
      <c r="AP13" s="605" t="s">
        <v>251</v>
      </c>
      <c r="AQ13" s="606"/>
      <c r="AR13" s="606"/>
      <c r="AS13" s="606"/>
      <c r="AT13" s="606"/>
      <c r="AU13" s="606"/>
      <c r="AV13" s="606"/>
      <c r="AW13" s="606"/>
      <c r="AX13" s="606"/>
      <c r="AY13" s="606"/>
      <c r="AZ13" s="606"/>
      <c r="BA13" s="606"/>
      <c r="BB13" s="606"/>
      <c r="BC13" s="606"/>
      <c r="BD13" s="606"/>
      <c r="BE13" s="606"/>
      <c r="BF13" s="607"/>
      <c r="BG13" s="608">
        <v>114568</v>
      </c>
      <c r="BH13" s="609"/>
      <c r="BI13" s="609"/>
      <c r="BJ13" s="609"/>
      <c r="BK13" s="609"/>
      <c r="BL13" s="609"/>
      <c r="BM13" s="609"/>
      <c r="BN13" s="610"/>
      <c r="BO13" s="611">
        <v>40</v>
      </c>
      <c r="BP13" s="611"/>
      <c r="BQ13" s="611"/>
      <c r="BR13" s="611"/>
      <c r="BS13" s="612" t="s">
        <v>224</v>
      </c>
      <c r="BT13" s="612"/>
      <c r="BU13" s="612"/>
      <c r="BV13" s="612"/>
      <c r="BW13" s="612"/>
      <c r="BX13" s="612"/>
      <c r="BY13" s="612"/>
      <c r="BZ13" s="612"/>
      <c r="CA13" s="612"/>
      <c r="CB13" s="616"/>
      <c r="CD13" s="605" t="s">
        <v>252</v>
      </c>
      <c r="CE13" s="606"/>
      <c r="CF13" s="606"/>
      <c r="CG13" s="606"/>
      <c r="CH13" s="606"/>
      <c r="CI13" s="606"/>
      <c r="CJ13" s="606"/>
      <c r="CK13" s="606"/>
      <c r="CL13" s="606"/>
      <c r="CM13" s="606"/>
      <c r="CN13" s="606"/>
      <c r="CO13" s="606"/>
      <c r="CP13" s="606"/>
      <c r="CQ13" s="607"/>
      <c r="CR13" s="608">
        <v>310604</v>
      </c>
      <c r="CS13" s="609"/>
      <c r="CT13" s="609"/>
      <c r="CU13" s="609"/>
      <c r="CV13" s="609"/>
      <c r="CW13" s="609"/>
      <c r="CX13" s="609"/>
      <c r="CY13" s="610"/>
      <c r="CZ13" s="611">
        <v>5</v>
      </c>
      <c r="DA13" s="611"/>
      <c r="DB13" s="611"/>
      <c r="DC13" s="611"/>
      <c r="DD13" s="617">
        <v>185528</v>
      </c>
      <c r="DE13" s="609"/>
      <c r="DF13" s="609"/>
      <c r="DG13" s="609"/>
      <c r="DH13" s="609"/>
      <c r="DI13" s="609"/>
      <c r="DJ13" s="609"/>
      <c r="DK13" s="609"/>
      <c r="DL13" s="609"/>
      <c r="DM13" s="609"/>
      <c r="DN13" s="609"/>
      <c r="DO13" s="609"/>
      <c r="DP13" s="610"/>
      <c r="DQ13" s="617">
        <v>116068</v>
      </c>
      <c r="DR13" s="609"/>
      <c r="DS13" s="609"/>
      <c r="DT13" s="609"/>
      <c r="DU13" s="609"/>
      <c r="DV13" s="609"/>
      <c r="DW13" s="609"/>
      <c r="DX13" s="609"/>
      <c r="DY13" s="609"/>
      <c r="DZ13" s="609"/>
      <c r="EA13" s="609"/>
      <c r="EB13" s="609"/>
      <c r="EC13" s="618"/>
    </row>
    <row r="14" spans="2:143" ht="11.25" customHeight="1" x14ac:dyDescent="0.2">
      <c r="B14" s="605" t="s">
        <v>253</v>
      </c>
      <c r="C14" s="606"/>
      <c r="D14" s="606"/>
      <c r="E14" s="606"/>
      <c r="F14" s="606"/>
      <c r="G14" s="606"/>
      <c r="H14" s="606"/>
      <c r="I14" s="606"/>
      <c r="J14" s="606"/>
      <c r="K14" s="606"/>
      <c r="L14" s="606"/>
      <c r="M14" s="606"/>
      <c r="N14" s="606"/>
      <c r="O14" s="606"/>
      <c r="P14" s="606"/>
      <c r="Q14" s="607"/>
      <c r="R14" s="608" t="s">
        <v>224</v>
      </c>
      <c r="S14" s="609"/>
      <c r="T14" s="609"/>
      <c r="U14" s="609"/>
      <c r="V14" s="609"/>
      <c r="W14" s="609"/>
      <c r="X14" s="609"/>
      <c r="Y14" s="610"/>
      <c r="Z14" s="611" t="s">
        <v>224</v>
      </c>
      <c r="AA14" s="611"/>
      <c r="AB14" s="611"/>
      <c r="AC14" s="611"/>
      <c r="AD14" s="612" t="s">
        <v>224</v>
      </c>
      <c r="AE14" s="612"/>
      <c r="AF14" s="612"/>
      <c r="AG14" s="612"/>
      <c r="AH14" s="612"/>
      <c r="AI14" s="612"/>
      <c r="AJ14" s="612"/>
      <c r="AK14" s="612"/>
      <c r="AL14" s="613" t="s">
        <v>236</v>
      </c>
      <c r="AM14" s="614"/>
      <c r="AN14" s="614"/>
      <c r="AO14" s="615"/>
      <c r="AP14" s="605" t="s">
        <v>254</v>
      </c>
      <c r="AQ14" s="606"/>
      <c r="AR14" s="606"/>
      <c r="AS14" s="606"/>
      <c r="AT14" s="606"/>
      <c r="AU14" s="606"/>
      <c r="AV14" s="606"/>
      <c r="AW14" s="606"/>
      <c r="AX14" s="606"/>
      <c r="AY14" s="606"/>
      <c r="AZ14" s="606"/>
      <c r="BA14" s="606"/>
      <c r="BB14" s="606"/>
      <c r="BC14" s="606"/>
      <c r="BD14" s="606"/>
      <c r="BE14" s="606"/>
      <c r="BF14" s="607"/>
      <c r="BG14" s="608">
        <v>13585</v>
      </c>
      <c r="BH14" s="609"/>
      <c r="BI14" s="609"/>
      <c r="BJ14" s="609"/>
      <c r="BK14" s="609"/>
      <c r="BL14" s="609"/>
      <c r="BM14" s="609"/>
      <c r="BN14" s="610"/>
      <c r="BO14" s="611">
        <v>4.7</v>
      </c>
      <c r="BP14" s="611"/>
      <c r="BQ14" s="611"/>
      <c r="BR14" s="611"/>
      <c r="BS14" s="612" t="s">
        <v>224</v>
      </c>
      <c r="BT14" s="612"/>
      <c r="BU14" s="612"/>
      <c r="BV14" s="612"/>
      <c r="BW14" s="612"/>
      <c r="BX14" s="612"/>
      <c r="BY14" s="612"/>
      <c r="BZ14" s="612"/>
      <c r="CA14" s="612"/>
      <c r="CB14" s="616"/>
      <c r="CD14" s="605" t="s">
        <v>255</v>
      </c>
      <c r="CE14" s="606"/>
      <c r="CF14" s="606"/>
      <c r="CG14" s="606"/>
      <c r="CH14" s="606"/>
      <c r="CI14" s="606"/>
      <c r="CJ14" s="606"/>
      <c r="CK14" s="606"/>
      <c r="CL14" s="606"/>
      <c r="CM14" s="606"/>
      <c r="CN14" s="606"/>
      <c r="CO14" s="606"/>
      <c r="CP14" s="606"/>
      <c r="CQ14" s="607"/>
      <c r="CR14" s="608">
        <v>129466</v>
      </c>
      <c r="CS14" s="609"/>
      <c r="CT14" s="609"/>
      <c r="CU14" s="609"/>
      <c r="CV14" s="609"/>
      <c r="CW14" s="609"/>
      <c r="CX14" s="609"/>
      <c r="CY14" s="610"/>
      <c r="CZ14" s="611">
        <v>2.1</v>
      </c>
      <c r="DA14" s="611"/>
      <c r="DB14" s="611"/>
      <c r="DC14" s="611"/>
      <c r="DD14" s="617">
        <v>5084</v>
      </c>
      <c r="DE14" s="609"/>
      <c r="DF14" s="609"/>
      <c r="DG14" s="609"/>
      <c r="DH14" s="609"/>
      <c r="DI14" s="609"/>
      <c r="DJ14" s="609"/>
      <c r="DK14" s="609"/>
      <c r="DL14" s="609"/>
      <c r="DM14" s="609"/>
      <c r="DN14" s="609"/>
      <c r="DO14" s="609"/>
      <c r="DP14" s="610"/>
      <c r="DQ14" s="617">
        <v>115247</v>
      </c>
      <c r="DR14" s="609"/>
      <c r="DS14" s="609"/>
      <c r="DT14" s="609"/>
      <c r="DU14" s="609"/>
      <c r="DV14" s="609"/>
      <c r="DW14" s="609"/>
      <c r="DX14" s="609"/>
      <c r="DY14" s="609"/>
      <c r="DZ14" s="609"/>
      <c r="EA14" s="609"/>
      <c r="EB14" s="609"/>
      <c r="EC14" s="618"/>
    </row>
    <row r="15" spans="2:143" ht="11.25" customHeight="1" x14ac:dyDescent="0.2">
      <c r="B15" s="605" t="s">
        <v>256</v>
      </c>
      <c r="C15" s="606"/>
      <c r="D15" s="606"/>
      <c r="E15" s="606"/>
      <c r="F15" s="606"/>
      <c r="G15" s="606"/>
      <c r="H15" s="606"/>
      <c r="I15" s="606"/>
      <c r="J15" s="606"/>
      <c r="K15" s="606"/>
      <c r="L15" s="606"/>
      <c r="M15" s="606"/>
      <c r="N15" s="606"/>
      <c r="O15" s="606"/>
      <c r="P15" s="606"/>
      <c r="Q15" s="607"/>
      <c r="R15" s="608" t="s">
        <v>236</v>
      </c>
      <c r="S15" s="609"/>
      <c r="T15" s="609"/>
      <c r="U15" s="609"/>
      <c r="V15" s="609"/>
      <c r="W15" s="609"/>
      <c r="X15" s="609"/>
      <c r="Y15" s="610"/>
      <c r="Z15" s="611" t="s">
        <v>224</v>
      </c>
      <c r="AA15" s="611"/>
      <c r="AB15" s="611"/>
      <c r="AC15" s="611"/>
      <c r="AD15" s="612" t="s">
        <v>224</v>
      </c>
      <c r="AE15" s="612"/>
      <c r="AF15" s="612"/>
      <c r="AG15" s="612"/>
      <c r="AH15" s="612"/>
      <c r="AI15" s="612"/>
      <c r="AJ15" s="612"/>
      <c r="AK15" s="612"/>
      <c r="AL15" s="613" t="s">
        <v>224</v>
      </c>
      <c r="AM15" s="614"/>
      <c r="AN15" s="614"/>
      <c r="AO15" s="615"/>
      <c r="AP15" s="605" t="s">
        <v>257</v>
      </c>
      <c r="AQ15" s="606"/>
      <c r="AR15" s="606"/>
      <c r="AS15" s="606"/>
      <c r="AT15" s="606"/>
      <c r="AU15" s="606"/>
      <c r="AV15" s="606"/>
      <c r="AW15" s="606"/>
      <c r="AX15" s="606"/>
      <c r="AY15" s="606"/>
      <c r="AZ15" s="606"/>
      <c r="BA15" s="606"/>
      <c r="BB15" s="606"/>
      <c r="BC15" s="606"/>
      <c r="BD15" s="606"/>
      <c r="BE15" s="606"/>
      <c r="BF15" s="607"/>
      <c r="BG15" s="608">
        <v>21571</v>
      </c>
      <c r="BH15" s="609"/>
      <c r="BI15" s="609"/>
      <c r="BJ15" s="609"/>
      <c r="BK15" s="609"/>
      <c r="BL15" s="609"/>
      <c r="BM15" s="609"/>
      <c r="BN15" s="610"/>
      <c r="BO15" s="611">
        <v>7.5</v>
      </c>
      <c r="BP15" s="611"/>
      <c r="BQ15" s="611"/>
      <c r="BR15" s="611"/>
      <c r="BS15" s="612" t="s">
        <v>224</v>
      </c>
      <c r="BT15" s="612"/>
      <c r="BU15" s="612"/>
      <c r="BV15" s="612"/>
      <c r="BW15" s="612"/>
      <c r="BX15" s="612"/>
      <c r="BY15" s="612"/>
      <c r="BZ15" s="612"/>
      <c r="CA15" s="612"/>
      <c r="CB15" s="616"/>
      <c r="CD15" s="605" t="s">
        <v>258</v>
      </c>
      <c r="CE15" s="606"/>
      <c r="CF15" s="606"/>
      <c r="CG15" s="606"/>
      <c r="CH15" s="606"/>
      <c r="CI15" s="606"/>
      <c r="CJ15" s="606"/>
      <c r="CK15" s="606"/>
      <c r="CL15" s="606"/>
      <c r="CM15" s="606"/>
      <c r="CN15" s="606"/>
      <c r="CO15" s="606"/>
      <c r="CP15" s="606"/>
      <c r="CQ15" s="607"/>
      <c r="CR15" s="608">
        <v>250112</v>
      </c>
      <c r="CS15" s="609"/>
      <c r="CT15" s="609"/>
      <c r="CU15" s="609"/>
      <c r="CV15" s="609"/>
      <c r="CW15" s="609"/>
      <c r="CX15" s="609"/>
      <c r="CY15" s="610"/>
      <c r="CZ15" s="611">
        <v>4</v>
      </c>
      <c r="DA15" s="611"/>
      <c r="DB15" s="611"/>
      <c r="DC15" s="611"/>
      <c r="DD15" s="617">
        <v>27404</v>
      </c>
      <c r="DE15" s="609"/>
      <c r="DF15" s="609"/>
      <c r="DG15" s="609"/>
      <c r="DH15" s="609"/>
      <c r="DI15" s="609"/>
      <c r="DJ15" s="609"/>
      <c r="DK15" s="609"/>
      <c r="DL15" s="609"/>
      <c r="DM15" s="609"/>
      <c r="DN15" s="609"/>
      <c r="DO15" s="609"/>
      <c r="DP15" s="610"/>
      <c r="DQ15" s="617">
        <v>154772</v>
      </c>
      <c r="DR15" s="609"/>
      <c r="DS15" s="609"/>
      <c r="DT15" s="609"/>
      <c r="DU15" s="609"/>
      <c r="DV15" s="609"/>
      <c r="DW15" s="609"/>
      <c r="DX15" s="609"/>
      <c r="DY15" s="609"/>
      <c r="DZ15" s="609"/>
      <c r="EA15" s="609"/>
      <c r="EB15" s="609"/>
      <c r="EC15" s="618"/>
    </row>
    <row r="16" spans="2:143" ht="11.25" customHeight="1" x14ac:dyDescent="0.2">
      <c r="B16" s="605" t="s">
        <v>259</v>
      </c>
      <c r="C16" s="606"/>
      <c r="D16" s="606"/>
      <c r="E16" s="606"/>
      <c r="F16" s="606"/>
      <c r="G16" s="606"/>
      <c r="H16" s="606"/>
      <c r="I16" s="606"/>
      <c r="J16" s="606"/>
      <c r="K16" s="606"/>
      <c r="L16" s="606"/>
      <c r="M16" s="606"/>
      <c r="N16" s="606"/>
      <c r="O16" s="606"/>
      <c r="P16" s="606"/>
      <c r="Q16" s="607"/>
      <c r="R16" s="608">
        <v>839</v>
      </c>
      <c r="S16" s="609"/>
      <c r="T16" s="609"/>
      <c r="U16" s="609"/>
      <c r="V16" s="609"/>
      <c r="W16" s="609"/>
      <c r="X16" s="609"/>
      <c r="Y16" s="610"/>
      <c r="Z16" s="611">
        <v>0</v>
      </c>
      <c r="AA16" s="611"/>
      <c r="AB16" s="611"/>
      <c r="AC16" s="611"/>
      <c r="AD16" s="612">
        <v>839</v>
      </c>
      <c r="AE16" s="612"/>
      <c r="AF16" s="612"/>
      <c r="AG16" s="612"/>
      <c r="AH16" s="612"/>
      <c r="AI16" s="612"/>
      <c r="AJ16" s="612"/>
      <c r="AK16" s="612"/>
      <c r="AL16" s="613">
        <v>0</v>
      </c>
      <c r="AM16" s="614"/>
      <c r="AN16" s="614"/>
      <c r="AO16" s="615"/>
      <c r="AP16" s="605" t="s">
        <v>260</v>
      </c>
      <c r="AQ16" s="606"/>
      <c r="AR16" s="606"/>
      <c r="AS16" s="606"/>
      <c r="AT16" s="606"/>
      <c r="AU16" s="606"/>
      <c r="AV16" s="606"/>
      <c r="AW16" s="606"/>
      <c r="AX16" s="606"/>
      <c r="AY16" s="606"/>
      <c r="AZ16" s="606"/>
      <c r="BA16" s="606"/>
      <c r="BB16" s="606"/>
      <c r="BC16" s="606"/>
      <c r="BD16" s="606"/>
      <c r="BE16" s="606"/>
      <c r="BF16" s="607"/>
      <c r="BG16" s="608" t="s">
        <v>236</v>
      </c>
      <c r="BH16" s="609"/>
      <c r="BI16" s="609"/>
      <c r="BJ16" s="609"/>
      <c r="BK16" s="609"/>
      <c r="BL16" s="609"/>
      <c r="BM16" s="609"/>
      <c r="BN16" s="610"/>
      <c r="BO16" s="611" t="s">
        <v>224</v>
      </c>
      <c r="BP16" s="611"/>
      <c r="BQ16" s="611"/>
      <c r="BR16" s="611"/>
      <c r="BS16" s="612" t="s">
        <v>224</v>
      </c>
      <c r="BT16" s="612"/>
      <c r="BU16" s="612"/>
      <c r="BV16" s="612"/>
      <c r="BW16" s="612"/>
      <c r="BX16" s="612"/>
      <c r="BY16" s="612"/>
      <c r="BZ16" s="612"/>
      <c r="CA16" s="612"/>
      <c r="CB16" s="616"/>
      <c r="CD16" s="605" t="s">
        <v>261</v>
      </c>
      <c r="CE16" s="606"/>
      <c r="CF16" s="606"/>
      <c r="CG16" s="606"/>
      <c r="CH16" s="606"/>
      <c r="CI16" s="606"/>
      <c r="CJ16" s="606"/>
      <c r="CK16" s="606"/>
      <c r="CL16" s="606"/>
      <c r="CM16" s="606"/>
      <c r="CN16" s="606"/>
      <c r="CO16" s="606"/>
      <c r="CP16" s="606"/>
      <c r="CQ16" s="607"/>
      <c r="CR16" s="608">
        <v>128399</v>
      </c>
      <c r="CS16" s="609"/>
      <c r="CT16" s="609"/>
      <c r="CU16" s="609"/>
      <c r="CV16" s="609"/>
      <c r="CW16" s="609"/>
      <c r="CX16" s="609"/>
      <c r="CY16" s="610"/>
      <c r="CZ16" s="611">
        <v>2.1</v>
      </c>
      <c r="DA16" s="611"/>
      <c r="DB16" s="611"/>
      <c r="DC16" s="611"/>
      <c r="DD16" s="617" t="s">
        <v>224</v>
      </c>
      <c r="DE16" s="609"/>
      <c r="DF16" s="609"/>
      <c r="DG16" s="609"/>
      <c r="DH16" s="609"/>
      <c r="DI16" s="609"/>
      <c r="DJ16" s="609"/>
      <c r="DK16" s="609"/>
      <c r="DL16" s="609"/>
      <c r="DM16" s="609"/>
      <c r="DN16" s="609"/>
      <c r="DO16" s="609"/>
      <c r="DP16" s="610"/>
      <c r="DQ16" s="617">
        <v>16011</v>
      </c>
      <c r="DR16" s="609"/>
      <c r="DS16" s="609"/>
      <c r="DT16" s="609"/>
      <c r="DU16" s="609"/>
      <c r="DV16" s="609"/>
      <c r="DW16" s="609"/>
      <c r="DX16" s="609"/>
      <c r="DY16" s="609"/>
      <c r="DZ16" s="609"/>
      <c r="EA16" s="609"/>
      <c r="EB16" s="609"/>
      <c r="EC16" s="618"/>
    </row>
    <row r="17" spans="2:133" ht="11.25" customHeight="1" x14ac:dyDescent="0.2">
      <c r="B17" s="605" t="s">
        <v>262</v>
      </c>
      <c r="C17" s="606"/>
      <c r="D17" s="606"/>
      <c r="E17" s="606"/>
      <c r="F17" s="606"/>
      <c r="G17" s="606"/>
      <c r="H17" s="606"/>
      <c r="I17" s="606"/>
      <c r="J17" s="606"/>
      <c r="K17" s="606"/>
      <c r="L17" s="606"/>
      <c r="M17" s="606"/>
      <c r="N17" s="606"/>
      <c r="O17" s="606"/>
      <c r="P17" s="606"/>
      <c r="Q17" s="607"/>
      <c r="R17" s="608">
        <v>3418</v>
      </c>
      <c r="S17" s="609"/>
      <c r="T17" s="609"/>
      <c r="U17" s="609"/>
      <c r="V17" s="609"/>
      <c r="W17" s="609"/>
      <c r="X17" s="609"/>
      <c r="Y17" s="610"/>
      <c r="Z17" s="611">
        <v>0.1</v>
      </c>
      <c r="AA17" s="611"/>
      <c r="AB17" s="611"/>
      <c r="AC17" s="611"/>
      <c r="AD17" s="612">
        <v>3418</v>
      </c>
      <c r="AE17" s="612"/>
      <c r="AF17" s="612"/>
      <c r="AG17" s="612"/>
      <c r="AH17" s="612"/>
      <c r="AI17" s="612"/>
      <c r="AJ17" s="612"/>
      <c r="AK17" s="612"/>
      <c r="AL17" s="613">
        <v>0.1</v>
      </c>
      <c r="AM17" s="614"/>
      <c r="AN17" s="614"/>
      <c r="AO17" s="615"/>
      <c r="AP17" s="605" t="s">
        <v>263</v>
      </c>
      <c r="AQ17" s="606"/>
      <c r="AR17" s="606"/>
      <c r="AS17" s="606"/>
      <c r="AT17" s="606"/>
      <c r="AU17" s="606"/>
      <c r="AV17" s="606"/>
      <c r="AW17" s="606"/>
      <c r="AX17" s="606"/>
      <c r="AY17" s="606"/>
      <c r="AZ17" s="606"/>
      <c r="BA17" s="606"/>
      <c r="BB17" s="606"/>
      <c r="BC17" s="606"/>
      <c r="BD17" s="606"/>
      <c r="BE17" s="606"/>
      <c r="BF17" s="607"/>
      <c r="BG17" s="608" t="s">
        <v>236</v>
      </c>
      <c r="BH17" s="609"/>
      <c r="BI17" s="609"/>
      <c r="BJ17" s="609"/>
      <c r="BK17" s="609"/>
      <c r="BL17" s="609"/>
      <c r="BM17" s="609"/>
      <c r="BN17" s="610"/>
      <c r="BO17" s="611" t="s">
        <v>224</v>
      </c>
      <c r="BP17" s="611"/>
      <c r="BQ17" s="611"/>
      <c r="BR17" s="611"/>
      <c r="BS17" s="612" t="s">
        <v>224</v>
      </c>
      <c r="BT17" s="612"/>
      <c r="BU17" s="612"/>
      <c r="BV17" s="612"/>
      <c r="BW17" s="612"/>
      <c r="BX17" s="612"/>
      <c r="BY17" s="612"/>
      <c r="BZ17" s="612"/>
      <c r="CA17" s="612"/>
      <c r="CB17" s="616"/>
      <c r="CD17" s="605" t="s">
        <v>264</v>
      </c>
      <c r="CE17" s="606"/>
      <c r="CF17" s="606"/>
      <c r="CG17" s="606"/>
      <c r="CH17" s="606"/>
      <c r="CI17" s="606"/>
      <c r="CJ17" s="606"/>
      <c r="CK17" s="606"/>
      <c r="CL17" s="606"/>
      <c r="CM17" s="606"/>
      <c r="CN17" s="606"/>
      <c r="CO17" s="606"/>
      <c r="CP17" s="606"/>
      <c r="CQ17" s="607"/>
      <c r="CR17" s="608">
        <v>1400604</v>
      </c>
      <c r="CS17" s="609"/>
      <c r="CT17" s="609"/>
      <c r="CU17" s="609"/>
      <c r="CV17" s="609"/>
      <c r="CW17" s="609"/>
      <c r="CX17" s="609"/>
      <c r="CY17" s="610"/>
      <c r="CZ17" s="611">
        <v>22.4</v>
      </c>
      <c r="DA17" s="611"/>
      <c r="DB17" s="611"/>
      <c r="DC17" s="611"/>
      <c r="DD17" s="617" t="s">
        <v>224</v>
      </c>
      <c r="DE17" s="609"/>
      <c r="DF17" s="609"/>
      <c r="DG17" s="609"/>
      <c r="DH17" s="609"/>
      <c r="DI17" s="609"/>
      <c r="DJ17" s="609"/>
      <c r="DK17" s="609"/>
      <c r="DL17" s="609"/>
      <c r="DM17" s="609"/>
      <c r="DN17" s="609"/>
      <c r="DO17" s="609"/>
      <c r="DP17" s="610"/>
      <c r="DQ17" s="617">
        <v>1323305</v>
      </c>
      <c r="DR17" s="609"/>
      <c r="DS17" s="609"/>
      <c r="DT17" s="609"/>
      <c r="DU17" s="609"/>
      <c r="DV17" s="609"/>
      <c r="DW17" s="609"/>
      <c r="DX17" s="609"/>
      <c r="DY17" s="609"/>
      <c r="DZ17" s="609"/>
      <c r="EA17" s="609"/>
      <c r="EB17" s="609"/>
      <c r="EC17" s="618"/>
    </row>
    <row r="18" spans="2:133" ht="11.25" customHeight="1" x14ac:dyDescent="0.2">
      <c r="B18" s="605" t="s">
        <v>265</v>
      </c>
      <c r="C18" s="606"/>
      <c r="D18" s="606"/>
      <c r="E18" s="606"/>
      <c r="F18" s="606"/>
      <c r="G18" s="606"/>
      <c r="H18" s="606"/>
      <c r="I18" s="606"/>
      <c r="J18" s="606"/>
      <c r="K18" s="606"/>
      <c r="L18" s="606"/>
      <c r="M18" s="606"/>
      <c r="N18" s="606"/>
      <c r="O18" s="606"/>
      <c r="P18" s="606"/>
      <c r="Q18" s="607"/>
      <c r="R18" s="608">
        <v>6872</v>
      </c>
      <c r="S18" s="609"/>
      <c r="T18" s="609"/>
      <c r="U18" s="609"/>
      <c r="V18" s="609"/>
      <c r="W18" s="609"/>
      <c r="X18" s="609"/>
      <c r="Y18" s="610"/>
      <c r="Z18" s="611">
        <v>0.1</v>
      </c>
      <c r="AA18" s="611"/>
      <c r="AB18" s="611"/>
      <c r="AC18" s="611"/>
      <c r="AD18" s="612">
        <v>6872</v>
      </c>
      <c r="AE18" s="612"/>
      <c r="AF18" s="612"/>
      <c r="AG18" s="612"/>
      <c r="AH18" s="612"/>
      <c r="AI18" s="612"/>
      <c r="AJ18" s="612"/>
      <c r="AK18" s="612"/>
      <c r="AL18" s="613">
        <v>0.20000000298023224</v>
      </c>
      <c r="AM18" s="614"/>
      <c r="AN18" s="614"/>
      <c r="AO18" s="615"/>
      <c r="AP18" s="605" t="s">
        <v>266</v>
      </c>
      <c r="AQ18" s="606"/>
      <c r="AR18" s="606"/>
      <c r="AS18" s="606"/>
      <c r="AT18" s="606"/>
      <c r="AU18" s="606"/>
      <c r="AV18" s="606"/>
      <c r="AW18" s="606"/>
      <c r="AX18" s="606"/>
      <c r="AY18" s="606"/>
      <c r="AZ18" s="606"/>
      <c r="BA18" s="606"/>
      <c r="BB18" s="606"/>
      <c r="BC18" s="606"/>
      <c r="BD18" s="606"/>
      <c r="BE18" s="606"/>
      <c r="BF18" s="607"/>
      <c r="BG18" s="608" t="s">
        <v>236</v>
      </c>
      <c r="BH18" s="609"/>
      <c r="BI18" s="609"/>
      <c r="BJ18" s="609"/>
      <c r="BK18" s="609"/>
      <c r="BL18" s="609"/>
      <c r="BM18" s="609"/>
      <c r="BN18" s="610"/>
      <c r="BO18" s="611" t="s">
        <v>224</v>
      </c>
      <c r="BP18" s="611"/>
      <c r="BQ18" s="611"/>
      <c r="BR18" s="611"/>
      <c r="BS18" s="612" t="s">
        <v>236</v>
      </c>
      <c r="BT18" s="612"/>
      <c r="BU18" s="612"/>
      <c r="BV18" s="612"/>
      <c r="BW18" s="612"/>
      <c r="BX18" s="612"/>
      <c r="BY18" s="612"/>
      <c r="BZ18" s="612"/>
      <c r="CA18" s="612"/>
      <c r="CB18" s="616"/>
      <c r="CD18" s="605" t="s">
        <v>267</v>
      </c>
      <c r="CE18" s="606"/>
      <c r="CF18" s="606"/>
      <c r="CG18" s="606"/>
      <c r="CH18" s="606"/>
      <c r="CI18" s="606"/>
      <c r="CJ18" s="606"/>
      <c r="CK18" s="606"/>
      <c r="CL18" s="606"/>
      <c r="CM18" s="606"/>
      <c r="CN18" s="606"/>
      <c r="CO18" s="606"/>
      <c r="CP18" s="606"/>
      <c r="CQ18" s="607"/>
      <c r="CR18" s="608" t="s">
        <v>236</v>
      </c>
      <c r="CS18" s="609"/>
      <c r="CT18" s="609"/>
      <c r="CU18" s="609"/>
      <c r="CV18" s="609"/>
      <c r="CW18" s="609"/>
      <c r="CX18" s="609"/>
      <c r="CY18" s="610"/>
      <c r="CZ18" s="611" t="s">
        <v>224</v>
      </c>
      <c r="DA18" s="611"/>
      <c r="DB18" s="611"/>
      <c r="DC18" s="611"/>
      <c r="DD18" s="617" t="s">
        <v>224</v>
      </c>
      <c r="DE18" s="609"/>
      <c r="DF18" s="609"/>
      <c r="DG18" s="609"/>
      <c r="DH18" s="609"/>
      <c r="DI18" s="609"/>
      <c r="DJ18" s="609"/>
      <c r="DK18" s="609"/>
      <c r="DL18" s="609"/>
      <c r="DM18" s="609"/>
      <c r="DN18" s="609"/>
      <c r="DO18" s="609"/>
      <c r="DP18" s="610"/>
      <c r="DQ18" s="617" t="s">
        <v>236</v>
      </c>
      <c r="DR18" s="609"/>
      <c r="DS18" s="609"/>
      <c r="DT18" s="609"/>
      <c r="DU18" s="609"/>
      <c r="DV18" s="609"/>
      <c r="DW18" s="609"/>
      <c r="DX18" s="609"/>
      <c r="DY18" s="609"/>
      <c r="DZ18" s="609"/>
      <c r="EA18" s="609"/>
      <c r="EB18" s="609"/>
      <c r="EC18" s="618"/>
    </row>
    <row r="19" spans="2:133" ht="11.25" customHeight="1" x14ac:dyDescent="0.2">
      <c r="B19" s="605" t="s">
        <v>268</v>
      </c>
      <c r="C19" s="606"/>
      <c r="D19" s="606"/>
      <c r="E19" s="606"/>
      <c r="F19" s="606"/>
      <c r="G19" s="606"/>
      <c r="H19" s="606"/>
      <c r="I19" s="606"/>
      <c r="J19" s="606"/>
      <c r="K19" s="606"/>
      <c r="L19" s="606"/>
      <c r="M19" s="606"/>
      <c r="N19" s="606"/>
      <c r="O19" s="606"/>
      <c r="P19" s="606"/>
      <c r="Q19" s="607"/>
      <c r="R19" s="608">
        <v>333</v>
      </c>
      <c r="S19" s="609"/>
      <c r="T19" s="609"/>
      <c r="U19" s="609"/>
      <c r="V19" s="609"/>
      <c r="W19" s="609"/>
      <c r="X19" s="609"/>
      <c r="Y19" s="610"/>
      <c r="Z19" s="611">
        <v>0</v>
      </c>
      <c r="AA19" s="611"/>
      <c r="AB19" s="611"/>
      <c r="AC19" s="611"/>
      <c r="AD19" s="612">
        <v>333</v>
      </c>
      <c r="AE19" s="612"/>
      <c r="AF19" s="612"/>
      <c r="AG19" s="612"/>
      <c r="AH19" s="612"/>
      <c r="AI19" s="612"/>
      <c r="AJ19" s="612"/>
      <c r="AK19" s="612"/>
      <c r="AL19" s="613">
        <v>0</v>
      </c>
      <c r="AM19" s="614"/>
      <c r="AN19" s="614"/>
      <c r="AO19" s="615"/>
      <c r="AP19" s="605" t="s">
        <v>269</v>
      </c>
      <c r="AQ19" s="606"/>
      <c r="AR19" s="606"/>
      <c r="AS19" s="606"/>
      <c r="AT19" s="606"/>
      <c r="AU19" s="606"/>
      <c r="AV19" s="606"/>
      <c r="AW19" s="606"/>
      <c r="AX19" s="606"/>
      <c r="AY19" s="606"/>
      <c r="AZ19" s="606"/>
      <c r="BA19" s="606"/>
      <c r="BB19" s="606"/>
      <c r="BC19" s="606"/>
      <c r="BD19" s="606"/>
      <c r="BE19" s="606"/>
      <c r="BF19" s="607"/>
      <c r="BG19" s="608" t="s">
        <v>224</v>
      </c>
      <c r="BH19" s="609"/>
      <c r="BI19" s="609"/>
      <c r="BJ19" s="609"/>
      <c r="BK19" s="609"/>
      <c r="BL19" s="609"/>
      <c r="BM19" s="609"/>
      <c r="BN19" s="610"/>
      <c r="BO19" s="611" t="s">
        <v>236</v>
      </c>
      <c r="BP19" s="611"/>
      <c r="BQ19" s="611"/>
      <c r="BR19" s="611"/>
      <c r="BS19" s="612" t="s">
        <v>224</v>
      </c>
      <c r="BT19" s="612"/>
      <c r="BU19" s="612"/>
      <c r="BV19" s="612"/>
      <c r="BW19" s="612"/>
      <c r="BX19" s="612"/>
      <c r="BY19" s="612"/>
      <c r="BZ19" s="612"/>
      <c r="CA19" s="612"/>
      <c r="CB19" s="616"/>
      <c r="CD19" s="605" t="s">
        <v>270</v>
      </c>
      <c r="CE19" s="606"/>
      <c r="CF19" s="606"/>
      <c r="CG19" s="606"/>
      <c r="CH19" s="606"/>
      <c r="CI19" s="606"/>
      <c r="CJ19" s="606"/>
      <c r="CK19" s="606"/>
      <c r="CL19" s="606"/>
      <c r="CM19" s="606"/>
      <c r="CN19" s="606"/>
      <c r="CO19" s="606"/>
      <c r="CP19" s="606"/>
      <c r="CQ19" s="607"/>
      <c r="CR19" s="608" t="s">
        <v>224</v>
      </c>
      <c r="CS19" s="609"/>
      <c r="CT19" s="609"/>
      <c r="CU19" s="609"/>
      <c r="CV19" s="609"/>
      <c r="CW19" s="609"/>
      <c r="CX19" s="609"/>
      <c r="CY19" s="610"/>
      <c r="CZ19" s="611" t="s">
        <v>236</v>
      </c>
      <c r="DA19" s="611"/>
      <c r="DB19" s="611"/>
      <c r="DC19" s="611"/>
      <c r="DD19" s="617" t="s">
        <v>224</v>
      </c>
      <c r="DE19" s="609"/>
      <c r="DF19" s="609"/>
      <c r="DG19" s="609"/>
      <c r="DH19" s="609"/>
      <c r="DI19" s="609"/>
      <c r="DJ19" s="609"/>
      <c r="DK19" s="609"/>
      <c r="DL19" s="609"/>
      <c r="DM19" s="609"/>
      <c r="DN19" s="609"/>
      <c r="DO19" s="609"/>
      <c r="DP19" s="610"/>
      <c r="DQ19" s="617" t="s">
        <v>224</v>
      </c>
      <c r="DR19" s="609"/>
      <c r="DS19" s="609"/>
      <c r="DT19" s="609"/>
      <c r="DU19" s="609"/>
      <c r="DV19" s="609"/>
      <c r="DW19" s="609"/>
      <c r="DX19" s="609"/>
      <c r="DY19" s="609"/>
      <c r="DZ19" s="609"/>
      <c r="EA19" s="609"/>
      <c r="EB19" s="609"/>
      <c r="EC19" s="618"/>
    </row>
    <row r="20" spans="2:133" ht="11.25" customHeight="1" x14ac:dyDescent="0.2">
      <c r="B20" s="605" t="s">
        <v>271</v>
      </c>
      <c r="C20" s="606"/>
      <c r="D20" s="606"/>
      <c r="E20" s="606"/>
      <c r="F20" s="606"/>
      <c r="G20" s="606"/>
      <c r="H20" s="606"/>
      <c r="I20" s="606"/>
      <c r="J20" s="606"/>
      <c r="K20" s="606"/>
      <c r="L20" s="606"/>
      <c r="M20" s="606"/>
      <c r="N20" s="606"/>
      <c r="O20" s="606"/>
      <c r="P20" s="606"/>
      <c r="Q20" s="607"/>
      <c r="R20" s="608">
        <v>288</v>
      </c>
      <c r="S20" s="609"/>
      <c r="T20" s="609"/>
      <c r="U20" s="609"/>
      <c r="V20" s="609"/>
      <c r="W20" s="609"/>
      <c r="X20" s="609"/>
      <c r="Y20" s="610"/>
      <c r="Z20" s="611">
        <v>0</v>
      </c>
      <c r="AA20" s="611"/>
      <c r="AB20" s="611"/>
      <c r="AC20" s="611"/>
      <c r="AD20" s="612">
        <v>288</v>
      </c>
      <c r="AE20" s="612"/>
      <c r="AF20" s="612"/>
      <c r="AG20" s="612"/>
      <c r="AH20" s="612"/>
      <c r="AI20" s="612"/>
      <c r="AJ20" s="612"/>
      <c r="AK20" s="612"/>
      <c r="AL20" s="613">
        <v>0</v>
      </c>
      <c r="AM20" s="614"/>
      <c r="AN20" s="614"/>
      <c r="AO20" s="615"/>
      <c r="AP20" s="605" t="s">
        <v>272</v>
      </c>
      <c r="AQ20" s="606"/>
      <c r="AR20" s="606"/>
      <c r="AS20" s="606"/>
      <c r="AT20" s="606"/>
      <c r="AU20" s="606"/>
      <c r="AV20" s="606"/>
      <c r="AW20" s="606"/>
      <c r="AX20" s="606"/>
      <c r="AY20" s="606"/>
      <c r="AZ20" s="606"/>
      <c r="BA20" s="606"/>
      <c r="BB20" s="606"/>
      <c r="BC20" s="606"/>
      <c r="BD20" s="606"/>
      <c r="BE20" s="606"/>
      <c r="BF20" s="607"/>
      <c r="BG20" s="608" t="s">
        <v>224</v>
      </c>
      <c r="BH20" s="609"/>
      <c r="BI20" s="609"/>
      <c r="BJ20" s="609"/>
      <c r="BK20" s="609"/>
      <c r="BL20" s="609"/>
      <c r="BM20" s="609"/>
      <c r="BN20" s="610"/>
      <c r="BO20" s="611" t="s">
        <v>224</v>
      </c>
      <c r="BP20" s="611"/>
      <c r="BQ20" s="611"/>
      <c r="BR20" s="611"/>
      <c r="BS20" s="612" t="s">
        <v>236</v>
      </c>
      <c r="BT20" s="612"/>
      <c r="BU20" s="612"/>
      <c r="BV20" s="612"/>
      <c r="BW20" s="612"/>
      <c r="BX20" s="612"/>
      <c r="BY20" s="612"/>
      <c r="BZ20" s="612"/>
      <c r="CA20" s="612"/>
      <c r="CB20" s="616"/>
      <c r="CD20" s="605" t="s">
        <v>273</v>
      </c>
      <c r="CE20" s="606"/>
      <c r="CF20" s="606"/>
      <c r="CG20" s="606"/>
      <c r="CH20" s="606"/>
      <c r="CI20" s="606"/>
      <c r="CJ20" s="606"/>
      <c r="CK20" s="606"/>
      <c r="CL20" s="606"/>
      <c r="CM20" s="606"/>
      <c r="CN20" s="606"/>
      <c r="CO20" s="606"/>
      <c r="CP20" s="606"/>
      <c r="CQ20" s="607"/>
      <c r="CR20" s="608">
        <v>6249638</v>
      </c>
      <c r="CS20" s="609"/>
      <c r="CT20" s="609"/>
      <c r="CU20" s="609"/>
      <c r="CV20" s="609"/>
      <c r="CW20" s="609"/>
      <c r="CX20" s="609"/>
      <c r="CY20" s="610"/>
      <c r="CZ20" s="611">
        <v>100</v>
      </c>
      <c r="DA20" s="611"/>
      <c r="DB20" s="611"/>
      <c r="DC20" s="611"/>
      <c r="DD20" s="617">
        <v>1160546</v>
      </c>
      <c r="DE20" s="609"/>
      <c r="DF20" s="609"/>
      <c r="DG20" s="609"/>
      <c r="DH20" s="609"/>
      <c r="DI20" s="609"/>
      <c r="DJ20" s="609"/>
      <c r="DK20" s="609"/>
      <c r="DL20" s="609"/>
      <c r="DM20" s="609"/>
      <c r="DN20" s="609"/>
      <c r="DO20" s="609"/>
      <c r="DP20" s="610"/>
      <c r="DQ20" s="617">
        <v>4072976</v>
      </c>
      <c r="DR20" s="609"/>
      <c r="DS20" s="609"/>
      <c r="DT20" s="609"/>
      <c r="DU20" s="609"/>
      <c r="DV20" s="609"/>
      <c r="DW20" s="609"/>
      <c r="DX20" s="609"/>
      <c r="DY20" s="609"/>
      <c r="DZ20" s="609"/>
      <c r="EA20" s="609"/>
      <c r="EB20" s="609"/>
      <c r="EC20" s="618"/>
    </row>
    <row r="21" spans="2:133" ht="11.25" customHeight="1" x14ac:dyDescent="0.2">
      <c r="B21" s="605" t="s">
        <v>274</v>
      </c>
      <c r="C21" s="606"/>
      <c r="D21" s="606"/>
      <c r="E21" s="606"/>
      <c r="F21" s="606"/>
      <c r="G21" s="606"/>
      <c r="H21" s="606"/>
      <c r="I21" s="606"/>
      <c r="J21" s="606"/>
      <c r="K21" s="606"/>
      <c r="L21" s="606"/>
      <c r="M21" s="606"/>
      <c r="N21" s="606"/>
      <c r="O21" s="606"/>
      <c r="P21" s="606"/>
      <c r="Q21" s="607"/>
      <c r="R21" s="608">
        <v>220</v>
      </c>
      <c r="S21" s="609"/>
      <c r="T21" s="609"/>
      <c r="U21" s="609"/>
      <c r="V21" s="609"/>
      <c r="W21" s="609"/>
      <c r="X21" s="609"/>
      <c r="Y21" s="610"/>
      <c r="Z21" s="611">
        <v>0</v>
      </c>
      <c r="AA21" s="611"/>
      <c r="AB21" s="611"/>
      <c r="AC21" s="611"/>
      <c r="AD21" s="612">
        <v>220</v>
      </c>
      <c r="AE21" s="612"/>
      <c r="AF21" s="612"/>
      <c r="AG21" s="612"/>
      <c r="AH21" s="612"/>
      <c r="AI21" s="612"/>
      <c r="AJ21" s="612"/>
      <c r="AK21" s="612"/>
      <c r="AL21" s="613">
        <v>0</v>
      </c>
      <c r="AM21" s="614"/>
      <c r="AN21" s="614"/>
      <c r="AO21" s="615"/>
      <c r="AP21" s="605" t="s">
        <v>275</v>
      </c>
      <c r="AQ21" s="621"/>
      <c r="AR21" s="621"/>
      <c r="AS21" s="621"/>
      <c r="AT21" s="621"/>
      <c r="AU21" s="621"/>
      <c r="AV21" s="621"/>
      <c r="AW21" s="621"/>
      <c r="AX21" s="621"/>
      <c r="AY21" s="621"/>
      <c r="AZ21" s="621"/>
      <c r="BA21" s="621"/>
      <c r="BB21" s="621"/>
      <c r="BC21" s="621"/>
      <c r="BD21" s="621"/>
      <c r="BE21" s="621"/>
      <c r="BF21" s="622"/>
      <c r="BG21" s="608" t="s">
        <v>224</v>
      </c>
      <c r="BH21" s="609"/>
      <c r="BI21" s="609"/>
      <c r="BJ21" s="609"/>
      <c r="BK21" s="609"/>
      <c r="BL21" s="609"/>
      <c r="BM21" s="609"/>
      <c r="BN21" s="610"/>
      <c r="BO21" s="611" t="s">
        <v>224</v>
      </c>
      <c r="BP21" s="611"/>
      <c r="BQ21" s="611"/>
      <c r="BR21" s="611"/>
      <c r="BS21" s="612" t="s">
        <v>224</v>
      </c>
      <c r="BT21" s="612"/>
      <c r="BU21" s="612"/>
      <c r="BV21" s="612"/>
      <c r="BW21" s="612"/>
      <c r="BX21" s="612"/>
      <c r="BY21" s="612"/>
      <c r="BZ21" s="612"/>
      <c r="CA21" s="612"/>
      <c r="CB21" s="616"/>
      <c r="CD21" s="626"/>
      <c r="CE21" s="627"/>
      <c r="CF21" s="627"/>
      <c r="CG21" s="627"/>
      <c r="CH21" s="627"/>
      <c r="CI21" s="627"/>
      <c r="CJ21" s="627"/>
      <c r="CK21" s="627"/>
      <c r="CL21" s="627"/>
      <c r="CM21" s="627"/>
      <c r="CN21" s="627"/>
      <c r="CO21" s="627"/>
      <c r="CP21" s="627"/>
      <c r="CQ21" s="628"/>
      <c r="CR21" s="629"/>
      <c r="CS21" s="624"/>
      <c r="CT21" s="624"/>
      <c r="CU21" s="624"/>
      <c r="CV21" s="624"/>
      <c r="CW21" s="624"/>
      <c r="CX21" s="624"/>
      <c r="CY21" s="630"/>
      <c r="CZ21" s="631"/>
      <c r="DA21" s="631"/>
      <c r="DB21" s="631"/>
      <c r="DC21" s="631"/>
      <c r="DD21" s="623"/>
      <c r="DE21" s="624"/>
      <c r="DF21" s="624"/>
      <c r="DG21" s="624"/>
      <c r="DH21" s="624"/>
      <c r="DI21" s="624"/>
      <c r="DJ21" s="624"/>
      <c r="DK21" s="624"/>
      <c r="DL21" s="624"/>
      <c r="DM21" s="624"/>
      <c r="DN21" s="624"/>
      <c r="DO21" s="624"/>
      <c r="DP21" s="630"/>
      <c r="DQ21" s="623"/>
      <c r="DR21" s="624"/>
      <c r="DS21" s="624"/>
      <c r="DT21" s="624"/>
      <c r="DU21" s="624"/>
      <c r="DV21" s="624"/>
      <c r="DW21" s="624"/>
      <c r="DX21" s="624"/>
      <c r="DY21" s="624"/>
      <c r="DZ21" s="624"/>
      <c r="EA21" s="624"/>
      <c r="EB21" s="624"/>
      <c r="EC21" s="625"/>
    </row>
    <row r="22" spans="2:133" ht="11.25" customHeight="1" x14ac:dyDescent="0.2">
      <c r="B22" s="639" t="s">
        <v>276</v>
      </c>
      <c r="C22" s="640"/>
      <c r="D22" s="640"/>
      <c r="E22" s="640"/>
      <c r="F22" s="640"/>
      <c r="G22" s="640"/>
      <c r="H22" s="640"/>
      <c r="I22" s="640"/>
      <c r="J22" s="640"/>
      <c r="K22" s="640"/>
      <c r="L22" s="640"/>
      <c r="M22" s="640"/>
      <c r="N22" s="640"/>
      <c r="O22" s="640"/>
      <c r="P22" s="640"/>
      <c r="Q22" s="641"/>
      <c r="R22" s="608">
        <v>6031</v>
      </c>
      <c r="S22" s="609"/>
      <c r="T22" s="609"/>
      <c r="U22" s="609"/>
      <c r="V22" s="609"/>
      <c r="W22" s="609"/>
      <c r="X22" s="609"/>
      <c r="Y22" s="610"/>
      <c r="Z22" s="611">
        <v>0.1</v>
      </c>
      <c r="AA22" s="611"/>
      <c r="AB22" s="611"/>
      <c r="AC22" s="611"/>
      <c r="AD22" s="612">
        <v>6031</v>
      </c>
      <c r="AE22" s="612"/>
      <c r="AF22" s="612"/>
      <c r="AG22" s="612"/>
      <c r="AH22" s="612"/>
      <c r="AI22" s="612"/>
      <c r="AJ22" s="612"/>
      <c r="AK22" s="612"/>
      <c r="AL22" s="613">
        <v>0.20000000298023224</v>
      </c>
      <c r="AM22" s="614"/>
      <c r="AN22" s="614"/>
      <c r="AO22" s="615"/>
      <c r="AP22" s="605" t="s">
        <v>277</v>
      </c>
      <c r="AQ22" s="621"/>
      <c r="AR22" s="621"/>
      <c r="AS22" s="621"/>
      <c r="AT22" s="621"/>
      <c r="AU22" s="621"/>
      <c r="AV22" s="621"/>
      <c r="AW22" s="621"/>
      <c r="AX22" s="621"/>
      <c r="AY22" s="621"/>
      <c r="AZ22" s="621"/>
      <c r="BA22" s="621"/>
      <c r="BB22" s="621"/>
      <c r="BC22" s="621"/>
      <c r="BD22" s="621"/>
      <c r="BE22" s="621"/>
      <c r="BF22" s="622"/>
      <c r="BG22" s="608" t="s">
        <v>224</v>
      </c>
      <c r="BH22" s="609"/>
      <c r="BI22" s="609"/>
      <c r="BJ22" s="609"/>
      <c r="BK22" s="609"/>
      <c r="BL22" s="609"/>
      <c r="BM22" s="609"/>
      <c r="BN22" s="610"/>
      <c r="BO22" s="611" t="s">
        <v>224</v>
      </c>
      <c r="BP22" s="611"/>
      <c r="BQ22" s="611"/>
      <c r="BR22" s="611"/>
      <c r="BS22" s="612" t="s">
        <v>224</v>
      </c>
      <c r="BT22" s="612"/>
      <c r="BU22" s="612"/>
      <c r="BV22" s="612"/>
      <c r="BW22" s="612"/>
      <c r="BX22" s="612"/>
      <c r="BY22" s="612"/>
      <c r="BZ22" s="612"/>
      <c r="CA22" s="612"/>
      <c r="CB22" s="616"/>
      <c r="CD22" s="590" t="s">
        <v>278</v>
      </c>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1"/>
      <c r="DH22" s="591"/>
      <c r="DI22" s="591"/>
      <c r="DJ22" s="591"/>
      <c r="DK22" s="591"/>
      <c r="DL22" s="591"/>
      <c r="DM22" s="591"/>
      <c r="DN22" s="591"/>
      <c r="DO22" s="591"/>
      <c r="DP22" s="591"/>
      <c r="DQ22" s="591"/>
      <c r="DR22" s="591"/>
      <c r="DS22" s="591"/>
      <c r="DT22" s="591"/>
      <c r="DU22" s="591"/>
      <c r="DV22" s="591"/>
      <c r="DW22" s="591"/>
      <c r="DX22" s="591"/>
      <c r="DY22" s="591"/>
      <c r="DZ22" s="591"/>
      <c r="EA22" s="591"/>
      <c r="EB22" s="591"/>
      <c r="EC22" s="592"/>
    </row>
    <row r="23" spans="2:133" ht="11.25" customHeight="1" x14ac:dyDescent="0.2">
      <c r="B23" s="605" t="s">
        <v>279</v>
      </c>
      <c r="C23" s="606"/>
      <c r="D23" s="606"/>
      <c r="E23" s="606"/>
      <c r="F23" s="606"/>
      <c r="G23" s="606"/>
      <c r="H23" s="606"/>
      <c r="I23" s="606"/>
      <c r="J23" s="606"/>
      <c r="K23" s="606"/>
      <c r="L23" s="606"/>
      <c r="M23" s="606"/>
      <c r="N23" s="606"/>
      <c r="O23" s="606"/>
      <c r="P23" s="606"/>
      <c r="Q23" s="607"/>
      <c r="R23" s="608">
        <v>3265991</v>
      </c>
      <c r="S23" s="609"/>
      <c r="T23" s="609"/>
      <c r="U23" s="609"/>
      <c r="V23" s="609"/>
      <c r="W23" s="609"/>
      <c r="X23" s="609"/>
      <c r="Y23" s="610"/>
      <c r="Z23" s="611">
        <v>50.8</v>
      </c>
      <c r="AA23" s="611"/>
      <c r="AB23" s="611"/>
      <c r="AC23" s="611"/>
      <c r="AD23" s="612">
        <v>2869391</v>
      </c>
      <c r="AE23" s="612"/>
      <c r="AF23" s="612"/>
      <c r="AG23" s="612"/>
      <c r="AH23" s="612"/>
      <c r="AI23" s="612"/>
      <c r="AJ23" s="612"/>
      <c r="AK23" s="612"/>
      <c r="AL23" s="613">
        <v>88.1</v>
      </c>
      <c r="AM23" s="614"/>
      <c r="AN23" s="614"/>
      <c r="AO23" s="615"/>
      <c r="AP23" s="605" t="s">
        <v>280</v>
      </c>
      <c r="AQ23" s="621"/>
      <c r="AR23" s="621"/>
      <c r="AS23" s="621"/>
      <c r="AT23" s="621"/>
      <c r="AU23" s="621"/>
      <c r="AV23" s="621"/>
      <c r="AW23" s="621"/>
      <c r="AX23" s="621"/>
      <c r="AY23" s="621"/>
      <c r="AZ23" s="621"/>
      <c r="BA23" s="621"/>
      <c r="BB23" s="621"/>
      <c r="BC23" s="621"/>
      <c r="BD23" s="621"/>
      <c r="BE23" s="621"/>
      <c r="BF23" s="622"/>
      <c r="BG23" s="608" t="s">
        <v>236</v>
      </c>
      <c r="BH23" s="609"/>
      <c r="BI23" s="609"/>
      <c r="BJ23" s="609"/>
      <c r="BK23" s="609"/>
      <c r="BL23" s="609"/>
      <c r="BM23" s="609"/>
      <c r="BN23" s="610"/>
      <c r="BO23" s="611" t="s">
        <v>224</v>
      </c>
      <c r="BP23" s="611"/>
      <c r="BQ23" s="611"/>
      <c r="BR23" s="611"/>
      <c r="BS23" s="612" t="s">
        <v>224</v>
      </c>
      <c r="BT23" s="612"/>
      <c r="BU23" s="612"/>
      <c r="BV23" s="612"/>
      <c r="BW23" s="612"/>
      <c r="BX23" s="612"/>
      <c r="BY23" s="612"/>
      <c r="BZ23" s="612"/>
      <c r="CA23" s="612"/>
      <c r="CB23" s="616"/>
      <c r="CD23" s="590" t="s">
        <v>218</v>
      </c>
      <c r="CE23" s="591"/>
      <c r="CF23" s="591"/>
      <c r="CG23" s="591"/>
      <c r="CH23" s="591"/>
      <c r="CI23" s="591"/>
      <c r="CJ23" s="591"/>
      <c r="CK23" s="591"/>
      <c r="CL23" s="591"/>
      <c r="CM23" s="591"/>
      <c r="CN23" s="591"/>
      <c r="CO23" s="591"/>
      <c r="CP23" s="591"/>
      <c r="CQ23" s="592"/>
      <c r="CR23" s="590" t="s">
        <v>281</v>
      </c>
      <c r="CS23" s="591"/>
      <c r="CT23" s="591"/>
      <c r="CU23" s="591"/>
      <c r="CV23" s="591"/>
      <c r="CW23" s="591"/>
      <c r="CX23" s="591"/>
      <c r="CY23" s="592"/>
      <c r="CZ23" s="590" t="s">
        <v>282</v>
      </c>
      <c r="DA23" s="591"/>
      <c r="DB23" s="591"/>
      <c r="DC23" s="592"/>
      <c r="DD23" s="590" t="s">
        <v>283</v>
      </c>
      <c r="DE23" s="591"/>
      <c r="DF23" s="591"/>
      <c r="DG23" s="591"/>
      <c r="DH23" s="591"/>
      <c r="DI23" s="591"/>
      <c r="DJ23" s="591"/>
      <c r="DK23" s="592"/>
      <c r="DL23" s="632" t="s">
        <v>284</v>
      </c>
      <c r="DM23" s="633"/>
      <c r="DN23" s="633"/>
      <c r="DO23" s="633"/>
      <c r="DP23" s="633"/>
      <c r="DQ23" s="633"/>
      <c r="DR23" s="633"/>
      <c r="DS23" s="633"/>
      <c r="DT23" s="633"/>
      <c r="DU23" s="633"/>
      <c r="DV23" s="634"/>
      <c r="DW23" s="590" t="s">
        <v>285</v>
      </c>
      <c r="DX23" s="591"/>
      <c r="DY23" s="591"/>
      <c r="DZ23" s="591"/>
      <c r="EA23" s="591"/>
      <c r="EB23" s="591"/>
      <c r="EC23" s="592"/>
    </row>
    <row r="24" spans="2:133" ht="11.25" customHeight="1" x14ac:dyDescent="0.2">
      <c r="B24" s="605" t="s">
        <v>286</v>
      </c>
      <c r="C24" s="606"/>
      <c r="D24" s="606"/>
      <c r="E24" s="606"/>
      <c r="F24" s="606"/>
      <c r="G24" s="606"/>
      <c r="H24" s="606"/>
      <c r="I24" s="606"/>
      <c r="J24" s="606"/>
      <c r="K24" s="606"/>
      <c r="L24" s="606"/>
      <c r="M24" s="606"/>
      <c r="N24" s="606"/>
      <c r="O24" s="606"/>
      <c r="P24" s="606"/>
      <c r="Q24" s="607"/>
      <c r="R24" s="608">
        <v>2869391</v>
      </c>
      <c r="S24" s="609"/>
      <c r="T24" s="609"/>
      <c r="U24" s="609"/>
      <c r="V24" s="609"/>
      <c r="W24" s="609"/>
      <c r="X24" s="609"/>
      <c r="Y24" s="610"/>
      <c r="Z24" s="611">
        <v>44.6</v>
      </c>
      <c r="AA24" s="611"/>
      <c r="AB24" s="611"/>
      <c r="AC24" s="611"/>
      <c r="AD24" s="612">
        <v>2869391</v>
      </c>
      <c r="AE24" s="612"/>
      <c r="AF24" s="612"/>
      <c r="AG24" s="612"/>
      <c r="AH24" s="612"/>
      <c r="AI24" s="612"/>
      <c r="AJ24" s="612"/>
      <c r="AK24" s="612"/>
      <c r="AL24" s="613">
        <v>88.1</v>
      </c>
      <c r="AM24" s="614"/>
      <c r="AN24" s="614"/>
      <c r="AO24" s="615"/>
      <c r="AP24" s="605" t="s">
        <v>287</v>
      </c>
      <c r="AQ24" s="621"/>
      <c r="AR24" s="621"/>
      <c r="AS24" s="621"/>
      <c r="AT24" s="621"/>
      <c r="AU24" s="621"/>
      <c r="AV24" s="621"/>
      <c r="AW24" s="621"/>
      <c r="AX24" s="621"/>
      <c r="AY24" s="621"/>
      <c r="AZ24" s="621"/>
      <c r="BA24" s="621"/>
      <c r="BB24" s="621"/>
      <c r="BC24" s="621"/>
      <c r="BD24" s="621"/>
      <c r="BE24" s="621"/>
      <c r="BF24" s="622"/>
      <c r="BG24" s="608" t="s">
        <v>224</v>
      </c>
      <c r="BH24" s="609"/>
      <c r="BI24" s="609"/>
      <c r="BJ24" s="609"/>
      <c r="BK24" s="609"/>
      <c r="BL24" s="609"/>
      <c r="BM24" s="609"/>
      <c r="BN24" s="610"/>
      <c r="BO24" s="611" t="s">
        <v>224</v>
      </c>
      <c r="BP24" s="611"/>
      <c r="BQ24" s="611"/>
      <c r="BR24" s="611"/>
      <c r="BS24" s="612" t="s">
        <v>224</v>
      </c>
      <c r="BT24" s="612"/>
      <c r="BU24" s="612"/>
      <c r="BV24" s="612"/>
      <c r="BW24" s="612"/>
      <c r="BX24" s="612"/>
      <c r="BY24" s="612"/>
      <c r="BZ24" s="612"/>
      <c r="CA24" s="612"/>
      <c r="CB24" s="616"/>
      <c r="CD24" s="594" t="s">
        <v>288</v>
      </c>
      <c r="CE24" s="595"/>
      <c r="CF24" s="595"/>
      <c r="CG24" s="595"/>
      <c r="CH24" s="595"/>
      <c r="CI24" s="595"/>
      <c r="CJ24" s="595"/>
      <c r="CK24" s="595"/>
      <c r="CL24" s="595"/>
      <c r="CM24" s="595"/>
      <c r="CN24" s="595"/>
      <c r="CO24" s="595"/>
      <c r="CP24" s="595"/>
      <c r="CQ24" s="596"/>
      <c r="CR24" s="597">
        <v>2255388</v>
      </c>
      <c r="CS24" s="598"/>
      <c r="CT24" s="598"/>
      <c r="CU24" s="598"/>
      <c r="CV24" s="598"/>
      <c r="CW24" s="598"/>
      <c r="CX24" s="598"/>
      <c r="CY24" s="599"/>
      <c r="CZ24" s="602">
        <v>36.1</v>
      </c>
      <c r="DA24" s="603"/>
      <c r="DB24" s="603"/>
      <c r="DC24" s="619"/>
      <c r="DD24" s="642">
        <v>1948754</v>
      </c>
      <c r="DE24" s="598"/>
      <c r="DF24" s="598"/>
      <c r="DG24" s="598"/>
      <c r="DH24" s="598"/>
      <c r="DI24" s="598"/>
      <c r="DJ24" s="598"/>
      <c r="DK24" s="599"/>
      <c r="DL24" s="642">
        <v>1798658</v>
      </c>
      <c r="DM24" s="598"/>
      <c r="DN24" s="598"/>
      <c r="DO24" s="598"/>
      <c r="DP24" s="598"/>
      <c r="DQ24" s="598"/>
      <c r="DR24" s="598"/>
      <c r="DS24" s="598"/>
      <c r="DT24" s="598"/>
      <c r="DU24" s="598"/>
      <c r="DV24" s="599"/>
      <c r="DW24" s="602">
        <v>54</v>
      </c>
      <c r="DX24" s="603"/>
      <c r="DY24" s="603"/>
      <c r="DZ24" s="603"/>
      <c r="EA24" s="603"/>
      <c r="EB24" s="603"/>
      <c r="EC24" s="604"/>
    </row>
    <row r="25" spans="2:133" ht="11.25" customHeight="1" x14ac:dyDescent="0.2">
      <c r="B25" s="605" t="s">
        <v>289</v>
      </c>
      <c r="C25" s="606"/>
      <c r="D25" s="606"/>
      <c r="E25" s="606"/>
      <c r="F25" s="606"/>
      <c r="G25" s="606"/>
      <c r="H25" s="606"/>
      <c r="I25" s="606"/>
      <c r="J25" s="606"/>
      <c r="K25" s="606"/>
      <c r="L25" s="606"/>
      <c r="M25" s="606"/>
      <c r="N25" s="606"/>
      <c r="O25" s="606"/>
      <c r="P25" s="606"/>
      <c r="Q25" s="607"/>
      <c r="R25" s="608">
        <v>396600</v>
      </c>
      <c r="S25" s="609"/>
      <c r="T25" s="609"/>
      <c r="U25" s="609"/>
      <c r="V25" s="609"/>
      <c r="W25" s="609"/>
      <c r="X25" s="609"/>
      <c r="Y25" s="610"/>
      <c r="Z25" s="611">
        <v>6.2</v>
      </c>
      <c r="AA25" s="611"/>
      <c r="AB25" s="611"/>
      <c r="AC25" s="611"/>
      <c r="AD25" s="612" t="s">
        <v>224</v>
      </c>
      <c r="AE25" s="612"/>
      <c r="AF25" s="612"/>
      <c r="AG25" s="612"/>
      <c r="AH25" s="612"/>
      <c r="AI25" s="612"/>
      <c r="AJ25" s="612"/>
      <c r="AK25" s="612"/>
      <c r="AL25" s="613" t="s">
        <v>236</v>
      </c>
      <c r="AM25" s="614"/>
      <c r="AN25" s="614"/>
      <c r="AO25" s="615"/>
      <c r="AP25" s="605" t="s">
        <v>290</v>
      </c>
      <c r="AQ25" s="621"/>
      <c r="AR25" s="621"/>
      <c r="AS25" s="621"/>
      <c r="AT25" s="621"/>
      <c r="AU25" s="621"/>
      <c r="AV25" s="621"/>
      <c r="AW25" s="621"/>
      <c r="AX25" s="621"/>
      <c r="AY25" s="621"/>
      <c r="AZ25" s="621"/>
      <c r="BA25" s="621"/>
      <c r="BB25" s="621"/>
      <c r="BC25" s="621"/>
      <c r="BD25" s="621"/>
      <c r="BE25" s="621"/>
      <c r="BF25" s="622"/>
      <c r="BG25" s="608" t="s">
        <v>224</v>
      </c>
      <c r="BH25" s="609"/>
      <c r="BI25" s="609"/>
      <c r="BJ25" s="609"/>
      <c r="BK25" s="609"/>
      <c r="BL25" s="609"/>
      <c r="BM25" s="609"/>
      <c r="BN25" s="610"/>
      <c r="BO25" s="611" t="s">
        <v>236</v>
      </c>
      <c r="BP25" s="611"/>
      <c r="BQ25" s="611"/>
      <c r="BR25" s="611"/>
      <c r="BS25" s="612" t="s">
        <v>224</v>
      </c>
      <c r="BT25" s="612"/>
      <c r="BU25" s="612"/>
      <c r="BV25" s="612"/>
      <c r="BW25" s="612"/>
      <c r="BX25" s="612"/>
      <c r="BY25" s="612"/>
      <c r="BZ25" s="612"/>
      <c r="CA25" s="612"/>
      <c r="CB25" s="616"/>
      <c r="CD25" s="605" t="s">
        <v>291</v>
      </c>
      <c r="CE25" s="606"/>
      <c r="CF25" s="606"/>
      <c r="CG25" s="606"/>
      <c r="CH25" s="606"/>
      <c r="CI25" s="606"/>
      <c r="CJ25" s="606"/>
      <c r="CK25" s="606"/>
      <c r="CL25" s="606"/>
      <c r="CM25" s="606"/>
      <c r="CN25" s="606"/>
      <c r="CO25" s="606"/>
      <c r="CP25" s="606"/>
      <c r="CQ25" s="607"/>
      <c r="CR25" s="608">
        <v>627807</v>
      </c>
      <c r="CS25" s="635"/>
      <c r="CT25" s="635"/>
      <c r="CU25" s="635"/>
      <c r="CV25" s="635"/>
      <c r="CW25" s="635"/>
      <c r="CX25" s="635"/>
      <c r="CY25" s="636"/>
      <c r="CZ25" s="613">
        <v>10</v>
      </c>
      <c r="DA25" s="637"/>
      <c r="DB25" s="637"/>
      <c r="DC25" s="643"/>
      <c r="DD25" s="617">
        <v>561709</v>
      </c>
      <c r="DE25" s="635"/>
      <c r="DF25" s="635"/>
      <c r="DG25" s="635"/>
      <c r="DH25" s="635"/>
      <c r="DI25" s="635"/>
      <c r="DJ25" s="635"/>
      <c r="DK25" s="636"/>
      <c r="DL25" s="617">
        <v>500309</v>
      </c>
      <c r="DM25" s="635"/>
      <c r="DN25" s="635"/>
      <c r="DO25" s="635"/>
      <c r="DP25" s="635"/>
      <c r="DQ25" s="635"/>
      <c r="DR25" s="635"/>
      <c r="DS25" s="635"/>
      <c r="DT25" s="635"/>
      <c r="DU25" s="635"/>
      <c r="DV25" s="636"/>
      <c r="DW25" s="613">
        <v>15</v>
      </c>
      <c r="DX25" s="637"/>
      <c r="DY25" s="637"/>
      <c r="DZ25" s="637"/>
      <c r="EA25" s="637"/>
      <c r="EB25" s="637"/>
      <c r="EC25" s="638"/>
    </row>
    <row r="26" spans="2:133" ht="11.25" customHeight="1" x14ac:dyDescent="0.2">
      <c r="B26" s="605" t="s">
        <v>292</v>
      </c>
      <c r="C26" s="606"/>
      <c r="D26" s="606"/>
      <c r="E26" s="606"/>
      <c r="F26" s="606"/>
      <c r="G26" s="606"/>
      <c r="H26" s="606"/>
      <c r="I26" s="606"/>
      <c r="J26" s="606"/>
      <c r="K26" s="606"/>
      <c r="L26" s="606"/>
      <c r="M26" s="606"/>
      <c r="N26" s="606"/>
      <c r="O26" s="606"/>
      <c r="P26" s="606"/>
      <c r="Q26" s="607"/>
      <c r="R26" s="608" t="s">
        <v>224</v>
      </c>
      <c r="S26" s="609"/>
      <c r="T26" s="609"/>
      <c r="U26" s="609"/>
      <c r="V26" s="609"/>
      <c r="W26" s="609"/>
      <c r="X26" s="609"/>
      <c r="Y26" s="610"/>
      <c r="Z26" s="611" t="s">
        <v>224</v>
      </c>
      <c r="AA26" s="611"/>
      <c r="AB26" s="611"/>
      <c r="AC26" s="611"/>
      <c r="AD26" s="612" t="s">
        <v>224</v>
      </c>
      <c r="AE26" s="612"/>
      <c r="AF26" s="612"/>
      <c r="AG26" s="612"/>
      <c r="AH26" s="612"/>
      <c r="AI26" s="612"/>
      <c r="AJ26" s="612"/>
      <c r="AK26" s="612"/>
      <c r="AL26" s="613" t="s">
        <v>224</v>
      </c>
      <c r="AM26" s="614"/>
      <c r="AN26" s="614"/>
      <c r="AO26" s="615"/>
      <c r="AP26" s="605" t="s">
        <v>293</v>
      </c>
      <c r="AQ26" s="621"/>
      <c r="AR26" s="621"/>
      <c r="AS26" s="621"/>
      <c r="AT26" s="621"/>
      <c r="AU26" s="621"/>
      <c r="AV26" s="621"/>
      <c r="AW26" s="621"/>
      <c r="AX26" s="621"/>
      <c r="AY26" s="621"/>
      <c r="AZ26" s="621"/>
      <c r="BA26" s="621"/>
      <c r="BB26" s="621"/>
      <c r="BC26" s="621"/>
      <c r="BD26" s="621"/>
      <c r="BE26" s="621"/>
      <c r="BF26" s="622"/>
      <c r="BG26" s="608" t="s">
        <v>236</v>
      </c>
      <c r="BH26" s="609"/>
      <c r="BI26" s="609"/>
      <c r="BJ26" s="609"/>
      <c r="BK26" s="609"/>
      <c r="BL26" s="609"/>
      <c r="BM26" s="609"/>
      <c r="BN26" s="610"/>
      <c r="BO26" s="611" t="s">
        <v>224</v>
      </c>
      <c r="BP26" s="611"/>
      <c r="BQ26" s="611"/>
      <c r="BR26" s="611"/>
      <c r="BS26" s="612" t="s">
        <v>224</v>
      </c>
      <c r="BT26" s="612"/>
      <c r="BU26" s="612"/>
      <c r="BV26" s="612"/>
      <c r="BW26" s="612"/>
      <c r="BX26" s="612"/>
      <c r="BY26" s="612"/>
      <c r="BZ26" s="612"/>
      <c r="CA26" s="612"/>
      <c r="CB26" s="616"/>
      <c r="CD26" s="605" t="s">
        <v>294</v>
      </c>
      <c r="CE26" s="606"/>
      <c r="CF26" s="606"/>
      <c r="CG26" s="606"/>
      <c r="CH26" s="606"/>
      <c r="CI26" s="606"/>
      <c r="CJ26" s="606"/>
      <c r="CK26" s="606"/>
      <c r="CL26" s="606"/>
      <c r="CM26" s="606"/>
      <c r="CN26" s="606"/>
      <c r="CO26" s="606"/>
      <c r="CP26" s="606"/>
      <c r="CQ26" s="607"/>
      <c r="CR26" s="608">
        <v>387052</v>
      </c>
      <c r="CS26" s="609"/>
      <c r="CT26" s="609"/>
      <c r="CU26" s="609"/>
      <c r="CV26" s="609"/>
      <c r="CW26" s="609"/>
      <c r="CX26" s="609"/>
      <c r="CY26" s="610"/>
      <c r="CZ26" s="613">
        <v>6.2</v>
      </c>
      <c r="DA26" s="637"/>
      <c r="DB26" s="637"/>
      <c r="DC26" s="643"/>
      <c r="DD26" s="617">
        <v>329390</v>
      </c>
      <c r="DE26" s="609"/>
      <c r="DF26" s="609"/>
      <c r="DG26" s="609"/>
      <c r="DH26" s="609"/>
      <c r="DI26" s="609"/>
      <c r="DJ26" s="609"/>
      <c r="DK26" s="610"/>
      <c r="DL26" s="617" t="s">
        <v>224</v>
      </c>
      <c r="DM26" s="609"/>
      <c r="DN26" s="609"/>
      <c r="DO26" s="609"/>
      <c r="DP26" s="609"/>
      <c r="DQ26" s="609"/>
      <c r="DR26" s="609"/>
      <c r="DS26" s="609"/>
      <c r="DT26" s="609"/>
      <c r="DU26" s="609"/>
      <c r="DV26" s="610"/>
      <c r="DW26" s="613" t="s">
        <v>224</v>
      </c>
      <c r="DX26" s="637"/>
      <c r="DY26" s="637"/>
      <c r="DZ26" s="637"/>
      <c r="EA26" s="637"/>
      <c r="EB26" s="637"/>
      <c r="EC26" s="638"/>
    </row>
    <row r="27" spans="2:133" ht="11.25" customHeight="1" x14ac:dyDescent="0.2">
      <c r="B27" s="605" t="s">
        <v>295</v>
      </c>
      <c r="C27" s="606"/>
      <c r="D27" s="606"/>
      <c r="E27" s="606"/>
      <c r="F27" s="606"/>
      <c r="G27" s="606"/>
      <c r="H27" s="606"/>
      <c r="I27" s="606"/>
      <c r="J27" s="606"/>
      <c r="K27" s="606"/>
      <c r="L27" s="606"/>
      <c r="M27" s="606"/>
      <c r="N27" s="606"/>
      <c r="O27" s="606"/>
      <c r="P27" s="606"/>
      <c r="Q27" s="607"/>
      <c r="R27" s="608">
        <v>3655408</v>
      </c>
      <c r="S27" s="609"/>
      <c r="T27" s="609"/>
      <c r="U27" s="609"/>
      <c r="V27" s="609"/>
      <c r="W27" s="609"/>
      <c r="X27" s="609"/>
      <c r="Y27" s="610"/>
      <c r="Z27" s="611">
        <v>56.8</v>
      </c>
      <c r="AA27" s="611"/>
      <c r="AB27" s="611"/>
      <c r="AC27" s="611"/>
      <c r="AD27" s="612">
        <v>3258808</v>
      </c>
      <c r="AE27" s="612"/>
      <c r="AF27" s="612"/>
      <c r="AG27" s="612"/>
      <c r="AH27" s="612"/>
      <c r="AI27" s="612"/>
      <c r="AJ27" s="612"/>
      <c r="AK27" s="612"/>
      <c r="AL27" s="613">
        <v>100</v>
      </c>
      <c r="AM27" s="614"/>
      <c r="AN27" s="614"/>
      <c r="AO27" s="615"/>
      <c r="AP27" s="605" t="s">
        <v>296</v>
      </c>
      <c r="AQ27" s="606"/>
      <c r="AR27" s="606"/>
      <c r="AS27" s="606"/>
      <c r="AT27" s="606"/>
      <c r="AU27" s="606"/>
      <c r="AV27" s="606"/>
      <c r="AW27" s="606"/>
      <c r="AX27" s="606"/>
      <c r="AY27" s="606"/>
      <c r="AZ27" s="606"/>
      <c r="BA27" s="606"/>
      <c r="BB27" s="606"/>
      <c r="BC27" s="606"/>
      <c r="BD27" s="606"/>
      <c r="BE27" s="606"/>
      <c r="BF27" s="607"/>
      <c r="BG27" s="608">
        <v>286758</v>
      </c>
      <c r="BH27" s="609"/>
      <c r="BI27" s="609"/>
      <c r="BJ27" s="609"/>
      <c r="BK27" s="609"/>
      <c r="BL27" s="609"/>
      <c r="BM27" s="609"/>
      <c r="BN27" s="610"/>
      <c r="BO27" s="611">
        <v>100</v>
      </c>
      <c r="BP27" s="611"/>
      <c r="BQ27" s="611"/>
      <c r="BR27" s="611"/>
      <c r="BS27" s="612" t="s">
        <v>224</v>
      </c>
      <c r="BT27" s="612"/>
      <c r="BU27" s="612"/>
      <c r="BV27" s="612"/>
      <c r="BW27" s="612"/>
      <c r="BX27" s="612"/>
      <c r="BY27" s="612"/>
      <c r="BZ27" s="612"/>
      <c r="CA27" s="612"/>
      <c r="CB27" s="616"/>
      <c r="CD27" s="605" t="s">
        <v>297</v>
      </c>
      <c r="CE27" s="606"/>
      <c r="CF27" s="606"/>
      <c r="CG27" s="606"/>
      <c r="CH27" s="606"/>
      <c r="CI27" s="606"/>
      <c r="CJ27" s="606"/>
      <c r="CK27" s="606"/>
      <c r="CL27" s="606"/>
      <c r="CM27" s="606"/>
      <c r="CN27" s="606"/>
      <c r="CO27" s="606"/>
      <c r="CP27" s="606"/>
      <c r="CQ27" s="607"/>
      <c r="CR27" s="608">
        <v>226977</v>
      </c>
      <c r="CS27" s="635"/>
      <c r="CT27" s="635"/>
      <c r="CU27" s="635"/>
      <c r="CV27" s="635"/>
      <c r="CW27" s="635"/>
      <c r="CX27" s="635"/>
      <c r="CY27" s="636"/>
      <c r="CZ27" s="613">
        <v>3.6</v>
      </c>
      <c r="DA27" s="637"/>
      <c r="DB27" s="637"/>
      <c r="DC27" s="643"/>
      <c r="DD27" s="617">
        <v>63740</v>
      </c>
      <c r="DE27" s="635"/>
      <c r="DF27" s="635"/>
      <c r="DG27" s="635"/>
      <c r="DH27" s="635"/>
      <c r="DI27" s="635"/>
      <c r="DJ27" s="635"/>
      <c r="DK27" s="636"/>
      <c r="DL27" s="617">
        <v>39591</v>
      </c>
      <c r="DM27" s="635"/>
      <c r="DN27" s="635"/>
      <c r="DO27" s="635"/>
      <c r="DP27" s="635"/>
      <c r="DQ27" s="635"/>
      <c r="DR27" s="635"/>
      <c r="DS27" s="635"/>
      <c r="DT27" s="635"/>
      <c r="DU27" s="635"/>
      <c r="DV27" s="636"/>
      <c r="DW27" s="613">
        <v>1.2</v>
      </c>
      <c r="DX27" s="637"/>
      <c r="DY27" s="637"/>
      <c r="DZ27" s="637"/>
      <c r="EA27" s="637"/>
      <c r="EB27" s="637"/>
      <c r="EC27" s="638"/>
    </row>
    <row r="28" spans="2:133" ht="11.25" customHeight="1" x14ac:dyDescent="0.2">
      <c r="B28" s="605" t="s">
        <v>298</v>
      </c>
      <c r="C28" s="606"/>
      <c r="D28" s="606"/>
      <c r="E28" s="606"/>
      <c r="F28" s="606"/>
      <c r="G28" s="606"/>
      <c r="H28" s="606"/>
      <c r="I28" s="606"/>
      <c r="J28" s="606"/>
      <c r="K28" s="606"/>
      <c r="L28" s="606"/>
      <c r="M28" s="606"/>
      <c r="N28" s="606"/>
      <c r="O28" s="606"/>
      <c r="P28" s="606"/>
      <c r="Q28" s="607"/>
      <c r="R28" s="608" t="s">
        <v>236</v>
      </c>
      <c r="S28" s="609"/>
      <c r="T28" s="609"/>
      <c r="U28" s="609"/>
      <c r="V28" s="609"/>
      <c r="W28" s="609"/>
      <c r="X28" s="609"/>
      <c r="Y28" s="610"/>
      <c r="Z28" s="611" t="s">
        <v>224</v>
      </c>
      <c r="AA28" s="611"/>
      <c r="AB28" s="611"/>
      <c r="AC28" s="611"/>
      <c r="AD28" s="612" t="s">
        <v>224</v>
      </c>
      <c r="AE28" s="612"/>
      <c r="AF28" s="612"/>
      <c r="AG28" s="612"/>
      <c r="AH28" s="612"/>
      <c r="AI28" s="612"/>
      <c r="AJ28" s="612"/>
      <c r="AK28" s="612"/>
      <c r="AL28" s="613" t="s">
        <v>224</v>
      </c>
      <c r="AM28" s="614"/>
      <c r="AN28" s="614"/>
      <c r="AO28" s="615"/>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11"/>
      <c r="BP28" s="611"/>
      <c r="BQ28" s="611"/>
      <c r="BR28" s="611"/>
      <c r="BS28" s="617"/>
      <c r="BT28" s="609"/>
      <c r="BU28" s="609"/>
      <c r="BV28" s="609"/>
      <c r="BW28" s="609"/>
      <c r="BX28" s="609"/>
      <c r="BY28" s="609"/>
      <c r="BZ28" s="609"/>
      <c r="CA28" s="609"/>
      <c r="CB28" s="618"/>
      <c r="CD28" s="605" t="s">
        <v>299</v>
      </c>
      <c r="CE28" s="606"/>
      <c r="CF28" s="606"/>
      <c r="CG28" s="606"/>
      <c r="CH28" s="606"/>
      <c r="CI28" s="606"/>
      <c r="CJ28" s="606"/>
      <c r="CK28" s="606"/>
      <c r="CL28" s="606"/>
      <c r="CM28" s="606"/>
      <c r="CN28" s="606"/>
      <c r="CO28" s="606"/>
      <c r="CP28" s="606"/>
      <c r="CQ28" s="607"/>
      <c r="CR28" s="608">
        <v>1400604</v>
      </c>
      <c r="CS28" s="609"/>
      <c r="CT28" s="609"/>
      <c r="CU28" s="609"/>
      <c r="CV28" s="609"/>
      <c r="CW28" s="609"/>
      <c r="CX28" s="609"/>
      <c r="CY28" s="610"/>
      <c r="CZ28" s="613">
        <v>22.4</v>
      </c>
      <c r="DA28" s="637"/>
      <c r="DB28" s="637"/>
      <c r="DC28" s="643"/>
      <c r="DD28" s="617">
        <v>1323305</v>
      </c>
      <c r="DE28" s="609"/>
      <c r="DF28" s="609"/>
      <c r="DG28" s="609"/>
      <c r="DH28" s="609"/>
      <c r="DI28" s="609"/>
      <c r="DJ28" s="609"/>
      <c r="DK28" s="610"/>
      <c r="DL28" s="617">
        <v>1258758</v>
      </c>
      <c r="DM28" s="609"/>
      <c r="DN28" s="609"/>
      <c r="DO28" s="609"/>
      <c r="DP28" s="609"/>
      <c r="DQ28" s="609"/>
      <c r="DR28" s="609"/>
      <c r="DS28" s="609"/>
      <c r="DT28" s="609"/>
      <c r="DU28" s="609"/>
      <c r="DV28" s="610"/>
      <c r="DW28" s="613">
        <v>37.799999999999997</v>
      </c>
      <c r="DX28" s="637"/>
      <c r="DY28" s="637"/>
      <c r="DZ28" s="637"/>
      <c r="EA28" s="637"/>
      <c r="EB28" s="637"/>
      <c r="EC28" s="638"/>
    </row>
    <row r="29" spans="2:133" ht="11.25" customHeight="1" x14ac:dyDescent="0.2">
      <c r="B29" s="605" t="s">
        <v>300</v>
      </c>
      <c r="C29" s="606"/>
      <c r="D29" s="606"/>
      <c r="E29" s="606"/>
      <c r="F29" s="606"/>
      <c r="G29" s="606"/>
      <c r="H29" s="606"/>
      <c r="I29" s="606"/>
      <c r="J29" s="606"/>
      <c r="K29" s="606"/>
      <c r="L29" s="606"/>
      <c r="M29" s="606"/>
      <c r="N29" s="606"/>
      <c r="O29" s="606"/>
      <c r="P29" s="606"/>
      <c r="Q29" s="607"/>
      <c r="R29" s="608">
        <v>83395</v>
      </c>
      <c r="S29" s="609"/>
      <c r="T29" s="609"/>
      <c r="U29" s="609"/>
      <c r="V29" s="609"/>
      <c r="W29" s="609"/>
      <c r="X29" s="609"/>
      <c r="Y29" s="610"/>
      <c r="Z29" s="611">
        <v>1.3</v>
      </c>
      <c r="AA29" s="611"/>
      <c r="AB29" s="611"/>
      <c r="AC29" s="611"/>
      <c r="AD29" s="612" t="s">
        <v>236</v>
      </c>
      <c r="AE29" s="612"/>
      <c r="AF29" s="612"/>
      <c r="AG29" s="612"/>
      <c r="AH29" s="612"/>
      <c r="AI29" s="612"/>
      <c r="AJ29" s="612"/>
      <c r="AK29" s="612"/>
      <c r="AL29" s="613" t="s">
        <v>236</v>
      </c>
      <c r="AM29" s="614"/>
      <c r="AN29" s="614"/>
      <c r="AO29" s="615"/>
      <c r="AP29" s="626"/>
      <c r="AQ29" s="627"/>
      <c r="AR29" s="627"/>
      <c r="AS29" s="627"/>
      <c r="AT29" s="627"/>
      <c r="AU29" s="627"/>
      <c r="AV29" s="627"/>
      <c r="AW29" s="627"/>
      <c r="AX29" s="627"/>
      <c r="AY29" s="627"/>
      <c r="AZ29" s="627"/>
      <c r="BA29" s="627"/>
      <c r="BB29" s="627"/>
      <c r="BC29" s="627"/>
      <c r="BD29" s="627"/>
      <c r="BE29" s="627"/>
      <c r="BF29" s="628"/>
      <c r="BG29" s="608"/>
      <c r="BH29" s="609"/>
      <c r="BI29" s="609"/>
      <c r="BJ29" s="609"/>
      <c r="BK29" s="609"/>
      <c r="BL29" s="609"/>
      <c r="BM29" s="609"/>
      <c r="BN29" s="610"/>
      <c r="BO29" s="611"/>
      <c r="BP29" s="611"/>
      <c r="BQ29" s="611"/>
      <c r="BR29" s="611"/>
      <c r="BS29" s="612"/>
      <c r="BT29" s="612"/>
      <c r="BU29" s="612"/>
      <c r="BV29" s="612"/>
      <c r="BW29" s="612"/>
      <c r="BX29" s="612"/>
      <c r="BY29" s="612"/>
      <c r="BZ29" s="612"/>
      <c r="CA29" s="612"/>
      <c r="CB29" s="616"/>
      <c r="CD29" s="646" t="s">
        <v>301</v>
      </c>
      <c r="CE29" s="647"/>
      <c r="CF29" s="605" t="s">
        <v>70</v>
      </c>
      <c r="CG29" s="606"/>
      <c r="CH29" s="606"/>
      <c r="CI29" s="606"/>
      <c r="CJ29" s="606"/>
      <c r="CK29" s="606"/>
      <c r="CL29" s="606"/>
      <c r="CM29" s="606"/>
      <c r="CN29" s="606"/>
      <c r="CO29" s="606"/>
      <c r="CP29" s="606"/>
      <c r="CQ29" s="607"/>
      <c r="CR29" s="608">
        <v>1400448</v>
      </c>
      <c r="CS29" s="635"/>
      <c r="CT29" s="635"/>
      <c r="CU29" s="635"/>
      <c r="CV29" s="635"/>
      <c r="CW29" s="635"/>
      <c r="CX29" s="635"/>
      <c r="CY29" s="636"/>
      <c r="CZ29" s="613">
        <v>22.4</v>
      </c>
      <c r="DA29" s="637"/>
      <c r="DB29" s="637"/>
      <c r="DC29" s="643"/>
      <c r="DD29" s="617">
        <v>1323149</v>
      </c>
      <c r="DE29" s="635"/>
      <c r="DF29" s="635"/>
      <c r="DG29" s="635"/>
      <c r="DH29" s="635"/>
      <c r="DI29" s="635"/>
      <c r="DJ29" s="635"/>
      <c r="DK29" s="636"/>
      <c r="DL29" s="617">
        <v>1258602</v>
      </c>
      <c r="DM29" s="635"/>
      <c r="DN29" s="635"/>
      <c r="DO29" s="635"/>
      <c r="DP29" s="635"/>
      <c r="DQ29" s="635"/>
      <c r="DR29" s="635"/>
      <c r="DS29" s="635"/>
      <c r="DT29" s="635"/>
      <c r="DU29" s="635"/>
      <c r="DV29" s="636"/>
      <c r="DW29" s="613">
        <v>37.799999999999997</v>
      </c>
      <c r="DX29" s="637"/>
      <c r="DY29" s="637"/>
      <c r="DZ29" s="637"/>
      <c r="EA29" s="637"/>
      <c r="EB29" s="637"/>
      <c r="EC29" s="638"/>
    </row>
    <row r="30" spans="2:133" ht="11.25" customHeight="1" x14ac:dyDescent="0.2">
      <c r="B30" s="605" t="s">
        <v>302</v>
      </c>
      <c r="C30" s="606"/>
      <c r="D30" s="606"/>
      <c r="E30" s="606"/>
      <c r="F30" s="606"/>
      <c r="G30" s="606"/>
      <c r="H30" s="606"/>
      <c r="I30" s="606"/>
      <c r="J30" s="606"/>
      <c r="K30" s="606"/>
      <c r="L30" s="606"/>
      <c r="M30" s="606"/>
      <c r="N30" s="606"/>
      <c r="O30" s="606"/>
      <c r="P30" s="606"/>
      <c r="Q30" s="607"/>
      <c r="R30" s="608">
        <v>107484</v>
      </c>
      <c r="S30" s="609"/>
      <c r="T30" s="609"/>
      <c r="U30" s="609"/>
      <c r="V30" s="609"/>
      <c r="W30" s="609"/>
      <c r="X30" s="609"/>
      <c r="Y30" s="610"/>
      <c r="Z30" s="611">
        <v>1.7</v>
      </c>
      <c r="AA30" s="611"/>
      <c r="AB30" s="611"/>
      <c r="AC30" s="611"/>
      <c r="AD30" s="612" t="s">
        <v>236</v>
      </c>
      <c r="AE30" s="612"/>
      <c r="AF30" s="612"/>
      <c r="AG30" s="612"/>
      <c r="AH30" s="612"/>
      <c r="AI30" s="612"/>
      <c r="AJ30" s="612"/>
      <c r="AK30" s="612"/>
      <c r="AL30" s="613" t="s">
        <v>236</v>
      </c>
      <c r="AM30" s="614"/>
      <c r="AN30" s="614"/>
      <c r="AO30" s="615"/>
      <c r="AP30" s="590" t="s">
        <v>218</v>
      </c>
      <c r="AQ30" s="591"/>
      <c r="AR30" s="591"/>
      <c r="AS30" s="591"/>
      <c r="AT30" s="591"/>
      <c r="AU30" s="591"/>
      <c r="AV30" s="591"/>
      <c r="AW30" s="591"/>
      <c r="AX30" s="591"/>
      <c r="AY30" s="591"/>
      <c r="AZ30" s="591"/>
      <c r="BA30" s="591"/>
      <c r="BB30" s="591"/>
      <c r="BC30" s="591"/>
      <c r="BD30" s="591"/>
      <c r="BE30" s="591"/>
      <c r="BF30" s="592"/>
      <c r="BG30" s="590" t="s">
        <v>303</v>
      </c>
      <c r="BH30" s="644"/>
      <c r="BI30" s="644"/>
      <c r="BJ30" s="644"/>
      <c r="BK30" s="644"/>
      <c r="BL30" s="644"/>
      <c r="BM30" s="644"/>
      <c r="BN30" s="644"/>
      <c r="BO30" s="644"/>
      <c r="BP30" s="644"/>
      <c r="BQ30" s="645"/>
      <c r="BR30" s="590" t="s">
        <v>304</v>
      </c>
      <c r="BS30" s="644"/>
      <c r="BT30" s="644"/>
      <c r="BU30" s="644"/>
      <c r="BV30" s="644"/>
      <c r="BW30" s="644"/>
      <c r="BX30" s="644"/>
      <c r="BY30" s="644"/>
      <c r="BZ30" s="644"/>
      <c r="CA30" s="644"/>
      <c r="CB30" s="645"/>
      <c r="CD30" s="648"/>
      <c r="CE30" s="649"/>
      <c r="CF30" s="605" t="s">
        <v>305</v>
      </c>
      <c r="CG30" s="606"/>
      <c r="CH30" s="606"/>
      <c r="CI30" s="606"/>
      <c r="CJ30" s="606"/>
      <c r="CK30" s="606"/>
      <c r="CL30" s="606"/>
      <c r="CM30" s="606"/>
      <c r="CN30" s="606"/>
      <c r="CO30" s="606"/>
      <c r="CP30" s="606"/>
      <c r="CQ30" s="607"/>
      <c r="CR30" s="608">
        <v>1377998</v>
      </c>
      <c r="CS30" s="609"/>
      <c r="CT30" s="609"/>
      <c r="CU30" s="609"/>
      <c r="CV30" s="609"/>
      <c r="CW30" s="609"/>
      <c r="CX30" s="609"/>
      <c r="CY30" s="610"/>
      <c r="CZ30" s="613">
        <v>22</v>
      </c>
      <c r="DA30" s="637"/>
      <c r="DB30" s="637"/>
      <c r="DC30" s="643"/>
      <c r="DD30" s="617">
        <v>1303701</v>
      </c>
      <c r="DE30" s="609"/>
      <c r="DF30" s="609"/>
      <c r="DG30" s="609"/>
      <c r="DH30" s="609"/>
      <c r="DI30" s="609"/>
      <c r="DJ30" s="609"/>
      <c r="DK30" s="610"/>
      <c r="DL30" s="617">
        <v>1239155</v>
      </c>
      <c r="DM30" s="609"/>
      <c r="DN30" s="609"/>
      <c r="DO30" s="609"/>
      <c r="DP30" s="609"/>
      <c r="DQ30" s="609"/>
      <c r="DR30" s="609"/>
      <c r="DS30" s="609"/>
      <c r="DT30" s="609"/>
      <c r="DU30" s="609"/>
      <c r="DV30" s="610"/>
      <c r="DW30" s="613">
        <v>37.200000000000003</v>
      </c>
      <c r="DX30" s="637"/>
      <c r="DY30" s="637"/>
      <c r="DZ30" s="637"/>
      <c r="EA30" s="637"/>
      <c r="EB30" s="637"/>
      <c r="EC30" s="638"/>
    </row>
    <row r="31" spans="2:133" ht="11.25" customHeight="1" x14ac:dyDescent="0.2">
      <c r="B31" s="605" t="s">
        <v>306</v>
      </c>
      <c r="C31" s="606"/>
      <c r="D31" s="606"/>
      <c r="E31" s="606"/>
      <c r="F31" s="606"/>
      <c r="G31" s="606"/>
      <c r="H31" s="606"/>
      <c r="I31" s="606"/>
      <c r="J31" s="606"/>
      <c r="K31" s="606"/>
      <c r="L31" s="606"/>
      <c r="M31" s="606"/>
      <c r="N31" s="606"/>
      <c r="O31" s="606"/>
      <c r="P31" s="606"/>
      <c r="Q31" s="607"/>
      <c r="R31" s="608">
        <v>21700</v>
      </c>
      <c r="S31" s="609"/>
      <c r="T31" s="609"/>
      <c r="U31" s="609"/>
      <c r="V31" s="609"/>
      <c r="W31" s="609"/>
      <c r="X31" s="609"/>
      <c r="Y31" s="610"/>
      <c r="Z31" s="611">
        <v>0.3</v>
      </c>
      <c r="AA31" s="611"/>
      <c r="AB31" s="611"/>
      <c r="AC31" s="611"/>
      <c r="AD31" s="612" t="s">
        <v>224</v>
      </c>
      <c r="AE31" s="612"/>
      <c r="AF31" s="612"/>
      <c r="AG31" s="612"/>
      <c r="AH31" s="612"/>
      <c r="AI31" s="612"/>
      <c r="AJ31" s="612"/>
      <c r="AK31" s="612"/>
      <c r="AL31" s="613" t="s">
        <v>236</v>
      </c>
      <c r="AM31" s="614"/>
      <c r="AN31" s="614"/>
      <c r="AO31" s="615"/>
      <c r="AP31" s="656" t="s">
        <v>307</v>
      </c>
      <c r="AQ31" s="657"/>
      <c r="AR31" s="657"/>
      <c r="AS31" s="657"/>
      <c r="AT31" s="662" t="s">
        <v>308</v>
      </c>
      <c r="AU31" s="209"/>
      <c r="AV31" s="209"/>
      <c r="AW31" s="209"/>
      <c r="AX31" s="594" t="s">
        <v>185</v>
      </c>
      <c r="AY31" s="595"/>
      <c r="AZ31" s="595"/>
      <c r="BA31" s="595"/>
      <c r="BB31" s="595"/>
      <c r="BC31" s="595"/>
      <c r="BD31" s="595"/>
      <c r="BE31" s="595"/>
      <c r="BF31" s="596"/>
      <c r="BG31" s="655">
        <v>99.4</v>
      </c>
      <c r="BH31" s="652"/>
      <c r="BI31" s="652"/>
      <c r="BJ31" s="652"/>
      <c r="BK31" s="652"/>
      <c r="BL31" s="652"/>
      <c r="BM31" s="603">
        <v>97.8</v>
      </c>
      <c r="BN31" s="652"/>
      <c r="BO31" s="652"/>
      <c r="BP31" s="652"/>
      <c r="BQ31" s="653"/>
      <c r="BR31" s="655">
        <v>99.6</v>
      </c>
      <c r="BS31" s="652"/>
      <c r="BT31" s="652"/>
      <c r="BU31" s="652"/>
      <c r="BV31" s="652"/>
      <c r="BW31" s="652"/>
      <c r="BX31" s="603">
        <v>97.8</v>
      </c>
      <c r="BY31" s="652"/>
      <c r="BZ31" s="652"/>
      <c r="CA31" s="652"/>
      <c r="CB31" s="653"/>
      <c r="CD31" s="648"/>
      <c r="CE31" s="649"/>
      <c r="CF31" s="605" t="s">
        <v>309</v>
      </c>
      <c r="CG31" s="606"/>
      <c r="CH31" s="606"/>
      <c r="CI31" s="606"/>
      <c r="CJ31" s="606"/>
      <c r="CK31" s="606"/>
      <c r="CL31" s="606"/>
      <c r="CM31" s="606"/>
      <c r="CN31" s="606"/>
      <c r="CO31" s="606"/>
      <c r="CP31" s="606"/>
      <c r="CQ31" s="607"/>
      <c r="CR31" s="608">
        <v>22450</v>
      </c>
      <c r="CS31" s="635"/>
      <c r="CT31" s="635"/>
      <c r="CU31" s="635"/>
      <c r="CV31" s="635"/>
      <c r="CW31" s="635"/>
      <c r="CX31" s="635"/>
      <c r="CY31" s="636"/>
      <c r="CZ31" s="613">
        <v>0.4</v>
      </c>
      <c r="DA31" s="637"/>
      <c r="DB31" s="637"/>
      <c r="DC31" s="643"/>
      <c r="DD31" s="617">
        <v>19448</v>
      </c>
      <c r="DE31" s="635"/>
      <c r="DF31" s="635"/>
      <c r="DG31" s="635"/>
      <c r="DH31" s="635"/>
      <c r="DI31" s="635"/>
      <c r="DJ31" s="635"/>
      <c r="DK31" s="636"/>
      <c r="DL31" s="617">
        <v>19447</v>
      </c>
      <c r="DM31" s="635"/>
      <c r="DN31" s="635"/>
      <c r="DO31" s="635"/>
      <c r="DP31" s="635"/>
      <c r="DQ31" s="635"/>
      <c r="DR31" s="635"/>
      <c r="DS31" s="635"/>
      <c r="DT31" s="635"/>
      <c r="DU31" s="635"/>
      <c r="DV31" s="636"/>
      <c r="DW31" s="613">
        <v>0.6</v>
      </c>
      <c r="DX31" s="637"/>
      <c r="DY31" s="637"/>
      <c r="DZ31" s="637"/>
      <c r="EA31" s="637"/>
      <c r="EB31" s="637"/>
      <c r="EC31" s="638"/>
    </row>
    <row r="32" spans="2:133" ht="11.25" customHeight="1" x14ac:dyDescent="0.2">
      <c r="B32" s="605" t="s">
        <v>310</v>
      </c>
      <c r="C32" s="606"/>
      <c r="D32" s="606"/>
      <c r="E32" s="606"/>
      <c r="F32" s="606"/>
      <c r="G32" s="606"/>
      <c r="H32" s="606"/>
      <c r="I32" s="606"/>
      <c r="J32" s="606"/>
      <c r="K32" s="606"/>
      <c r="L32" s="606"/>
      <c r="M32" s="606"/>
      <c r="N32" s="606"/>
      <c r="O32" s="606"/>
      <c r="P32" s="606"/>
      <c r="Q32" s="607"/>
      <c r="R32" s="608">
        <v>763906</v>
      </c>
      <c r="S32" s="609"/>
      <c r="T32" s="609"/>
      <c r="U32" s="609"/>
      <c r="V32" s="609"/>
      <c r="W32" s="609"/>
      <c r="X32" s="609"/>
      <c r="Y32" s="610"/>
      <c r="Z32" s="611">
        <v>11.9</v>
      </c>
      <c r="AA32" s="611"/>
      <c r="AB32" s="611"/>
      <c r="AC32" s="611"/>
      <c r="AD32" s="612" t="s">
        <v>224</v>
      </c>
      <c r="AE32" s="612"/>
      <c r="AF32" s="612"/>
      <c r="AG32" s="612"/>
      <c r="AH32" s="612"/>
      <c r="AI32" s="612"/>
      <c r="AJ32" s="612"/>
      <c r="AK32" s="612"/>
      <c r="AL32" s="613" t="s">
        <v>224</v>
      </c>
      <c r="AM32" s="614"/>
      <c r="AN32" s="614"/>
      <c r="AO32" s="615"/>
      <c r="AP32" s="658"/>
      <c r="AQ32" s="659"/>
      <c r="AR32" s="659"/>
      <c r="AS32" s="659"/>
      <c r="AT32" s="663"/>
      <c r="AU32" s="205" t="s">
        <v>311</v>
      </c>
      <c r="AX32" s="605" t="s">
        <v>312</v>
      </c>
      <c r="AY32" s="606"/>
      <c r="AZ32" s="606"/>
      <c r="BA32" s="606"/>
      <c r="BB32" s="606"/>
      <c r="BC32" s="606"/>
      <c r="BD32" s="606"/>
      <c r="BE32" s="606"/>
      <c r="BF32" s="607"/>
      <c r="BG32" s="665">
        <v>99.3</v>
      </c>
      <c r="BH32" s="635"/>
      <c r="BI32" s="635"/>
      <c r="BJ32" s="635"/>
      <c r="BK32" s="635"/>
      <c r="BL32" s="635"/>
      <c r="BM32" s="614">
        <v>98.3</v>
      </c>
      <c r="BN32" s="635"/>
      <c r="BO32" s="635"/>
      <c r="BP32" s="635"/>
      <c r="BQ32" s="654"/>
      <c r="BR32" s="665">
        <v>99.6</v>
      </c>
      <c r="BS32" s="635"/>
      <c r="BT32" s="635"/>
      <c r="BU32" s="635"/>
      <c r="BV32" s="635"/>
      <c r="BW32" s="635"/>
      <c r="BX32" s="614">
        <v>98.1</v>
      </c>
      <c r="BY32" s="635"/>
      <c r="BZ32" s="635"/>
      <c r="CA32" s="635"/>
      <c r="CB32" s="654"/>
      <c r="CD32" s="650"/>
      <c r="CE32" s="651"/>
      <c r="CF32" s="605" t="s">
        <v>313</v>
      </c>
      <c r="CG32" s="606"/>
      <c r="CH32" s="606"/>
      <c r="CI32" s="606"/>
      <c r="CJ32" s="606"/>
      <c r="CK32" s="606"/>
      <c r="CL32" s="606"/>
      <c r="CM32" s="606"/>
      <c r="CN32" s="606"/>
      <c r="CO32" s="606"/>
      <c r="CP32" s="606"/>
      <c r="CQ32" s="607"/>
      <c r="CR32" s="608">
        <v>156</v>
      </c>
      <c r="CS32" s="609"/>
      <c r="CT32" s="609"/>
      <c r="CU32" s="609"/>
      <c r="CV32" s="609"/>
      <c r="CW32" s="609"/>
      <c r="CX32" s="609"/>
      <c r="CY32" s="610"/>
      <c r="CZ32" s="613">
        <v>0</v>
      </c>
      <c r="DA32" s="637"/>
      <c r="DB32" s="637"/>
      <c r="DC32" s="643"/>
      <c r="DD32" s="617">
        <v>156</v>
      </c>
      <c r="DE32" s="609"/>
      <c r="DF32" s="609"/>
      <c r="DG32" s="609"/>
      <c r="DH32" s="609"/>
      <c r="DI32" s="609"/>
      <c r="DJ32" s="609"/>
      <c r="DK32" s="610"/>
      <c r="DL32" s="617">
        <v>156</v>
      </c>
      <c r="DM32" s="609"/>
      <c r="DN32" s="609"/>
      <c r="DO32" s="609"/>
      <c r="DP32" s="609"/>
      <c r="DQ32" s="609"/>
      <c r="DR32" s="609"/>
      <c r="DS32" s="609"/>
      <c r="DT32" s="609"/>
      <c r="DU32" s="609"/>
      <c r="DV32" s="610"/>
      <c r="DW32" s="613">
        <v>0</v>
      </c>
      <c r="DX32" s="637"/>
      <c r="DY32" s="637"/>
      <c r="DZ32" s="637"/>
      <c r="EA32" s="637"/>
      <c r="EB32" s="637"/>
      <c r="EC32" s="638"/>
    </row>
    <row r="33" spans="2:133" ht="11.25" customHeight="1" x14ac:dyDescent="0.2">
      <c r="B33" s="639" t="s">
        <v>314</v>
      </c>
      <c r="C33" s="640"/>
      <c r="D33" s="640"/>
      <c r="E33" s="640"/>
      <c r="F33" s="640"/>
      <c r="G33" s="640"/>
      <c r="H33" s="640"/>
      <c r="I33" s="640"/>
      <c r="J33" s="640"/>
      <c r="K33" s="640"/>
      <c r="L33" s="640"/>
      <c r="M33" s="640"/>
      <c r="N33" s="640"/>
      <c r="O33" s="640"/>
      <c r="P33" s="640"/>
      <c r="Q33" s="641"/>
      <c r="R33" s="608" t="s">
        <v>224</v>
      </c>
      <c r="S33" s="609"/>
      <c r="T33" s="609"/>
      <c r="U33" s="609"/>
      <c r="V33" s="609"/>
      <c r="W33" s="609"/>
      <c r="X33" s="609"/>
      <c r="Y33" s="610"/>
      <c r="Z33" s="611" t="s">
        <v>236</v>
      </c>
      <c r="AA33" s="611"/>
      <c r="AB33" s="611"/>
      <c r="AC33" s="611"/>
      <c r="AD33" s="612" t="s">
        <v>224</v>
      </c>
      <c r="AE33" s="612"/>
      <c r="AF33" s="612"/>
      <c r="AG33" s="612"/>
      <c r="AH33" s="612"/>
      <c r="AI33" s="612"/>
      <c r="AJ33" s="612"/>
      <c r="AK33" s="612"/>
      <c r="AL33" s="613" t="s">
        <v>236</v>
      </c>
      <c r="AM33" s="614"/>
      <c r="AN33" s="614"/>
      <c r="AO33" s="615"/>
      <c r="AP33" s="660"/>
      <c r="AQ33" s="661"/>
      <c r="AR33" s="661"/>
      <c r="AS33" s="661"/>
      <c r="AT33" s="664"/>
      <c r="AU33" s="210"/>
      <c r="AV33" s="210"/>
      <c r="AW33" s="210"/>
      <c r="AX33" s="626" t="s">
        <v>315</v>
      </c>
      <c r="AY33" s="627"/>
      <c r="AZ33" s="627"/>
      <c r="BA33" s="627"/>
      <c r="BB33" s="627"/>
      <c r="BC33" s="627"/>
      <c r="BD33" s="627"/>
      <c r="BE33" s="627"/>
      <c r="BF33" s="628"/>
      <c r="BG33" s="666">
        <v>99.2</v>
      </c>
      <c r="BH33" s="667"/>
      <c r="BI33" s="667"/>
      <c r="BJ33" s="667"/>
      <c r="BK33" s="667"/>
      <c r="BL33" s="667"/>
      <c r="BM33" s="668">
        <v>96.5</v>
      </c>
      <c r="BN33" s="667"/>
      <c r="BO33" s="667"/>
      <c r="BP33" s="667"/>
      <c r="BQ33" s="669"/>
      <c r="BR33" s="666">
        <v>99.4</v>
      </c>
      <c r="BS33" s="667"/>
      <c r="BT33" s="667"/>
      <c r="BU33" s="667"/>
      <c r="BV33" s="667"/>
      <c r="BW33" s="667"/>
      <c r="BX33" s="668">
        <v>96.8</v>
      </c>
      <c r="BY33" s="667"/>
      <c r="BZ33" s="667"/>
      <c r="CA33" s="667"/>
      <c r="CB33" s="669"/>
      <c r="CD33" s="605" t="s">
        <v>316</v>
      </c>
      <c r="CE33" s="606"/>
      <c r="CF33" s="606"/>
      <c r="CG33" s="606"/>
      <c r="CH33" s="606"/>
      <c r="CI33" s="606"/>
      <c r="CJ33" s="606"/>
      <c r="CK33" s="606"/>
      <c r="CL33" s="606"/>
      <c r="CM33" s="606"/>
      <c r="CN33" s="606"/>
      <c r="CO33" s="606"/>
      <c r="CP33" s="606"/>
      <c r="CQ33" s="607"/>
      <c r="CR33" s="608">
        <v>2705305</v>
      </c>
      <c r="CS33" s="635"/>
      <c r="CT33" s="635"/>
      <c r="CU33" s="635"/>
      <c r="CV33" s="635"/>
      <c r="CW33" s="635"/>
      <c r="CX33" s="635"/>
      <c r="CY33" s="636"/>
      <c r="CZ33" s="613">
        <v>43.3</v>
      </c>
      <c r="DA33" s="637"/>
      <c r="DB33" s="637"/>
      <c r="DC33" s="643"/>
      <c r="DD33" s="617">
        <v>1943585</v>
      </c>
      <c r="DE33" s="635"/>
      <c r="DF33" s="635"/>
      <c r="DG33" s="635"/>
      <c r="DH33" s="635"/>
      <c r="DI33" s="635"/>
      <c r="DJ33" s="635"/>
      <c r="DK33" s="636"/>
      <c r="DL33" s="617">
        <v>993259</v>
      </c>
      <c r="DM33" s="635"/>
      <c r="DN33" s="635"/>
      <c r="DO33" s="635"/>
      <c r="DP33" s="635"/>
      <c r="DQ33" s="635"/>
      <c r="DR33" s="635"/>
      <c r="DS33" s="635"/>
      <c r="DT33" s="635"/>
      <c r="DU33" s="635"/>
      <c r="DV33" s="636"/>
      <c r="DW33" s="613">
        <v>29.8</v>
      </c>
      <c r="DX33" s="637"/>
      <c r="DY33" s="637"/>
      <c r="DZ33" s="637"/>
      <c r="EA33" s="637"/>
      <c r="EB33" s="637"/>
      <c r="EC33" s="638"/>
    </row>
    <row r="34" spans="2:133" ht="11.25" customHeight="1" x14ac:dyDescent="0.2">
      <c r="B34" s="605" t="s">
        <v>317</v>
      </c>
      <c r="C34" s="606"/>
      <c r="D34" s="606"/>
      <c r="E34" s="606"/>
      <c r="F34" s="606"/>
      <c r="G34" s="606"/>
      <c r="H34" s="606"/>
      <c r="I34" s="606"/>
      <c r="J34" s="606"/>
      <c r="K34" s="606"/>
      <c r="L34" s="606"/>
      <c r="M34" s="606"/>
      <c r="N34" s="606"/>
      <c r="O34" s="606"/>
      <c r="P34" s="606"/>
      <c r="Q34" s="607"/>
      <c r="R34" s="608">
        <v>275200</v>
      </c>
      <c r="S34" s="609"/>
      <c r="T34" s="609"/>
      <c r="U34" s="609"/>
      <c r="V34" s="609"/>
      <c r="W34" s="609"/>
      <c r="X34" s="609"/>
      <c r="Y34" s="610"/>
      <c r="Z34" s="611">
        <v>4.3</v>
      </c>
      <c r="AA34" s="611"/>
      <c r="AB34" s="611"/>
      <c r="AC34" s="611"/>
      <c r="AD34" s="612" t="s">
        <v>224</v>
      </c>
      <c r="AE34" s="612"/>
      <c r="AF34" s="612"/>
      <c r="AG34" s="612"/>
      <c r="AH34" s="612"/>
      <c r="AI34" s="612"/>
      <c r="AJ34" s="612"/>
      <c r="AK34" s="612"/>
      <c r="AL34" s="613" t="s">
        <v>224</v>
      </c>
      <c r="AM34" s="614"/>
      <c r="AN34" s="614"/>
      <c r="AO34" s="615"/>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5" t="s">
        <v>318</v>
      </c>
      <c r="CE34" s="606"/>
      <c r="CF34" s="606"/>
      <c r="CG34" s="606"/>
      <c r="CH34" s="606"/>
      <c r="CI34" s="606"/>
      <c r="CJ34" s="606"/>
      <c r="CK34" s="606"/>
      <c r="CL34" s="606"/>
      <c r="CM34" s="606"/>
      <c r="CN34" s="606"/>
      <c r="CO34" s="606"/>
      <c r="CP34" s="606"/>
      <c r="CQ34" s="607"/>
      <c r="CR34" s="608">
        <v>812599</v>
      </c>
      <c r="CS34" s="609"/>
      <c r="CT34" s="609"/>
      <c r="CU34" s="609"/>
      <c r="CV34" s="609"/>
      <c r="CW34" s="609"/>
      <c r="CX34" s="609"/>
      <c r="CY34" s="610"/>
      <c r="CZ34" s="613">
        <v>13</v>
      </c>
      <c r="DA34" s="637"/>
      <c r="DB34" s="637"/>
      <c r="DC34" s="643"/>
      <c r="DD34" s="617">
        <v>472624</v>
      </c>
      <c r="DE34" s="609"/>
      <c r="DF34" s="609"/>
      <c r="DG34" s="609"/>
      <c r="DH34" s="609"/>
      <c r="DI34" s="609"/>
      <c r="DJ34" s="609"/>
      <c r="DK34" s="610"/>
      <c r="DL34" s="617">
        <v>366515</v>
      </c>
      <c r="DM34" s="609"/>
      <c r="DN34" s="609"/>
      <c r="DO34" s="609"/>
      <c r="DP34" s="609"/>
      <c r="DQ34" s="609"/>
      <c r="DR34" s="609"/>
      <c r="DS34" s="609"/>
      <c r="DT34" s="609"/>
      <c r="DU34" s="609"/>
      <c r="DV34" s="610"/>
      <c r="DW34" s="613">
        <v>11</v>
      </c>
      <c r="DX34" s="637"/>
      <c r="DY34" s="637"/>
      <c r="DZ34" s="637"/>
      <c r="EA34" s="637"/>
      <c r="EB34" s="637"/>
      <c r="EC34" s="638"/>
    </row>
    <row r="35" spans="2:133" ht="11.25" customHeight="1" x14ac:dyDescent="0.2">
      <c r="B35" s="605" t="s">
        <v>319</v>
      </c>
      <c r="C35" s="606"/>
      <c r="D35" s="606"/>
      <c r="E35" s="606"/>
      <c r="F35" s="606"/>
      <c r="G35" s="606"/>
      <c r="H35" s="606"/>
      <c r="I35" s="606"/>
      <c r="J35" s="606"/>
      <c r="K35" s="606"/>
      <c r="L35" s="606"/>
      <c r="M35" s="606"/>
      <c r="N35" s="606"/>
      <c r="O35" s="606"/>
      <c r="P35" s="606"/>
      <c r="Q35" s="607"/>
      <c r="R35" s="608">
        <v>30215</v>
      </c>
      <c r="S35" s="609"/>
      <c r="T35" s="609"/>
      <c r="U35" s="609"/>
      <c r="V35" s="609"/>
      <c r="W35" s="609"/>
      <c r="X35" s="609"/>
      <c r="Y35" s="610"/>
      <c r="Z35" s="611">
        <v>0.5</v>
      </c>
      <c r="AA35" s="611"/>
      <c r="AB35" s="611"/>
      <c r="AC35" s="611"/>
      <c r="AD35" s="612" t="s">
        <v>224</v>
      </c>
      <c r="AE35" s="612"/>
      <c r="AF35" s="612"/>
      <c r="AG35" s="612"/>
      <c r="AH35" s="612"/>
      <c r="AI35" s="612"/>
      <c r="AJ35" s="612"/>
      <c r="AK35" s="612"/>
      <c r="AL35" s="613" t="s">
        <v>224</v>
      </c>
      <c r="AM35" s="614"/>
      <c r="AN35" s="614"/>
      <c r="AO35" s="615"/>
      <c r="AP35" s="213"/>
      <c r="AQ35" s="590" t="s">
        <v>320</v>
      </c>
      <c r="AR35" s="591"/>
      <c r="AS35" s="591"/>
      <c r="AT35" s="591"/>
      <c r="AU35" s="591"/>
      <c r="AV35" s="591"/>
      <c r="AW35" s="591"/>
      <c r="AX35" s="591"/>
      <c r="AY35" s="591"/>
      <c r="AZ35" s="591"/>
      <c r="BA35" s="591"/>
      <c r="BB35" s="591"/>
      <c r="BC35" s="591"/>
      <c r="BD35" s="591"/>
      <c r="BE35" s="591"/>
      <c r="BF35" s="592"/>
      <c r="BG35" s="590" t="s">
        <v>321</v>
      </c>
      <c r="BH35" s="591"/>
      <c r="BI35" s="591"/>
      <c r="BJ35" s="591"/>
      <c r="BK35" s="591"/>
      <c r="BL35" s="591"/>
      <c r="BM35" s="591"/>
      <c r="BN35" s="591"/>
      <c r="BO35" s="591"/>
      <c r="BP35" s="591"/>
      <c r="BQ35" s="591"/>
      <c r="BR35" s="591"/>
      <c r="BS35" s="591"/>
      <c r="BT35" s="591"/>
      <c r="BU35" s="591"/>
      <c r="BV35" s="591"/>
      <c r="BW35" s="591"/>
      <c r="BX35" s="591"/>
      <c r="BY35" s="591"/>
      <c r="BZ35" s="591"/>
      <c r="CA35" s="591"/>
      <c r="CB35" s="592"/>
      <c r="CD35" s="605" t="s">
        <v>322</v>
      </c>
      <c r="CE35" s="606"/>
      <c r="CF35" s="606"/>
      <c r="CG35" s="606"/>
      <c r="CH35" s="606"/>
      <c r="CI35" s="606"/>
      <c r="CJ35" s="606"/>
      <c r="CK35" s="606"/>
      <c r="CL35" s="606"/>
      <c r="CM35" s="606"/>
      <c r="CN35" s="606"/>
      <c r="CO35" s="606"/>
      <c r="CP35" s="606"/>
      <c r="CQ35" s="607"/>
      <c r="CR35" s="608">
        <v>25470</v>
      </c>
      <c r="CS35" s="635"/>
      <c r="CT35" s="635"/>
      <c r="CU35" s="635"/>
      <c r="CV35" s="635"/>
      <c r="CW35" s="635"/>
      <c r="CX35" s="635"/>
      <c r="CY35" s="636"/>
      <c r="CZ35" s="613">
        <v>0.4</v>
      </c>
      <c r="DA35" s="637"/>
      <c r="DB35" s="637"/>
      <c r="DC35" s="643"/>
      <c r="DD35" s="617">
        <v>15876</v>
      </c>
      <c r="DE35" s="635"/>
      <c r="DF35" s="635"/>
      <c r="DG35" s="635"/>
      <c r="DH35" s="635"/>
      <c r="DI35" s="635"/>
      <c r="DJ35" s="635"/>
      <c r="DK35" s="636"/>
      <c r="DL35" s="617">
        <v>15876</v>
      </c>
      <c r="DM35" s="635"/>
      <c r="DN35" s="635"/>
      <c r="DO35" s="635"/>
      <c r="DP35" s="635"/>
      <c r="DQ35" s="635"/>
      <c r="DR35" s="635"/>
      <c r="DS35" s="635"/>
      <c r="DT35" s="635"/>
      <c r="DU35" s="635"/>
      <c r="DV35" s="636"/>
      <c r="DW35" s="613">
        <v>0.5</v>
      </c>
      <c r="DX35" s="637"/>
      <c r="DY35" s="637"/>
      <c r="DZ35" s="637"/>
      <c r="EA35" s="637"/>
      <c r="EB35" s="637"/>
      <c r="EC35" s="638"/>
    </row>
    <row r="36" spans="2:133" ht="11.25" customHeight="1" x14ac:dyDescent="0.2">
      <c r="B36" s="605" t="s">
        <v>323</v>
      </c>
      <c r="C36" s="606"/>
      <c r="D36" s="606"/>
      <c r="E36" s="606"/>
      <c r="F36" s="606"/>
      <c r="G36" s="606"/>
      <c r="H36" s="606"/>
      <c r="I36" s="606"/>
      <c r="J36" s="606"/>
      <c r="K36" s="606"/>
      <c r="L36" s="606"/>
      <c r="M36" s="606"/>
      <c r="N36" s="606"/>
      <c r="O36" s="606"/>
      <c r="P36" s="606"/>
      <c r="Q36" s="607"/>
      <c r="R36" s="608">
        <v>74534</v>
      </c>
      <c r="S36" s="609"/>
      <c r="T36" s="609"/>
      <c r="U36" s="609"/>
      <c r="V36" s="609"/>
      <c r="W36" s="609"/>
      <c r="X36" s="609"/>
      <c r="Y36" s="610"/>
      <c r="Z36" s="611">
        <v>1.2</v>
      </c>
      <c r="AA36" s="611"/>
      <c r="AB36" s="611"/>
      <c r="AC36" s="611"/>
      <c r="AD36" s="612" t="s">
        <v>224</v>
      </c>
      <c r="AE36" s="612"/>
      <c r="AF36" s="612"/>
      <c r="AG36" s="612"/>
      <c r="AH36" s="612"/>
      <c r="AI36" s="612"/>
      <c r="AJ36" s="612"/>
      <c r="AK36" s="612"/>
      <c r="AL36" s="613" t="s">
        <v>224</v>
      </c>
      <c r="AM36" s="614"/>
      <c r="AN36" s="614"/>
      <c r="AO36" s="615"/>
      <c r="AP36" s="213"/>
      <c r="AQ36" s="670" t="s">
        <v>324</v>
      </c>
      <c r="AR36" s="671"/>
      <c r="AS36" s="671"/>
      <c r="AT36" s="671"/>
      <c r="AU36" s="671"/>
      <c r="AV36" s="671"/>
      <c r="AW36" s="671"/>
      <c r="AX36" s="671"/>
      <c r="AY36" s="672"/>
      <c r="AZ36" s="597">
        <v>567369</v>
      </c>
      <c r="BA36" s="598"/>
      <c r="BB36" s="598"/>
      <c r="BC36" s="598"/>
      <c r="BD36" s="598"/>
      <c r="BE36" s="598"/>
      <c r="BF36" s="673"/>
      <c r="BG36" s="594" t="s">
        <v>325</v>
      </c>
      <c r="BH36" s="595"/>
      <c r="BI36" s="595"/>
      <c r="BJ36" s="595"/>
      <c r="BK36" s="595"/>
      <c r="BL36" s="595"/>
      <c r="BM36" s="595"/>
      <c r="BN36" s="595"/>
      <c r="BO36" s="595"/>
      <c r="BP36" s="595"/>
      <c r="BQ36" s="595"/>
      <c r="BR36" s="595"/>
      <c r="BS36" s="595"/>
      <c r="BT36" s="595"/>
      <c r="BU36" s="596"/>
      <c r="BV36" s="597">
        <v>674</v>
      </c>
      <c r="BW36" s="598"/>
      <c r="BX36" s="598"/>
      <c r="BY36" s="598"/>
      <c r="BZ36" s="598"/>
      <c r="CA36" s="598"/>
      <c r="CB36" s="673"/>
      <c r="CD36" s="605" t="s">
        <v>326</v>
      </c>
      <c r="CE36" s="606"/>
      <c r="CF36" s="606"/>
      <c r="CG36" s="606"/>
      <c r="CH36" s="606"/>
      <c r="CI36" s="606"/>
      <c r="CJ36" s="606"/>
      <c r="CK36" s="606"/>
      <c r="CL36" s="606"/>
      <c r="CM36" s="606"/>
      <c r="CN36" s="606"/>
      <c r="CO36" s="606"/>
      <c r="CP36" s="606"/>
      <c r="CQ36" s="607"/>
      <c r="CR36" s="608">
        <v>1014079</v>
      </c>
      <c r="CS36" s="609"/>
      <c r="CT36" s="609"/>
      <c r="CU36" s="609"/>
      <c r="CV36" s="609"/>
      <c r="CW36" s="609"/>
      <c r="CX36" s="609"/>
      <c r="CY36" s="610"/>
      <c r="CZ36" s="613">
        <v>16.2</v>
      </c>
      <c r="DA36" s="637"/>
      <c r="DB36" s="637"/>
      <c r="DC36" s="643"/>
      <c r="DD36" s="617">
        <v>707712</v>
      </c>
      <c r="DE36" s="609"/>
      <c r="DF36" s="609"/>
      <c r="DG36" s="609"/>
      <c r="DH36" s="609"/>
      <c r="DI36" s="609"/>
      <c r="DJ36" s="609"/>
      <c r="DK36" s="610"/>
      <c r="DL36" s="617">
        <v>517897</v>
      </c>
      <c r="DM36" s="609"/>
      <c r="DN36" s="609"/>
      <c r="DO36" s="609"/>
      <c r="DP36" s="609"/>
      <c r="DQ36" s="609"/>
      <c r="DR36" s="609"/>
      <c r="DS36" s="609"/>
      <c r="DT36" s="609"/>
      <c r="DU36" s="609"/>
      <c r="DV36" s="610"/>
      <c r="DW36" s="613">
        <v>15.5</v>
      </c>
      <c r="DX36" s="637"/>
      <c r="DY36" s="637"/>
      <c r="DZ36" s="637"/>
      <c r="EA36" s="637"/>
      <c r="EB36" s="637"/>
      <c r="EC36" s="638"/>
    </row>
    <row r="37" spans="2:133" ht="11.25" customHeight="1" x14ac:dyDescent="0.2">
      <c r="B37" s="605" t="s">
        <v>327</v>
      </c>
      <c r="C37" s="606"/>
      <c r="D37" s="606"/>
      <c r="E37" s="606"/>
      <c r="F37" s="606"/>
      <c r="G37" s="606"/>
      <c r="H37" s="606"/>
      <c r="I37" s="606"/>
      <c r="J37" s="606"/>
      <c r="K37" s="606"/>
      <c r="L37" s="606"/>
      <c r="M37" s="606"/>
      <c r="N37" s="606"/>
      <c r="O37" s="606"/>
      <c r="P37" s="606"/>
      <c r="Q37" s="607"/>
      <c r="R37" s="608">
        <v>257421</v>
      </c>
      <c r="S37" s="609"/>
      <c r="T37" s="609"/>
      <c r="U37" s="609"/>
      <c r="V37" s="609"/>
      <c r="W37" s="609"/>
      <c r="X37" s="609"/>
      <c r="Y37" s="610"/>
      <c r="Z37" s="611">
        <v>4</v>
      </c>
      <c r="AA37" s="611"/>
      <c r="AB37" s="611"/>
      <c r="AC37" s="611"/>
      <c r="AD37" s="612" t="s">
        <v>224</v>
      </c>
      <c r="AE37" s="612"/>
      <c r="AF37" s="612"/>
      <c r="AG37" s="612"/>
      <c r="AH37" s="612"/>
      <c r="AI37" s="612"/>
      <c r="AJ37" s="612"/>
      <c r="AK37" s="612"/>
      <c r="AL37" s="613" t="s">
        <v>224</v>
      </c>
      <c r="AM37" s="614"/>
      <c r="AN37" s="614"/>
      <c r="AO37" s="615"/>
      <c r="AQ37" s="674" t="s">
        <v>328</v>
      </c>
      <c r="AR37" s="675"/>
      <c r="AS37" s="675"/>
      <c r="AT37" s="675"/>
      <c r="AU37" s="675"/>
      <c r="AV37" s="675"/>
      <c r="AW37" s="675"/>
      <c r="AX37" s="675"/>
      <c r="AY37" s="676"/>
      <c r="AZ37" s="608">
        <v>263940</v>
      </c>
      <c r="BA37" s="609"/>
      <c r="BB37" s="609"/>
      <c r="BC37" s="609"/>
      <c r="BD37" s="635"/>
      <c r="BE37" s="635"/>
      <c r="BF37" s="654"/>
      <c r="BG37" s="605" t="s">
        <v>329</v>
      </c>
      <c r="BH37" s="606"/>
      <c r="BI37" s="606"/>
      <c r="BJ37" s="606"/>
      <c r="BK37" s="606"/>
      <c r="BL37" s="606"/>
      <c r="BM37" s="606"/>
      <c r="BN37" s="606"/>
      <c r="BO37" s="606"/>
      <c r="BP37" s="606"/>
      <c r="BQ37" s="606"/>
      <c r="BR37" s="606"/>
      <c r="BS37" s="606"/>
      <c r="BT37" s="606"/>
      <c r="BU37" s="607"/>
      <c r="BV37" s="608">
        <v>-1761</v>
      </c>
      <c r="BW37" s="609"/>
      <c r="BX37" s="609"/>
      <c r="BY37" s="609"/>
      <c r="BZ37" s="609"/>
      <c r="CA37" s="609"/>
      <c r="CB37" s="618"/>
      <c r="CD37" s="605" t="s">
        <v>330</v>
      </c>
      <c r="CE37" s="606"/>
      <c r="CF37" s="606"/>
      <c r="CG37" s="606"/>
      <c r="CH37" s="606"/>
      <c r="CI37" s="606"/>
      <c r="CJ37" s="606"/>
      <c r="CK37" s="606"/>
      <c r="CL37" s="606"/>
      <c r="CM37" s="606"/>
      <c r="CN37" s="606"/>
      <c r="CO37" s="606"/>
      <c r="CP37" s="606"/>
      <c r="CQ37" s="607"/>
      <c r="CR37" s="608">
        <v>241302</v>
      </c>
      <c r="CS37" s="635"/>
      <c r="CT37" s="635"/>
      <c r="CU37" s="635"/>
      <c r="CV37" s="635"/>
      <c r="CW37" s="635"/>
      <c r="CX37" s="635"/>
      <c r="CY37" s="636"/>
      <c r="CZ37" s="613">
        <v>3.9</v>
      </c>
      <c r="DA37" s="637"/>
      <c r="DB37" s="637"/>
      <c r="DC37" s="643"/>
      <c r="DD37" s="617">
        <v>227931</v>
      </c>
      <c r="DE37" s="635"/>
      <c r="DF37" s="635"/>
      <c r="DG37" s="635"/>
      <c r="DH37" s="635"/>
      <c r="DI37" s="635"/>
      <c r="DJ37" s="635"/>
      <c r="DK37" s="636"/>
      <c r="DL37" s="617">
        <v>225671</v>
      </c>
      <c r="DM37" s="635"/>
      <c r="DN37" s="635"/>
      <c r="DO37" s="635"/>
      <c r="DP37" s="635"/>
      <c r="DQ37" s="635"/>
      <c r="DR37" s="635"/>
      <c r="DS37" s="635"/>
      <c r="DT37" s="635"/>
      <c r="DU37" s="635"/>
      <c r="DV37" s="636"/>
      <c r="DW37" s="613">
        <v>6.8</v>
      </c>
      <c r="DX37" s="637"/>
      <c r="DY37" s="637"/>
      <c r="DZ37" s="637"/>
      <c r="EA37" s="637"/>
      <c r="EB37" s="637"/>
      <c r="EC37" s="638"/>
    </row>
    <row r="38" spans="2:133" ht="11.25" customHeight="1" x14ac:dyDescent="0.2">
      <c r="B38" s="605" t="s">
        <v>331</v>
      </c>
      <c r="C38" s="606"/>
      <c r="D38" s="606"/>
      <c r="E38" s="606"/>
      <c r="F38" s="606"/>
      <c r="G38" s="606"/>
      <c r="H38" s="606"/>
      <c r="I38" s="606"/>
      <c r="J38" s="606"/>
      <c r="K38" s="606"/>
      <c r="L38" s="606"/>
      <c r="M38" s="606"/>
      <c r="N38" s="606"/>
      <c r="O38" s="606"/>
      <c r="P38" s="606"/>
      <c r="Q38" s="607"/>
      <c r="R38" s="608">
        <v>208316</v>
      </c>
      <c r="S38" s="609"/>
      <c r="T38" s="609"/>
      <c r="U38" s="609"/>
      <c r="V38" s="609"/>
      <c r="W38" s="609"/>
      <c r="X38" s="609"/>
      <c r="Y38" s="610"/>
      <c r="Z38" s="611">
        <v>3.2</v>
      </c>
      <c r="AA38" s="611"/>
      <c r="AB38" s="611"/>
      <c r="AC38" s="611"/>
      <c r="AD38" s="612" t="s">
        <v>236</v>
      </c>
      <c r="AE38" s="612"/>
      <c r="AF38" s="612"/>
      <c r="AG38" s="612"/>
      <c r="AH38" s="612"/>
      <c r="AI38" s="612"/>
      <c r="AJ38" s="612"/>
      <c r="AK38" s="612"/>
      <c r="AL38" s="613" t="s">
        <v>224</v>
      </c>
      <c r="AM38" s="614"/>
      <c r="AN38" s="614"/>
      <c r="AO38" s="615"/>
      <c r="AQ38" s="674" t="s">
        <v>332</v>
      </c>
      <c r="AR38" s="675"/>
      <c r="AS38" s="675"/>
      <c r="AT38" s="675"/>
      <c r="AU38" s="675"/>
      <c r="AV38" s="675"/>
      <c r="AW38" s="675"/>
      <c r="AX38" s="675"/>
      <c r="AY38" s="676"/>
      <c r="AZ38" s="608">
        <v>108243</v>
      </c>
      <c r="BA38" s="609"/>
      <c r="BB38" s="609"/>
      <c r="BC38" s="609"/>
      <c r="BD38" s="635"/>
      <c r="BE38" s="635"/>
      <c r="BF38" s="654"/>
      <c r="BG38" s="605" t="s">
        <v>333</v>
      </c>
      <c r="BH38" s="606"/>
      <c r="BI38" s="606"/>
      <c r="BJ38" s="606"/>
      <c r="BK38" s="606"/>
      <c r="BL38" s="606"/>
      <c r="BM38" s="606"/>
      <c r="BN38" s="606"/>
      <c r="BO38" s="606"/>
      <c r="BP38" s="606"/>
      <c r="BQ38" s="606"/>
      <c r="BR38" s="606"/>
      <c r="BS38" s="606"/>
      <c r="BT38" s="606"/>
      <c r="BU38" s="607"/>
      <c r="BV38" s="608">
        <v>512</v>
      </c>
      <c r="BW38" s="609"/>
      <c r="BX38" s="609"/>
      <c r="BY38" s="609"/>
      <c r="BZ38" s="609"/>
      <c r="CA38" s="609"/>
      <c r="CB38" s="618"/>
      <c r="CD38" s="605" t="s">
        <v>334</v>
      </c>
      <c r="CE38" s="606"/>
      <c r="CF38" s="606"/>
      <c r="CG38" s="606"/>
      <c r="CH38" s="606"/>
      <c r="CI38" s="606"/>
      <c r="CJ38" s="606"/>
      <c r="CK38" s="606"/>
      <c r="CL38" s="606"/>
      <c r="CM38" s="606"/>
      <c r="CN38" s="606"/>
      <c r="CO38" s="606"/>
      <c r="CP38" s="606"/>
      <c r="CQ38" s="607"/>
      <c r="CR38" s="608">
        <v>303429</v>
      </c>
      <c r="CS38" s="609"/>
      <c r="CT38" s="609"/>
      <c r="CU38" s="609"/>
      <c r="CV38" s="609"/>
      <c r="CW38" s="609"/>
      <c r="CX38" s="609"/>
      <c r="CY38" s="610"/>
      <c r="CZ38" s="613">
        <v>4.9000000000000004</v>
      </c>
      <c r="DA38" s="637"/>
      <c r="DB38" s="637"/>
      <c r="DC38" s="643"/>
      <c r="DD38" s="617">
        <v>277142</v>
      </c>
      <c r="DE38" s="609"/>
      <c r="DF38" s="609"/>
      <c r="DG38" s="609"/>
      <c r="DH38" s="609"/>
      <c r="DI38" s="609"/>
      <c r="DJ38" s="609"/>
      <c r="DK38" s="610"/>
      <c r="DL38" s="617">
        <v>92971</v>
      </c>
      <c r="DM38" s="609"/>
      <c r="DN38" s="609"/>
      <c r="DO38" s="609"/>
      <c r="DP38" s="609"/>
      <c r="DQ38" s="609"/>
      <c r="DR38" s="609"/>
      <c r="DS38" s="609"/>
      <c r="DT38" s="609"/>
      <c r="DU38" s="609"/>
      <c r="DV38" s="610"/>
      <c r="DW38" s="613">
        <v>2.8</v>
      </c>
      <c r="DX38" s="637"/>
      <c r="DY38" s="637"/>
      <c r="DZ38" s="637"/>
      <c r="EA38" s="637"/>
      <c r="EB38" s="637"/>
      <c r="EC38" s="638"/>
    </row>
    <row r="39" spans="2:133" ht="11.25" customHeight="1" x14ac:dyDescent="0.2">
      <c r="B39" s="605" t="s">
        <v>335</v>
      </c>
      <c r="C39" s="606"/>
      <c r="D39" s="606"/>
      <c r="E39" s="606"/>
      <c r="F39" s="606"/>
      <c r="G39" s="606"/>
      <c r="H39" s="606"/>
      <c r="I39" s="606"/>
      <c r="J39" s="606"/>
      <c r="K39" s="606"/>
      <c r="L39" s="606"/>
      <c r="M39" s="606"/>
      <c r="N39" s="606"/>
      <c r="O39" s="606"/>
      <c r="P39" s="606"/>
      <c r="Q39" s="607"/>
      <c r="R39" s="608">
        <v>127713</v>
      </c>
      <c r="S39" s="609"/>
      <c r="T39" s="609"/>
      <c r="U39" s="609"/>
      <c r="V39" s="609"/>
      <c r="W39" s="609"/>
      <c r="X39" s="609"/>
      <c r="Y39" s="610"/>
      <c r="Z39" s="611">
        <v>2</v>
      </c>
      <c r="AA39" s="611"/>
      <c r="AB39" s="611"/>
      <c r="AC39" s="611"/>
      <c r="AD39" s="612" t="s">
        <v>224</v>
      </c>
      <c r="AE39" s="612"/>
      <c r="AF39" s="612"/>
      <c r="AG39" s="612"/>
      <c r="AH39" s="612"/>
      <c r="AI39" s="612"/>
      <c r="AJ39" s="612"/>
      <c r="AK39" s="612"/>
      <c r="AL39" s="613" t="s">
        <v>236</v>
      </c>
      <c r="AM39" s="614"/>
      <c r="AN39" s="614"/>
      <c r="AO39" s="615"/>
      <c r="AQ39" s="674" t="s">
        <v>336</v>
      </c>
      <c r="AR39" s="675"/>
      <c r="AS39" s="675"/>
      <c r="AT39" s="675"/>
      <c r="AU39" s="675"/>
      <c r="AV39" s="675"/>
      <c r="AW39" s="675"/>
      <c r="AX39" s="675"/>
      <c r="AY39" s="676"/>
      <c r="AZ39" s="608">
        <v>31693</v>
      </c>
      <c r="BA39" s="609"/>
      <c r="BB39" s="609"/>
      <c r="BC39" s="609"/>
      <c r="BD39" s="635"/>
      <c r="BE39" s="635"/>
      <c r="BF39" s="654"/>
      <c r="BG39" s="605" t="s">
        <v>337</v>
      </c>
      <c r="BH39" s="606"/>
      <c r="BI39" s="606"/>
      <c r="BJ39" s="606"/>
      <c r="BK39" s="606"/>
      <c r="BL39" s="606"/>
      <c r="BM39" s="606"/>
      <c r="BN39" s="606"/>
      <c r="BO39" s="606"/>
      <c r="BP39" s="606"/>
      <c r="BQ39" s="606"/>
      <c r="BR39" s="606"/>
      <c r="BS39" s="606"/>
      <c r="BT39" s="606"/>
      <c r="BU39" s="607"/>
      <c r="BV39" s="608">
        <v>725</v>
      </c>
      <c r="BW39" s="609"/>
      <c r="BX39" s="609"/>
      <c r="BY39" s="609"/>
      <c r="BZ39" s="609"/>
      <c r="CA39" s="609"/>
      <c r="CB39" s="618"/>
      <c r="CD39" s="605" t="s">
        <v>338</v>
      </c>
      <c r="CE39" s="606"/>
      <c r="CF39" s="606"/>
      <c r="CG39" s="606"/>
      <c r="CH39" s="606"/>
      <c r="CI39" s="606"/>
      <c r="CJ39" s="606"/>
      <c r="CK39" s="606"/>
      <c r="CL39" s="606"/>
      <c r="CM39" s="606"/>
      <c r="CN39" s="606"/>
      <c r="CO39" s="606"/>
      <c r="CP39" s="606"/>
      <c r="CQ39" s="607"/>
      <c r="CR39" s="608">
        <v>546078</v>
      </c>
      <c r="CS39" s="635"/>
      <c r="CT39" s="635"/>
      <c r="CU39" s="635"/>
      <c r="CV39" s="635"/>
      <c r="CW39" s="635"/>
      <c r="CX39" s="635"/>
      <c r="CY39" s="636"/>
      <c r="CZ39" s="613">
        <v>8.6999999999999993</v>
      </c>
      <c r="DA39" s="637"/>
      <c r="DB39" s="637"/>
      <c r="DC39" s="643"/>
      <c r="DD39" s="617">
        <v>470231</v>
      </c>
      <c r="DE39" s="635"/>
      <c r="DF39" s="635"/>
      <c r="DG39" s="635"/>
      <c r="DH39" s="635"/>
      <c r="DI39" s="635"/>
      <c r="DJ39" s="635"/>
      <c r="DK39" s="636"/>
      <c r="DL39" s="617" t="s">
        <v>236</v>
      </c>
      <c r="DM39" s="635"/>
      <c r="DN39" s="635"/>
      <c r="DO39" s="635"/>
      <c r="DP39" s="635"/>
      <c r="DQ39" s="635"/>
      <c r="DR39" s="635"/>
      <c r="DS39" s="635"/>
      <c r="DT39" s="635"/>
      <c r="DU39" s="635"/>
      <c r="DV39" s="636"/>
      <c r="DW39" s="613" t="s">
        <v>224</v>
      </c>
      <c r="DX39" s="637"/>
      <c r="DY39" s="637"/>
      <c r="DZ39" s="637"/>
      <c r="EA39" s="637"/>
      <c r="EB39" s="637"/>
      <c r="EC39" s="638"/>
    </row>
    <row r="40" spans="2:133" ht="11.25" customHeight="1" x14ac:dyDescent="0.2">
      <c r="B40" s="605" t="s">
        <v>339</v>
      </c>
      <c r="C40" s="606"/>
      <c r="D40" s="606"/>
      <c r="E40" s="606"/>
      <c r="F40" s="606"/>
      <c r="G40" s="606"/>
      <c r="H40" s="606"/>
      <c r="I40" s="606"/>
      <c r="J40" s="606"/>
      <c r="K40" s="606"/>
      <c r="L40" s="606"/>
      <c r="M40" s="606"/>
      <c r="N40" s="606"/>
      <c r="O40" s="606"/>
      <c r="P40" s="606"/>
      <c r="Q40" s="607"/>
      <c r="R40" s="608">
        <v>829700</v>
      </c>
      <c r="S40" s="609"/>
      <c r="T40" s="609"/>
      <c r="U40" s="609"/>
      <c r="V40" s="609"/>
      <c r="W40" s="609"/>
      <c r="X40" s="609"/>
      <c r="Y40" s="610"/>
      <c r="Z40" s="611">
        <v>12.9</v>
      </c>
      <c r="AA40" s="611"/>
      <c r="AB40" s="611"/>
      <c r="AC40" s="611"/>
      <c r="AD40" s="612" t="s">
        <v>224</v>
      </c>
      <c r="AE40" s="612"/>
      <c r="AF40" s="612"/>
      <c r="AG40" s="612"/>
      <c r="AH40" s="612"/>
      <c r="AI40" s="612"/>
      <c r="AJ40" s="612"/>
      <c r="AK40" s="612"/>
      <c r="AL40" s="613" t="s">
        <v>236</v>
      </c>
      <c r="AM40" s="614"/>
      <c r="AN40" s="614"/>
      <c r="AO40" s="615"/>
      <c r="AQ40" s="674" t="s">
        <v>340</v>
      </c>
      <c r="AR40" s="675"/>
      <c r="AS40" s="675"/>
      <c r="AT40" s="675"/>
      <c r="AU40" s="675"/>
      <c r="AV40" s="675"/>
      <c r="AW40" s="675"/>
      <c r="AX40" s="675"/>
      <c r="AY40" s="676"/>
      <c r="AZ40" s="608" t="s">
        <v>224</v>
      </c>
      <c r="BA40" s="609"/>
      <c r="BB40" s="609"/>
      <c r="BC40" s="609"/>
      <c r="BD40" s="635"/>
      <c r="BE40" s="635"/>
      <c r="BF40" s="654"/>
      <c r="BG40" s="658" t="s">
        <v>341</v>
      </c>
      <c r="BH40" s="659"/>
      <c r="BI40" s="659"/>
      <c r="BJ40" s="659"/>
      <c r="BK40" s="659"/>
      <c r="BL40" s="214"/>
      <c r="BM40" s="606" t="s">
        <v>342</v>
      </c>
      <c r="BN40" s="606"/>
      <c r="BO40" s="606"/>
      <c r="BP40" s="606"/>
      <c r="BQ40" s="606"/>
      <c r="BR40" s="606"/>
      <c r="BS40" s="606"/>
      <c r="BT40" s="606"/>
      <c r="BU40" s="607"/>
      <c r="BV40" s="608">
        <v>105</v>
      </c>
      <c r="BW40" s="609"/>
      <c r="BX40" s="609"/>
      <c r="BY40" s="609"/>
      <c r="BZ40" s="609"/>
      <c r="CA40" s="609"/>
      <c r="CB40" s="618"/>
      <c r="CD40" s="605" t="s">
        <v>343</v>
      </c>
      <c r="CE40" s="606"/>
      <c r="CF40" s="606"/>
      <c r="CG40" s="606"/>
      <c r="CH40" s="606"/>
      <c r="CI40" s="606"/>
      <c r="CJ40" s="606"/>
      <c r="CK40" s="606"/>
      <c r="CL40" s="606"/>
      <c r="CM40" s="606"/>
      <c r="CN40" s="606"/>
      <c r="CO40" s="606"/>
      <c r="CP40" s="606"/>
      <c r="CQ40" s="607"/>
      <c r="CR40" s="608">
        <v>3650</v>
      </c>
      <c r="CS40" s="609"/>
      <c r="CT40" s="609"/>
      <c r="CU40" s="609"/>
      <c r="CV40" s="609"/>
      <c r="CW40" s="609"/>
      <c r="CX40" s="609"/>
      <c r="CY40" s="610"/>
      <c r="CZ40" s="613">
        <v>0.1</v>
      </c>
      <c r="DA40" s="637"/>
      <c r="DB40" s="637"/>
      <c r="DC40" s="643"/>
      <c r="DD40" s="617" t="s">
        <v>224</v>
      </c>
      <c r="DE40" s="609"/>
      <c r="DF40" s="609"/>
      <c r="DG40" s="609"/>
      <c r="DH40" s="609"/>
      <c r="DI40" s="609"/>
      <c r="DJ40" s="609"/>
      <c r="DK40" s="610"/>
      <c r="DL40" s="617" t="s">
        <v>224</v>
      </c>
      <c r="DM40" s="609"/>
      <c r="DN40" s="609"/>
      <c r="DO40" s="609"/>
      <c r="DP40" s="609"/>
      <c r="DQ40" s="609"/>
      <c r="DR40" s="609"/>
      <c r="DS40" s="609"/>
      <c r="DT40" s="609"/>
      <c r="DU40" s="609"/>
      <c r="DV40" s="610"/>
      <c r="DW40" s="613" t="s">
        <v>224</v>
      </c>
      <c r="DX40" s="637"/>
      <c r="DY40" s="637"/>
      <c r="DZ40" s="637"/>
      <c r="EA40" s="637"/>
      <c r="EB40" s="637"/>
      <c r="EC40" s="638"/>
    </row>
    <row r="41" spans="2:133" ht="11.25" customHeight="1" x14ac:dyDescent="0.2">
      <c r="B41" s="605" t="s">
        <v>344</v>
      </c>
      <c r="C41" s="606"/>
      <c r="D41" s="606"/>
      <c r="E41" s="606"/>
      <c r="F41" s="606"/>
      <c r="G41" s="606"/>
      <c r="H41" s="606"/>
      <c r="I41" s="606"/>
      <c r="J41" s="606"/>
      <c r="K41" s="606"/>
      <c r="L41" s="606"/>
      <c r="M41" s="606"/>
      <c r="N41" s="606"/>
      <c r="O41" s="606"/>
      <c r="P41" s="606"/>
      <c r="Q41" s="607"/>
      <c r="R41" s="608" t="s">
        <v>224</v>
      </c>
      <c r="S41" s="609"/>
      <c r="T41" s="609"/>
      <c r="U41" s="609"/>
      <c r="V41" s="609"/>
      <c r="W41" s="609"/>
      <c r="X41" s="609"/>
      <c r="Y41" s="610"/>
      <c r="Z41" s="611" t="s">
        <v>224</v>
      </c>
      <c r="AA41" s="611"/>
      <c r="AB41" s="611"/>
      <c r="AC41" s="611"/>
      <c r="AD41" s="612" t="s">
        <v>224</v>
      </c>
      <c r="AE41" s="612"/>
      <c r="AF41" s="612"/>
      <c r="AG41" s="612"/>
      <c r="AH41" s="612"/>
      <c r="AI41" s="612"/>
      <c r="AJ41" s="612"/>
      <c r="AK41" s="612"/>
      <c r="AL41" s="613" t="s">
        <v>224</v>
      </c>
      <c r="AM41" s="614"/>
      <c r="AN41" s="614"/>
      <c r="AO41" s="615"/>
      <c r="AQ41" s="674" t="s">
        <v>345</v>
      </c>
      <c r="AR41" s="675"/>
      <c r="AS41" s="675"/>
      <c r="AT41" s="675"/>
      <c r="AU41" s="675"/>
      <c r="AV41" s="675"/>
      <c r="AW41" s="675"/>
      <c r="AX41" s="675"/>
      <c r="AY41" s="676"/>
      <c r="AZ41" s="608">
        <v>39865</v>
      </c>
      <c r="BA41" s="609"/>
      <c r="BB41" s="609"/>
      <c r="BC41" s="609"/>
      <c r="BD41" s="635"/>
      <c r="BE41" s="635"/>
      <c r="BF41" s="654"/>
      <c r="BG41" s="658"/>
      <c r="BH41" s="659"/>
      <c r="BI41" s="659"/>
      <c r="BJ41" s="659"/>
      <c r="BK41" s="659"/>
      <c r="BL41" s="214"/>
      <c r="BM41" s="606" t="s">
        <v>346</v>
      </c>
      <c r="BN41" s="606"/>
      <c r="BO41" s="606"/>
      <c r="BP41" s="606"/>
      <c r="BQ41" s="606"/>
      <c r="BR41" s="606"/>
      <c r="BS41" s="606"/>
      <c r="BT41" s="606"/>
      <c r="BU41" s="607"/>
      <c r="BV41" s="608" t="s">
        <v>224</v>
      </c>
      <c r="BW41" s="609"/>
      <c r="BX41" s="609"/>
      <c r="BY41" s="609"/>
      <c r="BZ41" s="609"/>
      <c r="CA41" s="609"/>
      <c r="CB41" s="618"/>
      <c r="CD41" s="605" t="s">
        <v>347</v>
      </c>
      <c r="CE41" s="606"/>
      <c r="CF41" s="606"/>
      <c r="CG41" s="606"/>
      <c r="CH41" s="606"/>
      <c r="CI41" s="606"/>
      <c r="CJ41" s="606"/>
      <c r="CK41" s="606"/>
      <c r="CL41" s="606"/>
      <c r="CM41" s="606"/>
      <c r="CN41" s="606"/>
      <c r="CO41" s="606"/>
      <c r="CP41" s="606"/>
      <c r="CQ41" s="607"/>
      <c r="CR41" s="608" t="s">
        <v>224</v>
      </c>
      <c r="CS41" s="635"/>
      <c r="CT41" s="635"/>
      <c r="CU41" s="635"/>
      <c r="CV41" s="635"/>
      <c r="CW41" s="635"/>
      <c r="CX41" s="635"/>
      <c r="CY41" s="636"/>
      <c r="CZ41" s="613" t="s">
        <v>224</v>
      </c>
      <c r="DA41" s="637"/>
      <c r="DB41" s="637"/>
      <c r="DC41" s="643"/>
      <c r="DD41" s="617" t="s">
        <v>236</v>
      </c>
      <c r="DE41" s="635"/>
      <c r="DF41" s="635"/>
      <c r="DG41" s="635"/>
      <c r="DH41" s="635"/>
      <c r="DI41" s="635"/>
      <c r="DJ41" s="635"/>
      <c r="DK41" s="636"/>
      <c r="DL41" s="683"/>
      <c r="DM41" s="684"/>
      <c r="DN41" s="684"/>
      <c r="DO41" s="684"/>
      <c r="DP41" s="684"/>
      <c r="DQ41" s="684"/>
      <c r="DR41" s="684"/>
      <c r="DS41" s="684"/>
      <c r="DT41" s="684"/>
      <c r="DU41" s="684"/>
      <c r="DV41" s="685"/>
      <c r="DW41" s="677"/>
      <c r="DX41" s="678"/>
      <c r="DY41" s="678"/>
      <c r="DZ41" s="678"/>
      <c r="EA41" s="678"/>
      <c r="EB41" s="678"/>
      <c r="EC41" s="679"/>
    </row>
    <row r="42" spans="2:133" ht="11.25" customHeight="1" x14ac:dyDescent="0.2">
      <c r="B42" s="605" t="s">
        <v>348</v>
      </c>
      <c r="C42" s="606"/>
      <c r="D42" s="606"/>
      <c r="E42" s="606"/>
      <c r="F42" s="606"/>
      <c r="G42" s="606"/>
      <c r="H42" s="606"/>
      <c r="I42" s="606"/>
      <c r="J42" s="606"/>
      <c r="K42" s="606"/>
      <c r="L42" s="606"/>
      <c r="M42" s="606"/>
      <c r="N42" s="606"/>
      <c r="O42" s="606"/>
      <c r="P42" s="606"/>
      <c r="Q42" s="607"/>
      <c r="R42" s="608" t="s">
        <v>224</v>
      </c>
      <c r="S42" s="609"/>
      <c r="T42" s="609"/>
      <c r="U42" s="609"/>
      <c r="V42" s="609"/>
      <c r="W42" s="609"/>
      <c r="X42" s="609"/>
      <c r="Y42" s="610"/>
      <c r="Z42" s="611" t="s">
        <v>224</v>
      </c>
      <c r="AA42" s="611"/>
      <c r="AB42" s="611"/>
      <c r="AC42" s="611"/>
      <c r="AD42" s="612" t="s">
        <v>224</v>
      </c>
      <c r="AE42" s="612"/>
      <c r="AF42" s="612"/>
      <c r="AG42" s="612"/>
      <c r="AH42" s="612"/>
      <c r="AI42" s="612"/>
      <c r="AJ42" s="612"/>
      <c r="AK42" s="612"/>
      <c r="AL42" s="613" t="s">
        <v>236</v>
      </c>
      <c r="AM42" s="614"/>
      <c r="AN42" s="614"/>
      <c r="AO42" s="615"/>
      <c r="AQ42" s="680" t="s">
        <v>349</v>
      </c>
      <c r="AR42" s="681"/>
      <c r="AS42" s="681"/>
      <c r="AT42" s="681"/>
      <c r="AU42" s="681"/>
      <c r="AV42" s="681"/>
      <c r="AW42" s="681"/>
      <c r="AX42" s="681"/>
      <c r="AY42" s="682"/>
      <c r="AZ42" s="686">
        <v>123628</v>
      </c>
      <c r="BA42" s="687"/>
      <c r="BB42" s="687"/>
      <c r="BC42" s="687"/>
      <c r="BD42" s="667"/>
      <c r="BE42" s="667"/>
      <c r="BF42" s="669"/>
      <c r="BG42" s="660"/>
      <c r="BH42" s="661"/>
      <c r="BI42" s="661"/>
      <c r="BJ42" s="661"/>
      <c r="BK42" s="661"/>
      <c r="BL42" s="215"/>
      <c r="BM42" s="627" t="s">
        <v>350</v>
      </c>
      <c r="BN42" s="627"/>
      <c r="BO42" s="627"/>
      <c r="BP42" s="627"/>
      <c r="BQ42" s="627"/>
      <c r="BR42" s="627"/>
      <c r="BS42" s="627"/>
      <c r="BT42" s="627"/>
      <c r="BU42" s="628"/>
      <c r="BV42" s="686">
        <v>431</v>
      </c>
      <c r="BW42" s="687"/>
      <c r="BX42" s="687"/>
      <c r="BY42" s="687"/>
      <c r="BZ42" s="687"/>
      <c r="CA42" s="687"/>
      <c r="CB42" s="693"/>
      <c r="CD42" s="605" t="s">
        <v>351</v>
      </c>
      <c r="CE42" s="606"/>
      <c r="CF42" s="606"/>
      <c r="CG42" s="606"/>
      <c r="CH42" s="606"/>
      <c r="CI42" s="606"/>
      <c r="CJ42" s="606"/>
      <c r="CK42" s="606"/>
      <c r="CL42" s="606"/>
      <c r="CM42" s="606"/>
      <c r="CN42" s="606"/>
      <c r="CO42" s="606"/>
      <c r="CP42" s="606"/>
      <c r="CQ42" s="607"/>
      <c r="CR42" s="608">
        <v>1288945</v>
      </c>
      <c r="CS42" s="635"/>
      <c r="CT42" s="635"/>
      <c r="CU42" s="635"/>
      <c r="CV42" s="635"/>
      <c r="CW42" s="635"/>
      <c r="CX42" s="635"/>
      <c r="CY42" s="636"/>
      <c r="CZ42" s="613">
        <v>20.6</v>
      </c>
      <c r="DA42" s="637"/>
      <c r="DB42" s="637"/>
      <c r="DC42" s="643"/>
      <c r="DD42" s="617">
        <v>180637</v>
      </c>
      <c r="DE42" s="635"/>
      <c r="DF42" s="635"/>
      <c r="DG42" s="635"/>
      <c r="DH42" s="635"/>
      <c r="DI42" s="635"/>
      <c r="DJ42" s="635"/>
      <c r="DK42" s="636"/>
      <c r="DL42" s="683"/>
      <c r="DM42" s="684"/>
      <c r="DN42" s="684"/>
      <c r="DO42" s="684"/>
      <c r="DP42" s="684"/>
      <c r="DQ42" s="684"/>
      <c r="DR42" s="684"/>
      <c r="DS42" s="684"/>
      <c r="DT42" s="684"/>
      <c r="DU42" s="684"/>
      <c r="DV42" s="685"/>
      <c r="DW42" s="677"/>
      <c r="DX42" s="678"/>
      <c r="DY42" s="678"/>
      <c r="DZ42" s="678"/>
      <c r="EA42" s="678"/>
      <c r="EB42" s="678"/>
      <c r="EC42" s="679"/>
    </row>
    <row r="43" spans="2:133" ht="11.25" customHeight="1" x14ac:dyDescent="0.2">
      <c r="B43" s="605" t="s">
        <v>352</v>
      </c>
      <c r="C43" s="606"/>
      <c r="D43" s="606"/>
      <c r="E43" s="606"/>
      <c r="F43" s="606"/>
      <c r="G43" s="606"/>
      <c r="H43" s="606"/>
      <c r="I43" s="606"/>
      <c r="J43" s="606"/>
      <c r="K43" s="606"/>
      <c r="L43" s="606"/>
      <c r="M43" s="606"/>
      <c r="N43" s="606"/>
      <c r="O43" s="606"/>
      <c r="P43" s="606"/>
      <c r="Q43" s="607"/>
      <c r="R43" s="608">
        <v>72700</v>
      </c>
      <c r="S43" s="609"/>
      <c r="T43" s="609"/>
      <c r="U43" s="609"/>
      <c r="V43" s="609"/>
      <c r="W43" s="609"/>
      <c r="X43" s="609"/>
      <c r="Y43" s="610"/>
      <c r="Z43" s="611">
        <v>1.1000000000000001</v>
      </c>
      <c r="AA43" s="611"/>
      <c r="AB43" s="611"/>
      <c r="AC43" s="611"/>
      <c r="AD43" s="612" t="s">
        <v>236</v>
      </c>
      <c r="AE43" s="612"/>
      <c r="AF43" s="612"/>
      <c r="AG43" s="612"/>
      <c r="AH43" s="612"/>
      <c r="AI43" s="612"/>
      <c r="AJ43" s="612"/>
      <c r="AK43" s="612"/>
      <c r="AL43" s="613" t="s">
        <v>224</v>
      </c>
      <c r="AM43" s="614"/>
      <c r="AN43" s="614"/>
      <c r="AO43" s="615"/>
      <c r="CD43" s="605" t="s">
        <v>353</v>
      </c>
      <c r="CE43" s="606"/>
      <c r="CF43" s="606"/>
      <c r="CG43" s="606"/>
      <c r="CH43" s="606"/>
      <c r="CI43" s="606"/>
      <c r="CJ43" s="606"/>
      <c r="CK43" s="606"/>
      <c r="CL43" s="606"/>
      <c r="CM43" s="606"/>
      <c r="CN43" s="606"/>
      <c r="CO43" s="606"/>
      <c r="CP43" s="606"/>
      <c r="CQ43" s="607"/>
      <c r="CR43" s="608">
        <v>11686</v>
      </c>
      <c r="CS43" s="635"/>
      <c r="CT43" s="635"/>
      <c r="CU43" s="635"/>
      <c r="CV43" s="635"/>
      <c r="CW43" s="635"/>
      <c r="CX43" s="635"/>
      <c r="CY43" s="636"/>
      <c r="CZ43" s="613">
        <v>0.2</v>
      </c>
      <c r="DA43" s="637"/>
      <c r="DB43" s="637"/>
      <c r="DC43" s="643"/>
      <c r="DD43" s="617">
        <v>500</v>
      </c>
      <c r="DE43" s="635"/>
      <c r="DF43" s="635"/>
      <c r="DG43" s="635"/>
      <c r="DH43" s="635"/>
      <c r="DI43" s="635"/>
      <c r="DJ43" s="635"/>
      <c r="DK43" s="636"/>
      <c r="DL43" s="683"/>
      <c r="DM43" s="684"/>
      <c r="DN43" s="684"/>
      <c r="DO43" s="684"/>
      <c r="DP43" s="684"/>
      <c r="DQ43" s="684"/>
      <c r="DR43" s="684"/>
      <c r="DS43" s="684"/>
      <c r="DT43" s="684"/>
      <c r="DU43" s="684"/>
      <c r="DV43" s="685"/>
      <c r="DW43" s="677"/>
      <c r="DX43" s="678"/>
      <c r="DY43" s="678"/>
      <c r="DZ43" s="678"/>
      <c r="EA43" s="678"/>
      <c r="EB43" s="678"/>
      <c r="EC43" s="679"/>
    </row>
    <row r="44" spans="2:133" ht="11.25" customHeight="1" x14ac:dyDescent="0.2">
      <c r="B44" s="626" t="s">
        <v>354</v>
      </c>
      <c r="C44" s="627"/>
      <c r="D44" s="627"/>
      <c r="E44" s="627"/>
      <c r="F44" s="627"/>
      <c r="G44" s="627"/>
      <c r="H44" s="627"/>
      <c r="I44" s="627"/>
      <c r="J44" s="627"/>
      <c r="K44" s="627"/>
      <c r="L44" s="627"/>
      <c r="M44" s="627"/>
      <c r="N44" s="627"/>
      <c r="O44" s="627"/>
      <c r="P44" s="627"/>
      <c r="Q44" s="628"/>
      <c r="R44" s="686">
        <v>6434992</v>
      </c>
      <c r="S44" s="687"/>
      <c r="T44" s="687"/>
      <c r="U44" s="687"/>
      <c r="V44" s="687"/>
      <c r="W44" s="687"/>
      <c r="X44" s="687"/>
      <c r="Y44" s="688"/>
      <c r="Z44" s="689">
        <v>100</v>
      </c>
      <c r="AA44" s="689"/>
      <c r="AB44" s="689"/>
      <c r="AC44" s="689"/>
      <c r="AD44" s="690">
        <v>3258808</v>
      </c>
      <c r="AE44" s="690"/>
      <c r="AF44" s="690"/>
      <c r="AG44" s="690"/>
      <c r="AH44" s="690"/>
      <c r="AI44" s="690"/>
      <c r="AJ44" s="690"/>
      <c r="AK44" s="690"/>
      <c r="AL44" s="691">
        <v>100</v>
      </c>
      <c r="AM44" s="668"/>
      <c r="AN44" s="668"/>
      <c r="AO44" s="692"/>
      <c r="CD44" s="646" t="s">
        <v>301</v>
      </c>
      <c r="CE44" s="647"/>
      <c r="CF44" s="605" t="s">
        <v>355</v>
      </c>
      <c r="CG44" s="606"/>
      <c r="CH44" s="606"/>
      <c r="CI44" s="606"/>
      <c r="CJ44" s="606"/>
      <c r="CK44" s="606"/>
      <c r="CL44" s="606"/>
      <c r="CM44" s="606"/>
      <c r="CN44" s="606"/>
      <c r="CO44" s="606"/>
      <c r="CP44" s="606"/>
      <c r="CQ44" s="607"/>
      <c r="CR44" s="608">
        <v>1160546</v>
      </c>
      <c r="CS44" s="609"/>
      <c r="CT44" s="609"/>
      <c r="CU44" s="609"/>
      <c r="CV44" s="609"/>
      <c r="CW44" s="609"/>
      <c r="CX44" s="609"/>
      <c r="CY44" s="610"/>
      <c r="CZ44" s="613">
        <v>18.600000000000001</v>
      </c>
      <c r="DA44" s="614"/>
      <c r="DB44" s="614"/>
      <c r="DC44" s="620"/>
      <c r="DD44" s="617">
        <v>164626</v>
      </c>
      <c r="DE44" s="609"/>
      <c r="DF44" s="609"/>
      <c r="DG44" s="609"/>
      <c r="DH44" s="609"/>
      <c r="DI44" s="609"/>
      <c r="DJ44" s="609"/>
      <c r="DK44" s="610"/>
      <c r="DL44" s="683"/>
      <c r="DM44" s="684"/>
      <c r="DN44" s="684"/>
      <c r="DO44" s="684"/>
      <c r="DP44" s="684"/>
      <c r="DQ44" s="684"/>
      <c r="DR44" s="684"/>
      <c r="DS44" s="684"/>
      <c r="DT44" s="684"/>
      <c r="DU44" s="684"/>
      <c r="DV44" s="685"/>
      <c r="DW44" s="677"/>
      <c r="DX44" s="678"/>
      <c r="DY44" s="678"/>
      <c r="DZ44" s="678"/>
      <c r="EA44" s="678"/>
      <c r="EB44" s="678"/>
      <c r="EC44" s="679"/>
    </row>
    <row r="45" spans="2:133" ht="11.25" customHeight="1" x14ac:dyDescent="0.2">
      <c r="CD45" s="648"/>
      <c r="CE45" s="649"/>
      <c r="CF45" s="605" t="s">
        <v>356</v>
      </c>
      <c r="CG45" s="606"/>
      <c r="CH45" s="606"/>
      <c r="CI45" s="606"/>
      <c r="CJ45" s="606"/>
      <c r="CK45" s="606"/>
      <c r="CL45" s="606"/>
      <c r="CM45" s="606"/>
      <c r="CN45" s="606"/>
      <c r="CO45" s="606"/>
      <c r="CP45" s="606"/>
      <c r="CQ45" s="607"/>
      <c r="CR45" s="608">
        <v>596138</v>
      </c>
      <c r="CS45" s="635"/>
      <c r="CT45" s="635"/>
      <c r="CU45" s="635"/>
      <c r="CV45" s="635"/>
      <c r="CW45" s="635"/>
      <c r="CX45" s="635"/>
      <c r="CY45" s="636"/>
      <c r="CZ45" s="613">
        <v>9.5</v>
      </c>
      <c r="DA45" s="637"/>
      <c r="DB45" s="637"/>
      <c r="DC45" s="643"/>
      <c r="DD45" s="617">
        <v>13062</v>
      </c>
      <c r="DE45" s="635"/>
      <c r="DF45" s="635"/>
      <c r="DG45" s="635"/>
      <c r="DH45" s="635"/>
      <c r="DI45" s="635"/>
      <c r="DJ45" s="635"/>
      <c r="DK45" s="636"/>
      <c r="DL45" s="683"/>
      <c r="DM45" s="684"/>
      <c r="DN45" s="684"/>
      <c r="DO45" s="684"/>
      <c r="DP45" s="684"/>
      <c r="DQ45" s="684"/>
      <c r="DR45" s="684"/>
      <c r="DS45" s="684"/>
      <c r="DT45" s="684"/>
      <c r="DU45" s="684"/>
      <c r="DV45" s="685"/>
      <c r="DW45" s="677"/>
      <c r="DX45" s="678"/>
      <c r="DY45" s="678"/>
      <c r="DZ45" s="678"/>
      <c r="EA45" s="678"/>
      <c r="EB45" s="678"/>
      <c r="EC45" s="679"/>
    </row>
    <row r="46" spans="2:133" ht="11.25" customHeight="1" x14ac:dyDescent="0.2">
      <c r="B46" s="205" t="s">
        <v>357</v>
      </c>
      <c r="CD46" s="648"/>
      <c r="CE46" s="649"/>
      <c r="CF46" s="605" t="s">
        <v>358</v>
      </c>
      <c r="CG46" s="606"/>
      <c r="CH46" s="606"/>
      <c r="CI46" s="606"/>
      <c r="CJ46" s="606"/>
      <c r="CK46" s="606"/>
      <c r="CL46" s="606"/>
      <c r="CM46" s="606"/>
      <c r="CN46" s="606"/>
      <c r="CO46" s="606"/>
      <c r="CP46" s="606"/>
      <c r="CQ46" s="607"/>
      <c r="CR46" s="608">
        <v>564408</v>
      </c>
      <c r="CS46" s="609"/>
      <c r="CT46" s="609"/>
      <c r="CU46" s="609"/>
      <c r="CV46" s="609"/>
      <c r="CW46" s="609"/>
      <c r="CX46" s="609"/>
      <c r="CY46" s="610"/>
      <c r="CZ46" s="613">
        <v>9</v>
      </c>
      <c r="DA46" s="614"/>
      <c r="DB46" s="614"/>
      <c r="DC46" s="620"/>
      <c r="DD46" s="617">
        <v>151564</v>
      </c>
      <c r="DE46" s="609"/>
      <c r="DF46" s="609"/>
      <c r="DG46" s="609"/>
      <c r="DH46" s="609"/>
      <c r="DI46" s="609"/>
      <c r="DJ46" s="609"/>
      <c r="DK46" s="610"/>
      <c r="DL46" s="683"/>
      <c r="DM46" s="684"/>
      <c r="DN46" s="684"/>
      <c r="DO46" s="684"/>
      <c r="DP46" s="684"/>
      <c r="DQ46" s="684"/>
      <c r="DR46" s="684"/>
      <c r="DS46" s="684"/>
      <c r="DT46" s="684"/>
      <c r="DU46" s="684"/>
      <c r="DV46" s="685"/>
      <c r="DW46" s="677"/>
      <c r="DX46" s="678"/>
      <c r="DY46" s="678"/>
      <c r="DZ46" s="678"/>
      <c r="EA46" s="678"/>
      <c r="EB46" s="678"/>
      <c r="EC46" s="679"/>
    </row>
    <row r="47" spans="2:133" ht="11.25" customHeight="1" x14ac:dyDescent="0.2">
      <c r="B47" s="704" t="s">
        <v>359</v>
      </c>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704"/>
      <c r="BP47" s="704"/>
      <c r="BQ47" s="704"/>
      <c r="BR47" s="704"/>
      <c r="BS47" s="704"/>
      <c r="BT47" s="704"/>
      <c r="BU47" s="704"/>
      <c r="BV47" s="704"/>
      <c r="BW47" s="704"/>
      <c r="BX47" s="704"/>
      <c r="BY47" s="704"/>
      <c r="BZ47" s="704"/>
      <c r="CA47" s="704"/>
      <c r="CB47" s="704"/>
      <c r="CD47" s="648"/>
      <c r="CE47" s="649"/>
      <c r="CF47" s="605" t="s">
        <v>360</v>
      </c>
      <c r="CG47" s="606"/>
      <c r="CH47" s="606"/>
      <c r="CI47" s="606"/>
      <c r="CJ47" s="606"/>
      <c r="CK47" s="606"/>
      <c r="CL47" s="606"/>
      <c r="CM47" s="606"/>
      <c r="CN47" s="606"/>
      <c r="CO47" s="606"/>
      <c r="CP47" s="606"/>
      <c r="CQ47" s="607"/>
      <c r="CR47" s="608">
        <v>128399</v>
      </c>
      <c r="CS47" s="635"/>
      <c r="CT47" s="635"/>
      <c r="CU47" s="635"/>
      <c r="CV47" s="635"/>
      <c r="CW47" s="635"/>
      <c r="CX47" s="635"/>
      <c r="CY47" s="636"/>
      <c r="CZ47" s="613">
        <v>2.1</v>
      </c>
      <c r="DA47" s="637"/>
      <c r="DB47" s="637"/>
      <c r="DC47" s="643"/>
      <c r="DD47" s="617">
        <v>16011</v>
      </c>
      <c r="DE47" s="635"/>
      <c r="DF47" s="635"/>
      <c r="DG47" s="635"/>
      <c r="DH47" s="635"/>
      <c r="DI47" s="635"/>
      <c r="DJ47" s="635"/>
      <c r="DK47" s="636"/>
      <c r="DL47" s="683"/>
      <c r="DM47" s="684"/>
      <c r="DN47" s="684"/>
      <c r="DO47" s="684"/>
      <c r="DP47" s="684"/>
      <c r="DQ47" s="684"/>
      <c r="DR47" s="684"/>
      <c r="DS47" s="684"/>
      <c r="DT47" s="684"/>
      <c r="DU47" s="684"/>
      <c r="DV47" s="685"/>
      <c r="DW47" s="677"/>
      <c r="DX47" s="678"/>
      <c r="DY47" s="678"/>
      <c r="DZ47" s="678"/>
      <c r="EA47" s="678"/>
      <c r="EB47" s="678"/>
      <c r="EC47" s="679"/>
    </row>
    <row r="48" spans="2:133" ht="11" x14ac:dyDescent="0.2">
      <c r="B48" s="704" t="s">
        <v>361</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650"/>
      <c r="CE48" s="651"/>
      <c r="CF48" s="605" t="s">
        <v>362</v>
      </c>
      <c r="CG48" s="606"/>
      <c r="CH48" s="606"/>
      <c r="CI48" s="606"/>
      <c r="CJ48" s="606"/>
      <c r="CK48" s="606"/>
      <c r="CL48" s="606"/>
      <c r="CM48" s="606"/>
      <c r="CN48" s="606"/>
      <c r="CO48" s="606"/>
      <c r="CP48" s="606"/>
      <c r="CQ48" s="607"/>
      <c r="CR48" s="608" t="s">
        <v>236</v>
      </c>
      <c r="CS48" s="609"/>
      <c r="CT48" s="609"/>
      <c r="CU48" s="609"/>
      <c r="CV48" s="609"/>
      <c r="CW48" s="609"/>
      <c r="CX48" s="609"/>
      <c r="CY48" s="610"/>
      <c r="CZ48" s="613" t="s">
        <v>236</v>
      </c>
      <c r="DA48" s="614"/>
      <c r="DB48" s="614"/>
      <c r="DC48" s="620"/>
      <c r="DD48" s="617" t="s">
        <v>224</v>
      </c>
      <c r="DE48" s="609"/>
      <c r="DF48" s="609"/>
      <c r="DG48" s="609"/>
      <c r="DH48" s="609"/>
      <c r="DI48" s="609"/>
      <c r="DJ48" s="609"/>
      <c r="DK48" s="610"/>
      <c r="DL48" s="683"/>
      <c r="DM48" s="684"/>
      <c r="DN48" s="684"/>
      <c r="DO48" s="684"/>
      <c r="DP48" s="684"/>
      <c r="DQ48" s="684"/>
      <c r="DR48" s="684"/>
      <c r="DS48" s="684"/>
      <c r="DT48" s="684"/>
      <c r="DU48" s="684"/>
      <c r="DV48" s="685"/>
      <c r="DW48" s="677"/>
      <c r="DX48" s="678"/>
      <c r="DY48" s="678"/>
      <c r="DZ48" s="678"/>
      <c r="EA48" s="678"/>
      <c r="EB48" s="678"/>
      <c r="EC48" s="679"/>
    </row>
    <row r="49" spans="2:133" ht="11.25" customHeight="1" x14ac:dyDescent="0.2">
      <c r="B49" s="216"/>
      <c r="CD49" s="626" t="s">
        <v>363</v>
      </c>
      <c r="CE49" s="627"/>
      <c r="CF49" s="627"/>
      <c r="CG49" s="627"/>
      <c r="CH49" s="627"/>
      <c r="CI49" s="627"/>
      <c r="CJ49" s="627"/>
      <c r="CK49" s="627"/>
      <c r="CL49" s="627"/>
      <c r="CM49" s="627"/>
      <c r="CN49" s="627"/>
      <c r="CO49" s="627"/>
      <c r="CP49" s="627"/>
      <c r="CQ49" s="628"/>
      <c r="CR49" s="686">
        <v>6249638</v>
      </c>
      <c r="CS49" s="667"/>
      <c r="CT49" s="667"/>
      <c r="CU49" s="667"/>
      <c r="CV49" s="667"/>
      <c r="CW49" s="667"/>
      <c r="CX49" s="667"/>
      <c r="CY49" s="694"/>
      <c r="CZ49" s="691">
        <v>100</v>
      </c>
      <c r="DA49" s="695"/>
      <c r="DB49" s="695"/>
      <c r="DC49" s="696"/>
      <c r="DD49" s="697">
        <v>4072976</v>
      </c>
      <c r="DE49" s="667"/>
      <c r="DF49" s="667"/>
      <c r="DG49" s="667"/>
      <c r="DH49" s="667"/>
      <c r="DI49" s="667"/>
      <c r="DJ49" s="667"/>
      <c r="DK49" s="694"/>
      <c r="DL49" s="698"/>
      <c r="DM49" s="699"/>
      <c r="DN49" s="699"/>
      <c r="DO49" s="699"/>
      <c r="DP49" s="699"/>
      <c r="DQ49" s="699"/>
      <c r="DR49" s="699"/>
      <c r="DS49" s="699"/>
      <c r="DT49" s="699"/>
      <c r="DU49" s="699"/>
      <c r="DV49" s="700"/>
      <c r="DW49" s="701"/>
      <c r="DX49" s="702"/>
      <c r="DY49" s="702"/>
      <c r="DZ49" s="702"/>
      <c r="EA49" s="702"/>
      <c r="EB49" s="702"/>
      <c r="EC49" s="703"/>
    </row>
    <row r="50" spans="2:133" ht="11" hidden="1" x14ac:dyDescent="0.2">
      <c r="B50" s="216"/>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05" t="s">
        <v>364</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6" t="s">
        <v>365</v>
      </c>
      <c r="DK2" s="707"/>
      <c r="DL2" s="707"/>
      <c r="DM2" s="707"/>
      <c r="DN2" s="707"/>
      <c r="DO2" s="708"/>
      <c r="DP2" s="219"/>
      <c r="DQ2" s="706" t="s">
        <v>366</v>
      </c>
      <c r="DR2" s="707"/>
      <c r="DS2" s="707"/>
      <c r="DT2" s="707"/>
      <c r="DU2" s="707"/>
      <c r="DV2" s="707"/>
      <c r="DW2" s="707"/>
      <c r="DX2" s="707"/>
      <c r="DY2" s="707"/>
      <c r="DZ2" s="708"/>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09" t="s">
        <v>367</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23"/>
      <c r="BA4" s="223"/>
      <c r="BB4" s="223"/>
      <c r="BC4" s="223"/>
      <c r="BD4" s="223"/>
      <c r="BE4" s="224"/>
      <c r="BF4" s="224"/>
      <c r="BG4" s="224"/>
      <c r="BH4" s="224"/>
      <c r="BI4" s="224"/>
      <c r="BJ4" s="224"/>
      <c r="BK4" s="224"/>
      <c r="BL4" s="224"/>
      <c r="BM4" s="224"/>
      <c r="BN4" s="224"/>
      <c r="BO4" s="224"/>
      <c r="BP4" s="224"/>
      <c r="BQ4" s="710" t="s">
        <v>368</v>
      </c>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225"/>
    </row>
    <row r="5" spans="1:131" s="226" customFormat="1" ht="26.25" customHeight="1" x14ac:dyDescent="0.2">
      <c r="A5" s="711" t="s">
        <v>369</v>
      </c>
      <c r="B5" s="712"/>
      <c r="C5" s="712"/>
      <c r="D5" s="712"/>
      <c r="E5" s="712"/>
      <c r="F5" s="712"/>
      <c r="G5" s="712"/>
      <c r="H5" s="712"/>
      <c r="I5" s="712"/>
      <c r="J5" s="712"/>
      <c r="K5" s="712"/>
      <c r="L5" s="712"/>
      <c r="M5" s="712"/>
      <c r="N5" s="712"/>
      <c r="O5" s="712"/>
      <c r="P5" s="713"/>
      <c r="Q5" s="717" t="s">
        <v>370</v>
      </c>
      <c r="R5" s="718"/>
      <c r="S5" s="718"/>
      <c r="T5" s="718"/>
      <c r="U5" s="719"/>
      <c r="V5" s="717" t="s">
        <v>371</v>
      </c>
      <c r="W5" s="718"/>
      <c r="X5" s="718"/>
      <c r="Y5" s="718"/>
      <c r="Z5" s="719"/>
      <c r="AA5" s="717" t="s">
        <v>372</v>
      </c>
      <c r="AB5" s="718"/>
      <c r="AC5" s="718"/>
      <c r="AD5" s="718"/>
      <c r="AE5" s="718"/>
      <c r="AF5" s="723" t="s">
        <v>373</v>
      </c>
      <c r="AG5" s="718"/>
      <c r="AH5" s="718"/>
      <c r="AI5" s="718"/>
      <c r="AJ5" s="724"/>
      <c r="AK5" s="718" t="s">
        <v>374</v>
      </c>
      <c r="AL5" s="718"/>
      <c r="AM5" s="718"/>
      <c r="AN5" s="718"/>
      <c r="AO5" s="719"/>
      <c r="AP5" s="717" t="s">
        <v>375</v>
      </c>
      <c r="AQ5" s="718"/>
      <c r="AR5" s="718"/>
      <c r="AS5" s="718"/>
      <c r="AT5" s="719"/>
      <c r="AU5" s="717" t="s">
        <v>376</v>
      </c>
      <c r="AV5" s="718"/>
      <c r="AW5" s="718"/>
      <c r="AX5" s="718"/>
      <c r="AY5" s="724"/>
      <c r="AZ5" s="223"/>
      <c r="BA5" s="223"/>
      <c r="BB5" s="223"/>
      <c r="BC5" s="223"/>
      <c r="BD5" s="223"/>
      <c r="BE5" s="224"/>
      <c r="BF5" s="224"/>
      <c r="BG5" s="224"/>
      <c r="BH5" s="224"/>
      <c r="BI5" s="224"/>
      <c r="BJ5" s="224"/>
      <c r="BK5" s="224"/>
      <c r="BL5" s="224"/>
      <c r="BM5" s="224"/>
      <c r="BN5" s="224"/>
      <c r="BO5" s="224"/>
      <c r="BP5" s="224"/>
      <c r="BQ5" s="711" t="s">
        <v>377</v>
      </c>
      <c r="BR5" s="712"/>
      <c r="BS5" s="712"/>
      <c r="BT5" s="712"/>
      <c r="BU5" s="712"/>
      <c r="BV5" s="712"/>
      <c r="BW5" s="712"/>
      <c r="BX5" s="712"/>
      <c r="BY5" s="712"/>
      <c r="BZ5" s="712"/>
      <c r="CA5" s="712"/>
      <c r="CB5" s="712"/>
      <c r="CC5" s="712"/>
      <c r="CD5" s="712"/>
      <c r="CE5" s="712"/>
      <c r="CF5" s="712"/>
      <c r="CG5" s="713"/>
      <c r="CH5" s="717" t="s">
        <v>378</v>
      </c>
      <c r="CI5" s="718"/>
      <c r="CJ5" s="718"/>
      <c r="CK5" s="718"/>
      <c r="CL5" s="719"/>
      <c r="CM5" s="717" t="s">
        <v>379</v>
      </c>
      <c r="CN5" s="718"/>
      <c r="CO5" s="718"/>
      <c r="CP5" s="718"/>
      <c r="CQ5" s="719"/>
      <c r="CR5" s="717" t="s">
        <v>380</v>
      </c>
      <c r="CS5" s="718"/>
      <c r="CT5" s="718"/>
      <c r="CU5" s="718"/>
      <c r="CV5" s="719"/>
      <c r="CW5" s="717" t="s">
        <v>381</v>
      </c>
      <c r="CX5" s="718"/>
      <c r="CY5" s="718"/>
      <c r="CZ5" s="718"/>
      <c r="DA5" s="719"/>
      <c r="DB5" s="717" t="s">
        <v>382</v>
      </c>
      <c r="DC5" s="718"/>
      <c r="DD5" s="718"/>
      <c r="DE5" s="718"/>
      <c r="DF5" s="719"/>
      <c r="DG5" s="747" t="s">
        <v>383</v>
      </c>
      <c r="DH5" s="748"/>
      <c r="DI5" s="748"/>
      <c r="DJ5" s="748"/>
      <c r="DK5" s="749"/>
      <c r="DL5" s="747" t="s">
        <v>384</v>
      </c>
      <c r="DM5" s="748"/>
      <c r="DN5" s="748"/>
      <c r="DO5" s="748"/>
      <c r="DP5" s="749"/>
      <c r="DQ5" s="717" t="s">
        <v>385</v>
      </c>
      <c r="DR5" s="718"/>
      <c r="DS5" s="718"/>
      <c r="DT5" s="718"/>
      <c r="DU5" s="719"/>
      <c r="DV5" s="717" t="s">
        <v>376</v>
      </c>
      <c r="DW5" s="718"/>
      <c r="DX5" s="718"/>
      <c r="DY5" s="718"/>
      <c r="DZ5" s="724"/>
      <c r="EA5" s="225"/>
    </row>
    <row r="6" spans="1:131" s="226" customFormat="1" ht="26.25" customHeight="1" thickBot="1" x14ac:dyDescent="0.25">
      <c r="A6" s="714"/>
      <c r="B6" s="715"/>
      <c r="C6" s="715"/>
      <c r="D6" s="715"/>
      <c r="E6" s="715"/>
      <c r="F6" s="715"/>
      <c r="G6" s="715"/>
      <c r="H6" s="715"/>
      <c r="I6" s="715"/>
      <c r="J6" s="715"/>
      <c r="K6" s="715"/>
      <c r="L6" s="715"/>
      <c r="M6" s="715"/>
      <c r="N6" s="715"/>
      <c r="O6" s="715"/>
      <c r="P6" s="716"/>
      <c r="Q6" s="720"/>
      <c r="R6" s="721"/>
      <c r="S6" s="721"/>
      <c r="T6" s="721"/>
      <c r="U6" s="722"/>
      <c r="V6" s="720"/>
      <c r="W6" s="721"/>
      <c r="X6" s="721"/>
      <c r="Y6" s="721"/>
      <c r="Z6" s="722"/>
      <c r="AA6" s="720"/>
      <c r="AB6" s="721"/>
      <c r="AC6" s="721"/>
      <c r="AD6" s="721"/>
      <c r="AE6" s="721"/>
      <c r="AF6" s="725"/>
      <c r="AG6" s="721"/>
      <c r="AH6" s="721"/>
      <c r="AI6" s="721"/>
      <c r="AJ6" s="726"/>
      <c r="AK6" s="721"/>
      <c r="AL6" s="721"/>
      <c r="AM6" s="721"/>
      <c r="AN6" s="721"/>
      <c r="AO6" s="722"/>
      <c r="AP6" s="720"/>
      <c r="AQ6" s="721"/>
      <c r="AR6" s="721"/>
      <c r="AS6" s="721"/>
      <c r="AT6" s="722"/>
      <c r="AU6" s="720"/>
      <c r="AV6" s="721"/>
      <c r="AW6" s="721"/>
      <c r="AX6" s="721"/>
      <c r="AY6" s="726"/>
      <c r="AZ6" s="223"/>
      <c r="BA6" s="223"/>
      <c r="BB6" s="223"/>
      <c r="BC6" s="223"/>
      <c r="BD6" s="223"/>
      <c r="BE6" s="224"/>
      <c r="BF6" s="224"/>
      <c r="BG6" s="224"/>
      <c r="BH6" s="224"/>
      <c r="BI6" s="224"/>
      <c r="BJ6" s="224"/>
      <c r="BK6" s="224"/>
      <c r="BL6" s="224"/>
      <c r="BM6" s="224"/>
      <c r="BN6" s="224"/>
      <c r="BO6" s="224"/>
      <c r="BP6" s="224"/>
      <c r="BQ6" s="714"/>
      <c r="BR6" s="715"/>
      <c r="BS6" s="715"/>
      <c r="BT6" s="715"/>
      <c r="BU6" s="715"/>
      <c r="BV6" s="715"/>
      <c r="BW6" s="715"/>
      <c r="BX6" s="715"/>
      <c r="BY6" s="715"/>
      <c r="BZ6" s="715"/>
      <c r="CA6" s="715"/>
      <c r="CB6" s="715"/>
      <c r="CC6" s="715"/>
      <c r="CD6" s="715"/>
      <c r="CE6" s="715"/>
      <c r="CF6" s="715"/>
      <c r="CG6" s="716"/>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50"/>
      <c r="DH6" s="751"/>
      <c r="DI6" s="751"/>
      <c r="DJ6" s="751"/>
      <c r="DK6" s="752"/>
      <c r="DL6" s="750"/>
      <c r="DM6" s="751"/>
      <c r="DN6" s="751"/>
      <c r="DO6" s="751"/>
      <c r="DP6" s="752"/>
      <c r="DQ6" s="720"/>
      <c r="DR6" s="721"/>
      <c r="DS6" s="721"/>
      <c r="DT6" s="721"/>
      <c r="DU6" s="722"/>
      <c r="DV6" s="720"/>
      <c r="DW6" s="721"/>
      <c r="DX6" s="721"/>
      <c r="DY6" s="721"/>
      <c r="DZ6" s="726"/>
      <c r="EA6" s="225"/>
    </row>
    <row r="7" spans="1:131" s="226" customFormat="1" ht="26.25" customHeight="1" thickTop="1" x14ac:dyDescent="0.2">
      <c r="A7" s="227">
        <v>1</v>
      </c>
      <c r="B7" s="733" t="s">
        <v>386</v>
      </c>
      <c r="C7" s="734"/>
      <c r="D7" s="734"/>
      <c r="E7" s="734"/>
      <c r="F7" s="734"/>
      <c r="G7" s="734"/>
      <c r="H7" s="734"/>
      <c r="I7" s="734"/>
      <c r="J7" s="734"/>
      <c r="K7" s="734"/>
      <c r="L7" s="734"/>
      <c r="M7" s="734"/>
      <c r="N7" s="734"/>
      <c r="O7" s="734"/>
      <c r="P7" s="735"/>
      <c r="Q7" s="736">
        <v>6427</v>
      </c>
      <c r="R7" s="737"/>
      <c r="S7" s="737"/>
      <c r="T7" s="737"/>
      <c r="U7" s="737"/>
      <c r="V7" s="737">
        <v>6242</v>
      </c>
      <c r="W7" s="737"/>
      <c r="X7" s="737"/>
      <c r="Y7" s="737"/>
      <c r="Z7" s="737"/>
      <c r="AA7" s="737">
        <v>185</v>
      </c>
      <c r="AB7" s="737"/>
      <c r="AC7" s="737"/>
      <c r="AD7" s="737"/>
      <c r="AE7" s="738"/>
      <c r="AF7" s="739">
        <v>148</v>
      </c>
      <c r="AG7" s="740"/>
      <c r="AH7" s="740"/>
      <c r="AI7" s="740"/>
      <c r="AJ7" s="741"/>
      <c r="AK7" s="742">
        <v>257</v>
      </c>
      <c r="AL7" s="743"/>
      <c r="AM7" s="743"/>
      <c r="AN7" s="743"/>
      <c r="AO7" s="743"/>
      <c r="AP7" s="743">
        <v>11526</v>
      </c>
      <c r="AQ7" s="743"/>
      <c r="AR7" s="743"/>
      <c r="AS7" s="743"/>
      <c r="AT7" s="743"/>
      <c r="AU7" s="744"/>
      <c r="AV7" s="744"/>
      <c r="AW7" s="744"/>
      <c r="AX7" s="744"/>
      <c r="AY7" s="745"/>
      <c r="AZ7" s="223"/>
      <c r="BA7" s="223"/>
      <c r="BB7" s="223"/>
      <c r="BC7" s="223"/>
      <c r="BD7" s="223"/>
      <c r="BE7" s="224"/>
      <c r="BF7" s="224"/>
      <c r="BG7" s="224"/>
      <c r="BH7" s="224"/>
      <c r="BI7" s="224"/>
      <c r="BJ7" s="224"/>
      <c r="BK7" s="224"/>
      <c r="BL7" s="224"/>
      <c r="BM7" s="224"/>
      <c r="BN7" s="224"/>
      <c r="BO7" s="224"/>
      <c r="BP7" s="224"/>
      <c r="BQ7" s="227">
        <v>1</v>
      </c>
      <c r="BR7" s="228"/>
      <c r="BS7" s="730"/>
      <c r="BT7" s="731"/>
      <c r="BU7" s="731"/>
      <c r="BV7" s="731"/>
      <c r="BW7" s="731"/>
      <c r="BX7" s="731"/>
      <c r="BY7" s="731"/>
      <c r="BZ7" s="731"/>
      <c r="CA7" s="731"/>
      <c r="CB7" s="731"/>
      <c r="CC7" s="731"/>
      <c r="CD7" s="731"/>
      <c r="CE7" s="731"/>
      <c r="CF7" s="731"/>
      <c r="CG7" s="746"/>
      <c r="CH7" s="727"/>
      <c r="CI7" s="728"/>
      <c r="CJ7" s="728"/>
      <c r="CK7" s="728"/>
      <c r="CL7" s="729"/>
      <c r="CM7" s="727"/>
      <c r="CN7" s="728"/>
      <c r="CO7" s="728"/>
      <c r="CP7" s="728"/>
      <c r="CQ7" s="729"/>
      <c r="CR7" s="727"/>
      <c r="CS7" s="728"/>
      <c r="CT7" s="728"/>
      <c r="CU7" s="728"/>
      <c r="CV7" s="729"/>
      <c r="CW7" s="727"/>
      <c r="CX7" s="728"/>
      <c r="CY7" s="728"/>
      <c r="CZ7" s="728"/>
      <c r="DA7" s="729"/>
      <c r="DB7" s="727"/>
      <c r="DC7" s="728"/>
      <c r="DD7" s="728"/>
      <c r="DE7" s="728"/>
      <c r="DF7" s="729"/>
      <c r="DG7" s="727"/>
      <c r="DH7" s="728"/>
      <c r="DI7" s="728"/>
      <c r="DJ7" s="728"/>
      <c r="DK7" s="729"/>
      <c r="DL7" s="727"/>
      <c r="DM7" s="728"/>
      <c r="DN7" s="728"/>
      <c r="DO7" s="728"/>
      <c r="DP7" s="729"/>
      <c r="DQ7" s="727"/>
      <c r="DR7" s="728"/>
      <c r="DS7" s="728"/>
      <c r="DT7" s="728"/>
      <c r="DU7" s="729"/>
      <c r="DV7" s="730"/>
      <c r="DW7" s="731"/>
      <c r="DX7" s="731"/>
      <c r="DY7" s="731"/>
      <c r="DZ7" s="732"/>
      <c r="EA7" s="225"/>
    </row>
    <row r="8" spans="1:131" s="226" customFormat="1" ht="26.25" customHeight="1" x14ac:dyDescent="0.2">
      <c r="A8" s="229">
        <v>2</v>
      </c>
      <c r="B8" s="764" t="s">
        <v>387</v>
      </c>
      <c r="C8" s="765"/>
      <c r="D8" s="765"/>
      <c r="E8" s="765"/>
      <c r="F8" s="765"/>
      <c r="G8" s="765"/>
      <c r="H8" s="765"/>
      <c r="I8" s="765"/>
      <c r="J8" s="765"/>
      <c r="K8" s="765"/>
      <c r="L8" s="765"/>
      <c r="M8" s="765"/>
      <c r="N8" s="765"/>
      <c r="O8" s="765"/>
      <c r="P8" s="766"/>
      <c r="Q8" s="767">
        <v>12</v>
      </c>
      <c r="R8" s="768"/>
      <c r="S8" s="768"/>
      <c r="T8" s="768"/>
      <c r="U8" s="768"/>
      <c r="V8" s="768">
        <v>12</v>
      </c>
      <c r="W8" s="768"/>
      <c r="X8" s="768"/>
      <c r="Y8" s="768"/>
      <c r="Z8" s="768"/>
      <c r="AA8" s="768">
        <v>0</v>
      </c>
      <c r="AB8" s="768"/>
      <c r="AC8" s="768"/>
      <c r="AD8" s="768"/>
      <c r="AE8" s="769"/>
      <c r="AF8" s="770">
        <v>0</v>
      </c>
      <c r="AG8" s="771"/>
      <c r="AH8" s="771"/>
      <c r="AI8" s="771"/>
      <c r="AJ8" s="772"/>
      <c r="AK8" s="753">
        <v>4</v>
      </c>
      <c r="AL8" s="754"/>
      <c r="AM8" s="754"/>
      <c r="AN8" s="754"/>
      <c r="AO8" s="754"/>
      <c r="AP8" s="754" t="s">
        <v>517</v>
      </c>
      <c r="AQ8" s="754"/>
      <c r="AR8" s="754"/>
      <c r="AS8" s="754"/>
      <c r="AT8" s="754"/>
      <c r="AU8" s="755"/>
      <c r="AV8" s="755"/>
      <c r="AW8" s="755"/>
      <c r="AX8" s="755"/>
      <c r="AY8" s="756"/>
      <c r="AZ8" s="223"/>
      <c r="BA8" s="223"/>
      <c r="BB8" s="223"/>
      <c r="BC8" s="223"/>
      <c r="BD8" s="223"/>
      <c r="BE8" s="224"/>
      <c r="BF8" s="224"/>
      <c r="BG8" s="224"/>
      <c r="BH8" s="224"/>
      <c r="BI8" s="224"/>
      <c r="BJ8" s="224"/>
      <c r="BK8" s="224"/>
      <c r="BL8" s="224"/>
      <c r="BM8" s="224"/>
      <c r="BN8" s="224"/>
      <c r="BO8" s="224"/>
      <c r="BP8" s="224"/>
      <c r="BQ8" s="229">
        <v>2</v>
      </c>
      <c r="BR8" s="230"/>
      <c r="BS8" s="757"/>
      <c r="BT8" s="758"/>
      <c r="BU8" s="758"/>
      <c r="BV8" s="758"/>
      <c r="BW8" s="758"/>
      <c r="BX8" s="758"/>
      <c r="BY8" s="758"/>
      <c r="BZ8" s="758"/>
      <c r="CA8" s="758"/>
      <c r="CB8" s="758"/>
      <c r="CC8" s="758"/>
      <c r="CD8" s="758"/>
      <c r="CE8" s="758"/>
      <c r="CF8" s="758"/>
      <c r="CG8" s="759"/>
      <c r="CH8" s="760"/>
      <c r="CI8" s="761"/>
      <c r="CJ8" s="761"/>
      <c r="CK8" s="761"/>
      <c r="CL8" s="762"/>
      <c r="CM8" s="760"/>
      <c r="CN8" s="761"/>
      <c r="CO8" s="761"/>
      <c r="CP8" s="761"/>
      <c r="CQ8" s="762"/>
      <c r="CR8" s="760"/>
      <c r="CS8" s="761"/>
      <c r="CT8" s="761"/>
      <c r="CU8" s="761"/>
      <c r="CV8" s="762"/>
      <c r="CW8" s="760"/>
      <c r="CX8" s="761"/>
      <c r="CY8" s="761"/>
      <c r="CZ8" s="761"/>
      <c r="DA8" s="762"/>
      <c r="DB8" s="760"/>
      <c r="DC8" s="761"/>
      <c r="DD8" s="761"/>
      <c r="DE8" s="761"/>
      <c r="DF8" s="762"/>
      <c r="DG8" s="760"/>
      <c r="DH8" s="761"/>
      <c r="DI8" s="761"/>
      <c r="DJ8" s="761"/>
      <c r="DK8" s="762"/>
      <c r="DL8" s="760"/>
      <c r="DM8" s="761"/>
      <c r="DN8" s="761"/>
      <c r="DO8" s="761"/>
      <c r="DP8" s="762"/>
      <c r="DQ8" s="760"/>
      <c r="DR8" s="761"/>
      <c r="DS8" s="761"/>
      <c r="DT8" s="761"/>
      <c r="DU8" s="762"/>
      <c r="DV8" s="757"/>
      <c r="DW8" s="758"/>
      <c r="DX8" s="758"/>
      <c r="DY8" s="758"/>
      <c r="DZ8" s="763"/>
      <c r="EA8" s="225"/>
    </row>
    <row r="9" spans="1:131" s="226" customFormat="1" ht="26.25" customHeight="1" x14ac:dyDescent="0.2">
      <c r="A9" s="229">
        <v>3</v>
      </c>
      <c r="B9" s="764"/>
      <c r="C9" s="765"/>
      <c r="D9" s="765"/>
      <c r="E9" s="765"/>
      <c r="F9" s="765"/>
      <c r="G9" s="765"/>
      <c r="H9" s="765"/>
      <c r="I9" s="765"/>
      <c r="J9" s="765"/>
      <c r="K9" s="765"/>
      <c r="L9" s="765"/>
      <c r="M9" s="765"/>
      <c r="N9" s="765"/>
      <c r="O9" s="765"/>
      <c r="P9" s="766"/>
      <c r="Q9" s="767"/>
      <c r="R9" s="768"/>
      <c r="S9" s="768"/>
      <c r="T9" s="768"/>
      <c r="U9" s="768"/>
      <c r="V9" s="768"/>
      <c r="W9" s="768"/>
      <c r="X9" s="768"/>
      <c r="Y9" s="768"/>
      <c r="Z9" s="768"/>
      <c r="AA9" s="768"/>
      <c r="AB9" s="768"/>
      <c r="AC9" s="768"/>
      <c r="AD9" s="768"/>
      <c r="AE9" s="769"/>
      <c r="AF9" s="770"/>
      <c r="AG9" s="771"/>
      <c r="AH9" s="771"/>
      <c r="AI9" s="771"/>
      <c r="AJ9" s="772"/>
      <c r="AK9" s="753"/>
      <c r="AL9" s="754"/>
      <c r="AM9" s="754"/>
      <c r="AN9" s="754"/>
      <c r="AO9" s="754"/>
      <c r="AP9" s="754"/>
      <c r="AQ9" s="754"/>
      <c r="AR9" s="754"/>
      <c r="AS9" s="754"/>
      <c r="AT9" s="754"/>
      <c r="AU9" s="755"/>
      <c r="AV9" s="755"/>
      <c r="AW9" s="755"/>
      <c r="AX9" s="755"/>
      <c r="AY9" s="756"/>
      <c r="AZ9" s="223"/>
      <c r="BA9" s="223"/>
      <c r="BB9" s="223"/>
      <c r="BC9" s="223"/>
      <c r="BD9" s="223"/>
      <c r="BE9" s="224"/>
      <c r="BF9" s="224"/>
      <c r="BG9" s="224"/>
      <c r="BH9" s="224"/>
      <c r="BI9" s="224"/>
      <c r="BJ9" s="224"/>
      <c r="BK9" s="224"/>
      <c r="BL9" s="224"/>
      <c r="BM9" s="224"/>
      <c r="BN9" s="224"/>
      <c r="BO9" s="224"/>
      <c r="BP9" s="224"/>
      <c r="BQ9" s="229">
        <v>3</v>
      </c>
      <c r="BR9" s="230"/>
      <c r="BS9" s="757"/>
      <c r="BT9" s="758"/>
      <c r="BU9" s="758"/>
      <c r="BV9" s="758"/>
      <c r="BW9" s="758"/>
      <c r="BX9" s="758"/>
      <c r="BY9" s="758"/>
      <c r="BZ9" s="758"/>
      <c r="CA9" s="758"/>
      <c r="CB9" s="758"/>
      <c r="CC9" s="758"/>
      <c r="CD9" s="758"/>
      <c r="CE9" s="758"/>
      <c r="CF9" s="758"/>
      <c r="CG9" s="759"/>
      <c r="CH9" s="760"/>
      <c r="CI9" s="761"/>
      <c r="CJ9" s="761"/>
      <c r="CK9" s="761"/>
      <c r="CL9" s="762"/>
      <c r="CM9" s="760"/>
      <c r="CN9" s="761"/>
      <c r="CO9" s="761"/>
      <c r="CP9" s="761"/>
      <c r="CQ9" s="762"/>
      <c r="CR9" s="760"/>
      <c r="CS9" s="761"/>
      <c r="CT9" s="761"/>
      <c r="CU9" s="761"/>
      <c r="CV9" s="762"/>
      <c r="CW9" s="760"/>
      <c r="CX9" s="761"/>
      <c r="CY9" s="761"/>
      <c r="CZ9" s="761"/>
      <c r="DA9" s="762"/>
      <c r="DB9" s="760"/>
      <c r="DC9" s="761"/>
      <c r="DD9" s="761"/>
      <c r="DE9" s="761"/>
      <c r="DF9" s="762"/>
      <c r="DG9" s="760"/>
      <c r="DH9" s="761"/>
      <c r="DI9" s="761"/>
      <c r="DJ9" s="761"/>
      <c r="DK9" s="762"/>
      <c r="DL9" s="760"/>
      <c r="DM9" s="761"/>
      <c r="DN9" s="761"/>
      <c r="DO9" s="761"/>
      <c r="DP9" s="762"/>
      <c r="DQ9" s="760"/>
      <c r="DR9" s="761"/>
      <c r="DS9" s="761"/>
      <c r="DT9" s="761"/>
      <c r="DU9" s="762"/>
      <c r="DV9" s="757"/>
      <c r="DW9" s="758"/>
      <c r="DX9" s="758"/>
      <c r="DY9" s="758"/>
      <c r="DZ9" s="763"/>
      <c r="EA9" s="225"/>
    </row>
    <row r="10" spans="1:131" s="226" customFormat="1" ht="26.25" customHeight="1" x14ac:dyDescent="0.2">
      <c r="A10" s="229">
        <v>4</v>
      </c>
      <c r="B10" s="764"/>
      <c r="C10" s="765"/>
      <c r="D10" s="765"/>
      <c r="E10" s="765"/>
      <c r="F10" s="765"/>
      <c r="G10" s="765"/>
      <c r="H10" s="765"/>
      <c r="I10" s="765"/>
      <c r="J10" s="765"/>
      <c r="K10" s="765"/>
      <c r="L10" s="765"/>
      <c r="M10" s="765"/>
      <c r="N10" s="765"/>
      <c r="O10" s="765"/>
      <c r="P10" s="766"/>
      <c r="Q10" s="767"/>
      <c r="R10" s="768"/>
      <c r="S10" s="768"/>
      <c r="T10" s="768"/>
      <c r="U10" s="768"/>
      <c r="V10" s="768"/>
      <c r="W10" s="768"/>
      <c r="X10" s="768"/>
      <c r="Y10" s="768"/>
      <c r="Z10" s="768"/>
      <c r="AA10" s="768"/>
      <c r="AB10" s="768"/>
      <c r="AC10" s="768"/>
      <c r="AD10" s="768"/>
      <c r="AE10" s="769"/>
      <c r="AF10" s="770"/>
      <c r="AG10" s="771"/>
      <c r="AH10" s="771"/>
      <c r="AI10" s="771"/>
      <c r="AJ10" s="772"/>
      <c r="AK10" s="753"/>
      <c r="AL10" s="754"/>
      <c r="AM10" s="754"/>
      <c r="AN10" s="754"/>
      <c r="AO10" s="754"/>
      <c r="AP10" s="754"/>
      <c r="AQ10" s="754"/>
      <c r="AR10" s="754"/>
      <c r="AS10" s="754"/>
      <c r="AT10" s="754"/>
      <c r="AU10" s="755"/>
      <c r="AV10" s="755"/>
      <c r="AW10" s="755"/>
      <c r="AX10" s="755"/>
      <c r="AY10" s="756"/>
      <c r="AZ10" s="223"/>
      <c r="BA10" s="223"/>
      <c r="BB10" s="223"/>
      <c r="BC10" s="223"/>
      <c r="BD10" s="223"/>
      <c r="BE10" s="224"/>
      <c r="BF10" s="224"/>
      <c r="BG10" s="224"/>
      <c r="BH10" s="224"/>
      <c r="BI10" s="224"/>
      <c r="BJ10" s="224"/>
      <c r="BK10" s="224"/>
      <c r="BL10" s="224"/>
      <c r="BM10" s="224"/>
      <c r="BN10" s="224"/>
      <c r="BO10" s="224"/>
      <c r="BP10" s="224"/>
      <c r="BQ10" s="229">
        <v>4</v>
      </c>
      <c r="BR10" s="230"/>
      <c r="BS10" s="757"/>
      <c r="BT10" s="758"/>
      <c r="BU10" s="758"/>
      <c r="BV10" s="758"/>
      <c r="BW10" s="758"/>
      <c r="BX10" s="758"/>
      <c r="BY10" s="758"/>
      <c r="BZ10" s="758"/>
      <c r="CA10" s="758"/>
      <c r="CB10" s="758"/>
      <c r="CC10" s="758"/>
      <c r="CD10" s="758"/>
      <c r="CE10" s="758"/>
      <c r="CF10" s="758"/>
      <c r="CG10" s="759"/>
      <c r="CH10" s="760"/>
      <c r="CI10" s="761"/>
      <c r="CJ10" s="761"/>
      <c r="CK10" s="761"/>
      <c r="CL10" s="762"/>
      <c r="CM10" s="760"/>
      <c r="CN10" s="761"/>
      <c r="CO10" s="761"/>
      <c r="CP10" s="761"/>
      <c r="CQ10" s="762"/>
      <c r="CR10" s="760"/>
      <c r="CS10" s="761"/>
      <c r="CT10" s="761"/>
      <c r="CU10" s="761"/>
      <c r="CV10" s="762"/>
      <c r="CW10" s="760"/>
      <c r="CX10" s="761"/>
      <c r="CY10" s="761"/>
      <c r="CZ10" s="761"/>
      <c r="DA10" s="762"/>
      <c r="DB10" s="760"/>
      <c r="DC10" s="761"/>
      <c r="DD10" s="761"/>
      <c r="DE10" s="761"/>
      <c r="DF10" s="762"/>
      <c r="DG10" s="760"/>
      <c r="DH10" s="761"/>
      <c r="DI10" s="761"/>
      <c r="DJ10" s="761"/>
      <c r="DK10" s="762"/>
      <c r="DL10" s="760"/>
      <c r="DM10" s="761"/>
      <c r="DN10" s="761"/>
      <c r="DO10" s="761"/>
      <c r="DP10" s="762"/>
      <c r="DQ10" s="760"/>
      <c r="DR10" s="761"/>
      <c r="DS10" s="761"/>
      <c r="DT10" s="761"/>
      <c r="DU10" s="762"/>
      <c r="DV10" s="757"/>
      <c r="DW10" s="758"/>
      <c r="DX10" s="758"/>
      <c r="DY10" s="758"/>
      <c r="DZ10" s="763"/>
      <c r="EA10" s="225"/>
    </row>
    <row r="11" spans="1:131" s="226" customFormat="1" ht="26.25" customHeight="1" x14ac:dyDescent="0.2">
      <c r="A11" s="229">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53"/>
      <c r="AL11" s="754"/>
      <c r="AM11" s="754"/>
      <c r="AN11" s="754"/>
      <c r="AO11" s="754"/>
      <c r="AP11" s="754"/>
      <c r="AQ11" s="754"/>
      <c r="AR11" s="754"/>
      <c r="AS11" s="754"/>
      <c r="AT11" s="754"/>
      <c r="AU11" s="755"/>
      <c r="AV11" s="755"/>
      <c r="AW11" s="755"/>
      <c r="AX11" s="755"/>
      <c r="AY11" s="756"/>
      <c r="AZ11" s="223"/>
      <c r="BA11" s="223"/>
      <c r="BB11" s="223"/>
      <c r="BC11" s="223"/>
      <c r="BD11" s="223"/>
      <c r="BE11" s="224"/>
      <c r="BF11" s="224"/>
      <c r="BG11" s="224"/>
      <c r="BH11" s="224"/>
      <c r="BI11" s="224"/>
      <c r="BJ11" s="224"/>
      <c r="BK11" s="224"/>
      <c r="BL11" s="224"/>
      <c r="BM11" s="224"/>
      <c r="BN11" s="224"/>
      <c r="BO11" s="224"/>
      <c r="BP11" s="224"/>
      <c r="BQ11" s="229">
        <v>5</v>
      </c>
      <c r="BR11" s="230"/>
      <c r="BS11" s="757"/>
      <c r="BT11" s="758"/>
      <c r="BU11" s="758"/>
      <c r="BV11" s="758"/>
      <c r="BW11" s="758"/>
      <c r="BX11" s="758"/>
      <c r="BY11" s="758"/>
      <c r="BZ11" s="758"/>
      <c r="CA11" s="758"/>
      <c r="CB11" s="758"/>
      <c r="CC11" s="758"/>
      <c r="CD11" s="758"/>
      <c r="CE11" s="758"/>
      <c r="CF11" s="758"/>
      <c r="CG11" s="759"/>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57"/>
      <c r="DW11" s="758"/>
      <c r="DX11" s="758"/>
      <c r="DY11" s="758"/>
      <c r="DZ11" s="763"/>
      <c r="EA11" s="225"/>
    </row>
    <row r="12" spans="1:131" s="226" customFormat="1" ht="26.25" customHeight="1" x14ac:dyDescent="0.2">
      <c r="A12" s="229">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53"/>
      <c r="AL12" s="754"/>
      <c r="AM12" s="754"/>
      <c r="AN12" s="754"/>
      <c r="AO12" s="754"/>
      <c r="AP12" s="754"/>
      <c r="AQ12" s="754"/>
      <c r="AR12" s="754"/>
      <c r="AS12" s="754"/>
      <c r="AT12" s="754"/>
      <c r="AU12" s="755"/>
      <c r="AV12" s="755"/>
      <c r="AW12" s="755"/>
      <c r="AX12" s="755"/>
      <c r="AY12" s="756"/>
      <c r="AZ12" s="223"/>
      <c r="BA12" s="223"/>
      <c r="BB12" s="223"/>
      <c r="BC12" s="223"/>
      <c r="BD12" s="223"/>
      <c r="BE12" s="224"/>
      <c r="BF12" s="224"/>
      <c r="BG12" s="224"/>
      <c r="BH12" s="224"/>
      <c r="BI12" s="224"/>
      <c r="BJ12" s="224"/>
      <c r="BK12" s="224"/>
      <c r="BL12" s="224"/>
      <c r="BM12" s="224"/>
      <c r="BN12" s="224"/>
      <c r="BO12" s="224"/>
      <c r="BP12" s="224"/>
      <c r="BQ12" s="229">
        <v>6</v>
      </c>
      <c r="BR12" s="230"/>
      <c r="BS12" s="757"/>
      <c r="BT12" s="758"/>
      <c r="BU12" s="758"/>
      <c r="BV12" s="758"/>
      <c r="BW12" s="758"/>
      <c r="BX12" s="758"/>
      <c r="BY12" s="758"/>
      <c r="BZ12" s="758"/>
      <c r="CA12" s="758"/>
      <c r="CB12" s="758"/>
      <c r="CC12" s="758"/>
      <c r="CD12" s="758"/>
      <c r="CE12" s="758"/>
      <c r="CF12" s="758"/>
      <c r="CG12" s="75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57"/>
      <c r="DW12" s="758"/>
      <c r="DX12" s="758"/>
      <c r="DY12" s="758"/>
      <c r="DZ12" s="763"/>
      <c r="EA12" s="225"/>
    </row>
    <row r="13" spans="1:131" s="226" customFormat="1" ht="26.25" customHeight="1" x14ac:dyDescent="0.2">
      <c r="A13" s="229">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53"/>
      <c r="AL13" s="754"/>
      <c r="AM13" s="754"/>
      <c r="AN13" s="754"/>
      <c r="AO13" s="754"/>
      <c r="AP13" s="754"/>
      <c r="AQ13" s="754"/>
      <c r="AR13" s="754"/>
      <c r="AS13" s="754"/>
      <c r="AT13" s="754"/>
      <c r="AU13" s="755"/>
      <c r="AV13" s="755"/>
      <c r="AW13" s="755"/>
      <c r="AX13" s="755"/>
      <c r="AY13" s="756"/>
      <c r="AZ13" s="223"/>
      <c r="BA13" s="223"/>
      <c r="BB13" s="223"/>
      <c r="BC13" s="223"/>
      <c r="BD13" s="223"/>
      <c r="BE13" s="224"/>
      <c r="BF13" s="224"/>
      <c r="BG13" s="224"/>
      <c r="BH13" s="224"/>
      <c r="BI13" s="224"/>
      <c r="BJ13" s="224"/>
      <c r="BK13" s="224"/>
      <c r="BL13" s="224"/>
      <c r="BM13" s="224"/>
      <c r="BN13" s="224"/>
      <c r="BO13" s="224"/>
      <c r="BP13" s="224"/>
      <c r="BQ13" s="229">
        <v>7</v>
      </c>
      <c r="BR13" s="230"/>
      <c r="BS13" s="757"/>
      <c r="BT13" s="758"/>
      <c r="BU13" s="758"/>
      <c r="BV13" s="758"/>
      <c r="BW13" s="758"/>
      <c r="BX13" s="758"/>
      <c r="BY13" s="758"/>
      <c r="BZ13" s="758"/>
      <c r="CA13" s="758"/>
      <c r="CB13" s="758"/>
      <c r="CC13" s="758"/>
      <c r="CD13" s="758"/>
      <c r="CE13" s="758"/>
      <c r="CF13" s="758"/>
      <c r="CG13" s="75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57"/>
      <c r="DW13" s="758"/>
      <c r="DX13" s="758"/>
      <c r="DY13" s="758"/>
      <c r="DZ13" s="763"/>
      <c r="EA13" s="225"/>
    </row>
    <row r="14" spans="1:131" s="226" customFormat="1" ht="26.25" customHeight="1" x14ac:dyDescent="0.2">
      <c r="A14" s="229">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53"/>
      <c r="AL14" s="754"/>
      <c r="AM14" s="754"/>
      <c r="AN14" s="754"/>
      <c r="AO14" s="754"/>
      <c r="AP14" s="754"/>
      <c r="AQ14" s="754"/>
      <c r="AR14" s="754"/>
      <c r="AS14" s="754"/>
      <c r="AT14" s="754"/>
      <c r="AU14" s="755"/>
      <c r="AV14" s="755"/>
      <c r="AW14" s="755"/>
      <c r="AX14" s="755"/>
      <c r="AY14" s="756"/>
      <c r="AZ14" s="223"/>
      <c r="BA14" s="223"/>
      <c r="BB14" s="223"/>
      <c r="BC14" s="223"/>
      <c r="BD14" s="223"/>
      <c r="BE14" s="224"/>
      <c r="BF14" s="224"/>
      <c r="BG14" s="224"/>
      <c r="BH14" s="224"/>
      <c r="BI14" s="224"/>
      <c r="BJ14" s="224"/>
      <c r="BK14" s="224"/>
      <c r="BL14" s="224"/>
      <c r="BM14" s="224"/>
      <c r="BN14" s="224"/>
      <c r="BO14" s="224"/>
      <c r="BP14" s="224"/>
      <c r="BQ14" s="229">
        <v>8</v>
      </c>
      <c r="BR14" s="230"/>
      <c r="BS14" s="757"/>
      <c r="BT14" s="758"/>
      <c r="BU14" s="758"/>
      <c r="BV14" s="758"/>
      <c r="BW14" s="758"/>
      <c r="BX14" s="758"/>
      <c r="BY14" s="758"/>
      <c r="BZ14" s="758"/>
      <c r="CA14" s="758"/>
      <c r="CB14" s="758"/>
      <c r="CC14" s="758"/>
      <c r="CD14" s="758"/>
      <c r="CE14" s="758"/>
      <c r="CF14" s="758"/>
      <c r="CG14" s="75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57"/>
      <c r="DW14" s="758"/>
      <c r="DX14" s="758"/>
      <c r="DY14" s="758"/>
      <c r="DZ14" s="763"/>
      <c r="EA14" s="225"/>
    </row>
    <row r="15" spans="1:131" s="226" customFormat="1" ht="26.25" customHeight="1" x14ac:dyDescent="0.2">
      <c r="A15" s="229">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53"/>
      <c r="AL15" s="754"/>
      <c r="AM15" s="754"/>
      <c r="AN15" s="754"/>
      <c r="AO15" s="754"/>
      <c r="AP15" s="754"/>
      <c r="AQ15" s="754"/>
      <c r="AR15" s="754"/>
      <c r="AS15" s="754"/>
      <c r="AT15" s="754"/>
      <c r="AU15" s="755"/>
      <c r="AV15" s="755"/>
      <c r="AW15" s="755"/>
      <c r="AX15" s="755"/>
      <c r="AY15" s="756"/>
      <c r="AZ15" s="223"/>
      <c r="BA15" s="223"/>
      <c r="BB15" s="223"/>
      <c r="BC15" s="223"/>
      <c r="BD15" s="223"/>
      <c r="BE15" s="224"/>
      <c r="BF15" s="224"/>
      <c r="BG15" s="224"/>
      <c r="BH15" s="224"/>
      <c r="BI15" s="224"/>
      <c r="BJ15" s="224"/>
      <c r="BK15" s="224"/>
      <c r="BL15" s="224"/>
      <c r="BM15" s="224"/>
      <c r="BN15" s="224"/>
      <c r="BO15" s="224"/>
      <c r="BP15" s="224"/>
      <c r="BQ15" s="229">
        <v>9</v>
      </c>
      <c r="BR15" s="230"/>
      <c r="BS15" s="757"/>
      <c r="BT15" s="758"/>
      <c r="BU15" s="758"/>
      <c r="BV15" s="758"/>
      <c r="BW15" s="758"/>
      <c r="BX15" s="758"/>
      <c r="BY15" s="758"/>
      <c r="BZ15" s="758"/>
      <c r="CA15" s="758"/>
      <c r="CB15" s="758"/>
      <c r="CC15" s="758"/>
      <c r="CD15" s="758"/>
      <c r="CE15" s="758"/>
      <c r="CF15" s="758"/>
      <c r="CG15" s="75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57"/>
      <c r="DW15" s="758"/>
      <c r="DX15" s="758"/>
      <c r="DY15" s="758"/>
      <c r="DZ15" s="763"/>
      <c r="EA15" s="225"/>
    </row>
    <row r="16" spans="1:131" s="226" customFormat="1" ht="26.25" customHeight="1" x14ac:dyDescent="0.2">
      <c r="A16" s="229">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53"/>
      <c r="AL16" s="754"/>
      <c r="AM16" s="754"/>
      <c r="AN16" s="754"/>
      <c r="AO16" s="754"/>
      <c r="AP16" s="754"/>
      <c r="AQ16" s="754"/>
      <c r="AR16" s="754"/>
      <c r="AS16" s="754"/>
      <c r="AT16" s="754"/>
      <c r="AU16" s="755"/>
      <c r="AV16" s="755"/>
      <c r="AW16" s="755"/>
      <c r="AX16" s="755"/>
      <c r="AY16" s="756"/>
      <c r="AZ16" s="223"/>
      <c r="BA16" s="223"/>
      <c r="BB16" s="223"/>
      <c r="BC16" s="223"/>
      <c r="BD16" s="223"/>
      <c r="BE16" s="224"/>
      <c r="BF16" s="224"/>
      <c r="BG16" s="224"/>
      <c r="BH16" s="224"/>
      <c r="BI16" s="224"/>
      <c r="BJ16" s="224"/>
      <c r="BK16" s="224"/>
      <c r="BL16" s="224"/>
      <c r="BM16" s="224"/>
      <c r="BN16" s="224"/>
      <c r="BO16" s="224"/>
      <c r="BP16" s="224"/>
      <c r="BQ16" s="229">
        <v>10</v>
      </c>
      <c r="BR16" s="230"/>
      <c r="BS16" s="757"/>
      <c r="BT16" s="758"/>
      <c r="BU16" s="758"/>
      <c r="BV16" s="758"/>
      <c r="BW16" s="758"/>
      <c r="BX16" s="758"/>
      <c r="BY16" s="758"/>
      <c r="BZ16" s="758"/>
      <c r="CA16" s="758"/>
      <c r="CB16" s="758"/>
      <c r="CC16" s="758"/>
      <c r="CD16" s="758"/>
      <c r="CE16" s="758"/>
      <c r="CF16" s="758"/>
      <c r="CG16" s="75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57"/>
      <c r="DW16" s="758"/>
      <c r="DX16" s="758"/>
      <c r="DY16" s="758"/>
      <c r="DZ16" s="763"/>
      <c r="EA16" s="225"/>
    </row>
    <row r="17" spans="1:131" s="226" customFormat="1" ht="26.25" customHeight="1" x14ac:dyDescent="0.2">
      <c r="A17" s="229">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53"/>
      <c r="AL17" s="754"/>
      <c r="AM17" s="754"/>
      <c r="AN17" s="754"/>
      <c r="AO17" s="754"/>
      <c r="AP17" s="754"/>
      <c r="AQ17" s="754"/>
      <c r="AR17" s="754"/>
      <c r="AS17" s="754"/>
      <c r="AT17" s="754"/>
      <c r="AU17" s="755"/>
      <c r="AV17" s="755"/>
      <c r="AW17" s="755"/>
      <c r="AX17" s="755"/>
      <c r="AY17" s="756"/>
      <c r="AZ17" s="223"/>
      <c r="BA17" s="223"/>
      <c r="BB17" s="223"/>
      <c r="BC17" s="223"/>
      <c r="BD17" s="223"/>
      <c r="BE17" s="224"/>
      <c r="BF17" s="224"/>
      <c r="BG17" s="224"/>
      <c r="BH17" s="224"/>
      <c r="BI17" s="224"/>
      <c r="BJ17" s="224"/>
      <c r="BK17" s="224"/>
      <c r="BL17" s="224"/>
      <c r="BM17" s="224"/>
      <c r="BN17" s="224"/>
      <c r="BO17" s="224"/>
      <c r="BP17" s="224"/>
      <c r="BQ17" s="229">
        <v>11</v>
      </c>
      <c r="BR17" s="230"/>
      <c r="BS17" s="757"/>
      <c r="BT17" s="758"/>
      <c r="BU17" s="758"/>
      <c r="BV17" s="758"/>
      <c r="BW17" s="758"/>
      <c r="BX17" s="758"/>
      <c r="BY17" s="758"/>
      <c r="BZ17" s="758"/>
      <c r="CA17" s="758"/>
      <c r="CB17" s="758"/>
      <c r="CC17" s="758"/>
      <c r="CD17" s="758"/>
      <c r="CE17" s="758"/>
      <c r="CF17" s="758"/>
      <c r="CG17" s="75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57"/>
      <c r="DW17" s="758"/>
      <c r="DX17" s="758"/>
      <c r="DY17" s="758"/>
      <c r="DZ17" s="763"/>
      <c r="EA17" s="225"/>
    </row>
    <row r="18" spans="1:131" s="226" customFormat="1" ht="26.25" customHeight="1" x14ac:dyDescent="0.2">
      <c r="A18" s="229">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53"/>
      <c r="AL18" s="754"/>
      <c r="AM18" s="754"/>
      <c r="AN18" s="754"/>
      <c r="AO18" s="754"/>
      <c r="AP18" s="754"/>
      <c r="AQ18" s="754"/>
      <c r="AR18" s="754"/>
      <c r="AS18" s="754"/>
      <c r="AT18" s="754"/>
      <c r="AU18" s="755"/>
      <c r="AV18" s="755"/>
      <c r="AW18" s="755"/>
      <c r="AX18" s="755"/>
      <c r="AY18" s="756"/>
      <c r="AZ18" s="223"/>
      <c r="BA18" s="223"/>
      <c r="BB18" s="223"/>
      <c r="BC18" s="223"/>
      <c r="BD18" s="223"/>
      <c r="BE18" s="224"/>
      <c r="BF18" s="224"/>
      <c r="BG18" s="224"/>
      <c r="BH18" s="224"/>
      <c r="BI18" s="224"/>
      <c r="BJ18" s="224"/>
      <c r="BK18" s="224"/>
      <c r="BL18" s="224"/>
      <c r="BM18" s="224"/>
      <c r="BN18" s="224"/>
      <c r="BO18" s="224"/>
      <c r="BP18" s="224"/>
      <c r="BQ18" s="229">
        <v>12</v>
      </c>
      <c r="BR18" s="230"/>
      <c r="BS18" s="757"/>
      <c r="BT18" s="758"/>
      <c r="BU18" s="758"/>
      <c r="BV18" s="758"/>
      <c r="BW18" s="758"/>
      <c r="BX18" s="758"/>
      <c r="BY18" s="758"/>
      <c r="BZ18" s="758"/>
      <c r="CA18" s="758"/>
      <c r="CB18" s="758"/>
      <c r="CC18" s="758"/>
      <c r="CD18" s="758"/>
      <c r="CE18" s="758"/>
      <c r="CF18" s="758"/>
      <c r="CG18" s="75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57"/>
      <c r="DW18" s="758"/>
      <c r="DX18" s="758"/>
      <c r="DY18" s="758"/>
      <c r="DZ18" s="763"/>
      <c r="EA18" s="225"/>
    </row>
    <row r="19" spans="1:131" s="226" customFormat="1" ht="26.25" customHeight="1" x14ac:dyDescent="0.2">
      <c r="A19" s="229">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53"/>
      <c r="AL19" s="754"/>
      <c r="AM19" s="754"/>
      <c r="AN19" s="754"/>
      <c r="AO19" s="754"/>
      <c r="AP19" s="754"/>
      <c r="AQ19" s="754"/>
      <c r="AR19" s="754"/>
      <c r="AS19" s="754"/>
      <c r="AT19" s="754"/>
      <c r="AU19" s="755"/>
      <c r="AV19" s="755"/>
      <c r="AW19" s="755"/>
      <c r="AX19" s="755"/>
      <c r="AY19" s="756"/>
      <c r="AZ19" s="223"/>
      <c r="BA19" s="223"/>
      <c r="BB19" s="223"/>
      <c r="BC19" s="223"/>
      <c r="BD19" s="223"/>
      <c r="BE19" s="224"/>
      <c r="BF19" s="224"/>
      <c r="BG19" s="224"/>
      <c r="BH19" s="224"/>
      <c r="BI19" s="224"/>
      <c r="BJ19" s="224"/>
      <c r="BK19" s="224"/>
      <c r="BL19" s="224"/>
      <c r="BM19" s="224"/>
      <c r="BN19" s="224"/>
      <c r="BO19" s="224"/>
      <c r="BP19" s="224"/>
      <c r="BQ19" s="229">
        <v>13</v>
      </c>
      <c r="BR19" s="230"/>
      <c r="BS19" s="757"/>
      <c r="BT19" s="758"/>
      <c r="BU19" s="758"/>
      <c r="BV19" s="758"/>
      <c r="BW19" s="758"/>
      <c r="BX19" s="758"/>
      <c r="BY19" s="758"/>
      <c r="BZ19" s="758"/>
      <c r="CA19" s="758"/>
      <c r="CB19" s="758"/>
      <c r="CC19" s="758"/>
      <c r="CD19" s="758"/>
      <c r="CE19" s="758"/>
      <c r="CF19" s="758"/>
      <c r="CG19" s="75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57"/>
      <c r="DW19" s="758"/>
      <c r="DX19" s="758"/>
      <c r="DY19" s="758"/>
      <c r="DZ19" s="763"/>
      <c r="EA19" s="225"/>
    </row>
    <row r="20" spans="1:131" s="226" customFormat="1" ht="26.25" customHeight="1" x14ac:dyDescent="0.2">
      <c r="A20" s="229">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53"/>
      <c r="AL20" s="754"/>
      <c r="AM20" s="754"/>
      <c r="AN20" s="754"/>
      <c r="AO20" s="754"/>
      <c r="AP20" s="754"/>
      <c r="AQ20" s="754"/>
      <c r="AR20" s="754"/>
      <c r="AS20" s="754"/>
      <c r="AT20" s="754"/>
      <c r="AU20" s="755"/>
      <c r="AV20" s="755"/>
      <c r="AW20" s="755"/>
      <c r="AX20" s="755"/>
      <c r="AY20" s="756"/>
      <c r="AZ20" s="223"/>
      <c r="BA20" s="223"/>
      <c r="BB20" s="223"/>
      <c r="BC20" s="223"/>
      <c r="BD20" s="223"/>
      <c r="BE20" s="224"/>
      <c r="BF20" s="224"/>
      <c r="BG20" s="224"/>
      <c r="BH20" s="224"/>
      <c r="BI20" s="224"/>
      <c r="BJ20" s="224"/>
      <c r="BK20" s="224"/>
      <c r="BL20" s="224"/>
      <c r="BM20" s="224"/>
      <c r="BN20" s="224"/>
      <c r="BO20" s="224"/>
      <c r="BP20" s="224"/>
      <c r="BQ20" s="229">
        <v>14</v>
      </c>
      <c r="BR20" s="230"/>
      <c r="BS20" s="757"/>
      <c r="BT20" s="758"/>
      <c r="BU20" s="758"/>
      <c r="BV20" s="758"/>
      <c r="BW20" s="758"/>
      <c r="BX20" s="758"/>
      <c r="BY20" s="758"/>
      <c r="BZ20" s="758"/>
      <c r="CA20" s="758"/>
      <c r="CB20" s="758"/>
      <c r="CC20" s="758"/>
      <c r="CD20" s="758"/>
      <c r="CE20" s="758"/>
      <c r="CF20" s="758"/>
      <c r="CG20" s="75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57"/>
      <c r="DW20" s="758"/>
      <c r="DX20" s="758"/>
      <c r="DY20" s="758"/>
      <c r="DZ20" s="763"/>
      <c r="EA20" s="225"/>
    </row>
    <row r="21" spans="1:131" s="226" customFormat="1" ht="26.25" customHeight="1" thickBot="1" x14ac:dyDescent="0.25">
      <c r="A21" s="229">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53"/>
      <c r="AL21" s="754"/>
      <c r="AM21" s="754"/>
      <c r="AN21" s="754"/>
      <c r="AO21" s="754"/>
      <c r="AP21" s="754"/>
      <c r="AQ21" s="754"/>
      <c r="AR21" s="754"/>
      <c r="AS21" s="754"/>
      <c r="AT21" s="754"/>
      <c r="AU21" s="755"/>
      <c r="AV21" s="755"/>
      <c r="AW21" s="755"/>
      <c r="AX21" s="755"/>
      <c r="AY21" s="756"/>
      <c r="AZ21" s="223"/>
      <c r="BA21" s="223"/>
      <c r="BB21" s="223"/>
      <c r="BC21" s="223"/>
      <c r="BD21" s="223"/>
      <c r="BE21" s="224"/>
      <c r="BF21" s="224"/>
      <c r="BG21" s="224"/>
      <c r="BH21" s="224"/>
      <c r="BI21" s="224"/>
      <c r="BJ21" s="224"/>
      <c r="BK21" s="224"/>
      <c r="BL21" s="224"/>
      <c r="BM21" s="224"/>
      <c r="BN21" s="224"/>
      <c r="BO21" s="224"/>
      <c r="BP21" s="224"/>
      <c r="BQ21" s="229">
        <v>15</v>
      </c>
      <c r="BR21" s="230"/>
      <c r="BS21" s="757"/>
      <c r="BT21" s="758"/>
      <c r="BU21" s="758"/>
      <c r="BV21" s="758"/>
      <c r="BW21" s="758"/>
      <c r="BX21" s="758"/>
      <c r="BY21" s="758"/>
      <c r="BZ21" s="758"/>
      <c r="CA21" s="758"/>
      <c r="CB21" s="758"/>
      <c r="CC21" s="758"/>
      <c r="CD21" s="758"/>
      <c r="CE21" s="758"/>
      <c r="CF21" s="758"/>
      <c r="CG21" s="75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57"/>
      <c r="DW21" s="758"/>
      <c r="DX21" s="758"/>
      <c r="DY21" s="758"/>
      <c r="DZ21" s="763"/>
      <c r="EA21" s="225"/>
    </row>
    <row r="22" spans="1:131" s="226" customFormat="1" ht="26.25" customHeight="1" x14ac:dyDescent="0.2">
      <c r="A22" s="229">
        <v>16</v>
      </c>
      <c r="B22" s="764"/>
      <c r="C22" s="765"/>
      <c r="D22" s="765"/>
      <c r="E22" s="765"/>
      <c r="F22" s="765"/>
      <c r="G22" s="765"/>
      <c r="H22" s="765"/>
      <c r="I22" s="765"/>
      <c r="J22" s="765"/>
      <c r="K22" s="765"/>
      <c r="L22" s="765"/>
      <c r="M22" s="765"/>
      <c r="N22" s="765"/>
      <c r="O22" s="765"/>
      <c r="P22" s="766"/>
      <c r="Q22" s="783"/>
      <c r="R22" s="784"/>
      <c r="S22" s="784"/>
      <c r="T22" s="784"/>
      <c r="U22" s="784"/>
      <c r="V22" s="784"/>
      <c r="W22" s="784"/>
      <c r="X22" s="784"/>
      <c r="Y22" s="784"/>
      <c r="Z22" s="784"/>
      <c r="AA22" s="784"/>
      <c r="AB22" s="784"/>
      <c r="AC22" s="784"/>
      <c r="AD22" s="784"/>
      <c r="AE22" s="785"/>
      <c r="AF22" s="770"/>
      <c r="AG22" s="771"/>
      <c r="AH22" s="771"/>
      <c r="AI22" s="771"/>
      <c r="AJ22" s="772"/>
      <c r="AK22" s="786"/>
      <c r="AL22" s="787"/>
      <c r="AM22" s="787"/>
      <c r="AN22" s="787"/>
      <c r="AO22" s="787"/>
      <c r="AP22" s="787"/>
      <c r="AQ22" s="787"/>
      <c r="AR22" s="787"/>
      <c r="AS22" s="787"/>
      <c r="AT22" s="787"/>
      <c r="AU22" s="788"/>
      <c r="AV22" s="788"/>
      <c r="AW22" s="788"/>
      <c r="AX22" s="788"/>
      <c r="AY22" s="789"/>
      <c r="AZ22" s="790" t="s">
        <v>388</v>
      </c>
      <c r="BA22" s="790"/>
      <c r="BB22" s="790"/>
      <c r="BC22" s="790"/>
      <c r="BD22" s="791"/>
      <c r="BE22" s="224"/>
      <c r="BF22" s="224"/>
      <c r="BG22" s="224"/>
      <c r="BH22" s="224"/>
      <c r="BI22" s="224"/>
      <c r="BJ22" s="224"/>
      <c r="BK22" s="224"/>
      <c r="BL22" s="224"/>
      <c r="BM22" s="224"/>
      <c r="BN22" s="224"/>
      <c r="BO22" s="224"/>
      <c r="BP22" s="224"/>
      <c r="BQ22" s="229">
        <v>16</v>
      </c>
      <c r="BR22" s="230"/>
      <c r="BS22" s="757"/>
      <c r="BT22" s="758"/>
      <c r="BU22" s="758"/>
      <c r="BV22" s="758"/>
      <c r="BW22" s="758"/>
      <c r="BX22" s="758"/>
      <c r="BY22" s="758"/>
      <c r="BZ22" s="758"/>
      <c r="CA22" s="758"/>
      <c r="CB22" s="758"/>
      <c r="CC22" s="758"/>
      <c r="CD22" s="758"/>
      <c r="CE22" s="758"/>
      <c r="CF22" s="758"/>
      <c r="CG22" s="75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57"/>
      <c r="DW22" s="758"/>
      <c r="DX22" s="758"/>
      <c r="DY22" s="758"/>
      <c r="DZ22" s="763"/>
      <c r="EA22" s="225"/>
    </row>
    <row r="23" spans="1:131" s="226" customFormat="1" ht="26.25" customHeight="1" thickBot="1" x14ac:dyDescent="0.25">
      <c r="A23" s="231" t="s">
        <v>389</v>
      </c>
      <c r="B23" s="773" t="s">
        <v>390</v>
      </c>
      <c r="C23" s="774"/>
      <c r="D23" s="774"/>
      <c r="E23" s="774"/>
      <c r="F23" s="774"/>
      <c r="G23" s="774"/>
      <c r="H23" s="774"/>
      <c r="I23" s="774"/>
      <c r="J23" s="774"/>
      <c r="K23" s="774"/>
      <c r="L23" s="774"/>
      <c r="M23" s="774"/>
      <c r="N23" s="774"/>
      <c r="O23" s="774"/>
      <c r="P23" s="775"/>
      <c r="Q23" s="776">
        <v>6435</v>
      </c>
      <c r="R23" s="777"/>
      <c r="S23" s="777"/>
      <c r="T23" s="777"/>
      <c r="U23" s="777"/>
      <c r="V23" s="777">
        <v>6250</v>
      </c>
      <c r="W23" s="777"/>
      <c r="X23" s="777"/>
      <c r="Y23" s="777"/>
      <c r="Z23" s="777"/>
      <c r="AA23" s="777">
        <v>185</v>
      </c>
      <c r="AB23" s="777"/>
      <c r="AC23" s="777"/>
      <c r="AD23" s="777"/>
      <c r="AE23" s="778"/>
      <c r="AF23" s="779">
        <v>148</v>
      </c>
      <c r="AG23" s="777"/>
      <c r="AH23" s="777"/>
      <c r="AI23" s="777"/>
      <c r="AJ23" s="780"/>
      <c r="AK23" s="781"/>
      <c r="AL23" s="782"/>
      <c r="AM23" s="782"/>
      <c r="AN23" s="782"/>
      <c r="AO23" s="782"/>
      <c r="AP23" s="777">
        <v>11526</v>
      </c>
      <c r="AQ23" s="777"/>
      <c r="AR23" s="777"/>
      <c r="AS23" s="777"/>
      <c r="AT23" s="777"/>
      <c r="AU23" s="793"/>
      <c r="AV23" s="793"/>
      <c r="AW23" s="793"/>
      <c r="AX23" s="793"/>
      <c r="AY23" s="794"/>
      <c r="AZ23" s="795" t="s">
        <v>391</v>
      </c>
      <c r="BA23" s="796"/>
      <c r="BB23" s="796"/>
      <c r="BC23" s="796"/>
      <c r="BD23" s="797"/>
      <c r="BE23" s="224"/>
      <c r="BF23" s="224"/>
      <c r="BG23" s="224"/>
      <c r="BH23" s="224"/>
      <c r="BI23" s="224"/>
      <c r="BJ23" s="224"/>
      <c r="BK23" s="224"/>
      <c r="BL23" s="224"/>
      <c r="BM23" s="224"/>
      <c r="BN23" s="224"/>
      <c r="BO23" s="224"/>
      <c r="BP23" s="224"/>
      <c r="BQ23" s="229">
        <v>17</v>
      </c>
      <c r="BR23" s="230"/>
      <c r="BS23" s="757"/>
      <c r="BT23" s="758"/>
      <c r="BU23" s="758"/>
      <c r="BV23" s="758"/>
      <c r="BW23" s="758"/>
      <c r="BX23" s="758"/>
      <c r="BY23" s="758"/>
      <c r="BZ23" s="758"/>
      <c r="CA23" s="758"/>
      <c r="CB23" s="758"/>
      <c r="CC23" s="758"/>
      <c r="CD23" s="758"/>
      <c r="CE23" s="758"/>
      <c r="CF23" s="758"/>
      <c r="CG23" s="75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57"/>
      <c r="DW23" s="758"/>
      <c r="DX23" s="758"/>
      <c r="DY23" s="758"/>
      <c r="DZ23" s="763"/>
      <c r="EA23" s="225"/>
    </row>
    <row r="24" spans="1:131" s="226" customFormat="1" ht="26.25" customHeight="1" x14ac:dyDescent="0.2">
      <c r="A24" s="792" t="s">
        <v>392</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23"/>
      <c r="BA24" s="223"/>
      <c r="BB24" s="223"/>
      <c r="BC24" s="223"/>
      <c r="BD24" s="223"/>
      <c r="BE24" s="224"/>
      <c r="BF24" s="224"/>
      <c r="BG24" s="224"/>
      <c r="BH24" s="224"/>
      <c r="BI24" s="224"/>
      <c r="BJ24" s="224"/>
      <c r="BK24" s="224"/>
      <c r="BL24" s="224"/>
      <c r="BM24" s="224"/>
      <c r="BN24" s="224"/>
      <c r="BO24" s="224"/>
      <c r="BP24" s="224"/>
      <c r="BQ24" s="229">
        <v>18</v>
      </c>
      <c r="BR24" s="230"/>
      <c r="BS24" s="757"/>
      <c r="BT24" s="758"/>
      <c r="BU24" s="758"/>
      <c r="BV24" s="758"/>
      <c r="BW24" s="758"/>
      <c r="BX24" s="758"/>
      <c r="BY24" s="758"/>
      <c r="BZ24" s="758"/>
      <c r="CA24" s="758"/>
      <c r="CB24" s="758"/>
      <c r="CC24" s="758"/>
      <c r="CD24" s="758"/>
      <c r="CE24" s="758"/>
      <c r="CF24" s="758"/>
      <c r="CG24" s="75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57"/>
      <c r="DW24" s="758"/>
      <c r="DX24" s="758"/>
      <c r="DY24" s="758"/>
      <c r="DZ24" s="763"/>
      <c r="EA24" s="225"/>
    </row>
    <row r="25" spans="1:131" ht="26.25" customHeight="1" thickBot="1" x14ac:dyDescent="0.25">
      <c r="A25" s="709" t="s">
        <v>393</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23"/>
      <c r="BK25" s="223"/>
      <c r="BL25" s="223"/>
      <c r="BM25" s="223"/>
      <c r="BN25" s="223"/>
      <c r="BO25" s="232"/>
      <c r="BP25" s="232"/>
      <c r="BQ25" s="229">
        <v>19</v>
      </c>
      <c r="BR25" s="230"/>
      <c r="BS25" s="757"/>
      <c r="BT25" s="758"/>
      <c r="BU25" s="758"/>
      <c r="BV25" s="758"/>
      <c r="BW25" s="758"/>
      <c r="BX25" s="758"/>
      <c r="BY25" s="758"/>
      <c r="BZ25" s="758"/>
      <c r="CA25" s="758"/>
      <c r="CB25" s="758"/>
      <c r="CC25" s="758"/>
      <c r="CD25" s="758"/>
      <c r="CE25" s="758"/>
      <c r="CF25" s="758"/>
      <c r="CG25" s="75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57"/>
      <c r="DW25" s="758"/>
      <c r="DX25" s="758"/>
      <c r="DY25" s="758"/>
      <c r="DZ25" s="763"/>
      <c r="EA25" s="221"/>
    </row>
    <row r="26" spans="1:131" ht="26.25" customHeight="1" x14ac:dyDescent="0.2">
      <c r="A26" s="711" t="s">
        <v>369</v>
      </c>
      <c r="B26" s="712"/>
      <c r="C26" s="712"/>
      <c r="D26" s="712"/>
      <c r="E26" s="712"/>
      <c r="F26" s="712"/>
      <c r="G26" s="712"/>
      <c r="H26" s="712"/>
      <c r="I26" s="712"/>
      <c r="J26" s="712"/>
      <c r="K26" s="712"/>
      <c r="L26" s="712"/>
      <c r="M26" s="712"/>
      <c r="N26" s="712"/>
      <c r="O26" s="712"/>
      <c r="P26" s="713"/>
      <c r="Q26" s="717" t="s">
        <v>394</v>
      </c>
      <c r="R26" s="718"/>
      <c r="S26" s="718"/>
      <c r="T26" s="718"/>
      <c r="U26" s="719"/>
      <c r="V26" s="717" t="s">
        <v>395</v>
      </c>
      <c r="W26" s="718"/>
      <c r="X26" s="718"/>
      <c r="Y26" s="718"/>
      <c r="Z26" s="719"/>
      <c r="AA26" s="717" t="s">
        <v>396</v>
      </c>
      <c r="AB26" s="718"/>
      <c r="AC26" s="718"/>
      <c r="AD26" s="718"/>
      <c r="AE26" s="718"/>
      <c r="AF26" s="798" t="s">
        <v>397</v>
      </c>
      <c r="AG26" s="799"/>
      <c r="AH26" s="799"/>
      <c r="AI26" s="799"/>
      <c r="AJ26" s="800"/>
      <c r="AK26" s="718" t="s">
        <v>398</v>
      </c>
      <c r="AL26" s="718"/>
      <c r="AM26" s="718"/>
      <c r="AN26" s="718"/>
      <c r="AO26" s="719"/>
      <c r="AP26" s="717" t="s">
        <v>399</v>
      </c>
      <c r="AQ26" s="718"/>
      <c r="AR26" s="718"/>
      <c r="AS26" s="718"/>
      <c r="AT26" s="719"/>
      <c r="AU26" s="717" t="s">
        <v>400</v>
      </c>
      <c r="AV26" s="718"/>
      <c r="AW26" s="718"/>
      <c r="AX26" s="718"/>
      <c r="AY26" s="719"/>
      <c r="AZ26" s="717" t="s">
        <v>401</v>
      </c>
      <c r="BA26" s="718"/>
      <c r="BB26" s="718"/>
      <c r="BC26" s="718"/>
      <c r="BD26" s="719"/>
      <c r="BE26" s="717" t="s">
        <v>376</v>
      </c>
      <c r="BF26" s="718"/>
      <c r="BG26" s="718"/>
      <c r="BH26" s="718"/>
      <c r="BI26" s="724"/>
      <c r="BJ26" s="223"/>
      <c r="BK26" s="223"/>
      <c r="BL26" s="223"/>
      <c r="BM26" s="223"/>
      <c r="BN26" s="223"/>
      <c r="BO26" s="232"/>
      <c r="BP26" s="232"/>
      <c r="BQ26" s="229">
        <v>20</v>
      </c>
      <c r="BR26" s="230"/>
      <c r="BS26" s="757"/>
      <c r="BT26" s="758"/>
      <c r="BU26" s="758"/>
      <c r="BV26" s="758"/>
      <c r="BW26" s="758"/>
      <c r="BX26" s="758"/>
      <c r="BY26" s="758"/>
      <c r="BZ26" s="758"/>
      <c r="CA26" s="758"/>
      <c r="CB26" s="758"/>
      <c r="CC26" s="758"/>
      <c r="CD26" s="758"/>
      <c r="CE26" s="758"/>
      <c r="CF26" s="758"/>
      <c r="CG26" s="75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57"/>
      <c r="DW26" s="758"/>
      <c r="DX26" s="758"/>
      <c r="DY26" s="758"/>
      <c r="DZ26" s="763"/>
      <c r="EA26" s="221"/>
    </row>
    <row r="27" spans="1:131" ht="26.25" customHeight="1" thickBot="1" x14ac:dyDescent="0.25">
      <c r="A27" s="714"/>
      <c r="B27" s="715"/>
      <c r="C27" s="715"/>
      <c r="D27" s="715"/>
      <c r="E27" s="715"/>
      <c r="F27" s="715"/>
      <c r="G27" s="715"/>
      <c r="H27" s="715"/>
      <c r="I27" s="715"/>
      <c r="J27" s="715"/>
      <c r="K27" s="715"/>
      <c r="L27" s="715"/>
      <c r="M27" s="715"/>
      <c r="N27" s="715"/>
      <c r="O27" s="715"/>
      <c r="P27" s="716"/>
      <c r="Q27" s="720"/>
      <c r="R27" s="721"/>
      <c r="S27" s="721"/>
      <c r="T27" s="721"/>
      <c r="U27" s="722"/>
      <c r="V27" s="720"/>
      <c r="W27" s="721"/>
      <c r="X27" s="721"/>
      <c r="Y27" s="721"/>
      <c r="Z27" s="722"/>
      <c r="AA27" s="720"/>
      <c r="AB27" s="721"/>
      <c r="AC27" s="721"/>
      <c r="AD27" s="721"/>
      <c r="AE27" s="721"/>
      <c r="AF27" s="801"/>
      <c r="AG27" s="802"/>
      <c r="AH27" s="802"/>
      <c r="AI27" s="802"/>
      <c r="AJ27" s="803"/>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26"/>
      <c r="BJ27" s="223"/>
      <c r="BK27" s="223"/>
      <c r="BL27" s="223"/>
      <c r="BM27" s="223"/>
      <c r="BN27" s="223"/>
      <c r="BO27" s="232"/>
      <c r="BP27" s="232"/>
      <c r="BQ27" s="229">
        <v>21</v>
      </c>
      <c r="BR27" s="230"/>
      <c r="BS27" s="757"/>
      <c r="BT27" s="758"/>
      <c r="BU27" s="758"/>
      <c r="BV27" s="758"/>
      <c r="BW27" s="758"/>
      <c r="BX27" s="758"/>
      <c r="BY27" s="758"/>
      <c r="BZ27" s="758"/>
      <c r="CA27" s="758"/>
      <c r="CB27" s="758"/>
      <c r="CC27" s="758"/>
      <c r="CD27" s="758"/>
      <c r="CE27" s="758"/>
      <c r="CF27" s="758"/>
      <c r="CG27" s="75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57"/>
      <c r="DW27" s="758"/>
      <c r="DX27" s="758"/>
      <c r="DY27" s="758"/>
      <c r="DZ27" s="763"/>
      <c r="EA27" s="221"/>
    </row>
    <row r="28" spans="1:131" ht="26.25" customHeight="1" thickTop="1" x14ac:dyDescent="0.2">
      <c r="A28" s="233">
        <v>1</v>
      </c>
      <c r="B28" s="733" t="s">
        <v>402</v>
      </c>
      <c r="C28" s="734"/>
      <c r="D28" s="734"/>
      <c r="E28" s="734"/>
      <c r="F28" s="734"/>
      <c r="G28" s="734"/>
      <c r="H28" s="734"/>
      <c r="I28" s="734"/>
      <c r="J28" s="734"/>
      <c r="K28" s="734"/>
      <c r="L28" s="734"/>
      <c r="M28" s="734"/>
      <c r="N28" s="734"/>
      <c r="O28" s="734"/>
      <c r="P28" s="735"/>
      <c r="Q28" s="806">
        <v>446</v>
      </c>
      <c r="R28" s="807"/>
      <c r="S28" s="807"/>
      <c r="T28" s="807"/>
      <c r="U28" s="807"/>
      <c r="V28" s="807">
        <v>445</v>
      </c>
      <c r="W28" s="807"/>
      <c r="X28" s="807"/>
      <c r="Y28" s="807"/>
      <c r="Z28" s="807"/>
      <c r="AA28" s="807">
        <v>1</v>
      </c>
      <c r="AB28" s="807"/>
      <c r="AC28" s="807"/>
      <c r="AD28" s="807"/>
      <c r="AE28" s="808"/>
      <c r="AF28" s="809">
        <v>1</v>
      </c>
      <c r="AG28" s="807"/>
      <c r="AH28" s="807"/>
      <c r="AI28" s="807"/>
      <c r="AJ28" s="810"/>
      <c r="AK28" s="811">
        <v>35</v>
      </c>
      <c r="AL28" s="812"/>
      <c r="AM28" s="812"/>
      <c r="AN28" s="812"/>
      <c r="AO28" s="812"/>
      <c r="AP28" s="812" t="s">
        <v>517</v>
      </c>
      <c r="AQ28" s="812"/>
      <c r="AR28" s="812"/>
      <c r="AS28" s="812"/>
      <c r="AT28" s="812"/>
      <c r="AU28" s="812" t="s">
        <v>517</v>
      </c>
      <c r="AV28" s="812"/>
      <c r="AW28" s="812"/>
      <c r="AX28" s="812"/>
      <c r="AY28" s="812"/>
      <c r="AZ28" s="813" t="s">
        <v>517</v>
      </c>
      <c r="BA28" s="813"/>
      <c r="BB28" s="813"/>
      <c r="BC28" s="813"/>
      <c r="BD28" s="813"/>
      <c r="BE28" s="804"/>
      <c r="BF28" s="804"/>
      <c r="BG28" s="804"/>
      <c r="BH28" s="804"/>
      <c r="BI28" s="805"/>
      <c r="BJ28" s="223"/>
      <c r="BK28" s="223"/>
      <c r="BL28" s="223"/>
      <c r="BM28" s="223"/>
      <c r="BN28" s="223"/>
      <c r="BO28" s="232"/>
      <c r="BP28" s="232"/>
      <c r="BQ28" s="229">
        <v>22</v>
      </c>
      <c r="BR28" s="230"/>
      <c r="BS28" s="757"/>
      <c r="BT28" s="758"/>
      <c r="BU28" s="758"/>
      <c r="BV28" s="758"/>
      <c r="BW28" s="758"/>
      <c r="BX28" s="758"/>
      <c r="BY28" s="758"/>
      <c r="BZ28" s="758"/>
      <c r="CA28" s="758"/>
      <c r="CB28" s="758"/>
      <c r="CC28" s="758"/>
      <c r="CD28" s="758"/>
      <c r="CE28" s="758"/>
      <c r="CF28" s="758"/>
      <c r="CG28" s="75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57"/>
      <c r="DW28" s="758"/>
      <c r="DX28" s="758"/>
      <c r="DY28" s="758"/>
      <c r="DZ28" s="763"/>
      <c r="EA28" s="221"/>
    </row>
    <row r="29" spans="1:131" ht="26.25" customHeight="1" x14ac:dyDescent="0.2">
      <c r="A29" s="233">
        <v>2</v>
      </c>
      <c r="B29" s="764" t="s">
        <v>403</v>
      </c>
      <c r="C29" s="765"/>
      <c r="D29" s="765"/>
      <c r="E29" s="765"/>
      <c r="F29" s="765"/>
      <c r="G29" s="765"/>
      <c r="H29" s="765"/>
      <c r="I29" s="765"/>
      <c r="J29" s="765"/>
      <c r="K29" s="765"/>
      <c r="L29" s="765"/>
      <c r="M29" s="765"/>
      <c r="N29" s="765"/>
      <c r="O29" s="765"/>
      <c r="P29" s="766"/>
      <c r="Q29" s="767">
        <v>103</v>
      </c>
      <c r="R29" s="768"/>
      <c r="S29" s="768"/>
      <c r="T29" s="768"/>
      <c r="U29" s="768"/>
      <c r="V29" s="768">
        <v>103</v>
      </c>
      <c r="W29" s="768"/>
      <c r="X29" s="768"/>
      <c r="Y29" s="768"/>
      <c r="Z29" s="768"/>
      <c r="AA29" s="768">
        <v>0</v>
      </c>
      <c r="AB29" s="768"/>
      <c r="AC29" s="768"/>
      <c r="AD29" s="768"/>
      <c r="AE29" s="769"/>
      <c r="AF29" s="770">
        <v>0</v>
      </c>
      <c r="AG29" s="771"/>
      <c r="AH29" s="771"/>
      <c r="AI29" s="771"/>
      <c r="AJ29" s="772"/>
      <c r="AK29" s="818">
        <v>54</v>
      </c>
      <c r="AL29" s="814"/>
      <c r="AM29" s="814"/>
      <c r="AN29" s="814"/>
      <c r="AO29" s="814"/>
      <c r="AP29" s="814" t="s">
        <v>517</v>
      </c>
      <c r="AQ29" s="814"/>
      <c r="AR29" s="814"/>
      <c r="AS29" s="814"/>
      <c r="AT29" s="814"/>
      <c r="AU29" s="814" t="s">
        <v>517</v>
      </c>
      <c r="AV29" s="814"/>
      <c r="AW29" s="814"/>
      <c r="AX29" s="814"/>
      <c r="AY29" s="814"/>
      <c r="AZ29" s="815" t="s">
        <v>517</v>
      </c>
      <c r="BA29" s="815"/>
      <c r="BB29" s="815"/>
      <c r="BC29" s="815"/>
      <c r="BD29" s="815"/>
      <c r="BE29" s="816"/>
      <c r="BF29" s="816"/>
      <c r="BG29" s="816"/>
      <c r="BH29" s="816"/>
      <c r="BI29" s="817"/>
      <c r="BJ29" s="223"/>
      <c r="BK29" s="223"/>
      <c r="BL29" s="223"/>
      <c r="BM29" s="223"/>
      <c r="BN29" s="223"/>
      <c r="BO29" s="232"/>
      <c r="BP29" s="232"/>
      <c r="BQ29" s="229">
        <v>23</v>
      </c>
      <c r="BR29" s="230"/>
      <c r="BS29" s="757"/>
      <c r="BT29" s="758"/>
      <c r="BU29" s="758"/>
      <c r="BV29" s="758"/>
      <c r="BW29" s="758"/>
      <c r="BX29" s="758"/>
      <c r="BY29" s="758"/>
      <c r="BZ29" s="758"/>
      <c r="CA29" s="758"/>
      <c r="CB29" s="758"/>
      <c r="CC29" s="758"/>
      <c r="CD29" s="758"/>
      <c r="CE29" s="758"/>
      <c r="CF29" s="758"/>
      <c r="CG29" s="75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57"/>
      <c r="DW29" s="758"/>
      <c r="DX29" s="758"/>
      <c r="DY29" s="758"/>
      <c r="DZ29" s="763"/>
      <c r="EA29" s="221"/>
    </row>
    <row r="30" spans="1:131" ht="26.25" customHeight="1" x14ac:dyDescent="0.2">
      <c r="A30" s="233">
        <v>3</v>
      </c>
      <c r="B30" s="764" t="s">
        <v>404</v>
      </c>
      <c r="C30" s="765"/>
      <c r="D30" s="765"/>
      <c r="E30" s="765"/>
      <c r="F30" s="765"/>
      <c r="G30" s="765"/>
      <c r="H30" s="765"/>
      <c r="I30" s="765"/>
      <c r="J30" s="765"/>
      <c r="K30" s="765"/>
      <c r="L30" s="765"/>
      <c r="M30" s="765"/>
      <c r="N30" s="765"/>
      <c r="O30" s="765"/>
      <c r="P30" s="766"/>
      <c r="Q30" s="767">
        <v>50</v>
      </c>
      <c r="R30" s="768"/>
      <c r="S30" s="768"/>
      <c r="T30" s="768"/>
      <c r="U30" s="768"/>
      <c r="V30" s="768">
        <v>50</v>
      </c>
      <c r="W30" s="768"/>
      <c r="X30" s="768"/>
      <c r="Y30" s="768"/>
      <c r="Z30" s="768"/>
      <c r="AA30" s="768">
        <v>0</v>
      </c>
      <c r="AB30" s="768"/>
      <c r="AC30" s="768"/>
      <c r="AD30" s="768"/>
      <c r="AE30" s="769"/>
      <c r="AF30" s="770">
        <v>0</v>
      </c>
      <c r="AG30" s="771"/>
      <c r="AH30" s="771"/>
      <c r="AI30" s="771"/>
      <c r="AJ30" s="772"/>
      <c r="AK30" s="818">
        <v>7</v>
      </c>
      <c r="AL30" s="814"/>
      <c r="AM30" s="814"/>
      <c r="AN30" s="814"/>
      <c r="AO30" s="814"/>
      <c r="AP30" s="814">
        <v>12</v>
      </c>
      <c r="AQ30" s="814"/>
      <c r="AR30" s="814"/>
      <c r="AS30" s="814"/>
      <c r="AT30" s="814"/>
      <c r="AU30" s="814">
        <v>1</v>
      </c>
      <c r="AV30" s="814"/>
      <c r="AW30" s="814"/>
      <c r="AX30" s="814"/>
      <c r="AY30" s="814"/>
      <c r="AZ30" s="815" t="s">
        <v>517</v>
      </c>
      <c r="BA30" s="815"/>
      <c r="BB30" s="815"/>
      <c r="BC30" s="815"/>
      <c r="BD30" s="815"/>
      <c r="BE30" s="816"/>
      <c r="BF30" s="816"/>
      <c r="BG30" s="816"/>
      <c r="BH30" s="816"/>
      <c r="BI30" s="817"/>
      <c r="BJ30" s="223"/>
      <c r="BK30" s="223"/>
      <c r="BL30" s="223"/>
      <c r="BM30" s="223"/>
      <c r="BN30" s="223"/>
      <c r="BO30" s="232"/>
      <c r="BP30" s="232"/>
      <c r="BQ30" s="229">
        <v>24</v>
      </c>
      <c r="BR30" s="230"/>
      <c r="BS30" s="757"/>
      <c r="BT30" s="758"/>
      <c r="BU30" s="758"/>
      <c r="BV30" s="758"/>
      <c r="BW30" s="758"/>
      <c r="BX30" s="758"/>
      <c r="BY30" s="758"/>
      <c r="BZ30" s="758"/>
      <c r="CA30" s="758"/>
      <c r="CB30" s="758"/>
      <c r="CC30" s="758"/>
      <c r="CD30" s="758"/>
      <c r="CE30" s="758"/>
      <c r="CF30" s="758"/>
      <c r="CG30" s="75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57"/>
      <c r="DW30" s="758"/>
      <c r="DX30" s="758"/>
      <c r="DY30" s="758"/>
      <c r="DZ30" s="763"/>
      <c r="EA30" s="221"/>
    </row>
    <row r="31" spans="1:131" ht="26.25" customHeight="1" x14ac:dyDescent="0.2">
      <c r="A31" s="233">
        <v>4</v>
      </c>
      <c r="B31" s="764" t="s">
        <v>405</v>
      </c>
      <c r="C31" s="765"/>
      <c r="D31" s="765"/>
      <c r="E31" s="765"/>
      <c r="F31" s="765"/>
      <c r="G31" s="765"/>
      <c r="H31" s="765"/>
      <c r="I31" s="765"/>
      <c r="J31" s="765"/>
      <c r="K31" s="765"/>
      <c r="L31" s="765"/>
      <c r="M31" s="765"/>
      <c r="N31" s="765"/>
      <c r="O31" s="765"/>
      <c r="P31" s="766"/>
      <c r="Q31" s="767">
        <v>208</v>
      </c>
      <c r="R31" s="768"/>
      <c r="S31" s="768"/>
      <c r="T31" s="768"/>
      <c r="U31" s="768"/>
      <c r="V31" s="768">
        <v>207</v>
      </c>
      <c r="W31" s="768"/>
      <c r="X31" s="768"/>
      <c r="Y31" s="768"/>
      <c r="Z31" s="768"/>
      <c r="AA31" s="768">
        <v>0</v>
      </c>
      <c r="AB31" s="768"/>
      <c r="AC31" s="768"/>
      <c r="AD31" s="768"/>
      <c r="AE31" s="769"/>
      <c r="AF31" s="770">
        <v>0</v>
      </c>
      <c r="AG31" s="771"/>
      <c r="AH31" s="771"/>
      <c r="AI31" s="771"/>
      <c r="AJ31" s="772"/>
      <c r="AK31" s="818">
        <v>32</v>
      </c>
      <c r="AL31" s="814"/>
      <c r="AM31" s="814"/>
      <c r="AN31" s="814"/>
      <c r="AO31" s="814"/>
      <c r="AP31" s="814">
        <v>795</v>
      </c>
      <c r="AQ31" s="814"/>
      <c r="AR31" s="814"/>
      <c r="AS31" s="814"/>
      <c r="AT31" s="814"/>
      <c r="AU31" s="814">
        <v>323</v>
      </c>
      <c r="AV31" s="814"/>
      <c r="AW31" s="814"/>
      <c r="AX31" s="814"/>
      <c r="AY31" s="814"/>
      <c r="AZ31" s="815" t="s">
        <v>517</v>
      </c>
      <c r="BA31" s="815"/>
      <c r="BB31" s="815"/>
      <c r="BC31" s="815"/>
      <c r="BD31" s="815"/>
      <c r="BE31" s="816" t="s">
        <v>406</v>
      </c>
      <c r="BF31" s="816"/>
      <c r="BG31" s="816"/>
      <c r="BH31" s="816"/>
      <c r="BI31" s="817"/>
      <c r="BJ31" s="223"/>
      <c r="BK31" s="223"/>
      <c r="BL31" s="223"/>
      <c r="BM31" s="223"/>
      <c r="BN31" s="223"/>
      <c r="BO31" s="232"/>
      <c r="BP31" s="232"/>
      <c r="BQ31" s="229">
        <v>25</v>
      </c>
      <c r="BR31" s="230"/>
      <c r="BS31" s="757"/>
      <c r="BT31" s="758"/>
      <c r="BU31" s="758"/>
      <c r="BV31" s="758"/>
      <c r="BW31" s="758"/>
      <c r="BX31" s="758"/>
      <c r="BY31" s="758"/>
      <c r="BZ31" s="758"/>
      <c r="CA31" s="758"/>
      <c r="CB31" s="758"/>
      <c r="CC31" s="758"/>
      <c r="CD31" s="758"/>
      <c r="CE31" s="758"/>
      <c r="CF31" s="758"/>
      <c r="CG31" s="75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57"/>
      <c r="DW31" s="758"/>
      <c r="DX31" s="758"/>
      <c r="DY31" s="758"/>
      <c r="DZ31" s="763"/>
      <c r="EA31" s="221"/>
    </row>
    <row r="32" spans="1:131" ht="26.25" customHeight="1" x14ac:dyDescent="0.2">
      <c r="A32" s="233">
        <v>5</v>
      </c>
      <c r="B32" s="764" t="s">
        <v>407</v>
      </c>
      <c r="C32" s="765"/>
      <c r="D32" s="765"/>
      <c r="E32" s="765"/>
      <c r="F32" s="765"/>
      <c r="G32" s="765"/>
      <c r="H32" s="765"/>
      <c r="I32" s="765"/>
      <c r="J32" s="765"/>
      <c r="K32" s="765"/>
      <c r="L32" s="765"/>
      <c r="M32" s="765"/>
      <c r="N32" s="765"/>
      <c r="O32" s="765"/>
      <c r="P32" s="766"/>
      <c r="Q32" s="767">
        <v>276</v>
      </c>
      <c r="R32" s="768"/>
      <c r="S32" s="768"/>
      <c r="T32" s="768"/>
      <c r="U32" s="768"/>
      <c r="V32" s="768">
        <v>276</v>
      </c>
      <c r="W32" s="768"/>
      <c r="X32" s="768"/>
      <c r="Y32" s="768"/>
      <c r="Z32" s="768"/>
      <c r="AA32" s="768">
        <v>1</v>
      </c>
      <c r="AB32" s="768"/>
      <c r="AC32" s="768"/>
      <c r="AD32" s="768"/>
      <c r="AE32" s="769"/>
      <c r="AF32" s="770">
        <v>1</v>
      </c>
      <c r="AG32" s="771"/>
      <c r="AH32" s="771"/>
      <c r="AI32" s="771"/>
      <c r="AJ32" s="772"/>
      <c r="AK32" s="818">
        <v>108</v>
      </c>
      <c r="AL32" s="814"/>
      <c r="AM32" s="814"/>
      <c r="AN32" s="814"/>
      <c r="AO32" s="814"/>
      <c r="AP32" s="814">
        <v>1140</v>
      </c>
      <c r="AQ32" s="814"/>
      <c r="AR32" s="814"/>
      <c r="AS32" s="814"/>
      <c r="AT32" s="814"/>
      <c r="AU32" s="814">
        <v>1129</v>
      </c>
      <c r="AV32" s="814"/>
      <c r="AW32" s="814"/>
      <c r="AX32" s="814"/>
      <c r="AY32" s="814"/>
      <c r="AZ32" s="815" t="s">
        <v>517</v>
      </c>
      <c r="BA32" s="815"/>
      <c r="BB32" s="815"/>
      <c r="BC32" s="815"/>
      <c r="BD32" s="815"/>
      <c r="BE32" s="816" t="s">
        <v>406</v>
      </c>
      <c r="BF32" s="816"/>
      <c r="BG32" s="816"/>
      <c r="BH32" s="816"/>
      <c r="BI32" s="817"/>
      <c r="BJ32" s="223"/>
      <c r="BK32" s="223"/>
      <c r="BL32" s="223"/>
      <c r="BM32" s="223"/>
      <c r="BN32" s="223"/>
      <c r="BO32" s="232"/>
      <c r="BP32" s="232"/>
      <c r="BQ32" s="229">
        <v>26</v>
      </c>
      <c r="BR32" s="230"/>
      <c r="BS32" s="757"/>
      <c r="BT32" s="758"/>
      <c r="BU32" s="758"/>
      <c r="BV32" s="758"/>
      <c r="BW32" s="758"/>
      <c r="BX32" s="758"/>
      <c r="BY32" s="758"/>
      <c r="BZ32" s="758"/>
      <c r="CA32" s="758"/>
      <c r="CB32" s="758"/>
      <c r="CC32" s="758"/>
      <c r="CD32" s="758"/>
      <c r="CE32" s="758"/>
      <c r="CF32" s="758"/>
      <c r="CG32" s="75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57"/>
      <c r="DW32" s="758"/>
      <c r="DX32" s="758"/>
      <c r="DY32" s="758"/>
      <c r="DZ32" s="763"/>
      <c r="EA32" s="221"/>
    </row>
    <row r="33" spans="1:131" ht="26.25" customHeight="1" x14ac:dyDescent="0.2">
      <c r="A33" s="233">
        <v>6</v>
      </c>
      <c r="B33" s="764"/>
      <c r="C33" s="765"/>
      <c r="D33" s="765"/>
      <c r="E33" s="765"/>
      <c r="F33" s="765"/>
      <c r="G33" s="765"/>
      <c r="H33" s="765"/>
      <c r="I33" s="765"/>
      <c r="J33" s="765"/>
      <c r="K33" s="765"/>
      <c r="L33" s="765"/>
      <c r="M33" s="765"/>
      <c r="N33" s="765"/>
      <c r="O33" s="765"/>
      <c r="P33" s="766"/>
      <c r="Q33" s="767"/>
      <c r="R33" s="768"/>
      <c r="S33" s="768"/>
      <c r="T33" s="768"/>
      <c r="U33" s="768"/>
      <c r="V33" s="768"/>
      <c r="W33" s="768"/>
      <c r="X33" s="768"/>
      <c r="Y33" s="768"/>
      <c r="Z33" s="768"/>
      <c r="AA33" s="768"/>
      <c r="AB33" s="768"/>
      <c r="AC33" s="768"/>
      <c r="AD33" s="768"/>
      <c r="AE33" s="769"/>
      <c r="AF33" s="770"/>
      <c r="AG33" s="771"/>
      <c r="AH33" s="771"/>
      <c r="AI33" s="771"/>
      <c r="AJ33" s="772"/>
      <c r="AK33" s="818"/>
      <c r="AL33" s="814"/>
      <c r="AM33" s="814"/>
      <c r="AN33" s="814"/>
      <c r="AO33" s="814"/>
      <c r="AP33" s="814"/>
      <c r="AQ33" s="814"/>
      <c r="AR33" s="814"/>
      <c r="AS33" s="814"/>
      <c r="AT33" s="814"/>
      <c r="AU33" s="814"/>
      <c r="AV33" s="814"/>
      <c r="AW33" s="814"/>
      <c r="AX33" s="814"/>
      <c r="AY33" s="814"/>
      <c r="AZ33" s="815"/>
      <c r="BA33" s="815"/>
      <c r="BB33" s="815"/>
      <c r="BC33" s="815"/>
      <c r="BD33" s="815"/>
      <c r="BE33" s="816"/>
      <c r="BF33" s="816"/>
      <c r="BG33" s="816"/>
      <c r="BH33" s="816"/>
      <c r="BI33" s="817"/>
      <c r="BJ33" s="223"/>
      <c r="BK33" s="223"/>
      <c r="BL33" s="223"/>
      <c r="BM33" s="223"/>
      <c r="BN33" s="223"/>
      <c r="BO33" s="232"/>
      <c r="BP33" s="232"/>
      <c r="BQ33" s="229">
        <v>27</v>
      </c>
      <c r="BR33" s="230"/>
      <c r="BS33" s="757"/>
      <c r="BT33" s="758"/>
      <c r="BU33" s="758"/>
      <c r="BV33" s="758"/>
      <c r="BW33" s="758"/>
      <c r="BX33" s="758"/>
      <c r="BY33" s="758"/>
      <c r="BZ33" s="758"/>
      <c r="CA33" s="758"/>
      <c r="CB33" s="758"/>
      <c r="CC33" s="758"/>
      <c r="CD33" s="758"/>
      <c r="CE33" s="758"/>
      <c r="CF33" s="758"/>
      <c r="CG33" s="75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57"/>
      <c r="DW33" s="758"/>
      <c r="DX33" s="758"/>
      <c r="DY33" s="758"/>
      <c r="DZ33" s="763"/>
      <c r="EA33" s="221"/>
    </row>
    <row r="34" spans="1:131" ht="26.25" customHeight="1" x14ac:dyDescent="0.2">
      <c r="A34" s="233">
        <v>7</v>
      </c>
      <c r="B34" s="764"/>
      <c r="C34" s="765"/>
      <c r="D34" s="765"/>
      <c r="E34" s="765"/>
      <c r="F34" s="765"/>
      <c r="G34" s="765"/>
      <c r="H34" s="765"/>
      <c r="I34" s="765"/>
      <c r="J34" s="765"/>
      <c r="K34" s="765"/>
      <c r="L34" s="765"/>
      <c r="M34" s="765"/>
      <c r="N34" s="765"/>
      <c r="O34" s="765"/>
      <c r="P34" s="766"/>
      <c r="Q34" s="767"/>
      <c r="R34" s="768"/>
      <c r="S34" s="768"/>
      <c r="T34" s="768"/>
      <c r="U34" s="768"/>
      <c r="V34" s="768"/>
      <c r="W34" s="768"/>
      <c r="X34" s="768"/>
      <c r="Y34" s="768"/>
      <c r="Z34" s="768"/>
      <c r="AA34" s="768"/>
      <c r="AB34" s="768"/>
      <c r="AC34" s="768"/>
      <c r="AD34" s="768"/>
      <c r="AE34" s="769"/>
      <c r="AF34" s="770"/>
      <c r="AG34" s="771"/>
      <c r="AH34" s="771"/>
      <c r="AI34" s="771"/>
      <c r="AJ34" s="772"/>
      <c r="AK34" s="818"/>
      <c r="AL34" s="814"/>
      <c r="AM34" s="814"/>
      <c r="AN34" s="814"/>
      <c r="AO34" s="814"/>
      <c r="AP34" s="814"/>
      <c r="AQ34" s="814"/>
      <c r="AR34" s="814"/>
      <c r="AS34" s="814"/>
      <c r="AT34" s="814"/>
      <c r="AU34" s="814"/>
      <c r="AV34" s="814"/>
      <c r="AW34" s="814"/>
      <c r="AX34" s="814"/>
      <c r="AY34" s="814"/>
      <c r="AZ34" s="815"/>
      <c r="BA34" s="815"/>
      <c r="BB34" s="815"/>
      <c r="BC34" s="815"/>
      <c r="BD34" s="815"/>
      <c r="BE34" s="816"/>
      <c r="BF34" s="816"/>
      <c r="BG34" s="816"/>
      <c r="BH34" s="816"/>
      <c r="BI34" s="817"/>
      <c r="BJ34" s="223"/>
      <c r="BK34" s="223"/>
      <c r="BL34" s="223"/>
      <c r="BM34" s="223"/>
      <c r="BN34" s="223"/>
      <c r="BO34" s="232"/>
      <c r="BP34" s="232"/>
      <c r="BQ34" s="229">
        <v>28</v>
      </c>
      <c r="BR34" s="230"/>
      <c r="BS34" s="757"/>
      <c r="BT34" s="758"/>
      <c r="BU34" s="758"/>
      <c r="BV34" s="758"/>
      <c r="BW34" s="758"/>
      <c r="BX34" s="758"/>
      <c r="BY34" s="758"/>
      <c r="BZ34" s="758"/>
      <c r="CA34" s="758"/>
      <c r="CB34" s="758"/>
      <c r="CC34" s="758"/>
      <c r="CD34" s="758"/>
      <c r="CE34" s="758"/>
      <c r="CF34" s="758"/>
      <c r="CG34" s="75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57"/>
      <c r="DW34" s="758"/>
      <c r="DX34" s="758"/>
      <c r="DY34" s="758"/>
      <c r="DZ34" s="763"/>
      <c r="EA34" s="221"/>
    </row>
    <row r="35" spans="1:131" ht="26.25" customHeight="1" x14ac:dyDescent="0.2">
      <c r="A35" s="233">
        <v>8</v>
      </c>
      <c r="B35" s="764"/>
      <c r="C35" s="765"/>
      <c r="D35" s="765"/>
      <c r="E35" s="765"/>
      <c r="F35" s="765"/>
      <c r="G35" s="765"/>
      <c r="H35" s="765"/>
      <c r="I35" s="765"/>
      <c r="J35" s="765"/>
      <c r="K35" s="765"/>
      <c r="L35" s="765"/>
      <c r="M35" s="765"/>
      <c r="N35" s="765"/>
      <c r="O35" s="765"/>
      <c r="P35" s="766"/>
      <c r="Q35" s="767"/>
      <c r="R35" s="768"/>
      <c r="S35" s="768"/>
      <c r="T35" s="768"/>
      <c r="U35" s="768"/>
      <c r="V35" s="768"/>
      <c r="W35" s="768"/>
      <c r="X35" s="768"/>
      <c r="Y35" s="768"/>
      <c r="Z35" s="768"/>
      <c r="AA35" s="768"/>
      <c r="AB35" s="768"/>
      <c r="AC35" s="768"/>
      <c r="AD35" s="768"/>
      <c r="AE35" s="769"/>
      <c r="AF35" s="770"/>
      <c r="AG35" s="771"/>
      <c r="AH35" s="771"/>
      <c r="AI35" s="771"/>
      <c r="AJ35" s="772"/>
      <c r="AK35" s="818"/>
      <c r="AL35" s="814"/>
      <c r="AM35" s="814"/>
      <c r="AN35" s="814"/>
      <c r="AO35" s="814"/>
      <c r="AP35" s="814"/>
      <c r="AQ35" s="814"/>
      <c r="AR35" s="814"/>
      <c r="AS35" s="814"/>
      <c r="AT35" s="814"/>
      <c r="AU35" s="814"/>
      <c r="AV35" s="814"/>
      <c r="AW35" s="814"/>
      <c r="AX35" s="814"/>
      <c r="AY35" s="814"/>
      <c r="AZ35" s="815"/>
      <c r="BA35" s="815"/>
      <c r="BB35" s="815"/>
      <c r="BC35" s="815"/>
      <c r="BD35" s="815"/>
      <c r="BE35" s="816"/>
      <c r="BF35" s="816"/>
      <c r="BG35" s="816"/>
      <c r="BH35" s="816"/>
      <c r="BI35" s="817"/>
      <c r="BJ35" s="223"/>
      <c r="BK35" s="223"/>
      <c r="BL35" s="223"/>
      <c r="BM35" s="223"/>
      <c r="BN35" s="223"/>
      <c r="BO35" s="232"/>
      <c r="BP35" s="232"/>
      <c r="BQ35" s="229">
        <v>29</v>
      </c>
      <c r="BR35" s="230"/>
      <c r="BS35" s="757"/>
      <c r="BT35" s="758"/>
      <c r="BU35" s="758"/>
      <c r="BV35" s="758"/>
      <c r="BW35" s="758"/>
      <c r="BX35" s="758"/>
      <c r="BY35" s="758"/>
      <c r="BZ35" s="758"/>
      <c r="CA35" s="758"/>
      <c r="CB35" s="758"/>
      <c r="CC35" s="758"/>
      <c r="CD35" s="758"/>
      <c r="CE35" s="758"/>
      <c r="CF35" s="758"/>
      <c r="CG35" s="75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57"/>
      <c r="DW35" s="758"/>
      <c r="DX35" s="758"/>
      <c r="DY35" s="758"/>
      <c r="DZ35" s="763"/>
      <c r="EA35" s="221"/>
    </row>
    <row r="36" spans="1:131" ht="26.25" customHeight="1" x14ac:dyDescent="0.2">
      <c r="A36" s="233">
        <v>9</v>
      </c>
      <c r="B36" s="764"/>
      <c r="C36" s="765"/>
      <c r="D36" s="765"/>
      <c r="E36" s="765"/>
      <c r="F36" s="765"/>
      <c r="G36" s="765"/>
      <c r="H36" s="765"/>
      <c r="I36" s="765"/>
      <c r="J36" s="765"/>
      <c r="K36" s="765"/>
      <c r="L36" s="765"/>
      <c r="M36" s="765"/>
      <c r="N36" s="765"/>
      <c r="O36" s="765"/>
      <c r="P36" s="766"/>
      <c r="Q36" s="767"/>
      <c r="R36" s="768"/>
      <c r="S36" s="768"/>
      <c r="T36" s="768"/>
      <c r="U36" s="768"/>
      <c r="V36" s="768"/>
      <c r="W36" s="768"/>
      <c r="X36" s="768"/>
      <c r="Y36" s="768"/>
      <c r="Z36" s="768"/>
      <c r="AA36" s="768"/>
      <c r="AB36" s="768"/>
      <c r="AC36" s="768"/>
      <c r="AD36" s="768"/>
      <c r="AE36" s="769"/>
      <c r="AF36" s="770"/>
      <c r="AG36" s="771"/>
      <c r="AH36" s="771"/>
      <c r="AI36" s="771"/>
      <c r="AJ36" s="772"/>
      <c r="AK36" s="818"/>
      <c r="AL36" s="814"/>
      <c r="AM36" s="814"/>
      <c r="AN36" s="814"/>
      <c r="AO36" s="814"/>
      <c r="AP36" s="814"/>
      <c r="AQ36" s="814"/>
      <c r="AR36" s="814"/>
      <c r="AS36" s="814"/>
      <c r="AT36" s="814"/>
      <c r="AU36" s="814"/>
      <c r="AV36" s="814"/>
      <c r="AW36" s="814"/>
      <c r="AX36" s="814"/>
      <c r="AY36" s="814"/>
      <c r="AZ36" s="815"/>
      <c r="BA36" s="815"/>
      <c r="BB36" s="815"/>
      <c r="BC36" s="815"/>
      <c r="BD36" s="815"/>
      <c r="BE36" s="816"/>
      <c r="BF36" s="816"/>
      <c r="BG36" s="816"/>
      <c r="BH36" s="816"/>
      <c r="BI36" s="817"/>
      <c r="BJ36" s="223"/>
      <c r="BK36" s="223"/>
      <c r="BL36" s="223"/>
      <c r="BM36" s="223"/>
      <c r="BN36" s="223"/>
      <c r="BO36" s="232"/>
      <c r="BP36" s="232"/>
      <c r="BQ36" s="229">
        <v>30</v>
      </c>
      <c r="BR36" s="230"/>
      <c r="BS36" s="757"/>
      <c r="BT36" s="758"/>
      <c r="BU36" s="758"/>
      <c r="BV36" s="758"/>
      <c r="BW36" s="758"/>
      <c r="BX36" s="758"/>
      <c r="BY36" s="758"/>
      <c r="BZ36" s="758"/>
      <c r="CA36" s="758"/>
      <c r="CB36" s="758"/>
      <c r="CC36" s="758"/>
      <c r="CD36" s="758"/>
      <c r="CE36" s="758"/>
      <c r="CF36" s="758"/>
      <c r="CG36" s="75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57"/>
      <c r="DW36" s="758"/>
      <c r="DX36" s="758"/>
      <c r="DY36" s="758"/>
      <c r="DZ36" s="763"/>
      <c r="EA36" s="221"/>
    </row>
    <row r="37" spans="1:131" ht="26.25" customHeight="1" x14ac:dyDescent="0.2">
      <c r="A37" s="233">
        <v>10</v>
      </c>
      <c r="B37" s="764"/>
      <c r="C37" s="765"/>
      <c r="D37" s="765"/>
      <c r="E37" s="765"/>
      <c r="F37" s="765"/>
      <c r="G37" s="765"/>
      <c r="H37" s="765"/>
      <c r="I37" s="765"/>
      <c r="J37" s="765"/>
      <c r="K37" s="765"/>
      <c r="L37" s="765"/>
      <c r="M37" s="765"/>
      <c r="N37" s="765"/>
      <c r="O37" s="765"/>
      <c r="P37" s="766"/>
      <c r="Q37" s="767"/>
      <c r="R37" s="768"/>
      <c r="S37" s="768"/>
      <c r="T37" s="768"/>
      <c r="U37" s="768"/>
      <c r="V37" s="768"/>
      <c r="W37" s="768"/>
      <c r="X37" s="768"/>
      <c r="Y37" s="768"/>
      <c r="Z37" s="768"/>
      <c r="AA37" s="768"/>
      <c r="AB37" s="768"/>
      <c r="AC37" s="768"/>
      <c r="AD37" s="768"/>
      <c r="AE37" s="769"/>
      <c r="AF37" s="770"/>
      <c r="AG37" s="771"/>
      <c r="AH37" s="771"/>
      <c r="AI37" s="771"/>
      <c r="AJ37" s="772"/>
      <c r="AK37" s="818"/>
      <c r="AL37" s="814"/>
      <c r="AM37" s="814"/>
      <c r="AN37" s="814"/>
      <c r="AO37" s="814"/>
      <c r="AP37" s="814"/>
      <c r="AQ37" s="814"/>
      <c r="AR37" s="814"/>
      <c r="AS37" s="814"/>
      <c r="AT37" s="814"/>
      <c r="AU37" s="814"/>
      <c r="AV37" s="814"/>
      <c r="AW37" s="814"/>
      <c r="AX37" s="814"/>
      <c r="AY37" s="814"/>
      <c r="AZ37" s="815"/>
      <c r="BA37" s="815"/>
      <c r="BB37" s="815"/>
      <c r="BC37" s="815"/>
      <c r="BD37" s="815"/>
      <c r="BE37" s="816"/>
      <c r="BF37" s="816"/>
      <c r="BG37" s="816"/>
      <c r="BH37" s="816"/>
      <c r="BI37" s="817"/>
      <c r="BJ37" s="223"/>
      <c r="BK37" s="223"/>
      <c r="BL37" s="223"/>
      <c r="BM37" s="223"/>
      <c r="BN37" s="223"/>
      <c r="BO37" s="232"/>
      <c r="BP37" s="232"/>
      <c r="BQ37" s="229">
        <v>31</v>
      </c>
      <c r="BR37" s="230"/>
      <c r="BS37" s="757"/>
      <c r="BT37" s="758"/>
      <c r="BU37" s="758"/>
      <c r="BV37" s="758"/>
      <c r="BW37" s="758"/>
      <c r="BX37" s="758"/>
      <c r="BY37" s="758"/>
      <c r="BZ37" s="758"/>
      <c r="CA37" s="758"/>
      <c r="CB37" s="758"/>
      <c r="CC37" s="758"/>
      <c r="CD37" s="758"/>
      <c r="CE37" s="758"/>
      <c r="CF37" s="758"/>
      <c r="CG37" s="75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57"/>
      <c r="DW37" s="758"/>
      <c r="DX37" s="758"/>
      <c r="DY37" s="758"/>
      <c r="DZ37" s="763"/>
      <c r="EA37" s="221"/>
    </row>
    <row r="38" spans="1:131" ht="26.25" customHeight="1" x14ac:dyDescent="0.2">
      <c r="A38" s="233">
        <v>11</v>
      </c>
      <c r="B38" s="764"/>
      <c r="C38" s="765"/>
      <c r="D38" s="765"/>
      <c r="E38" s="765"/>
      <c r="F38" s="765"/>
      <c r="G38" s="765"/>
      <c r="H38" s="765"/>
      <c r="I38" s="765"/>
      <c r="J38" s="765"/>
      <c r="K38" s="765"/>
      <c r="L38" s="765"/>
      <c r="M38" s="765"/>
      <c r="N38" s="765"/>
      <c r="O38" s="765"/>
      <c r="P38" s="766"/>
      <c r="Q38" s="767"/>
      <c r="R38" s="768"/>
      <c r="S38" s="768"/>
      <c r="T38" s="768"/>
      <c r="U38" s="768"/>
      <c r="V38" s="768"/>
      <c r="W38" s="768"/>
      <c r="X38" s="768"/>
      <c r="Y38" s="768"/>
      <c r="Z38" s="768"/>
      <c r="AA38" s="768"/>
      <c r="AB38" s="768"/>
      <c r="AC38" s="768"/>
      <c r="AD38" s="768"/>
      <c r="AE38" s="769"/>
      <c r="AF38" s="770"/>
      <c r="AG38" s="771"/>
      <c r="AH38" s="771"/>
      <c r="AI38" s="771"/>
      <c r="AJ38" s="772"/>
      <c r="AK38" s="818"/>
      <c r="AL38" s="814"/>
      <c r="AM38" s="814"/>
      <c r="AN38" s="814"/>
      <c r="AO38" s="814"/>
      <c r="AP38" s="814"/>
      <c r="AQ38" s="814"/>
      <c r="AR38" s="814"/>
      <c r="AS38" s="814"/>
      <c r="AT38" s="814"/>
      <c r="AU38" s="814"/>
      <c r="AV38" s="814"/>
      <c r="AW38" s="814"/>
      <c r="AX38" s="814"/>
      <c r="AY38" s="814"/>
      <c r="AZ38" s="815"/>
      <c r="BA38" s="815"/>
      <c r="BB38" s="815"/>
      <c r="BC38" s="815"/>
      <c r="BD38" s="815"/>
      <c r="BE38" s="816"/>
      <c r="BF38" s="816"/>
      <c r="BG38" s="816"/>
      <c r="BH38" s="816"/>
      <c r="BI38" s="817"/>
      <c r="BJ38" s="223"/>
      <c r="BK38" s="223"/>
      <c r="BL38" s="223"/>
      <c r="BM38" s="223"/>
      <c r="BN38" s="223"/>
      <c r="BO38" s="232"/>
      <c r="BP38" s="232"/>
      <c r="BQ38" s="229">
        <v>32</v>
      </c>
      <c r="BR38" s="230"/>
      <c r="BS38" s="757"/>
      <c r="BT38" s="758"/>
      <c r="BU38" s="758"/>
      <c r="BV38" s="758"/>
      <c r="BW38" s="758"/>
      <c r="BX38" s="758"/>
      <c r="BY38" s="758"/>
      <c r="BZ38" s="758"/>
      <c r="CA38" s="758"/>
      <c r="CB38" s="758"/>
      <c r="CC38" s="758"/>
      <c r="CD38" s="758"/>
      <c r="CE38" s="758"/>
      <c r="CF38" s="758"/>
      <c r="CG38" s="75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57"/>
      <c r="DW38" s="758"/>
      <c r="DX38" s="758"/>
      <c r="DY38" s="758"/>
      <c r="DZ38" s="763"/>
      <c r="EA38" s="221"/>
    </row>
    <row r="39" spans="1:131" ht="26.25" customHeight="1" x14ac:dyDescent="0.2">
      <c r="A39" s="233">
        <v>12</v>
      </c>
      <c r="B39" s="764"/>
      <c r="C39" s="765"/>
      <c r="D39" s="765"/>
      <c r="E39" s="765"/>
      <c r="F39" s="765"/>
      <c r="G39" s="765"/>
      <c r="H39" s="765"/>
      <c r="I39" s="765"/>
      <c r="J39" s="765"/>
      <c r="K39" s="765"/>
      <c r="L39" s="765"/>
      <c r="M39" s="765"/>
      <c r="N39" s="765"/>
      <c r="O39" s="765"/>
      <c r="P39" s="766"/>
      <c r="Q39" s="767"/>
      <c r="R39" s="768"/>
      <c r="S39" s="768"/>
      <c r="T39" s="768"/>
      <c r="U39" s="768"/>
      <c r="V39" s="768"/>
      <c r="W39" s="768"/>
      <c r="X39" s="768"/>
      <c r="Y39" s="768"/>
      <c r="Z39" s="768"/>
      <c r="AA39" s="768"/>
      <c r="AB39" s="768"/>
      <c r="AC39" s="768"/>
      <c r="AD39" s="768"/>
      <c r="AE39" s="769"/>
      <c r="AF39" s="770"/>
      <c r="AG39" s="771"/>
      <c r="AH39" s="771"/>
      <c r="AI39" s="771"/>
      <c r="AJ39" s="772"/>
      <c r="AK39" s="818"/>
      <c r="AL39" s="814"/>
      <c r="AM39" s="814"/>
      <c r="AN39" s="814"/>
      <c r="AO39" s="814"/>
      <c r="AP39" s="814"/>
      <c r="AQ39" s="814"/>
      <c r="AR39" s="814"/>
      <c r="AS39" s="814"/>
      <c r="AT39" s="814"/>
      <c r="AU39" s="814"/>
      <c r="AV39" s="814"/>
      <c r="AW39" s="814"/>
      <c r="AX39" s="814"/>
      <c r="AY39" s="814"/>
      <c r="AZ39" s="815"/>
      <c r="BA39" s="815"/>
      <c r="BB39" s="815"/>
      <c r="BC39" s="815"/>
      <c r="BD39" s="815"/>
      <c r="BE39" s="816"/>
      <c r="BF39" s="816"/>
      <c r="BG39" s="816"/>
      <c r="BH39" s="816"/>
      <c r="BI39" s="817"/>
      <c r="BJ39" s="223"/>
      <c r="BK39" s="223"/>
      <c r="BL39" s="223"/>
      <c r="BM39" s="223"/>
      <c r="BN39" s="223"/>
      <c r="BO39" s="232"/>
      <c r="BP39" s="232"/>
      <c r="BQ39" s="229">
        <v>33</v>
      </c>
      <c r="BR39" s="230"/>
      <c r="BS39" s="757"/>
      <c r="BT39" s="758"/>
      <c r="BU39" s="758"/>
      <c r="BV39" s="758"/>
      <c r="BW39" s="758"/>
      <c r="BX39" s="758"/>
      <c r="BY39" s="758"/>
      <c r="BZ39" s="758"/>
      <c r="CA39" s="758"/>
      <c r="CB39" s="758"/>
      <c r="CC39" s="758"/>
      <c r="CD39" s="758"/>
      <c r="CE39" s="758"/>
      <c r="CF39" s="758"/>
      <c r="CG39" s="75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57"/>
      <c r="DW39" s="758"/>
      <c r="DX39" s="758"/>
      <c r="DY39" s="758"/>
      <c r="DZ39" s="763"/>
      <c r="EA39" s="221"/>
    </row>
    <row r="40" spans="1:131" ht="26.25" customHeight="1" x14ac:dyDescent="0.2">
      <c r="A40" s="229">
        <v>13</v>
      </c>
      <c r="B40" s="764"/>
      <c r="C40" s="765"/>
      <c r="D40" s="765"/>
      <c r="E40" s="765"/>
      <c r="F40" s="765"/>
      <c r="G40" s="765"/>
      <c r="H40" s="765"/>
      <c r="I40" s="765"/>
      <c r="J40" s="765"/>
      <c r="K40" s="765"/>
      <c r="L40" s="765"/>
      <c r="M40" s="765"/>
      <c r="N40" s="765"/>
      <c r="O40" s="765"/>
      <c r="P40" s="766"/>
      <c r="Q40" s="767"/>
      <c r="R40" s="768"/>
      <c r="S40" s="768"/>
      <c r="T40" s="768"/>
      <c r="U40" s="768"/>
      <c r="V40" s="768"/>
      <c r="W40" s="768"/>
      <c r="X40" s="768"/>
      <c r="Y40" s="768"/>
      <c r="Z40" s="768"/>
      <c r="AA40" s="768"/>
      <c r="AB40" s="768"/>
      <c r="AC40" s="768"/>
      <c r="AD40" s="768"/>
      <c r="AE40" s="769"/>
      <c r="AF40" s="770"/>
      <c r="AG40" s="771"/>
      <c r="AH40" s="771"/>
      <c r="AI40" s="771"/>
      <c r="AJ40" s="772"/>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23"/>
      <c r="BK40" s="223"/>
      <c r="BL40" s="223"/>
      <c r="BM40" s="223"/>
      <c r="BN40" s="223"/>
      <c r="BO40" s="232"/>
      <c r="BP40" s="232"/>
      <c r="BQ40" s="229">
        <v>34</v>
      </c>
      <c r="BR40" s="230"/>
      <c r="BS40" s="757"/>
      <c r="BT40" s="758"/>
      <c r="BU40" s="758"/>
      <c r="BV40" s="758"/>
      <c r="BW40" s="758"/>
      <c r="BX40" s="758"/>
      <c r="BY40" s="758"/>
      <c r="BZ40" s="758"/>
      <c r="CA40" s="758"/>
      <c r="CB40" s="758"/>
      <c r="CC40" s="758"/>
      <c r="CD40" s="758"/>
      <c r="CE40" s="758"/>
      <c r="CF40" s="758"/>
      <c r="CG40" s="75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57"/>
      <c r="DW40" s="758"/>
      <c r="DX40" s="758"/>
      <c r="DY40" s="758"/>
      <c r="DZ40" s="763"/>
      <c r="EA40" s="221"/>
    </row>
    <row r="41" spans="1:131" ht="26.25" customHeight="1" x14ac:dyDescent="0.2">
      <c r="A41" s="229">
        <v>14</v>
      </c>
      <c r="B41" s="764"/>
      <c r="C41" s="765"/>
      <c r="D41" s="765"/>
      <c r="E41" s="765"/>
      <c r="F41" s="765"/>
      <c r="G41" s="765"/>
      <c r="H41" s="765"/>
      <c r="I41" s="765"/>
      <c r="J41" s="765"/>
      <c r="K41" s="765"/>
      <c r="L41" s="765"/>
      <c r="M41" s="765"/>
      <c r="N41" s="765"/>
      <c r="O41" s="765"/>
      <c r="P41" s="766"/>
      <c r="Q41" s="767"/>
      <c r="R41" s="768"/>
      <c r="S41" s="768"/>
      <c r="T41" s="768"/>
      <c r="U41" s="768"/>
      <c r="V41" s="768"/>
      <c r="W41" s="768"/>
      <c r="X41" s="768"/>
      <c r="Y41" s="768"/>
      <c r="Z41" s="768"/>
      <c r="AA41" s="768"/>
      <c r="AB41" s="768"/>
      <c r="AC41" s="768"/>
      <c r="AD41" s="768"/>
      <c r="AE41" s="769"/>
      <c r="AF41" s="770"/>
      <c r="AG41" s="771"/>
      <c r="AH41" s="771"/>
      <c r="AI41" s="771"/>
      <c r="AJ41" s="772"/>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23"/>
      <c r="BK41" s="223"/>
      <c r="BL41" s="223"/>
      <c r="BM41" s="223"/>
      <c r="BN41" s="223"/>
      <c r="BO41" s="232"/>
      <c r="BP41" s="232"/>
      <c r="BQ41" s="229">
        <v>35</v>
      </c>
      <c r="BR41" s="230"/>
      <c r="BS41" s="757"/>
      <c r="BT41" s="758"/>
      <c r="BU41" s="758"/>
      <c r="BV41" s="758"/>
      <c r="BW41" s="758"/>
      <c r="BX41" s="758"/>
      <c r="BY41" s="758"/>
      <c r="BZ41" s="758"/>
      <c r="CA41" s="758"/>
      <c r="CB41" s="758"/>
      <c r="CC41" s="758"/>
      <c r="CD41" s="758"/>
      <c r="CE41" s="758"/>
      <c r="CF41" s="758"/>
      <c r="CG41" s="75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57"/>
      <c r="DW41" s="758"/>
      <c r="DX41" s="758"/>
      <c r="DY41" s="758"/>
      <c r="DZ41" s="763"/>
      <c r="EA41" s="221"/>
    </row>
    <row r="42" spans="1:131" ht="26.25" customHeight="1" x14ac:dyDescent="0.2">
      <c r="A42" s="229">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23"/>
      <c r="BK42" s="223"/>
      <c r="BL42" s="223"/>
      <c r="BM42" s="223"/>
      <c r="BN42" s="223"/>
      <c r="BO42" s="232"/>
      <c r="BP42" s="232"/>
      <c r="BQ42" s="229">
        <v>36</v>
      </c>
      <c r="BR42" s="230"/>
      <c r="BS42" s="757"/>
      <c r="BT42" s="758"/>
      <c r="BU42" s="758"/>
      <c r="BV42" s="758"/>
      <c r="BW42" s="758"/>
      <c r="BX42" s="758"/>
      <c r="BY42" s="758"/>
      <c r="BZ42" s="758"/>
      <c r="CA42" s="758"/>
      <c r="CB42" s="758"/>
      <c r="CC42" s="758"/>
      <c r="CD42" s="758"/>
      <c r="CE42" s="758"/>
      <c r="CF42" s="758"/>
      <c r="CG42" s="75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57"/>
      <c r="DW42" s="758"/>
      <c r="DX42" s="758"/>
      <c r="DY42" s="758"/>
      <c r="DZ42" s="763"/>
      <c r="EA42" s="221"/>
    </row>
    <row r="43" spans="1:131" ht="26.25" customHeight="1" x14ac:dyDescent="0.2">
      <c r="A43" s="229">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23"/>
      <c r="BK43" s="223"/>
      <c r="BL43" s="223"/>
      <c r="BM43" s="223"/>
      <c r="BN43" s="223"/>
      <c r="BO43" s="232"/>
      <c r="BP43" s="232"/>
      <c r="BQ43" s="229">
        <v>37</v>
      </c>
      <c r="BR43" s="230"/>
      <c r="BS43" s="757"/>
      <c r="BT43" s="758"/>
      <c r="BU43" s="758"/>
      <c r="BV43" s="758"/>
      <c r="BW43" s="758"/>
      <c r="BX43" s="758"/>
      <c r="BY43" s="758"/>
      <c r="BZ43" s="758"/>
      <c r="CA43" s="758"/>
      <c r="CB43" s="758"/>
      <c r="CC43" s="758"/>
      <c r="CD43" s="758"/>
      <c r="CE43" s="758"/>
      <c r="CF43" s="758"/>
      <c r="CG43" s="75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57"/>
      <c r="DW43" s="758"/>
      <c r="DX43" s="758"/>
      <c r="DY43" s="758"/>
      <c r="DZ43" s="763"/>
      <c r="EA43" s="221"/>
    </row>
    <row r="44" spans="1:131" ht="26.25" customHeight="1" x14ac:dyDescent="0.2">
      <c r="A44" s="229">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23"/>
      <c r="BK44" s="223"/>
      <c r="BL44" s="223"/>
      <c r="BM44" s="223"/>
      <c r="BN44" s="223"/>
      <c r="BO44" s="232"/>
      <c r="BP44" s="232"/>
      <c r="BQ44" s="229">
        <v>38</v>
      </c>
      <c r="BR44" s="230"/>
      <c r="BS44" s="757"/>
      <c r="BT44" s="758"/>
      <c r="BU44" s="758"/>
      <c r="BV44" s="758"/>
      <c r="BW44" s="758"/>
      <c r="BX44" s="758"/>
      <c r="BY44" s="758"/>
      <c r="BZ44" s="758"/>
      <c r="CA44" s="758"/>
      <c r="CB44" s="758"/>
      <c r="CC44" s="758"/>
      <c r="CD44" s="758"/>
      <c r="CE44" s="758"/>
      <c r="CF44" s="758"/>
      <c r="CG44" s="75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57"/>
      <c r="DW44" s="758"/>
      <c r="DX44" s="758"/>
      <c r="DY44" s="758"/>
      <c r="DZ44" s="763"/>
      <c r="EA44" s="221"/>
    </row>
    <row r="45" spans="1:131" ht="26.25" customHeight="1" x14ac:dyDescent="0.2">
      <c r="A45" s="229">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23"/>
      <c r="BK45" s="223"/>
      <c r="BL45" s="223"/>
      <c r="BM45" s="223"/>
      <c r="BN45" s="223"/>
      <c r="BO45" s="232"/>
      <c r="BP45" s="232"/>
      <c r="BQ45" s="229">
        <v>39</v>
      </c>
      <c r="BR45" s="230"/>
      <c r="BS45" s="757"/>
      <c r="BT45" s="758"/>
      <c r="BU45" s="758"/>
      <c r="BV45" s="758"/>
      <c r="BW45" s="758"/>
      <c r="BX45" s="758"/>
      <c r="BY45" s="758"/>
      <c r="BZ45" s="758"/>
      <c r="CA45" s="758"/>
      <c r="CB45" s="758"/>
      <c r="CC45" s="758"/>
      <c r="CD45" s="758"/>
      <c r="CE45" s="758"/>
      <c r="CF45" s="758"/>
      <c r="CG45" s="75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57"/>
      <c r="DW45" s="758"/>
      <c r="DX45" s="758"/>
      <c r="DY45" s="758"/>
      <c r="DZ45" s="763"/>
      <c r="EA45" s="221"/>
    </row>
    <row r="46" spans="1:131" ht="26.25" customHeight="1" x14ac:dyDescent="0.2">
      <c r="A46" s="229">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23"/>
      <c r="BK46" s="223"/>
      <c r="BL46" s="223"/>
      <c r="BM46" s="223"/>
      <c r="BN46" s="223"/>
      <c r="BO46" s="232"/>
      <c r="BP46" s="232"/>
      <c r="BQ46" s="229">
        <v>40</v>
      </c>
      <c r="BR46" s="230"/>
      <c r="BS46" s="757"/>
      <c r="BT46" s="758"/>
      <c r="BU46" s="758"/>
      <c r="BV46" s="758"/>
      <c r="BW46" s="758"/>
      <c r="BX46" s="758"/>
      <c r="BY46" s="758"/>
      <c r="BZ46" s="758"/>
      <c r="CA46" s="758"/>
      <c r="CB46" s="758"/>
      <c r="CC46" s="758"/>
      <c r="CD46" s="758"/>
      <c r="CE46" s="758"/>
      <c r="CF46" s="758"/>
      <c r="CG46" s="75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57"/>
      <c r="DW46" s="758"/>
      <c r="DX46" s="758"/>
      <c r="DY46" s="758"/>
      <c r="DZ46" s="763"/>
      <c r="EA46" s="221"/>
    </row>
    <row r="47" spans="1:131" ht="26.25" customHeight="1" x14ac:dyDescent="0.2">
      <c r="A47" s="229">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23"/>
      <c r="BK47" s="223"/>
      <c r="BL47" s="223"/>
      <c r="BM47" s="223"/>
      <c r="BN47" s="223"/>
      <c r="BO47" s="232"/>
      <c r="BP47" s="232"/>
      <c r="BQ47" s="229">
        <v>41</v>
      </c>
      <c r="BR47" s="230"/>
      <c r="BS47" s="757"/>
      <c r="BT47" s="758"/>
      <c r="BU47" s="758"/>
      <c r="BV47" s="758"/>
      <c r="BW47" s="758"/>
      <c r="BX47" s="758"/>
      <c r="BY47" s="758"/>
      <c r="BZ47" s="758"/>
      <c r="CA47" s="758"/>
      <c r="CB47" s="758"/>
      <c r="CC47" s="758"/>
      <c r="CD47" s="758"/>
      <c r="CE47" s="758"/>
      <c r="CF47" s="758"/>
      <c r="CG47" s="75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57"/>
      <c r="DW47" s="758"/>
      <c r="DX47" s="758"/>
      <c r="DY47" s="758"/>
      <c r="DZ47" s="763"/>
      <c r="EA47" s="221"/>
    </row>
    <row r="48" spans="1:131" ht="26.25" customHeight="1" x14ac:dyDescent="0.2">
      <c r="A48" s="229">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23"/>
      <c r="BK48" s="223"/>
      <c r="BL48" s="223"/>
      <c r="BM48" s="223"/>
      <c r="BN48" s="223"/>
      <c r="BO48" s="232"/>
      <c r="BP48" s="232"/>
      <c r="BQ48" s="229">
        <v>42</v>
      </c>
      <c r="BR48" s="230"/>
      <c r="BS48" s="757"/>
      <c r="BT48" s="758"/>
      <c r="BU48" s="758"/>
      <c r="BV48" s="758"/>
      <c r="BW48" s="758"/>
      <c r="BX48" s="758"/>
      <c r="BY48" s="758"/>
      <c r="BZ48" s="758"/>
      <c r="CA48" s="758"/>
      <c r="CB48" s="758"/>
      <c r="CC48" s="758"/>
      <c r="CD48" s="758"/>
      <c r="CE48" s="758"/>
      <c r="CF48" s="758"/>
      <c r="CG48" s="75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57"/>
      <c r="DW48" s="758"/>
      <c r="DX48" s="758"/>
      <c r="DY48" s="758"/>
      <c r="DZ48" s="763"/>
      <c r="EA48" s="221"/>
    </row>
    <row r="49" spans="1:131" ht="26.25" customHeight="1" x14ac:dyDescent="0.2">
      <c r="A49" s="229">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23"/>
      <c r="BK49" s="223"/>
      <c r="BL49" s="223"/>
      <c r="BM49" s="223"/>
      <c r="BN49" s="223"/>
      <c r="BO49" s="232"/>
      <c r="BP49" s="232"/>
      <c r="BQ49" s="229">
        <v>43</v>
      </c>
      <c r="BR49" s="230"/>
      <c r="BS49" s="757"/>
      <c r="BT49" s="758"/>
      <c r="BU49" s="758"/>
      <c r="BV49" s="758"/>
      <c r="BW49" s="758"/>
      <c r="BX49" s="758"/>
      <c r="BY49" s="758"/>
      <c r="BZ49" s="758"/>
      <c r="CA49" s="758"/>
      <c r="CB49" s="758"/>
      <c r="CC49" s="758"/>
      <c r="CD49" s="758"/>
      <c r="CE49" s="758"/>
      <c r="CF49" s="758"/>
      <c r="CG49" s="75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57"/>
      <c r="DW49" s="758"/>
      <c r="DX49" s="758"/>
      <c r="DY49" s="758"/>
      <c r="DZ49" s="763"/>
      <c r="EA49" s="221"/>
    </row>
    <row r="50" spans="1:131" ht="26.25" customHeight="1" x14ac:dyDescent="0.2">
      <c r="A50" s="229">
        <v>23</v>
      </c>
      <c r="B50" s="764"/>
      <c r="C50" s="765"/>
      <c r="D50" s="765"/>
      <c r="E50" s="765"/>
      <c r="F50" s="765"/>
      <c r="G50" s="765"/>
      <c r="H50" s="765"/>
      <c r="I50" s="765"/>
      <c r="J50" s="765"/>
      <c r="K50" s="765"/>
      <c r="L50" s="765"/>
      <c r="M50" s="765"/>
      <c r="N50" s="765"/>
      <c r="O50" s="765"/>
      <c r="P50" s="766"/>
      <c r="Q50" s="819"/>
      <c r="R50" s="820"/>
      <c r="S50" s="820"/>
      <c r="T50" s="820"/>
      <c r="U50" s="820"/>
      <c r="V50" s="820"/>
      <c r="W50" s="820"/>
      <c r="X50" s="820"/>
      <c r="Y50" s="820"/>
      <c r="Z50" s="820"/>
      <c r="AA50" s="820"/>
      <c r="AB50" s="820"/>
      <c r="AC50" s="820"/>
      <c r="AD50" s="820"/>
      <c r="AE50" s="821"/>
      <c r="AF50" s="770"/>
      <c r="AG50" s="771"/>
      <c r="AH50" s="771"/>
      <c r="AI50" s="771"/>
      <c r="AJ50" s="772"/>
      <c r="AK50" s="823"/>
      <c r="AL50" s="820"/>
      <c r="AM50" s="820"/>
      <c r="AN50" s="820"/>
      <c r="AO50" s="820"/>
      <c r="AP50" s="820"/>
      <c r="AQ50" s="820"/>
      <c r="AR50" s="820"/>
      <c r="AS50" s="820"/>
      <c r="AT50" s="820"/>
      <c r="AU50" s="820"/>
      <c r="AV50" s="820"/>
      <c r="AW50" s="820"/>
      <c r="AX50" s="820"/>
      <c r="AY50" s="820"/>
      <c r="AZ50" s="822"/>
      <c r="BA50" s="822"/>
      <c r="BB50" s="822"/>
      <c r="BC50" s="822"/>
      <c r="BD50" s="822"/>
      <c r="BE50" s="816"/>
      <c r="BF50" s="816"/>
      <c r="BG50" s="816"/>
      <c r="BH50" s="816"/>
      <c r="BI50" s="817"/>
      <c r="BJ50" s="223"/>
      <c r="BK50" s="223"/>
      <c r="BL50" s="223"/>
      <c r="BM50" s="223"/>
      <c r="BN50" s="223"/>
      <c r="BO50" s="232"/>
      <c r="BP50" s="232"/>
      <c r="BQ50" s="229">
        <v>44</v>
      </c>
      <c r="BR50" s="230"/>
      <c r="BS50" s="757"/>
      <c r="BT50" s="758"/>
      <c r="BU50" s="758"/>
      <c r="BV50" s="758"/>
      <c r="BW50" s="758"/>
      <c r="BX50" s="758"/>
      <c r="BY50" s="758"/>
      <c r="BZ50" s="758"/>
      <c r="CA50" s="758"/>
      <c r="CB50" s="758"/>
      <c r="CC50" s="758"/>
      <c r="CD50" s="758"/>
      <c r="CE50" s="758"/>
      <c r="CF50" s="758"/>
      <c r="CG50" s="75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57"/>
      <c r="DW50" s="758"/>
      <c r="DX50" s="758"/>
      <c r="DY50" s="758"/>
      <c r="DZ50" s="763"/>
      <c r="EA50" s="221"/>
    </row>
    <row r="51" spans="1:131" ht="26.25" customHeight="1" x14ac:dyDescent="0.2">
      <c r="A51" s="229">
        <v>24</v>
      </c>
      <c r="B51" s="764"/>
      <c r="C51" s="765"/>
      <c r="D51" s="765"/>
      <c r="E51" s="765"/>
      <c r="F51" s="765"/>
      <c r="G51" s="765"/>
      <c r="H51" s="765"/>
      <c r="I51" s="765"/>
      <c r="J51" s="765"/>
      <c r="K51" s="765"/>
      <c r="L51" s="765"/>
      <c r="M51" s="765"/>
      <c r="N51" s="765"/>
      <c r="O51" s="765"/>
      <c r="P51" s="766"/>
      <c r="Q51" s="819"/>
      <c r="R51" s="820"/>
      <c r="S51" s="820"/>
      <c r="T51" s="820"/>
      <c r="U51" s="820"/>
      <c r="V51" s="820"/>
      <c r="W51" s="820"/>
      <c r="X51" s="820"/>
      <c r="Y51" s="820"/>
      <c r="Z51" s="820"/>
      <c r="AA51" s="820"/>
      <c r="AB51" s="820"/>
      <c r="AC51" s="820"/>
      <c r="AD51" s="820"/>
      <c r="AE51" s="821"/>
      <c r="AF51" s="770"/>
      <c r="AG51" s="771"/>
      <c r="AH51" s="771"/>
      <c r="AI51" s="771"/>
      <c r="AJ51" s="772"/>
      <c r="AK51" s="823"/>
      <c r="AL51" s="820"/>
      <c r="AM51" s="820"/>
      <c r="AN51" s="820"/>
      <c r="AO51" s="820"/>
      <c r="AP51" s="820"/>
      <c r="AQ51" s="820"/>
      <c r="AR51" s="820"/>
      <c r="AS51" s="820"/>
      <c r="AT51" s="820"/>
      <c r="AU51" s="820"/>
      <c r="AV51" s="820"/>
      <c r="AW51" s="820"/>
      <c r="AX51" s="820"/>
      <c r="AY51" s="820"/>
      <c r="AZ51" s="822"/>
      <c r="BA51" s="822"/>
      <c r="BB51" s="822"/>
      <c r="BC51" s="822"/>
      <c r="BD51" s="822"/>
      <c r="BE51" s="816"/>
      <c r="BF51" s="816"/>
      <c r="BG51" s="816"/>
      <c r="BH51" s="816"/>
      <c r="BI51" s="817"/>
      <c r="BJ51" s="223"/>
      <c r="BK51" s="223"/>
      <c r="BL51" s="223"/>
      <c r="BM51" s="223"/>
      <c r="BN51" s="223"/>
      <c r="BO51" s="232"/>
      <c r="BP51" s="232"/>
      <c r="BQ51" s="229">
        <v>45</v>
      </c>
      <c r="BR51" s="230"/>
      <c r="BS51" s="757"/>
      <c r="BT51" s="758"/>
      <c r="BU51" s="758"/>
      <c r="BV51" s="758"/>
      <c r="BW51" s="758"/>
      <c r="BX51" s="758"/>
      <c r="BY51" s="758"/>
      <c r="BZ51" s="758"/>
      <c r="CA51" s="758"/>
      <c r="CB51" s="758"/>
      <c r="CC51" s="758"/>
      <c r="CD51" s="758"/>
      <c r="CE51" s="758"/>
      <c r="CF51" s="758"/>
      <c r="CG51" s="75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57"/>
      <c r="DW51" s="758"/>
      <c r="DX51" s="758"/>
      <c r="DY51" s="758"/>
      <c r="DZ51" s="763"/>
      <c r="EA51" s="221"/>
    </row>
    <row r="52" spans="1:131" ht="26.25" customHeight="1" x14ac:dyDescent="0.2">
      <c r="A52" s="229">
        <v>25</v>
      </c>
      <c r="B52" s="764"/>
      <c r="C52" s="765"/>
      <c r="D52" s="765"/>
      <c r="E52" s="765"/>
      <c r="F52" s="765"/>
      <c r="G52" s="765"/>
      <c r="H52" s="765"/>
      <c r="I52" s="765"/>
      <c r="J52" s="765"/>
      <c r="K52" s="765"/>
      <c r="L52" s="765"/>
      <c r="M52" s="765"/>
      <c r="N52" s="765"/>
      <c r="O52" s="765"/>
      <c r="P52" s="766"/>
      <c r="Q52" s="819"/>
      <c r="R52" s="820"/>
      <c r="S52" s="820"/>
      <c r="T52" s="820"/>
      <c r="U52" s="820"/>
      <c r="V52" s="820"/>
      <c r="W52" s="820"/>
      <c r="X52" s="820"/>
      <c r="Y52" s="820"/>
      <c r="Z52" s="820"/>
      <c r="AA52" s="820"/>
      <c r="AB52" s="820"/>
      <c r="AC52" s="820"/>
      <c r="AD52" s="820"/>
      <c r="AE52" s="821"/>
      <c r="AF52" s="770"/>
      <c r="AG52" s="771"/>
      <c r="AH52" s="771"/>
      <c r="AI52" s="771"/>
      <c r="AJ52" s="772"/>
      <c r="AK52" s="823"/>
      <c r="AL52" s="820"/>
      <c r="AM52" s="820"/>
      <c r="AN52" s="820"/>
      <c r="AO52" s="820"/>
      <c r="AP52" s="820"/>
      <c r="AQ52" s="820"/>
      <c r="AR52" s="820"/>
      <c r="AS52" s="820"/>
      <c r="AT52" s="820"/>
      <c r="AU52" s="820"/>
      <c r="AV52" s="820"/>
      <c r="AW52" s="820"/>
      <c r="AX52" s="820"/>
      <c r="AY52" s="820"/>
      <c r="AZ52" s="822"/>
      <c r="BA52" s="822"/>
      <c r="BB52" s="822"/>
      <c r="BC52" s="822"/>
      <c r="BD52" s="822"/>
      <c r="BE52" s="816"/>
      <c r="BF52" s="816"/>
      <c r="BG52" s="816"/>
      <c r="BH52" s="816"/>
      <c r="BI52" s="817"/>
      <c r="BJ52" s="223"/>
      <c r="BK52" s="223"/>
      <c r="BL52" s="223"/>
      <c r="BM52" s="223"/>
      <c r="BN52" s="223"/>
      <c r="BO52" s="232"/>
      <c r="BP52" s="232"/>
      <c r="BQ52" s="229">
        <v>46</v>
      </c>
      <c r="BR52" s="230"/>
      <c r="BS52" s="757"/>
      <c r="BT52" s="758"/>
      <c r="BU52" s="758"/>
      <c r="BV52" s="758"/>
      <c r="BW52" s="758"/>
      <c r="BX52" s="758"/>
      <c r="BY52" s="758"/>
      <c r="BZ52" s="758"/>
      <c r="CA52" s="758"/>
      <c r="CB52" s="758"/>
      <c r="CC52" s="758"/>
      <c r="CD52" s="758"/>
      <c r="CE52" s="758"/>
      <c r="CF52" s="758"/>
      <c r="CG52" s="75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57"/>
      <c r="DW52" s="758"/>
      <c r="DX52" s="758"/>
      <c r="DY52" s="758"/>
      <c r="DZ52" s="763"/>
      <c r="EA52" s="221"/>
    </row>
    <row r="53" spans="1:131" ht="26.25" customHeight="1" x14ac:dyDescent="0.2">
      <c r="A53" s="229">
        <v>26</v>
      </c>
      <c r="B53" s="764"/>
      <c r="C53" s="765"/>
      <c r="D53" s="765"/>
      <c r="E53" s="765"/>
      <c r="F53" s="765"/>
      <c r="G53" s="765"/>
      <c r="H53" s="765"/>
      <c r="I53" s="765"/>
      <c r="J53" s="765"/>
      <c r="K53" s="765"/>
      <c r="L53" s="765"/>
      <c r="M53" s="765"/>
      <c r="N53" s="765"/>
      <c r="O53" s="765"/>
      <c r="P53" s="766"/>
      <c r="Q53" s="819"/>
      <c r="R53" s="820"/>
      <c r="S53" s="820"/>
      <c r="T53" s="820"/>
      <c r="U53" s="820"/>
      <c r="V53" s="820"/>
      <c r="W53" s="820"/>
      <c r="X53" s="820"/>
      <c r="Y53" s="820"/>
      <c r="Z53" s="820"/>
      <c r="AA53" s="820"/>
      <c r="AB53" s="820"/>
      <c r="AC53" s="820"/>
      <c r="AD53" s="820"/>
      <c r="AE53" s="821"/>
      <c r="AF53" s="770"/>
      <c r="AG53" s="771"/>
      <c r="AH53" s="771"/>
      <c r="AI53" s="771"/>
      <c r="AJ53" s="772"/>
      <c r="AK53" s="823"/>
      <c r="AL53" s="820"/>
      <c r="AM53" s="820"/>
      <c r="AN53" s="820"/>
      <c r="AO53" s="820"/>
      <c r="AP53" s="820"/>
      <c r="AQ53" s="820"/>
      <c r="AR53" s="820"/>
      <c r="AS53" s="820"/>
      <c r="AT53" s="820"/>
      <c r="AU53" s="820"/>
      <c r="AV53" s="820"/>
      <c r="AW53" s="820"/>
      <c r="AX53" s="820"/>
      <c r="AY53" s="820"/>
      <c r="AZ53" s="822"/>
      <c r="BA53" s="822"/>
      <c r="BB53" s="822"/>
      <c r="BC53" s="822"/>
      <c r="BD53" s="822"/>
      <c r="BE53" s="816"/>
      <c r="BF53" s="816"/>
      <c r="BG53" s="816"/>
      <c r="BH53" s="816"/>
      <c r="BI53" s="817"/>
      <c r="BJ53" s="223"/>
      <c r="BK53" s="223"/>
      <c r="BL53" s="223"/>
      <c r="BM53" s="223"/>
      <c r="BN53" s="223"/>
      <c r="BO53" s="232"/>
      <c r="BP53" s="232"/>
      <c r="BQ53" s="229">
        <v>47</v>
      </c>
      <c r="BR53" s="230"/>
      <c r="BS53" s="757"/>
      <c r="BT53" s="758"/>
      <c r="BU53" s="758"/>
      <c r="BV53" s="758"/>
      <c r="BW53" s="758"/>
      <c r="BX53" s="758"/>
      <c r="BY53" s="758"/>
      <c r="BZ53" s="758"/>
      <c r="CA53" s="758"/>
      <c r="CB53" s="758"/>
      <c r="CC53" s="758"/>
      <c r="CD53" s="758"/>
      <c r="CE53" s="758"/>
      <c r="CF53" s="758"/>
      <c r="CG53" s="75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57"/>
      <c r="DW53" s="758"/>
      <c r="DX53" s="758"/>
      <c r="DY53" s="758"/>
      <c r="DZ53" s="763"/>
      <c r="EA53" s="221"/>
    </row>
    <row r="54" spans="1:131" ht="26.25" customHeight="1" x14ac:dyDescent="0.2">
      <c r="A54" s="229">
        <v>27</v>
      </c>
      <c r="B54" s="764"/>
      <c r="C54" s="765"/>
      <c r="D54" s="765"/>
      <c r="E54" s="765"/>
      <c r="F54" s="765"/>
      <c r="G54" s="765"/>
      <c r="H54" s="765"/>
      <c r="I54" s="765"/>
      <c r="J54" s="765"/>
      <c r="K54" s="765"/>
      <c r="L54" s="765"/>
      <c r="M54" s="765"/>
      <c r="N54" s="765"/>
      <c r="O54" s="765"/>
      <c r="P54" s="766"/>
      <c r="Q54" s="819"/>
      <c r="R54" s="820"/>
      <c r="S54" s="820"/>
      <c r="T54" s="820"/>
      <c r="U54" s="820"/>
      <c r="V54" s="820"/>
      <c r="W54" s="820"/>
      <c r="X54" s="820"/>
      <c r="Y54" s="820"/>
      <c r="Z54" s="820"/>
      <c r="AA54" s="820"/>
      <c r="AB54" s="820"/>
      <c r="AC54" s="820"/>
      <c r="AD54" s="820"/>
      <c r="AE54" s="821"/>
      <c r="AF54" s="770"/>
      <c r="AG54" s="771"/>
      <c r="AH54" s="771"/>
      <c r="AI54" s="771"/>
      <c r="AJ54" s="772"/>
      <c r="AK54" s="823"/>
      <c r="AL54" s="820"/>
      <c r="AM54" s="820"/>
      <c r="AN54" s="820"/>
      <c r="AO54" s="820"/>
      <c r="AP54" s="820"/>
      <c r="AQ54" s="820"/>
      <c r="AR54" s="820"/>
      <c r="AS54" s="820"/>
      <c r="AT54" s="820"/>
      <c r="AU54" s="820"/>
      <c r="AV54" s="820"/>
      <c r="AW54" s="820"/>
      <c r="AX54" s="820"/>
      <c r="AY54" s="820"/>
      <c r="AZ54" s="822"/>
      <c r="BA54" s="822"/>
      <c r="BB54" s="822"/>
      <c r="BC54" s="822"/>
      <c r="BD54" s="822"/>
      <c r="BE54" s="816"/>
      <c r="BF54" s="816"/>
      <c r="BG54" s="816"/>
      <c r="BH54" s="816"/>
      <c r="BI54" s="817"/>
      <c r="BJ54" s="223"/>
      <c r="BK54" s="223"/>
      <c r="BL54" s="223"/>
      <c r="BM54" s="223"/>
      <c r="BN54" s="223"/>
      <c r="BO54" s="232"/>
      <c r="BP54" s="232"/>
      <c r="BQ54" s="229">
        <v>48</v>
      </c>
      <c r="BR54" s="230"/>
      <c r="BS54" s="757"/>
      <c r="BT54" s="758"/>
      <c r="BU54" s="758"/>
      <c r="BV54" s="758"/>
      <c r="BW54" s="758"/>
      <c r="BX54" s="758"/>
      <c r="BY54" s="758"/>
      <c r="BZ54" s="758"/>
      <c r="CA54" s="758"/>
      <c r="CB54" s="758"/>
      <c r="CC54" s="758"/>
      <c r="CD54" s="758"/>
      <c r="CE54" s="758"/>
      <c r="CF54" s="758"/>
      <c r="CG54" s="75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57"/>
      <c r="DW54" s="758"/>
      <c r="DX54" s="758"/>
      <c r="DY54" s="758"/>
      <c r="DZ54" s="763"/>
      <c r="EA54" s="221"/>
    </row>
    <row r="55" spans="1:131" ht="26.25" customHeight="1" x14ac:dyDescent="0.2">
      <c r="A55" s="229">
        <v>28</v>
      </c>
      <c r="B55" s="764"/>
      <c r="C55" s="765"/>
      <c r="D55" s="765"/>
      <c r="E55" s="765"/>
      <c r="F55" s="765"/>
      <c r="G55" s="765"/>
      <c r="H55" s="765"/>
      <c r="I55" s="765"/>
      <c r="J55" s="765"/>
      <c r="K55" s="765"/>
      <c r="L55" s="765"/>
      <c r="M55" s="765"/>
      <c r="N55" s="765"/>
      <c r="O55" s="765"/>
      <c r="P55" s="766"/>
      <c r="Q55" s="819"/>
      <c r="R55" s="820"/>
      <c r="S55" s="820"/>
      <c r="T55" s="820"/>
      <c r="U55" s="820"/>
      <c r="V55" s="820"/>
      <c r="W55" s="820"/>
      <c r="X55" s="820"/>
      <c r="Y55" s="820"/>
      <c r="Z55" s="820"/>
      <c r="AA55" s="820"/>
      <c r="AB55" s="820"/>
      <c r="AC55" s="820"/>
      <c r="AD55" s="820"/>
      <c r="AE55" s="821"/>
      <c r="AF55" s="770"/>
      <c r="AG55" s="771"/>
      <c r="AH55" s="771"/>
      <c r="AI55" s="771"/>
      <c r="AJ55" s="772"/>
      <c r="AK55" s="823"/>
      <c r="AL55" s="820"/>
      <c r="AM55" s="820"/>
      <c r="AN55" s="820"/>
      <c r="AO55" s="820"/>
      <c r="AP55" s="820"/>
      <c r="AQ55" s="820"/>
      <c r="AR55" s="820"/>
      <c r="AS55" s="820"/>
      <c r="AT55" s="820"/>
      <c r="AU55" s="820"/>
      <c r="AV55" s="820"/>
      <c r="AW55" s="820"/>
      <c r="AX55" s="820"/>
      <c r="AY55" s="820"/>
      <c r="AZ55" s="822"/>
      <c r="BA55" s="822"/>
      <c r="BB55" s="822"/>
      <c r="BC55" s="822"/>
      <c r="BD55" s="822"/>
      <c r="BE55" s="816"/>
      <c r="BF55" s="816"/>
      <c r="BG55" s="816"/>
      <c r="BH55" s="816"/>
      <c r="BI55" s="817"/>
      <c r="BJ55" s="223"/>
      <c r="BK55" s="223"/>
      <c r="BL55" s="223"/>
      <c r="BM55" s="223"/>
      <c r="BN55" s="223"/>
      <c r="BO55" s="232"/>
      <c r="BP55" s="232"/>
      <c r="BQ55" s="229">
        <v>49</v>
      </c>
      <c r="BR55" s="230"/>
      <c r="BS55" s="757"/>
      <c r="BT55" s="758"/>
      <c r="BU55" s="758"/>
      <c r="BV55" s="758"/>
      <c r="BW55" s="758"/>
      <c r="BX55" s="758"/>
      <c r="BY55" s="758"/>
      <c r="BZ55" s="758"/>
      <c r="CA55" s="758"/>
      <c r="CB55" s="758"/>
      <c r="CC55" s="758"/>
      <c r="CD55" s="758"/>
      <c r="CE55" s="758"/>
      <c r="CF55" s="758"/>
      <c r="CG55" s="75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57"/>
      <c r="DW55" s="758"/>
      <c r="DX55" s="758"/>
      <c r="DY55" s="758"/>
      <c r="DZ55" s="763"/>
      <c r="EA55" s="221"/>
    </row>
    <row r="56" spans="1:131" ht="26.25" customHeight="1" x14ac:dyDescent="0.2">
      <c r="A56" s="229">
        <v>29</v>
      </c>
      <c r="B56" s="764"/>
      <c r="C56" s="765"/>
      <c r="D56" s="765"/>
      <c r="E56" s="765"/>
      <c r="F56" s="765"/>
      <c r="G56" s="765"/>
      <c r="H56" s="765"/>
      <c r="I56" s="765"/>
      <c r="J56" s="765"/>
      <c r="K56" s="765"/>
      <c r="L56" s="765"/>
      <c r="M56" s="765"/>
      <c r="N56" s="765"/>
      <c r="O56" s="765"/>
      <c r="P56" s="766"/>
      <c r="Q56" s="819"/>
      <c r="R56" s="820"/>
      <c r="S56" s="820"/>
      <c r="T56" s="820"/>
      <c r="U56" s="820"/>
      <c r="V56" s="820"/>
      <c r="W56" s="820"/>
      <c r="X56" s="820"/>
      <c r="Y56" s="820"/>
      <c r="Z56" s="820"/>
      <c r="AA56" s="820"/>
      <c r="AB56" s="820"/>
      <c r="AC56" s="820"/>
      <c r="AD56" s="820"/>
      <c r="AE56" s="821"/>
      <c r="AF56" s="770"/>
      <c r="AG56" s="771"/>
      <c r="AH56" s="771"/>
      <c r="AI56" s="771"/>
      <c r="AJ56" s="772"/>
      <c r="AK56" s="823"/>
      <c r="AL56" s="820"/>
      <c r="AM56" s="820"/>
      <c r="AN56" s="820"/>
      <c r="AO56" s="820"/>
      <c r="AP56" s="820"/>
      <c r="AQ56" s="820"/>
      <c r="AR56" s="820"/>
      <c r="AS56" s="820"/>
      <c r="AT56" s="820"/>
      <c r="AU56" s="820"/>
      <c r="AV56" s="820"/>
      <c r="AW56" s="820"/>
      <c r="AX56" s="820"/>
      <c r="AY56" s="820"/>
      <c r="AZ56" s="822"/>
      <c r="BA56" s="822"/>
      <c r="BB56" s="822"/>
      <c r="BC56" s="822"/>
      <c r="BD56" s="822"/>
      <c r="BE56" s="816"/>
      <c r="BF56" s="816"/>
      <c r="BG56" s="816"/>
      <c r="BH56" s="816"/>
      <c r="BI56" s="817"/>
      <c r="BJ56" s="223"/>
      <c r="BK56" s="223"/>
      <c r="BL56" s="223"/>
      <c r="BM56" s="223"/>
      <c r="BN56" s="223"/>
      <c r="BO56" s="232"/>
      <c r="BP56" s="232"/>
      <c r="BQ56" s="229">
        <v>50</v>
      </c>
      <c r="BR56" s="230"/>
      <c r="BS56" s="757"/>
      <c r="BT56" s="758"/>
      <c r="BU56" s="758"/>
      <c r="BV56" s="758"/>
      <c r="BW56" s="758"/>
      <c r="BX56" s="758"/>
      <c r="BY56" s="758"/>
      <c r="BZ56" s="758"/>
      <c r="CA56" s="758"/>
      <c r="CB56" s="758"/>
      <c r="CC56" s="758"/>
      <c r="CD56" s="758"/>
      <c r="CE56" s="758"/>
      <c r="CF56" s="758"/>
      <c r="CG56" s="75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57"/>
      <c r="DW56" s="758"/>
      <c r="DX56" s="758"/>
      <c r="DY56" s="758"/>
      <c r="DZ56" s="763"/>
      <c r="EA56" s="221"/>
    </row>
    <row r="57" spans="1:131" ht="26.25" customHeight="1" x14ac:dyDescent="0.2">
      <c r="A57" s="229">
        <v>30</v>
      </c>
      <c r="B57" s="764"/>
      <c r="C57" s="765"/>
      <c r="D57" s="765"/>
      <c r="E57" s="765"/>
      <c r="F57" s="765"/>
      <c r="G57" s="765"/>
      <c r="H57" s="765"/>
      <c r="I57" s="765"/>
      <c r="J57" s="765"/>
      <c r="K57" s="765"/>
      <c r="L57" s="765"/>
      <c r="M57" s="765"/>
      <c r="N57" s="765"/>
      <c r="O57" s="765"/>
      <c r="P57" s="766"/>
      <c r="Q57" s="819"/>
      <c r="R57" s="820"/>
      <c r="S57" s="820"/>
      <c r="T57" s="820"/>
      <c r="U57" s="820"/>
      <c r="V57" s="820"/>
      <c r="W57" s="820"/>
      <c r="X57" s="820"/>
      <c r="Y57" s="820"/>
      <c r="Z57" s="820"/>
      <c r="AA57" s="820"/>
      <c r="AB57" s="820"/>
      <c r="AC57" s="820"/>
      <c r="AD57" s="820"/>
      <c r="AE57" s="821"/>
      <c r="AF57" s="770"/>
      <c r="AG57" s="771"/>
      <c r="AH57" s="771"/>
      <c r="AI57" s="771"/>
      <c r="AJ57" s="772"/>
      <c r="AK57" s="823"/>
      <c r="AL57" s="820"/>
      <c r="AM57" s="820"/>
      <c r="AN57" s="820"/>
      <c r="AO57" s="820"/>
      <c r="AP57" s="820"/>
      <c r="AQ57" s="820"/>
      <c r="AR57" s="820"/>
      <c r="AS57" s="820"/>
      <c r="AT57" s="820"/>
      <c r="AU57" s="820"/>
      <c r="AV57" s="820"/>
      <c r="AW57" s="820"/>
      <c r="AX57" s="820"/>
      <c r="AY57" s="820"/>
      <c r="AZ57" s="822"/>
      <c r="BA57" s="822"/>
      <c r="BB57" s="822"/>
      <c r="BC57" s="822"/>
      <c r="BD57" s="822"/>
      <c r="BE57" s="816"/>
      <c r="BF57" s="816"/>
      <c r="BG57" s="816"/>
      <c r="BH57" s="816"/>
      <c r="BI57" s="817"/>
      <c r="BJ57" s="223"/>
      <c r="BK57" s="223"/>
      <c r="BL57" s="223"/>
      <c r="BM57" s="223"/>
      <c r="BN57" s="223"/>
      <c r="BO57" s="232"/>
      <c r="BP57" s="232"/>
      <c r="BQ57" s="229">
        <v>51</v>
      </c>
      <c r="BR57" s="230"/>
      <c r="BS57" s="757"/>
      <c r="BT57" s="758"/>
      <c r="BU57" s="758"/>
      <c r="BV57" s="758"/>
      <c r="BW57" s="758"/>
      <c r="BX57" s="758"/>
      <c r="BY57" s="758"/>
      <c r="BZ57" s="758"/>
      <c r="CA57" s="758"/>
      <c r="CB57" s="758"/>
      <c r="CC57" s="758"/>
      <c r="CD57" s="758"/>
      <c r="CE57" s="758"/>
      <c r="CF57" s="758"/>
      <c r="CG57" s="75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57"/>
      <c r="DW57" s="758"/>
      <c r="DX57" s="758"/>
      <c r="DY57" s="758"/>
      <c r="DZ57" s="763"/>
      <c r="EA57" s="221"/>
    </row>
    <row r="58" spans="1:131" ht="26.25" customHeight="1" x14ac:dyDescent="0.2">
      <c r="A58" s="229">
        <v>31</v>
      </c>
      <c r="B58" s="764"/>
      <c r="C58" s="765"/>
      <c r="D58" s="765"/>
      <c r="E58" s="765"/>
      <c r="F58" s="765"/>
      <c r="G58" s="765"/>
      <c r="H58" s="765"/>
      <c r="I58" s="765"/>
      <c r="J58" s="765"/>
      <c r="K58" s="765"/>
      <c r="L58" s="765"/>
      <c r="M58" s="765"/>
      <c r="N58" s="765"/>
      <c r="O58" s="765"/>
      <c r="P58" s="766"/>
      <c r="Q58" s="819"/>
      <c r="R58" s="820"/>
      <c r="S58" s="820"/>
      <c r="T58" s="820"/>
      <c r="U58" s="820"/>
      <c r="V58" s="820"/>
      <c r="W58" s="820"/>
      <c r="X58" s="820"/>
      <c r="Y58" s="820"/>
      <c r="Z58" s="820"/>
      <c r="AA58" s="820"/>
      <c r="AB58" s="820"/>
      <c r="AC58" s="820"/>
      <c r="AD58" s="820"/>
      <c r="AE58" s="821"/>
      <c r="AF58" s="770"/>
      <c r="AG58" s="771"/>
      <c r="AH58" s="771"/>
      <c r="AI58" s="771"/>
      <c r="AJ58" s="772"/>
      <c r="AK58" s="823"/>
      <c r="AL58" s="820"/>
      <c r="AM58" s="820"/>
      <c r="AN58" s="820"/>
      <c r="AO58" s="820"/>
      <c r="AP58" s="820"/>
      <c r="AQ58" s="820"/>
      <c r="AR58" s="820"/>
      <c r="AS58" s="820"/>
      <c r="AT58" s="820"/>
      <c r="AU58" s="820"/>
      <c r="AV58" s="820"/>
      <c r="AW58" s="820"/>
      <c r="AX58" s="820"/>
      <c r="AY58" s="820"/>
      <c r="AZ58" s="822"/>
      <c r="BA58" s="822"/>
      <c r="BB58" s="822"/>
      <c r="BC58" s="822"/>
      <c r="BD58" s="822"/>
      <c r="BE58" s="816"/>
      <c r="BF58" s="816"/>
      <c r="BG58" s="816"/>
      <c r="BH58" s="816"/>
      <c r="BI58" s="817"/>
      <c r="BJ58" s="223"/>
      <c r="BK58" s="223"/>
      <c r="BL58" s="223"/>
      <c r="BM58" s="223"/>
      <c r="BN58" s="223"/>
      <c r="BO58" s="232"/>
      <c r="BP58" s="232"/>
      <c r="BQ58" s="229">
        <v>52</v>
      </c>
      <c r="BR58" s="230"/>
      <c r="BS58" s="757"/>
      <c r="BT58" s="758"/>
      <c r="BU58" s="758"/>
      <c r="BV58" s="758"/>
      <c r="BW58" s="758"/>
      <c r="BX58" s="758"/>
      <c r="BY58" s="758"/>
      <c r="BZ58" s="758"/>
      <c r="CA58" s="758"/>
      <c r="CB58" s="758"/>
      <c r="CC58" s="758"/>
      <c r="CD58" s="758"/>
      <c r="CE58" s="758"/>
      <c r="CF58" s="758"/>
      <c r="CG58" s="75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57"/>
      <c r="DW58" s="758"/>
      <c r="DX58" s="758"/>
      <c r="DY58" s="758"/>
      <c r="DZ58" s="763"/>
      <c r="EA58" s="221"/>
    </row>
    <row r="59" spans="1:131" ht="26.25" customHeight="1" x14ac:dyDescent="0.2">
      <c r="A59" s="229">
        <v>32</v>
      </c>
      <c r="B59" s="764"/>
      <c r="C59" s="765"/>
      <c r="D59" s="765"/>
      <c r="E59" s="765"/>
      <c r="F59" s="765"/>
      <c r="G59" s="765"/>
      <c r="H59" s="765"/>
      <c r="I59" s="765"/>
      <c r="J59" s="765"/>
      <c r="K59" s="765"/>
      <c r="L59" s="765"/>
      <c r="M59" s="765"/>
      <c r="N59" s="765"/>
      <c r="O59" s="765"/>
      <c r="P59" s="766"/>
      <c r="Q59" s="819"/>
      <c r="R59" s="820"/>
      <c r="S59" s="820"/>
      <c r="T59" s="820"/>
      <c r="U59" s="820"/>
      <c r="V59" s="820"/>
      <c r="W59" s="820"/>
      <c r="X59" s="820"/>
      <c r="Y59" s="820"/>
      <c r="Z59" s="820"/>
      <c r="AA59" s="820"/>
      <c r="AB59" s="820"/>
      <c r="AC59" s="820"/>
      <c r="AD59" s="820"/>
      <c r="AE59" s="821"/>
      <c r="AF59" s="770"/>
      <c r="AG59" s="771"/>
      <c r="AH59" s="771"/>
      <c r="AI59" s="771"/>
      <c r="AJ59" s="772"/>
      <c r="AK59" s="823"/>
      <c r="AL59" s="820"/>
      <c r="AM59" s="820"/>
      <c r="AN59" s="820"/>
      <c r="AO59" s="820"/>
      <c r="AP59" s="820"/>
      <c r="AQ59" s="820"/>
      <c r="AR59" s="820"/>
      <c r="AS59" s="820"/>
      <c r="AT59" s="820"/>
      <c r="AU59" s="820"/>
      <c r="AV59" s="820"/>
      <c r="AW59" s="820"/>
      <c r="AX59" s="820"/>
      <c r="AY59" s="820"/>
      <c r="AZ59" s="822"/>
      <c r="BA59" s="822"/>
      <c r="BB59" s="822"/>
      <c r="BC59" s="822"/>
      <c r="BD59" s="822"/>
      <c r="BE59" s="816"/>
      <c r="BF59" s="816"/>
      <c r="BG59" s="816"/>
      <c r="BH59" s="816"/>
      <c r="BI59" s="817"/>
      <c r="BJ59" s="223"/>
      <c r="BK59" s="223"/>
      <c r="BL59" s="223"/>
      <c r="BM59" s="223"/>
      <c r="BN59" s="223"/>
      <c r="BO59" s="232"/>
      <c r="BP59" s="232"/>
      <c r="BQ59" s="229">
        <v>53</v>
      </c>
      <c r="BR59" s="230"/>
      <c r="BS59" s="757"/>
      <c r="BT59" s="758"/>
      <c r="BU59" s="758"/>
      <c r="BV59" s="758"/>
      <c r="BW59" s="758"/>
      <c r="BX59" s="758"/>
      <c r="BY59" s="758"/>
      <c r="BZ59" s="758"/>
      <c r="CA59" s="758"/>
      <c r="CB59" s="758"/>
      <c r="CC59" s="758"/>
      <c r="CD59" s="758"/>
      <c r="CE59" s="758"/>
      <c r="CF59" s="758"/>
      <c r="CG59" s="75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57"/>
      <c r="DW59" s="758"/>
      <c r="DX59" s="758"/>
      <c r="DY59" s="758"/>
      <c r="DZ59" s="763"/>
      <c r="EA59" s="221"/>
    </row>
    <row r="60" spans="1:131" ht="26.25" customHeight="1" x14ac:dyDescent="0.2">
      <c r="A60" s="229">
        <v>33</v>
      </c>
      <c r="B60" s="764"/>
      <c r="C60" s="765"/>
      <c r="D60" s="765"/>
      <c r="E60" s="765"/>
      <c r="F60" s="765"/>
      <c r="G60" s="765"/>
      <c r="H60" s="765"/>
      <c r="I60" s="765"/>
      <c r="J60" s="765"/>
      <c r="K60" s="765"/>
      <c r="L60" s="765"/>
      <c r="M60" s="765"/>
      <c r="N60" s="765"/>
      <c r="O60" s="765"/>
      <c r="P60" s="766"/>
      <c r="Q60" s="819"/>
      <c r="R60" s="820"/>
      <c r="S60" s="820"/>
      <c r="T60" s="820"/>
      <c r="U60" s="820"/>
      <c r="V60" s="820"/>
      <c r="W60" s="820"/>
      <c r="X60" s="820"/>
      <c r="Y60" s="820"/>
      <c r="Z60" s="820"/>
      <c r="AA60" s="820"/>
      <c r="AB60" s="820"/>
      <c r="AC60" s="820"/>
      <c r="AD60" s="820"/>
      <c r="AE60" s="821"/>
      <c r="AF60" s="770"/>
      <c r="AG60" s="771"/>
      <c r="AH60" s="771"/>
      <c r="AI60" s="771"/>
      <c r="AJ60" s="772"/>
      <c r="AK60" s="823"/>
      <c r="AL60" s="820"/>
      <c r="AM60" s="820"/>
      <c r="AN60" s="820"/>
      <c r="AO60" s="820"/>
      <c r="AP60" s="820"/>
      <c r="AQ60" s="820"/>
      <c r="AR60" s="820"/>
      <c r="AS60" s="820"/>
      <c r="AT60" s="820"/>
      <c r="AU60" s="820"/>
      <c r="AV60" s="820"/>
      <c r="AW60" s="820"/>
      <c r="AX60" s="820"/>
      <c r="AY60" s="820"/>
      <c r="AZ60" s="822"/>
      <c r="BA60" s="822"/>
      <c r="BB60" s="822"/>
      <c r="BC60" s="822"/>
      <c r="BD60" s="822"/>
      <c r="BE60" s="816"/>
      <c r="BF60" s="816"/>
      <c r="BG60" s="816"/>
      <c r="BH60" s="816"/>
      <c r="BI60" s="817"/>
      <c r="BJ60" s="223"/>
      <c r="BK60" s="223"/>
      <c r="BL60" s="223"/>
      <c r="BM60" s="223"/>
      <c r="BN60" s="223"/>
      <c r="BO60" s="232"/>
      <c r="BP60" s="232"/>
      <c r="BQ60" s="229">
        <v>54</v>
      </c>
      <c r="BR60" s="230"/>
      <c r="BS60" s="757"/>
      <c r="BT60" s="758"/>
      <c r="BU60" s="758"/>
      <c r="BV60" s="758"/>
      <c r="BW60" s="758"/>
      <c r="BX60" s="758"/>
      <c r="BY60" s="758"/>
      <c r="BZ60" s="758"/>
      <c r="CA60" s="758"/>
      <c r="CB60" s="758"/>
      <c r="CC60" s="758"/>
      <c r="CD60" s="758"/>
      <c r="CE60" s="758"/>
      <c r="CF60" s="758"/>
      <c r="CG60" s="75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57"/>
      <c r="DW60" s="758"/>
      <c r="DX60" s="758"/>
      <c r="DY60" s="758"/>
      <c r="DZ60" s="763"/>
      <c r="EA60" s="221"/>
    </row>
    <row r="61" spans="1:131" ht="26.25" customHeight="1" thickBot="1" x14ac:dyDescent="0.25">
      <c r="A61" s="229">
        <v>34</v>
      </c>
      <c r="B61" s="764"/>
      <c r="C61" s="765"/>
      <c r="D61" s="765"/>
      <c r="E61" s="765"/>
      <c r="F61" s="765"/>
      <c r="G61" s="765"/>
      <c r="H61" s="765"/>
      <c r="I61" s="765"/>
      <c r="J61" s="765"/>
      <c r="K61" s="765"/>
      <c r="L61" s="765"/>
      <c r="M61" s="765"/>
      <c r="N61" s="765"/>
      <c r="O61" s="765"/>
      <c r="P61" s="766"/>
      <c r="Q61" s="819"/>
      <c r="R61" s="820"/>
      <c r="S61" s="820"/>
      <c r="T61" s="820"/>
      <c r="U61" s="820"/>
      <c r="V61" s="820"/>
      <c r="W61" s="820"/>
      <c r="X61" s="820"/>
      <c r="Y61" s="820"/>
      <c r="Z61" s="820"/>
      <c r="AA61" s="820"/>
      <c r="AB61" s="820"/>
      <c r="AC61" s="820"/>
      <c r="AD61" s="820"/>
      <c r="AE61" s="821"/>
      <c r="AF61" s="770"/>
      <c r="AG61" s="771"/>
      <c r="AH61" s="771"/>
      <c r="AI61" s="771"/>
      <c r="AJ61" s="772"/>
      <c r="AK61" s="823"/>
      <c r="AL61" s="820"/>
      <c r="AM61" s="820"/>
      <c r="AN61" s="820"/>
      <c r="AO61" s="820"/>
      <c r="AP61" s="820"/>
      <c r="AQ61" s="820"/>
      <c r="AR61" s="820"/>
      <c r="AS61" s="820"/>
      <c r="AT61" s="820"/>
      <c r="AU61" s="820"/>
      <c r="AV61" s="820"/>
      <c r="AW61" s="820"/>
      <c r="AX61" s="820"/>
      <c r="AY61" s="820"/>
      <c r="AZ61" s="822"/>
      <c r="BA61" s="822"/>
      <c r="BB61" s="822"/>
      <c r="BC61" s="822"/>
      <c r="BD61" s="822"/>
      <c r="BE61" s="816"/>
      <c r="BF61" s="816"/>
      <c r="BG61" s="816"/>
      <c r="BH61" s="816"/>
      <c r="BI61" s="817"/>
      <c r="BJ61" s="223"/>
      <c r="BK61" s="223"/>
      <c r="BL61" s="223"/>
      <c r="BM61" s="223"/>
      <c r="BN61" s="223"/>
      <c r="BO61" s="232"/>
      <c r="BP61" s="232"/>
      <c r="BQ61" s="229">
        <v>55</v>
      </c>
      <c r="BR61" s="230"/>
      <c r="BS61" s="757"/>
      <c r="BT61" s="758"/>
      <c r="BU61" s="758"/>
      <c r="BV61" s="758"/>
      <c r="BW61" s="758"/>
      <c r="BX61" s="758"/>
      <c r="BY61" s="758"/>
      <c r="BZ61" s="758"/>
      <c r="CA61" s="758"/>
      <c r="CB61" s="758"/>
      <c r="CC61" s="758"/>
      <c r="CD61" s="758"/>
      <c r="CE61" s="758"/>
      <c r="CF61" s="758"/>
      <c r="CG61" s="75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57"/>
      <c r="DW61" s="758"/>
      <c r="DX61" s="758"/>
      <c r="DY61" s="758"/>
      <c r="DZ61" s="763"/>
      <c r="EA61" s="221"/>
    </row>
    <row r="62" spans="1:131" ht="26.25" customHeight="1" x14ac:dyDescent="0.2">
      <c r="A62" s="229">
        <v>35</v>
      </c>
      <c r="B62" s="764"/>
      <c r="C62" s="765"/>
      <c r="D62" s="765"/>
      <c r="E62" s="765"/>
      <c r="F62" s="765"/>
      <c r="G62" s="765"/>
      <c r="H62" s="765"/>
      <c r="I62" s="765"/>
      <c r="J62" s="765"/>
      <c r="K62" s="765"/>
      <c r="L62" s="765"/>
      <c r="M62" s="765"/>
      <c r="N62" s="765"/>
      <c r="O62" s="765"/>
      <c r="P62" s="766"/>
      <c r="Q62" s="819"/>
      <c r="R62" s="820"/>
      <c r="S62" s="820"/>
      <c r="T62" s="820"/>
      <c r="U62" s="820"/>
      <c r="V62" s="820"/>
      <c r="W62" s="820"/>
      <c r="X62" s="820"/>
      <c r="Y62" s="820"/>
      <c r="Z62" s="820"/>
      <c r="AA62" s="820"/>
      <c r="AB62" s="820"/>
      <c r="AC62" s="820"/>
      <c r="AD62" s="820"/>
      <c r="AE62" s="821"/>
      <c r="AF62" s="770"/>
      <c r="AG62" s="771"/>
      <c r="AH62" s="771"/>
      <c r="AI62" s="771"/>
      <c r="AJ62" s="772"/>
      <c r="AK62" s="823"/>
      <c r="AL62" s="820"/>
      <c r="AM62" s="820"/>
      <c r="AN62" s="820"/>
      <c r="AO62" s="820"/>
      <c r="AP62" s="820"/>
      <c r="AQ62" s="820"/>
      <c r="AR62" s="820"/>
      <c r="AS62" s="820"/>
      <c r="AT62" s="820"/>
      <c r="AU62" s="820"/>
      <c r="AV62" s="820"/>
      <c r="AW62" s="820"/>
      <c r="AX62" s="820"/>
      <c r="AY62" s="820"/>
      <c r="AZ62" s="822"/>
      <c r="BA62" s="822"/>
      <c r="BB62" s="822"/>
      <c r="BC62" s="822"/>
      <c r="BD62" s="822"/>
      <c r="BE62" s="816"/>
      <c r="BF62" s="816"/>
      <c r="BG62" s="816"/>
      <c r="BH62" s="816"/>
      <c r="BI62" s="817"/>
      <c r="BJ62" s="831" t="s">
        <v>408</v>
      </c>
      <c r="BK62" s="790"/>
      <c r="BL62" s="790"/>
      <c r="BM62" s="790"/>
      <c r="BN62" s="791"/>
      <c r="BO62" s="232"/>
      <c r="BP62" s="232"/>
      <c r="BQ62" s="229">
        <v>56</v>
      </c>
      <c r="BR62" s="230"/>
      <c r="BS62" s="757"/>
      <c r="BT62" s="758"/>
      <c r="BU62" s="758"/>
      <c r="BV62" s="758"/>
      <c r="BW62" s="758"/>
      <c r="BX62" s="758"/>
      <c r="BY62" s="758"/>
      <c r="BZ62" s="758"/>
      <c r="CA62" s="758"/>
      <c r="CB62" s="758"/>
      <c r="CC62" s="758"/>
      <c r="CD62" s="758"/>
      <c r="CE62" s="758"/>
      <c r="CF62" s="758"/>
      <c r="CG62" s="75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57"/>
      <c r="DW62" s="758"/>
      <c r="DX62" s="758"/>
      <c r="DY62" s="758"/>
      <c r="DZ62" s="763"/>
      <c r="EA62" s="221"/>
    </row>
    <row r="63" spans="1:131" ht="26.25" customHeight="1" thickBot="1" x14ac:dyDescent="0.25">
      <c r="A63" s="231" t="s">
        <v>389</v>
      </c>
      <c r="B63" s="773" t="s">
        <v>409</v>
      </c>
      <c r="C63" s="774"/>
      <c r="D63" s="774"/>
      <c r="E63" s="774"/>
      <c r="F63" s="774"/>
      <c r="G63" s="774"/>
      <c r="H63" s="774"/>
      <c r="I63" s="774"/>
      <c r="J63" s="774"/>
      <c r="K63" s="774"/>
      <c r="L63" s="774"/>
      <c r="M63" s="774"/>
      <c r="N63" s="774"/>
      <c r="O63" s="774"/>
      <c r="P63" s="775"/>
      <c r="Q63" s="824"/>
      <c r="R63" s="825"/>
      <c r="S63" s="825"/>
      <c r="T63" s="825"/>
      <c r="U63" s="825"/>
      <c r="V63" s="825"/>
      <c r="W63" s="825"/>
      <c r="X63" s="825"/>
      <c r="Y63" s="825"/>
      <c r="Z63" s="825"/>
      <c r="AA63" s="825"/>
      <c r="AB63" s="825"/>
      <c r="AC63" s="825"/>
      <c r="AD63" s="825"/>
      <c r="AE63" s="826"/>
      <c r="AF63" s="827">
        <v>2</v>
      </c>
      <c r="AG63" s="828"/>
      <c r="AH63" s="828"/>
      <c r="AI63" s="828"/>
      <c r="AJ63" s="829"/>
      <c r="AK63" s="830"/>
      <c r="AL63" s="825"/>
      <c r="AM63" s="825"/>
      <c r="AN63" s="825"/>
      <c r="AO63" s="825"/>
      <c r="AP63" s="828">
        <v>1947</v>
      </c>
      <c r="AQ63" s="828"/>
      <c r="AR63" s="828"/>
      <c r="AS63" s="828"/>
      <c r="AT63" s="828"/>
      <c r="AU63" s="828">
        <v>1453</v>
      </c>
      <c r="AV63" s="828"/>
      <c r="AW63" s="828"/>
      <c r="AX63" s="828"/>
      <c r="AY63" s="828"/>
      <c r="AZ63" s="832"/>
      <c r="BA63" s="832"/>
      <c r="BB63" s="832"/>
      <c r="BC63" s="832"/>
      <c r="BD63" s="832"/>
      <c r="BE63" s="833"/>
      <c r="BF63" s="833"/>
      <c r="BG63" s="833"/>
      <c r="BH63" s="833"/>
      <c r="BI63" s="834"/>
      <c r="BJ63" s="835" t="s">
        <v>224</v>
      </c>
      <c r="BK63" s="836"/>
      <c r="BL63" s="836"/>
      <c r="BM63" s="836"/>
      <c r="BN63" s="837"/>
      <c r="BO63" s="232"/>
      <c r="BP63" s="232"/>
      <c r="BQ63" s="229">
        <v>57</v>
      </c>
      <c r="BR63" s="230"/>
      <c r="BS63" s="757"/>
      <c r="BT63" s="758"/>
      <c r="BU63" s="758"/>
      <c r="BV63" s="758"/>
      <c r="BW63" s="758"/>
      <c r="BX63" s="758"/>
      <c r="BY63" s="758"/>
      <c r="BZ63" s="758"/>
      <c r="CA63" s="758"/>
      <c r="CB63" s="758"/>
      <c r="CC63" s="758"/>
      <c r="CD63" s="758"/>
      <c r="CE63" s="758"/>
      <c r="CF63" s="758"/>
      <c r="CG63" s="75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57"/>
      <c r="DW63" s="758"/>
      <c r="DX63" s="758"/>
      <c r="DY63" s="758"/>
      <c r="DZ63" s="763"/>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57"/>
      <c r="BT64" s="758"/>
      <c r="BU64" s="758"/>
      <c r="BV64" s="758"/>
      <c r="BW64" s="758"/>
      <c r="BX64" s="758"/>
      <c r="BY64" s="758"/>
      <c r="BZ64" s="758"/>
      <c r="CA64" s="758"/>
      <c r="CB64" s="758"/>
      <c r="CC64" s="758"/>
      <c r="CD64" s="758"/>
      <c r="CE64" s="758"/>
      <c r="CF64" s="758"/>
      <c r="CG64" s="75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57"/>
      <c r="DW64" s="758"/>
      <c r="DX64" s="758"/>
      <c r="DY64" s="758"/>
      <c r="DZ64" s="763"/>
      <c r="EA64" s="221"/>
    </row>
    <row r="65" spans="1:131" ht="26.25" customHeight="1" thickBot="1" x14ac:dyDescent="0.25">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57"/>
      <c r="BT65" s="758"/>
      <c r="BU65" s="758"/>
      <c r="BV65" s="758"/>
      <c r="BW65" s="758"/>
      <c r="BX65" s="758"/>
      <c r="BY65" s="758"/>
      <c r="BZ65" s="758"/>
      <c r="CA65" s="758"/>
      <c r="CB65" s="758"/>
      <c r="CC65" s="758"/>
      <c r="CD65" s="758"/>
      <c r="CE65" s="758"/>
      <c r="CF65" s="758"/>
      <c r="CG65" s="75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57"/>
      <c r="DW65" s="758"/>
      <c r="DX65" s="758"/>
      <c r="DY65" s="758"/>
      <c r="DZ65" s="763"/>
      <c r="EA65" s="221"/>
    </row>
    <row r="66" spans="1:131" ht="26.25" customHeight="1" x14ac:dyDescent="0.2">
      <c r="A66" s="711" t="s">
        <v>411</v>
      </c>
      <c r="B66" s="712"/>
      <c r="C66" s="712"/>
      <c r="D66" s="712"/>
      <c r="E66" s="712"/>
      <c r="F66" s="712"/>
      <c r="G66" s="712"/>
      <c r="H66" s="712"/>
      <c r="I66" s="712"/>
      <c r="J66" s="712"/>
      <c r="K66" s="712"/>
      <c r="L66" s="712"/>
      <c r="M66" s="712"/>
      <c r="N66" s="712"/>
      <c r="O66" s="712"/>
      <c r="P66" s="713"/>
      <c r="Q66" s="717" t="s">
        <v>412</v>
      </c>
      <c r="R66" s="718"/>
      <c r="S66" s="718"/>
      <c r="T66" s="718"/>
      <c r="U66" s="719"/>
      <c r="V66" s="717" t="s">
        <v>413</v>
      </c>
      <c r="W66" s="718"/>
      <c r="X66" s="718"/>
      <c r="Y66" s="718"/>
      <c r="Z66" s="719"/>
      <c r="AA66" s="717" t="s">
        <v>414</v>
      </c>
      <c r="AB66" s="718"/>
      <c r="AC66" s="718"/>
      <c r="AD66" s="718"/>
      <c r="AE66" s="719"/>
      <c r="AF66" s="838" t="s">
        <v>415</v>
      </c>
      <c r="AG66" s="799"/>
      <c r="AH66" s="799"/>
      <c r="AI66" s="799"/>
      <c r="AJ66" s="839"/>
      <c r="AK66" s="717" t="s">
        <v>416</v>
      </c>
      <c r="AL66" s="712"/>
      <c r="AM66" s="712"/>
      <c r="AN66" s="712"/>
      <c r="AO66" s="713"/>
      <c r="AP66" s="717" t="s">
        <v>417</v>
      </c>
      <c r="AQ66" s="718"/>
      <c r="AR66" s="718"/>
      <c r="AS66" s="718"/>
      <c r="AT66" s="719"/>
      <c r="AU66" s="717" t="s">
        <v>418</v>
      </c>
      <c r="AV66" s="718"/>
      <c r="AW66" s="718"/>
      <c r="AX66" s="718"/>
      <c r="AY66" s="719"/>
      <c r="AZ66" s="717" t="s">
        <v>376</v>
      </c>
      <c r="BA66" s="718"/>
      <c r="BB66" s="718"/>
      <c r="BC66" s="718"/>
      <c r="BD66" s="724"/>
      <c r="BE66" s="232"/>
      <c r="BF66" s="232"/>
      <c r="BG66" s="232"/>
      <c r="BH66" s="232"/>
      <c r="BI66" s="232"/>
      <c r="BJ66" s="232"/>
      <c r="BK66" s="232"/>
      <c r="BL66" s="232"/>
      <c r="BM66" s="232"/>
      <c r="BN66" s="232"/>
      <c r="BO66" s="232"/>
      <c r="BP66" s="232"/>
      <c r="BQ66" s="229">
        <v>60</v>
      </c>
      <c r="BR66" s="234"/>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21"/>
    </row>
    <row r="67" spans="1:131" ht="26.25" customHeight="1" thickBot="1" x14ac:dyDescent="0.25">
      <c r="A67" s="714"/>
      <c r="B67" s="715"/>
      <c r="C67" s="715"/>
      <c r="D67" s="715"/>
      <c r="E67" s="715"/>
      <c r="F67" s="715"/>
      <c r="G67" s="715"/>
      <c r="H67" s="715"/>
      <c r="I67" s="715"/>
      <c r="J67" s="715"/>
      <c r="K67" s="715"/>
      <c r="L67" s="715"/>
      <c r="M67" s="715"/>
      <c r="N67" s="715"/>
      <c r="O67" s="715"/>
      <c r="P67" s="716"/>
      <c r="Q67" s="720"/>
      <c r="R67" s="721"/>
      <c r="S67" s="721"/>
      <c r="T67" s="721"/>
      <c r="U67" s="722"/>
      <c r="V67" s="720"/>
      <c r="W67" s="721"/>
      <c r="X67" s="721"/>
      <c r="Y67" s="721"/>
      <c r="Z67" s="722"/>
      <c r="AA67" s="720"/>
      <c r="AB67" s="721"/>
      <c r="AC67" s="721"/>
      <c r="AD67" s="721"/>
      <c r="AE67" s="722"/>
      <c r="AF67" s="840"/>
      <c r="AG67" s="802"/>
      <c r="AH67" s="802"/>
      <c r="AI67" s="802"/>
      <c r="AJ67" s="841"/>
      <c r="AK67" s="842"/>
      <c r="AL67" s="715"/>
      <c r="AM67" s="715"/>
      <c r="AN67" s="715"/>
      <c r="AO67" s="716"/>
      <c r="AP67" s="720"/>
      <c r="AQ67" s="721"/>
      <c r="AR67" s="721"/>
      <c r="AS67" s="721"/>
      <c r="AT67" s="722"/>
      <c r="AU67" s="720"/>
      <c r="AV67" s="721"/>
      <c r="AW67" s="721"/>
      <c r="AX67" s="721"/>
      <c r="AY67" s="722"/>
      <c r="AZ67" s="720"/>
      <c r="BA67" s="721"/>
      <c r="BB67" s="721"/>
      <c r="BC67" s="721"/>
      <c r="BD67" s="726"/>
      <c r="BE67" s="232"/>
      <c r="BF67" s="232"/>
      <c r="BG67" s="232"/>
      <c r="BH67" s="232"/>
      <c r="BI67" s="232"/>
      <c r="BJ67" s="232"/>
      <c r="BK67" s="232"/>
      <c r="BL67" s="232"/>
      <c r="BM67" s="232"/>
      <c r="BN67" s="232"/>
      <c r="BO67" s="232"/>
      <c r="BP67" s="232"/>
      <c r="BQ67" s="229">
        <v>61</v>
      </c>
      <c r="BR67" s="234"/>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21"/>
    </row>
    <row r="68" spans="1:131" ht="26.25" customHeight="1" thickTop="1" x14ac:dyDescent="0.2">
      <c r="A68" s="227">
        <v>1</v>
      </c>
      <c r="B68" s="853" t="s">
        <v>581</v>
      </c>
      <c r="C68" s="854"/>
      <c r="D68" s="854"/>
      <c r="E68" s="854"/>
      <c r="F68" s="854"/>
      <c r="G68" s="854"/>
      <c r="H68" s="854"/>
      <c r="I68" s="854"/>
      <c r="J68" s="854"/>
      <c r="K68" s="854"/>
      <c r="L68" s="854"/>
      <c r="M68" s="854"/>
      <c r="N68" s="854"/>
      <c r="O68" s="854"/>
      <c r="P68" s="855"/>
      <c r="Q68" s="856">
        <v>1168</v>
      </c>
      <c r="R68" s="850"/>
      <c r="S68" s="850"/>
      <c r="T68" s="850"/>
      <c r="U68" s="850"/>
      <c r="V68" s="850">
        <v>1156</v>
      </c>
      <c r="W68" s="850"/>
      <c r="X68" s="850"/>
      <c r="Y68" s="850"/>
      <c r="Z68" s="850"/>
      <c r="AA68" s="850">
        <v>12</v>
      </c>
      <c r="AB68" s="850"/>
      <c r="AC68" s="850"/>
      <c r="AD68" s="850"/>
      <c r="AE68" s="850"/>
      <c r="AF68" s="850">
        <v>12</v>
      </c>
      <c r="AG68" s="850"/>
      <c r="AH68" s="850"/>
      <c r="AI68" s="850"/>
      <c r="AJ68" s="850"/>
      <c r="AK68" s="850">
        <v>1</v>
      </c>
      <c r="AL68" s="850"/>
      <c r="AM68" s="850"/>
      <c r="AN68" s="850"/>
      <c r="AO68" s="850"/>
      <c r="AP68" s="850">
        <v>295</v>
      </c>
      <c r="AQ68" s="850"/>
      <c r="AR68" s="850"/>
      <c r="AS68" s="850"/>
      <c r="AT68" s="850"/>
      <c r="AU68" s="850">
        <v>30</v>
      </c>
      <c r="AV68" s="850"/>
      <c r="AW68" s="850"/>
      <c r="AX68" s="850"/>
      <c r="AY68" s="850"/>
      <c r="AZ68" s="851"/>
      <c r="BA68" s="851"/>
      <c r="BB68" s="851"/>
      <c r="BC68" s="851"/>
      <c r="BD68" s="852"/>
      <c r="BE68" s="232"/>
      <c r="BF68" s="232"/>
      <c r="BG68" s="232"/>
      <c r="BH68" s="232"/>
      <c r="BI68" s="232"/>
      <c r="BJ68" s="232"/>
      <c r="BK68" s="232"/>
      <c r="BL68" s="232"/>
      <c r="BM68" s="232"/>
      <c r="BN68" s="232"/>
      <c r="BO68" s="232"/>
      <c r="BP68" s="232"/>
      <c r="BQ68" s="229">
        <v>62</v>
      </c>
      <c r="BR68" s="234"/>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21"/>
    </row>
    <row r="69" spans="1:131" ht="26.25" customHeight="1" x14ac:dyDescent="0.2">
      <c r="A69" s="229">
        <v>2</v>
      </c>
      <c r="B69" s="857" t="s">
        <v>582</v>
      </c>
      <c r="C69" s="858"/>
      <c r="D69" s="858"/>
      <c r="E69" s="858"/>
      <c r="F69" s="858"/>
      <c r="G69" s="858"/>
      <c r="H69" s="858"/>
      <c r="I69" s="858"/>
      <c r="J69" s="858"/>
      <c r="K69" s="858"/>
      <c r="L69" s="858"/>
      <c r="M69" s="858"/>
      <c r="N69" s="858"/>
      <c r="O69" s="858"/>
      <c r="P69" s="859"/>
      <c r="Q69" s="860">
        <v>3436</v>
      </c>
      <c r="R69" s="814"/>
      <c r="S69" s="814"/>
      <c r="T69" s="814"/>
      <c r="U69" s="814"/>
      <c r="V69" s="814">
        <v>3363</v>
      </c>
      <c r="W69" s="814"/>
      <c r="X69" s="814"/>
      <c r="Y69" s="814"/>
      <c r="Z69" s="814"/>
      <c r="AA69" s="814">
        <v>73</v>
      </c>
      <c r="AB69" s="814"/>
      <c r="AC69" s="814"/>
      <c r="AD69" s="814"/>
      <c r="AE69" s="814"/>
      <c r="AF69" s="814">
        <v>73</v>
      </c>
      <c r="AG69" s="814"/>
      <c r="AH69" s="814"/>
      <c r="AI69" s="814"/>
      <c r="AJ69" s="814"/>
      <c r="AK69" s="814">
        <v>551</v>
      </c>
      <c r="AL69" s="814"/>
      <c r="AM69" s="814"/>
      <c r="AN69" s="814"/>
      <c r="AO69" s="814"/>
      <c r="AP69" s="814" t="s">
        <v>517</v>
      </c>
      <c r="AQ69" s="814"/>
      <c r="AR69" s="814"/>
      <c r="AS69" s="814"/>
      <c r="AT69" s="814"/>
      <c r="AU69" s="814" t="s">
        <v>517</v>
      </c>
      <c r="AV69" s="814"/>
      <c r="AW69" s="814"/>
      <c r="AX69" s="814"/>
      <c r="AY69" s="814"/>
      <c r="AZ69" s="816"/>
      <c r="BA69" s="816"/>
      <c r="BB69" s="816"/>
      <c r="BC69" s="816"/>
      <c r="BD69" s="817"/>
      <c r="BE69" s="232"/>
      <c r="BF69" s="232"/>
      <c r="BG69" s="232"/>
      <c r="BH69" s="232"/>
      <c r="BI69" s="232"/>
      <c r="BJ69" s="232"/>
      <c r="BK69" s="232"/>
      <c r="BL69" s="232"/>
      <c r="BM69" s="232"/>
      <c r="BN69" s="232"/>
      <c r="BO69" s="232"/>
      <c r="BP69" s="232"/>
      <c r="BQ69" s="229">
        <v>63</v>
      </c>
      <c r="BR69" s="234"/>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21"/>
    </row>
    <row r="70" spans="1:131" ht="26.25" customHeight="1" x14ac:dyDescent="0.2">
      <c r="A70" s="229">
        <v>3</v>
      </c>
      <c r="B70" s="857" t="s">
        <v>583</v>
      </c>
      <c r="C70" s="858"/>
      <c r="D70" s="858"/>
      <c r="E70" s="858"/>
      <c r="F70" s="858"/>
      <c r="G70" s="858"/>
      <c r="H70" s="858"/>
      <c r="I70" s="858"/>
      <c r="J70" s="858"/>
      <c r="K70" s="858"/>
      <c r="L70" s="858"/>
      <c r="M70" s="858"/>
      <c r="N70" s="858"/>
      <c r="O70" s="858"/>
      <c r="P70" s="859"/>
      <c r="Q70" s="860">
        <v>3585</v>
      </c>
      <c r="R70" s="814"/>
      <c r="S70" s="814"/>
      <c r="T70" s="814"/>
      <c r="U70" s="814"/>
      <c r="V70" s="814">
        <v>3562</v>
      </c>
      <c r="W70" s="814"/>
      <c r="X70" s="814"/>
      <c r="Y70" s="814"/>
      <c r="Z70" s="814"/>
      <c r="AA70" s="814">
        <v>24</v>
      </c>
      <c r="AB70" s="814"/>
      <c r="AC70" s="814"/>
      <c r="AD70" s="814"/>
      <c r="AE70" s="814"/>
      <c r="AF70" s="814">
        <v>981</v>
      </c>
      <c r="AG70" s="814"/>
      <c r="AH70" s="814"/>
      <c r="AI70" s="814"/>
      <c r="AJ70" s="814"/>
      <c r="AK70" s="814">
        <v>773</v>
      </c>
      <c r="AL70" s="814"/>
      <c r="AM70" s="814"/>
      <c r="AN70" s="814"/>
      <c r="AO70" s="814"/>
      <c r="AP70" s="814">
        <v>1061</v>
      </c>
      <c r="AQ70" s="814"/>
      <c r="AR70" s="814"/>
      <c r="AS70" s="814"/>
      <c r="AT70" s="814"/>
      <c r="AU70" s="814" t="s">
        <v>517</v>
      </c>
      <c r="AV70" s="814"/>
      <c r="AW70" s="814"/>
      <c r="AX70" s="814"/>
      <c r="AY70" s="814"/>
      <c r="AZ70" s="816"/>
      <c r="BA70" s="816"/>
      <c r="BB70" s="816"/>
      <c r="BC70" s="816"/>
      <c r="BD70" s="817"/>
      <c r="BE70" s="232"/>
      <c r="BF70" s="232"/>
      <c r="BG70" s="232"/>
      <c r="BH70" s="232"/>
      <c r="BI70" s="232"/>
      <c r="BJ70" s="232"/>
      <c r="BK70" s="232"/>
      <c r="BL70" s="232"/>
      <c r="BM70" s="232"/>
      <c r="BN70" s="232"/>
      <c r="BO70" s="232"/>
      <c r="BP70" s="232"/>
      <c r="BQ70" s="229">
        <v>64</v>
      </c>
      <c r="BR70" s="234"/>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21"/>
    </row>
    <row r="71" spans="1:131" ht="26.25" customHeight="1" x14ac:dyDescent="0.2">
      <c r="A71" s="229">
        <v>4</v>
      </c>
      <c r="B71" s="857" t="s">
        <v>584</v>
      </c>
      <c r="C71" s="858"/>
      <c r="D71" s="858"/>
      <c r="E71" s="858"/>
      <c r="F71" s="858"/>
      <c r="G71" s="858"/>
      <c r="H71" s="858"/>
      <c r="I71" s="858"/>
      <c r="J71" s="858"/>
      <c r="K71" s="858"/>
      <c r="L71" s="858"/>
      <c r="M71" s="858"/>
      <c r="N71" s="858"/>
      <c r="O71" s="858"/>
      <c r="P71" s="859"/>
      <c r="Q71" s="860">
        <v>904</v>
      </c>
      <c r="R71" s="814"/>
      <c r="S71" s="814"/>
      <c r="T71" s="814"/>
      <c r="U71" s="814"/>
      <c r="V71" s="814">
        <v>960</v>
      </c>
      <c r="W71" s="814"/>
      <c r="X71" s="814"/>
      <c r="Y71" s="814"/>
      <c r="Z71" s="814"/>
      <c r="AA71" s="814">
        <v>-56</v>
      </c>
      <c r="AB71" s="814"/>
      <c r="AC71" s="814"/>
      <c r="AD71" s="814"/>
      <c r="AE71" s="814"/>
      <c r="AF71" s="814">
        <v>237</v>
      </c>
      <c r="AG71" s="814"/>
      <c r="AH71" s="814"/>
      <c r="AI71" s="814"/>
      <c r="AJ71" s="814"/>
      <c r="AK71" s="814">
        <v>323</v>
      </c>
      <c r="AL71" s="814"/>
      <c r="AM71" s="814"/>
      <c r="AN71" s="814"/>
      <c r="AO71" s="814"/>
      <c r="AP71" s="814">
        <v>499</v>
      </c>
      <c r="AQ71" s="814"/>
      <c r="AR71" s="814"/>
      <c r="AS71" s="814"/>
      <c r="AT71" s="814"/>
      <c r="AU71" s="814">
        <v>178</v>
      </c>
      <c r="AV71" s="814"/>
      <c r="AW71" s="814"/>
      <c r="AX71" s="814"/>
      <c r="AY71" s="814"/>
      <c r="AZ71" s="816"/>
      <c r="BA71" s="816"/>
      <c r="BB71" s="816"/>
      <c r="BC71" s="816"/>
      <c r="BD71" s="817"/>
      <c r="BE71" s="232"/>
      <c r="BF71" s="232"/>
      <c r="BG71" s="232"/>
      <c r="BH71" s="232"/>
      <c r="BI71" s="232"/>
      <c r="BJ71" s="232"/>
      <c r="BK71" s="232"/>
      <c r="BL71" s="232"/>
      <c r="BM71" s="232"/>
      <c r="BN71" s="232"/>
      <c r="BO71" s="232"/>
      <c r="BP71" s="232"/>
      <c r="BQ71" s="229">
        <v>65</v>
      </c>
      <c r="BR71" s="234"/>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21"/>
    </row>
    <row r="72" spans="1:131" ht="26.25" customHeight="1" x14ac:dyDescent="0.2">
      <c r="A72" s="229">
        <v>5</v>
      </c>
      <c r="B72" s="857" t="s">
        <v>585</v>
      </c>
      <c r="C72" s="858"/>
      <c r="D72" s="858"/>
      <c r="E72" s="858"/>
      <c r="F72" s="858"/>
      <c r="G72" s="858"/>
      <c r="H72" s="858"/>
      <c r="I72" s="858"/>
      <c r="J72" s="858"/>
      <c r="K72" s="858"/>
      <c r="L72" s="858"/>
      <c r="M72" s="858"/>
      <c r="N72" s="858"/>
      <c r="O72" s="858"/>
      <c r="P72" s="859"/>
      <c r="Q72" s="860">
        <v>772</v>
      </c>
      <c r="R72" s="814"/>
      <c r="S72" s="814"/>
      <c r="T72" s="814"/>
      <c r="U72" s="814"/>
      <c r="V72" s="814">
        <v>748</v>
      </c>
      <c r="W72" s="814"/>
      <c r="X72" s="814"/>
      <c r="Y72" s="814"/>
      <c r="Z72" s="814"/>
      <c r="AA72" s="814">
        <v>24</v>
      </c>
      <c r="AB72" s="814"/>
      <c r="AC72" s="814"/>
      <c r="AD72" s="814"/>
      <c r="AE72" s="814"/>
      <c r="AF72" s="814">
        <v>24</v>
      </c>
      <c r="AG72" s="814"/>
      <c r="AH72" s="814"/>
      <c r="AI72" s="814"/>
      <c r="AJ72" s="814"/>
      <c r="AK72" s="814" t="s">
        <v>517</v>
      </c>
      <c r="AL72" s="814"/>
      <c r="AM72" s="814"/>
      <c r="AN72" s="814"/>
      <c r="AO72" s="814"/>
      <c r="AP72" s="814" t="s">
        <v>517</v>
      </c>
      <c r="AQ72" s="814"/>
      <c r="AR72" s="814"/>
      <c r="AS72" s="814"/>
      <c r="AT72" s="814"/>
      <c r="AU72" s="814" t="s">
        <v>517</v>
      </c>
      <c r="AV72" s="814"/>
      <c r="AW72" s="814"/>
      <c r="AX72" s="814"/>
      <c r="AY72" s="814"/>
      <c r="AZ72" s="816"/>
      <c r="BA72" s="816"/>
      <c r="BB72" s="816"/>
      <c r="BC72" s="816"/>
      <c r="BD72" s="817"/>
      <c r="BE72" s="232"/>
      <c r="BF72" s="232"/>
      <c r="BG72" s="232"/>
      <c r="BH72" s="232"/>
      <c r="BI72" s="232"/>
      <c r="BJ72" s="232"/>
      <c r="BK72" s="232"/>
      <c r="BL72" s="232"/>
      <c r="BM72" s="232"/>
      <c r="BN72" s="232"/>
      <c r="BO72" s="232"/>
      <c r="BP72" s="232"/>
      <c r="BQ72" s="229">
        <v>66</v>
      </c>
      <c r="BR72" s="234"/>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21"/>
    </row>
    <row r="73" spans="1:131" ht="26.25" customHeight="1" x14ac:dyDescent="0.2">
      <c r="A73" s="229">
        <v>6</v>
      </c>
      <c r="B73" s="857" t="s">
        <v>586</v>
      </c>
      <c r="C73" s="858"/>
      <c r="D73" s="858"/>
      <c r="E73" s="858"/>
      <c r="F73" s="858"/>
      <c r="G73" s="858"/>
      <c r="H73" s="858"/>
      <c r="I73" s="858"/>
      <c r="J73" s="858"/>
      <c r="K73" s="858"/>
      <c r="L73" s="858"/>
      <c r="M73" s="858"/>
      <c r="N73" s="858"/>
      <c r="O73" s="858"/>
      <c r="P73" s="859"/>
      <c r="Q73" s="860">
        <v>5032</v>
      </c>
      <c r="R73" s="814"/>
      <c r="S73" s="814"/>
      <c r="T73" s="814"/>
      <c r="U73" s="814"/>
      <c r="V73" s="814">
        <v>5012</v>
      </c>
      <c r="W73" s="814"/>
      <c r="X73" s="814"/>
      <c r="Y73" s="814"/>
      <c r="Z73" s="814"/>
      <c r="AA73" s="814">
        <v>21</v>
      </c>
      <c r="AB73" s="814"/>
      <c r="AC73" s="814"/>
      <c r="AD73" s="814"/>
      <c r="AE73" s="814"/>
      <c r="AF73" s="814">
        <v>21</v>
      </c>
      <c r="AG73" s="814"/>
      <c r="AH73" s="814"/>
      <c r="AI73" s="814"/>
      <c r="AJ73" s="814"/>
      <c r="AK73" s="814">
        <v>374</v>
      </c>
      <c r="AL73" s="814"/>
      <c r="AM73" s="814"/>
      <c r="AN73" s="814"/>
      <c r="AO73" s="814"/>
      <c r="AP73" s="814" t="s">
        <v>517</v>
      </c>
      <c r="AQ73" s="814"/>
      <c r="AR73" s="814"/>
      <c r="AS73" s="814"/>
      <c r="AT73" s="814"/>
      <c r="AU73" s="814" t="s">
        <v>517</v>
      </c>
      <c r="AV73" s="814"/>
      <c r="AW73" s="814"/>
      <c r="AX73" s="814"/>
      <c r="AY73" s="814"/>
      <c r="AZ73" s="816"/>
      <c r="BA73" s="816"/>
      <c r="BB73" s="816"/>
      <c r="BC73" s="816"/>
      <c r="BD73" s="817"/>
      <c r="BE73" s="232"/>
      <c r="BF73" s="232"/>
      <c r="BG73" s="232"/>
      <c r="BH73" s="232"/>
      <c r="BI73" s="232"/>
      <c r="BJ73" s="232"/>
      <c r="BK73" s="232"/>
      <c r="BL73" s="232"/>
      <c r="BM73" s="232"/>
      <c r="BN73" s="232"/>
      <c r="BO73" s="232"/>
      <c r="BP73" s="232"/>
      <c r="BQ73" s="229">
        <v>67</v>
      </c>
      <c r="BR73" s="234"/>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21"/>
    </row>
    <row r="74" spans="1:131" ht="26.25" customHeight="1" x14ac:dyDescent="0.2">
      <c r="A74" s="229">
        <v>7</v>
      </c>
      <c r="B74" s="857" t="s">
        <v>587</v>
      </c>
      <c r="C74" s="858"/>
      <c r="D74" s="858"/>
      <c r="E74" s="858"/>
      <c r="F74" s="858"/>
      <c r="G74" s="858"/>
      <c r="H74" s="858"/>
      <c r="I74" s="858"/>
      <c r="J74" s="858"/>
      <c r="K74" s="858"/>
      <c r="L74" s="858"/>
      <c r="M74" s="858"/>
      <c r="N74" s="858"/>
      <c r="O74" s="858"/>
      <c r="P74" s="859"/>
      <c r="Q74" s="860">
        <v>301</v>
      </c>
      <c r="R74" s="814"/>
      <c r="S74" s="814"/>
      <c r="T74" s="814"/>
      <c r="U74" s="814"/>
      <c r="V74" s="814">
        <v>268</v>
      </c>
      <c r="W74" s="814"/>
      <c r="X74" s="814"/>
      <c r="Y74" s="814"/>
      <c r="Z74" s="814"/>
      <c r="AA74" s="814">
        <v>33</v>
      </c>
      <c r="AB74" s="814"/>
      <c r="AC74" s="814"/>
      <c r="AD74" s="814"/>
      <c r="AE74" s="814"/>
      <c r="AF74" s="814">
        <v>33</v>
      </c>
      <c r="AG74" s="814"/>
      <c r="AH74" s="814"/>
      <c r="AI74" s="814"/>
      <c r="AJ74" s="814"/>
      <c r="AK74" s="814">
        <v>25</v>
      </c>
      <c r="AL74" s="814"/>
      <c r="AM74" s="814"/>
      <c r="AN74" s="814"/>
      <c r="AO74" s="814"/>
      <c r="AP74" s="814" t="s">
        <v>517</v>
      </c>
      <c r="AQ74" s="814"/>
      <c r="AR74" s="814"/>
      <c r="AS74" s="814"/>
      <c r="AT74" s="814"/>
      <c r="AU74" s="814" t="s">
        <v>517</v>
      </c>
      <c r="AV74" s="814"/>
      <c r="AW74" s="814"/>
      <c r="AX74" s="814"/>
      <c r="AY74" s="814"/>
      <c r="AZ74" s="816"/>
      <c r="BA74" s="816"/>
      <c r="BB74" s="816"/>
      <c r="BC74" s="816"/>
      <c r="BD74" s="817"/>
      <c r="BE74" s="232"/>
      <c r="BF74" s="232"/>
      <c r="BG74" s="232"/>
      <c r="BH74" s="232"/>
      <c r="BI74" s="232"/>
      <c r="BJ74" s="232"/>
      <c r="BK74" s="232"/>
      <c r="BL74" s="232"/>
      <c r="BM74" s="232"/>
      <c r="BN74" s="232"/>
      <c r="BO74" s="232"/>
      <c r="BP74" s="232"/>
      <c r="BQ74" s="229">
        <v>68</v>
      </c>
      <c r="BR74" s="234"/>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21"/>
    </row>
    <row r="75" spans="1:131" ht="26.25" customHeight="1" x14ac:dyDescent="0.2">
      <c r="A75" s="229">
        <v>8</v>
      </c>
      <c r="B75" s="857" t="s">
        <v>588</v>
      </c>
      <c r="C75" s="858"/>
      <c r="D75" s="858"/>
      <c r="E75" s="858"/>
      <c r="F75" s="858"/>
      <c r="G75" s="858"/>
      <c r="H75" s="858"/>
      <c r="I75" s="858"/>
      <c r="J75" s="858"/>
      <c r="K75" s="858"/>
      <c r="L75" s="858"/>
      <c r="M75" s="858"/>
      <c r="N75" s="858"/>
      <c r="O75" s="858"/>
      <c r="P75" s="859"/>
      <c r="Q75" s="861">
        <v>120855</v>
      </c>
      <c r="R75" s="862"/>
      <c r="S75" s="862"/>
      <c r="T75" s="862"/>
      <c r="U75" s="818"/>
      <c r="V75" s="863">
        <v>114070</v>
      </c>
      <c r="W75" s="862"/>
      <c r="X75" s="862"/>
      <c r="Y75" s="862"/>
      <c r="Z75" s="818"/>
      <c r="AA75" s="863">
        <v>6785</v>
      </c>
      <c r="AB75" s="862"/>
      <c r="AC75" s="862"/>
      <c r="AD75" s="862"/>
      <c r="AE75" s="818"/>
      <c r="AF75" s="863">
        <v>6785</v>
      </c>
      <c r="AG75" s="862"/>
      <c r="AH75" s="862"/>
      <c r="AI75" s="862"/>
      <c r="AJ75" s="818"/>
      <c r="AK75" s="863" t="s">
        <v>517</v>
      </c>
      <c r="AL75" s="862"/>
      <c r="AM75" s="862"/>
      <c r="AN75" s="862"/>
      <c r="AO75" s="818"/>
      <c r="AP75" s="863" t="s">
        <v>517</v>
      </c>
      <c r="AQ75" s="862"/>
      <c r="AR75" s="862"/>
      <c r="AS75" s="862"/>
      <c r="AT75" s="818"/>
      <c r="AU75" s="863" t="s">
        <v>517</v>
      </c>
      <c r="AV75" s="862"/>
      <c r="AW75" s="862"/>
      <c r="AX75" s="862"/>
      <c r="AY75" s="818"/>
      <c r="AZ75" s="816"/>
      <c r="BA75" s="816"/>
      <c r="BB75" s="816"/>
      <c r="BC75" s="816"/>
      <c r="BD75" s="817"/>
      <c r="BE75" s="232"/>
      <c r="BF75" s="232"/>
      <c r="BG75" s="232"/>
      <c r="BH75" s="232"/>
      <c r="BI75" s="232"/>
      <c r="BJ75" s="232"/>
      <c r="BK75" s="232"/>
      <c r="BL75" s="232"/>
      <c r="BM75" s="232"/>
      <c r="BN75" s="232"/>
      <c r="BO75" s="232"/>
      <c r="BP75" s="232"/>
      <c r="BQ75" s="229">
        <v>69</v>
      </c>
      <c r="BR75" s="234"/>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21"/>
    </row>
    <row r="76" spans="1:131" ht="26.25" customHeight="1" x14ac:dyDescent="0.2">
      <c r="A76" s="229">
        <v>9</v>
      </c>
      <c r="B76" s="857"/>
      <c r="C76" s="858"/>
      <c r="D76" s="858"/>
      <c r="E76" s="858"/>
      <c r="F76" s="858"/>
      <c r="G76" s="858"/>
      <c r="H76" s="858"/>
      <c r="I76" s="858"/>
      <c r="J76" s="858"/>
      <c r="K76" s="858"/>
      <c r="L76" s="858"/>
      <c r="M76" s="858"/>
      <c r="N76" s="858"/>
      <c r="O76" s="858"/>
      <c r="P76" s="859"/>
      <c r="Q76" s="861"/>
      <c r="R76" s="862"/>
      <c r="S76" s="862"/>
      <c r="T76" s="862"/>
      <c r="U76" s="818"/>
      <c r="V76" s="863"/>
      <c r="W76" s="862"/>
      <c r="X76" s="862"/>
      <c r="Y76" s="862"/>
      <c r="Z76" s="818"/>
      <c r="AA76" s="863"/>
      <c r="AB76" s="862"/>
      <c r="AC76" s="862"/>
      <c r="AD76" s="862"/>
      <c r="AE76" s="818"/>
      <c r="AF76" s="863"/>
      <c r="AG76" s="862"/>
      <c r="AH76" s="862"/>
      <c r="AI76" s="862"/>
      <c r="AJ76" s="818"/>
      <c r="AK76" s="863"/>
      <c r="AL76" s="862"/>
      <c r="AM76" s="862"/>
      <c r="AN76" s="862"/>
      <c r="AO76" s="818"/>
      <c r="AP76" s="863"/>
      <c r="AQ76" s="862"/>
      <c r="AR76" s="862"/>
      <c r="AS76" s="862"/>
      <c r="AT76" s="818"/>
      <c r="AU76" s="863"/>
      <c r="AV76" s="862"/>
      <c r="AW76" s="862"/>
      <c r="AX76" s="862"/>
      <c r="AY76" s="818"/>
      <c r="AZ76" s="816"/>
      <c r="BA76" s="816"/>
      <c r="BB76" s="816"/>
      <c r="BC76" s="816"/>
      <c r="BD76" s="817"/>
      <c r="BE76" s="232"/>
      <c r="BF76" s="232"/>
      <c r="BG76" s="232"/>
      <c r="BH76" s="232"/>
      <c r="BI76" s="232"/>
      <c r="BJ76" s="232"/>
      <c r="BK76" s="232"/>
      <c r="BL76" s="232"/>
      <c r="BM76" s="232"/>
      <c r="BN76" s="232"/>
      <c r="BO76" s="232"/>
      <c r="BP76" s="232"/>
      <c r="BQ76" s="229">
        <v>70</v>
      </c>
      <c r="BR76" s="234"/>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21"/>
    </row>
    <row r="77" spans="1:131" ht="26.25" customHeight="1" x14ac:dyDescent="0.2">
      <c r="A77" s="229">
        <v>10</v>
      </c>
      <c r="B77" s="857"/>
      <c r="C77" s="858"/>
      <c r="D77" s="858"/>
      <c r="E77" s="858"/>
      <c r="F77" s="858"/>
      <c r="G77" s="858"/>
      <c r="H77" s="858"/>
      <c r="I77" s="858"/>
      <c r="J77" s="858"/>
      <c r="K77" s="858"/>
      <c r="L77" s="858"/>
      <c r="M77" s="858"/>
      <c r="N77" s="858"/>
      <c r="O77" s="858"/>
      <c r="P77" s="859"/>
      <c r="Q77" s="861"/>
      <c r="R77" s="862"/>
      <c r="S77" s="862"/>
      <c r="T77" s="862"/>
      <c r="U77" s="818"/>
      <c r="V77" s="863"/>
      <c r="W77" s="862"/>
      <c r="X77" s="862"/>
      <c r="Y77" s="862"/>
      <c r="Z77" s="818"/>
      <c r="AA77" s="863"/>
      <c r="AB77" s="862"/>
      <c r="AC77" s="862"/>
      <c r="AD77" s="862"/>
      <c r="AE77" s="818"/>
      <c r="AF77" s="863"/>
      <c r="AG77" s="862"/>
      <c r="AH77" s="862"/>
      <c r="AI77" s="862"/>
      <c r="AJ77" s="818"/>
      <c r="AK77" s="863"/>
      <c r="AL77" s="862"/>
      <c r="AM77" s="862"/>
      <c r="AN77" s="862"/>
      <c r="AO77" s="818"/>
      <c r="AP77" s="863"/>
      <c r="AQ77" s="862"/>
      <c r="AR77" s="862"/>
      <c r="AS77" s="862"/>
      <c r="AT77" s="818"/>
      <c r="AU77" s="863"/>
      <c r="AV77" s="862"/>
      <c r="AW77" s="862"/>
      <c r="AX77" s="862"/>
      <c r="AY77" s="818"/>
      <c r="AZ77" s="816"/>
      <c r="BA77" s="816"/>
      <c r="BB77" s="816"/>
      <c r="BC77" s="816"/>
      <c r="BD77" s="817"/>
      <c r="BE77" s="232"/>
      <c r="BF77" s="232"/>
      <c r="BG77" s="232"/>
      <c r="BH77" s="232"/>
      <c r="BI77" s="232"/>
      <c r="BJ77" s="232"/>
      <c r="BK77" s="232"/>
      <c r="BL77" s="232"/>
      <c r="BM77" s="232"/>
      <c r="BN77" s="232"/>
      <c r="BO77" s="232"/>
      <c r="BP77" s="232"/>
      <c r="BQ77" s="229">
        <v>71</v>
      </c>
      <c r="BR77" s="234"/>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21"/>
    </row>
    <row r="78" spans="1:131" ht="26.25" customHeight="1" x14ac:dyDescent="0.2">
      <c r="A78" s="229">
        <v>11</v>
      </c>
      <c r="B78" s="857"/>
      <c r="C78" s="858"/>
      <c r="D78" s="858"/>
      <c r="E78" s="858"/>
      <c r="F78" s="858"/>
      <c r="G78" s="858"/>
      <c r="H78" s="858"/>
      <c r="I78" s="858"/>
      <c r="J78" s="858"/>
      <c r="K78" s="858"/>
      <c r="L78" s="858"/>
      <c r="M78" s="858"/>
      <c r="N78" s="858"/>
      <c r="O78" s="858"/>
      <c r="P78" s="859"/>
      <c r="Q78" s="860"/>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6"/>
      <c r="BA78" s="816"/>
      <c r="BB78" s="816"/>
      <c r="BC78" s="816"/>
      <c r="BD78" s="817"/>
      <c r="BE78" s="232"/>
      <c r="BF78" s="232"/>
      <c r="BG78" s="232"/>
      <c r="BH78" s="232"/>
      <c r="BI78" s="232"/>
      <c r="BJ78" s="221"/>
      <c r="BK78" s="221"/>
      <c r="BL78" s="221"/>
      <c r="BM78" s="221"/>
      <c r="BN78" s="221"/>
      <c r="BO78" s="232"/>
      <c r="BP78" s="232"/>
      <c r="BQ78" s="229">
        <v>72</v>
      </c>
      <c r="BR78" s="234"/>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21"/>
    </row>
    <row r="79" spans="1:131" ht="26.25" customHeight="1" x14ac:dyDescent="0.2">
      <c r="A79" s="229">
        <v>12</v>
      </c>
      <c r="B79" s="857"/>
      <c r="C79" s="858"/>
      <c r="D79" s="858"/>
      <c r="E79" s="858"/>
      <c r="F79" s="858"/>
      <c r="G79" s="858"/>
      <c r="H79" s="858"/>
      <c r="I79" s="858"/>
      <c r="J79" s="858"/>
      <c r="K79" s="858"/>
      <c r="L79" s="858"/>
      <c r="M79" s="858"/>
      <c r="N79" s="858"/>
      <c r="O79" s="858"/>
      <c r="P79" s="859"/>
      <c r="Q79" s="860"/>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6"/>
      <c r="BA79" s="816"/>
      <c r="BB79" s="816"/>
      <c r="BC79" s="816"/>
      <c r="BD79" s="817"/>
      <c r="BE79" s="232"/>
      <c r="BF79" s="232"/>
      <c r="BG79" s="232"/>
      <c r="BH79" s="232"/>
      <c r="BI79" s="232"/>
      <c r="BJ79" s="221"/>
      <c r="BK79" s="221"/>
      <c r="BL79" s="221"/>
      <c r="BM79" s="221"/>
      <c r="BN79" s="221"/>
      <c r="BO79" s="232"/>
      <c r="BP79" s="232"/>
      <c r="BQ79" s="229">
        <v>73</v>
      </c>
      <c r="BR79" s="234"/>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21"/>
    </row>
    <row r="80" spans="1:131" ht="26.25" customHeight="1" x14ac:dyDescent="0.2">
      <c r="A80" s="229">
        <v>13</v>
      </c>
      <c r="B80" s="857"/>
      <c r="C80" s="858"/>
      <c r="D80" s="858"/>
      <c r="E80" s="858"/>
      <c r="F80" s="858"/>
      <c r="G80" s="858"/>
      <c r="H80" s="858"/>
      <c r="I80" s="858"/>
      <c r="J80" s="858"/>
      <c r="K80" s="858"/>
      <c r="L80" s="858"/>
      <c r="M80" s="858"/>
      <c r="N80" s="858"/>
      <c r="O80" s="858"/>
      <c r="P80" s="859"/>
      <c r="Q80" s="860"/>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6"/>
      <c r="BA80" s="816"/>
      <c r="BB80" s="816"/>
      <c r="BC80" s="816"/>
      <c r="BD80" s="817"/>
      <c r="BE80" s="232"/>
      <c r="BF80" s="232"/>
      <c r="BG80" s="232"/>
      <c r="BH80" s="232"/>
      <c r="BI80" s="232"/>
      <c r="BJ80" s="232"/>
      <c r="BK80" s="232"/>
      <c r="BL80" s="232"/>
      <c r="BM80" s="232"/>
      <c r="BN80" s="232"/>
      <c r="BO80" s="232"/>
      <c r="BP80" s="232"/>
      <c r="BQ80" s="229">
        <v>74</v>
      </c>
      <c r="BR80" s="234"/>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21"/>
    </row>
    <row r="81" spans="1:131" ht="26.25" customHeight="1" x14ac:dyDescent="0.2">
      <c r="A81" s="229">
        <v>14</v>
      </c>
      <c r="B81" s="857"/>
      <c r="C81" s="858"/>
      <c r="D81" s="858"/>
      <c r="E81" s="858"/>
      <c r="F81" s="858"/>
      <c r="G81" s="858"/>
      <c r="H81" s="858"/>
      <c r="I81" s="858"/>
      <c r="J81" s="858"/>
      <c r="K81" s="858"/>
      <c r="L81" s="858"/>
      <c r="M81" s="858"/>
      <c r="N81" s="858"/>
      <c r="O81" s="858"/>
      <c r="P81" s="859"/>
      <c r="Q81" s="860"/>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32"/>
      <c r="BF81" s="232"/>
      <c r="BG81" s="232"/>
      <c r="BH81" s="232"/>
      <c r="BI81" s="232"/>
      <c r="BJ81" s="232"/>
      <c r="BK81" s="232"/>
      <c r="BL81" s="232"/>
      <c r="BM81" s="232"/>
      <c r="BN81" s="232"/>
      <c r="BO81" s="232"/>
      <c r="BP81" s="232"/>
      <c r="BQ81" s="229">
        <v>75</v>
      </c>
      <c r="BR81" s="234"/>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21"/>
    </row>
    <row r="82" spans="1:131" ht="26.25" customHeight="1" x14ac:dyDescent="0.2">
      <c r="A82" s="229">
        <v>15</v>
      </c>
      <c r="B82" s="857"/>
      <c r="C82" s="858"/>
      <c r="D82" s="858"/>
      <c r="E82" s="858"/>
      <c r="F82" s="858"/>
      <c r="G82" s="858"/>
      <c r="H82" s="858"/>
      <c r="I82" s="858"/>
      <c r="J82" s="858"/>
      <c r="K82" s="858"/>
      <c r="L82" s="858"/>
      <c r="M82" s="858"/>
      <c r="N82" s="858"/>
      <c r="O82" s="858"/>
      <c r="P82" s="859"/>
      <c r="Q82" s="860"/>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32"/>
      <c r="BF82" s="232"/>
      <c r="BG82" s="232"/>
      <c r="BH82" s="232"/>
      <c r="BI82" s="232"/>
      <c r="BJ82" s="232"/>
      <c r="BK82" s="232"/>
      <c r="BL82" s="232"/>
      <c r="BM82" s="232"/>
      <c r="BN82" s="232"/>
      <c r="BO82" s="232"/>
      <c r="BP82" s="232"/>
      <c r="BQ82" s="229">
        <v>76</v>
      </c>
      <c r="BR82" s="234"/>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21"/>
    </row>
    <row r="83" spans="1:131" ht="26.25" customHeight="1" x14ac:dyDescent="0.2">
      <c r="A83" s="229">
        <v>16</v>
      </c>
      <c r="B83" s="857"/>
      <c r="C83" s="858"/>
      <c r="D83" s="858"/>
      <c r="E83" s="858"/>
      <c r="F83" s="858"/>
      <c r="G83" s="858"/>
      <c r="H83" s="858"/>
      <c r="I83" s="858"/>
      <c r="J83" s="858"/>
      <c r="K83" s="858"/>
      <c r="L83" s="858"/>
      <c r="M83" s="858"/>
      <c r="N83" s="858"/>
      <c r="O83" s="858"/>
      <c r="P83" s="859"/>
      <c r="Q83" s="860"/>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32"/>
      <c r="BF83" s="232"/>
      <c r="BG83" s="232"/>
      <c r="BH83" s="232"/>
      <c r="BI83" s="232"/>
      <c r="BJ83" s="232"/>
      <c r="BK83" s="232"/>
      <c r="BL83" s="232"/>
      <c r="BM83" s="232"/>
      <c r="BN83" s="232"/>
      <c r="BO83" s="232"/>
      <c r="BP83" s="232"/>
      <c r="BQ83" s="229">
        <v>77</v>
      </c>
      <c r="BR83" s="234"/>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21"/>
    </row>
    <row r="84" spans="1:131" ht="26.25" customHeight="1" x14ac:dyDescent="0.2">
      <c r="A84" s="229">
        <v>17</v>
      </c>
      <c r="B84" s="857"/>
      <c r="C84" s="858"/>
      <c r="D84" s="858"/>
      <c r="E84" s="858"/>
      <c r="F84" s="858"/>
      <c r="G84" s="858"/>
      <c r="H84" s="858"/>
      <c r="I84" s="858"/>
      <c r="J84" s="858"/>
      <c r="K84" s="858"/>
      <c r="L84" s="858"/>
      <c r="M84" s="858"/>
      <c r="N84" s="858"/>
      <c r="O84" s="858"/>
      <c r="P84" s="859"/>
      <c r="Q84" s="860"/>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32"/>
      <c r="BF84" s="232"/>
      <c r="BG84" s="232"/>
      <c r="BH84" s="232"/>
      <c r="BI84" s="232"/>
      <c r="BJ84" s="232"/>
      <c r="BK84" s="232"/>
      <c r="BL84" s="232"/>
      <c r="BM84" s="232"/>
      <c r="BN84" s="232"/>
      <c r="BO84" s="232"/>
      <c r="BP84" s="232"/>
      <c r="BQ84" s="229">
        <v>78</v>
      </c>
      <c r="BR84" s="234"/>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21"/>
    </row>
    <row r="85" spans="1:131" ht="26.25" customHeight="1" x14ac:dyDescent="0.2">
      <c r="A85" s="229">
        <v>18</v>
      </c>
      <c r="B85" s="857"/>
      <c r="C85" s="858"/>
      <c r="D85" s="858"/>
      <c r="E85" s="858"/>
      <c r="F85" s="858"/>
      <c r="G85" s="858"/>
      <c r="H85" s="858"/>
      <c r="I85" s="858"/>
      <c r="J85" s="858"/>
      <c r="K85" s="858"/>
      <c r="L85" s="858"/>
      <c r="M85" s="858"/>
      <c r="N85" s="858"/>
      <c r="O85" s="858"/>
      <c r="P85" s="859"/>
      <c r="Q85" s="860"/>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32"/>
      <c r="BF85" s="232"/>
      <c r="BG85" s="232"/>
      <c r="BH85" s="232"/>
      <c r="BI85" s="232"/>
      <c r="BJ85" s="232"/>
      <c r="BK85" s="232"/>
      <c r="BL85" s="232"/>
      <c r="BM85" s="232"/>
      <c r="BN85" s="232"/>
      <c r="BO85" s="232"/>
      <c r="BP85" s="232"/>
      <c r="BQ85" s="229">
        <v>79</v>
      </c>
      <c r="BR85" s="234"/>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21"/>
    </row>
    <row r="86" spans="1:131" ht="26.25" customHeight="1" x14ac:dyDescent="0.2">
      <c r="A86" s="229">
        <v>19</v>
      </c>
      <c r="B86" s="857"/>
      <c r="C86" s="858"/>
      <c r="D86" s="858"/>
      <c r="E86" s="858"/>
      <c r="F86" s="858"/>
      <c r="G86" s="858"/>
      <c r="H86" s="858"/>
      <c r="I86" s="858"/>
      <c r="J86" s="858"/>
      <c r="K86" s="858"/>
      <c r="L86" s="858"/>
      <c r="M86" s="858"/>
      <c r="N86" s="858"/>
      <c r="O86" s="858"/>
      <c r="P86" s="859"/>
      <c r="Q86" s="860"/>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32"/>
      <c r="BF86" s="232"/>
      <c r="BG86" s="232"/>
      <c r="BH86" s="232"/>
      <c r="BI86" s="232"/>
      <c r="BJ86" s="232"/>
      <c r="BK86" s="232"/>
      <c r="BL86" s="232"/>
      <c r="BM86" s="232"/>
      <c r="BN86" s="232"/>
      <c r="BO86" s="232"/>
      <c r="BP86" s="232"/>
      <c r="BQ86" s="229">
        <v>80</v>
      </c>
      <c r="BR86" s="234"/>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21"/>
    </row>
    <row r="87" spans="1:131" ht="26.25" customHeight="1" x14ac:dyDescent="0.2">
      <c r="A87" s="235">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32"/>
      <c r="BF87" s="232"/>
      <c r="BG87" s="232"/>
      <c r="BH87" s="232"/>
      <c r="BI87" s="232"/>
      <c r="BJ87" s="232"/>
      <c r="BK87" s="232"/>
      <c r="BL87" s="232"/>
      <c r="BM87" s="232"/>
      <c r="BN87" s="232"/>
      <c r="BO87" s="232"/>
      <c r="BP87" s="232"/>
      <c r="BQ87" s="229">
        <v>81</v>
      </c>
      <c r="BR87" s="234"/>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21"/>
    </row>
    <row r="88" spans="1:131" ht="26.25" customHeight="1" thickBot="1" x14ac:dyDescent="0.25">
      <c r="A88" s="231" t="s">
        <v>389</v>
      </c>
      <c r="B88" s="773" t="s">
        <v>419</v>
      </c>
      <c r="C88" s="774"/>
      <c r="D88" s="774"/>
      <c r="E88" s="774"/>
      <c r="F88" s="774"/>
      <c r="G88" s="774"/>
      <c r="H88" s="774"/>
      <c r="I88" s="774"/>
      <c r="J88" s="774"/>
      <c r="K88" s="774"/>
      <c r="L88" s="774"/>
      <c r="M88" s="774"/>
      <c r="N88" s="774"/>
      <c r="O88" s="774"/>
      <c r="P88" s="775"/>
      <c r="Q88" s="824"/>
      <c r="R88" s="825"/>
      <c r="S88" s="825"/>
      <c r="T88" s="825"/>
      <c r="U88" s="825"/>
      <c r="V88" s="825"/>
      <c r="W88" s="825"/>
      <c r="X88" s="825"/>
      <c r="Y88" s="825"/>
      <c r="Z88" s="825"/>
      <c r="AA88" s="825"/>
      <c r="AB88" s="825"/>
      <c r="AC88" s="825"/>
      <c r="AD88" s="825"/>
      <c r="AE88" s="825"/>
      <c r="AF88" s="828">
        <v>8166</v>
      </c>
      <c r="AG88" s="828"/>
      <c r="AH88" s="828"/>
      <c r="AI88" s="828"/>
      <c r="AJ88" s="828"/>
      <c r="AK88" s="825"/>
      <c r="AL88" s="825"/>
      <c r="AM88" s="825"/>
      <c r="AN88" s="825"/>
      <c r="AO88" s="825"/>
      <c r="AP88" s="828">
        <v>1855</v>
      </c>
      <c r="AQ88" s="828"/>
      <c r="AR88" s="828"/>
      <c r="AS88" s="828"/>
      <c r="AT88" s="828"/>
      <c r="AU88" s="828">
        <v>208</v>
      </c>
      <c r="AV88" s="828"/>
      <c r="AW88" s="828"/>
      <c r="AX88" s="828"/>
      <c r="AY88" s="828"/>
      <c r="AZ88" s="833"/>
      <c r="BA88" s="833"/>
      <c r="BB88" s="833"/>
      <c r="BC88" s="833"/>
      <c r="BD88" s="834"/>
      <c r="BE88" s="232"/>
      <c r="BF88" s="232"/>
      <c r="BG88" s="232"/>
      <c r="BH88" s="232"/>
      <c r="BI88" s="232"/>
      <c r="BJ88" s="232"/>
      <c r="BK88" s="232"/>
      <c r="BL88" s="232"/>
      <c r="BM88" s="232"/>
      <c r="BN88" s="232"/>
      <c r="BO88" s="232"/>
      <c r="BP88" s="232"/>
      <c r="BQ88" s="229">
        <v>82</v>
      </c>
      <c r="BR88" s="234"/>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773" t="s">
        <v>420</v>
      </c>
      <c r="BS102" s="774"/>
      <c r="BT102" s="774"/>
      <c r="BU102" s="774"/>
      <c r="BV102" s="774"/>
      <c r="BW102" s="774"/>
      <c r="BX102" s="774"/>
      <c r="BY102" s="774"/>
      <c r="BZ102" s="774"/>
      <c r="CA102" s="774"/>
      <c r="CB102" s="774"/>
      <c r="CC102" s="774"/>
      <c r="CD102" s="774"/>
      <c r="CE102" s="774"/>
      <c r="CF102" s="774"/>
      <c r="CG102" s="775"/>
      <c r="CH102" s="871"/>
      <c r="CI102" s="872"/>
      <c r="CJ102" s="872"/>
      <c r="CK102" s="872"/>
      <c r="CL102" s="873"/>
      <c r="CM102" s="871"/>
      <c r="CN102" s="872"/>
      <c r="CO102" s="872"/>
      <c r="CP102" s="872"/>
      <c r="CQ102" s="873"/>
      <c r="CR102" s="874"/>
      <c r="CS102" s="836"/>
      <c r="CT102" s="836"/>
      <c r="CU102" s="836"/>
      <c r="CV102" s="875"/>
      <c r="CW102" s="874"/>
      <c r="CX102" s="836"/>
      <c r="CY102" s="836"/>
      <c r="CZ102" s="836"/>
      <c r="DA102" s="875"/>
      <c r="DB102" s="874"/>
      <c r="DC102" s="836"/>
      <c r="DD102" s="836"/>
      <c r="DE102" s="836"/>
      <c r="DF102" s="875"/>
      <c r="DG102" s="874"/>
      <c r="DH102" s="836"/>
      <c r="DI102" s="836"/>
      <c r="DJ102" s="836"/>
      <c r="DK102" s="875"/>
      <c r="DL102" s="874"/>
      <c r="DM102" s="836"/>
      <c r="DN102" s="836"/>
      <c r="DO102" s="836"/>
      <c r="DP102" s="875"/>
      <c r="DQ102" s="874"/>
      <c r="DR102" s="836"/>
      <c r="DS102" s="836"/>
      <c r="DT102" s="836"/>
      <c r="DU102" s="875"/>
      <c r="DV102" s="773"/>
      <c r="DW102" s="774"/>
      <c r="DX102" s="774"/>
      <c r="DY102" s="774"/>
      <c r="DZ102" s="898"/>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9" t="s">
        <v>421</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00" t="s">
        <v>422</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01" t="s">
        <v>425</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426</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21" customFormat="1" ht="26.25" customHeight="1" x14ac:dyDescent="0.2">
      <c r="A109" s="896" t="s">
        <v>427</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428</v>
      </c>
      <c r="AB109" s="877"/>
      <c r="AC109" s="877"/>
      <c r="AD109" s="877"/>
      <c r="AE109" s="878"/>
      <c r="AF109" s="876" t="s">
        <v>429</v>
      </c>
      <c r="AG109" s="877"/>
      <c r="AH109" s="877"/>
      <c r="AI109" s="877"/>
      <c r="AJ109" s="878"/>
      <c r="AK109" s="876" t="s">
        <v>303</v>
      </c>
      <c r="AL109" s="877"/>
      <c r="AM109" s="877"/>
      <c r="AN109" s="877"/>
      <c r="AO109" s="878"/>
      <c r="AP109" s="876" t="s">
        <v>430</v>
      </c>
      <c r="AQ109" s="877"/>
      <c r="AR109" s="877"/>
      <c r="AS109" s="877"/>
      <c r="AT109" s="879"/>
      <c r="AU109" s="896" t="s">
        <v>427</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428</v>
      </c>
      <c r="BR109" s="877"/>
      <c r="BS109" s="877"/>
      <c r="BT109" s="877"/>
      <c r="BU109" s="878"/>
      <c r="BV109" s="876" t="s">
        <v>429</v>
      </c>
      <c r="BW109" s="877"/>
      <c r="BX109" s="877"/>
      <c r="BY109" s="877"/>
      <c r="BZ109" s="878"/>
      <c r="CA109" s="876" t="s">
        <v>303</v>
      </c>
      <c r="CB109" s="877"/>
      <c r="CC109" s="877"/>
      <c r="CD109" s="877"/>
      <c r="CE109" s="878"/>
      <c r="CF109" s="897" t="s">
        <v>430</v>
      </c>
      <c r="CG109" s="897"/>
      <c r="CH109" s="897"/>
      <c r="CI109" s="897"/>
      <c r="CJ109" s="897"/>
      <c r="CK109" s="876" t="s">
        <v>431</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428</v>
      </c>
      <c r="DH109" s="877"/>
      <c r="DI109" s="877"/>
      <c r="DJ109" s="877"/>
      <c r="DK109" s="878"/>
      <c r="DL109" s="876" t="s">
        <v>429</v>
      </c>
      <c r="DM109" s="877"/>
      <c r="DN109" s="877"/>
      <c r="DO109" s="877"/>
      <c r="DP109" s="878"/>
      <c r="DQ109" s="876" t="s">
        <v>303</v>
      </c>
      <c r="DR109" s="877"/>
      <c r="DS109" s="877"/>
      <c r="DT109" s="877"/>
      <c r="DU109" s="878"/>
      <c r="DV109" s="876" t="s">
        <v>430</v>
      </c>
      <c r="DW109" s="877"/>
      <c r="DX109" s="877"/>
      <c r="DY109" s="877"/>
      <c r="DZ109" s="879"/>
    </row>
    <row r="110" spans="1:131" s="221" customFormat="1" ht="26.25" customHeight="1" x14ac:dyDescent="0.2">
      <c r="A110" s="880" t="s">
        <v>432</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1067905</v>
      </c>
      <c r="AB110" s="884"/>
      <c r="AC110" s="884"/>
      <c r="AD110" s="884"/>
      <c r="AE110" s="885"/>
      <c r="AF110" s="886">
        <v>1051129</v>
      </c>
      <c r="AG110" s="884"/>
      <c r="AH110" s="884"/>
      <c r="AI110" s="884"/>
      <c r="AJ110" s="885"/>
      <c r="AK110" s="886">
        <v>1335901</v>
      </c>
      <c r="AL110" s="884"/>
      <c r="AM110" s="884"/>
      <c r="AN110" s="884"/>
      <c r="AO110" s="885"/>
      <c r="AP110" s="887">
        <v>61.4</v>
      </c>
      <c r="AQ110" s="888"/>
      <c r="AR110" s="888"/>
      <c r="AS110" s="888"/>
      <c r="AT110" s="889"/>
      <c r="AU110" s="890" t="s">
        <v>73</v>
      </c>
      <c r="AV110" s="891"/>
      <c r="AW110" s="891"/>
      <c r="AX110" s="891"/>
      <c r="AY110" s="891"/>
      <c r="AZ110" s="913" t="s">
        <v>433</v>
      </c>
      <c r="BA110" s="881"/>
      <c r="BB110" s="881"/>
      <c r="BC110" s="881"/>
      <c r="BD110" s="881"/>
      <c r="BE110" s="881"/>
      <c r="BF110" s="881"/>
      <c r="BG110" s="881"/>
      <c r="BH110" s="881"/>
      <c r="BI110" s="881"/>
      <c r="BJ110" s="881"/>
      <c r="BK110" s="881"/>
      <c r="BL110" s="881"/>
      <c r="BM110" s="881"/>
      <c r="BN110" s="881"/>
      <c r="BO110" s="881"/>
      <c r="BP110" s="882"/>
      <c r="BQ110" s="914">
        <v>11442026</v>
      </c>
      <c r="BR110" s="915"/>
      <c r="BS110" s="915"/>
      <c r="BT110" s="915"/>
      <c r="BU110" s="915"/>
      <c r="BV110" s="915">
        <v>12074310</v>
      </c>
      <c r="BW110" s="915"/>
      <c r="BX110" s="915"/>
      <c r="BY110" s="915"/>
      <c r="BZ110" s="915"/>
      <c r="CA110" s="915">
        <v>11526012</v>
      </c>
      <c r="CB110" s="915"/>
      <c r="CC110" s="915"/>
      <c r="CD110" s="915"/>
      <c r="CE110" s="915"/>
      <c r="CF110" s="928">
        <v>530</v>
      </c>
      <c r="CG110" s="929"/>
      <c r="CH110" s="929"/>
      <c r="CI110" s="929"/>
      <c r="CJ110" s="929"/>
      <c r="CK110" s="930" t="s">
        <v>434</v>
      </c>
      <c r="CL110" s="931"/>
      <c r="CM110" s="913" t="s">
        <v>435</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436</v>
      </c>
      <c r="DH110" s="915"/>
      <c r="DI110" s="915"/>
      <c r="DJ110" s="915"/>
      <c r="DK110" s="915"/>
      <c r="DL110" s="915" t="s">
        <v>224</v>
      </c>
      <c r="DM110" s="915"/>
      <c r="DN110" s="915"/>
      <c r="DO110" s="915"/>
      <c r="DP110" s="915"/>
      <c r="DQ110" s="915" t="s">
        <v>224</v>
      </c>
      <c r="DR110" s="915"/>
      <c r="DS110" s="915"/>
      <c r="DT110" s="915"/>
      <c r="DU110" s="915"/>
      <c r="DV110" s="916" t="s">
        <v>436</v>
      </c>
      <c r="DW110" s="916"/>
      <c r="DX110" s="916"/>
      <c r="DY110" s="916"/>
      <c r="DZ110" s="917"/>
    </row>
    <row r="111" spans="1:131" s="221" customFormat="1" ht="26.25" customHeight="1" x14ac:dyDescent="0.2">
      <c r="A111" s="918" t="s">
        <v>437</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436</v>
      </c>
      <c r="AB111" s="922"/>
      <c r="AC111" s="922"/>
      <c r="AD111" s="922"/>
      <c r="AE111" s="923"/>
      <c r="AF111" s="924" t="s">
        <v>224</v>
      </c>
      <c r="AG111" s="922"/>
      <c r="AH111" s="922"/>
      <c r="AI111" s="922"/>
      <c r="AJ111" s="923"/>
      <c r="AK111" s="924" t="s">
        <v>224</v>
      </c>
      <c r="AL111" s="922"/>
      <c r="AM111" s="922"/>
      <c r="AN111" s="922"/>
      <c r="AO111" s="923"/>
      <c r="AP111" s="925" t="s">
        <v>224</v>
      </c>
      <c r="AQ111" s="926"/>
      <c r="AR111" s="926"/>
      <c r="AS111" s="926"/>
      <c r="AT111" s="927"/>
      <c r="AU111" s="892"/>
      <c r="AV111" s="893"/>
      <c r="AW111" s="893"/>
      <c r="AX111" s="893"/>
      <c r="AY111" s="893"/>
      <c r="AZ111" s="906" t="s">
        <v>438</v>
      </c>
      <c r="BA111" s="907"/>
      <c r="BB111" s="907"/>
      <c r="BC111" s="907"/>
      <c r="BD111" s="907"/>
      <c r="BE111" s="907"/>
      <c r="BF111" s="907"/>
      <c r="BG111" s="907"/>
      <c r="BH111" s="907"/>
      <c r="BI111" s="907"/>
      <c r="BJ111" s="907"/>
      <c r="BK111" s="907"/>
      <c r="BL111" s="907"/>
      <c r="BM111" s="907"/>
      <c r="BN111" s="907"/>
      <c r="BO111" s="907"/>
      <c r="BP111" s="908"/>
      <c r="BQ111" s="909" t="s">
        <v>439</v>
      </c>
      <c r="BR111" s="910"/>
      <c r="BS111" s="910"/>
      <c r="BT111" s="910"/>
      <c r="BU111" s="910"/>
      <c r="BV111" s="910" t="s">
        <v>439</v>
      </c>
      <c r="BW111" s="910"/>
      <c r="BX111" s="910"/>
      <c r="BY111" s="910"/>
      <c r="BZ111" s="910"/>
      <c r="CA111" s="910" t="s">
        <v>224</v>
      </c>
      <c r="CB111" s="910"/>
      <c r="CC111" s="910"/>
      <c r="CD111" s="910"/>
      <c r="CE111" s="910"/>
      <c r="CF111" s="904" t="s">
        <v>436</v>
      </c>
      <c r="CG111" s="905"/>
      <c r="CH111" s="905"/>
      <c r="CI111" s="905"/>
      <c r="CJ111" s="905"/>
      <c r="CK111" s="932"/>
      <c r="CL111" s="93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439</v>
      </c>
      <c r="DH111" s="910"/>
      <c r="DI111" s="910"/>
      <c r="DJ111" s="910"/>
      <c r="DK111" s="910"/>
      <c r="DL111" s="910" t="s">
        <v>224</v>
      </c>
      <c r="DM111" s="910"/>
      <c r="DN111" s="910"/>
      <c r="DO111" s="910"/>
      <c r="DP111" s="910"/>
      <c r="DQ111" s="910" t="s">
        <v>436</v>
      </c>
      <c r="DR111" s="910"/>
      <c r="DS111" s="910"/>
      <c r="DT111" s="910"/>
      <c r="DU111" s="910"/>
      <c r="DV111" s="911" t="s">
        <v>436</v>
      </c>
      <c r="DW111" s="911"/>
      <c r="DX111" s="911"/>
      <c r="DY111" s="911"/>
      <c r="DZ111" s="912"/>
    </row>
    <row r="112" spans="1:131" s="221" customFormat="1" ht="26.25" customHeight="1" x14ac:dyDescent="0.2">
      <c r="A112" s="936" t="s">
        <v>441</v>
      </c>
      <c r="B112" s="937"/>
      <c r="C112" s="907" t="s">
        <v>442</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436</v>
      </c>
      <c r="AB112" s="943"/>
      <c r="AC112" s="943"/>
      <c r="AD112" s="943"/>
      <c r="AE112" s="944"/>
      <c r="AF112" s="945" t="s">
        <v>439</v>
      </c>
      <c r="AG112" s="943"/>
      <c r="AH112" s="943"/>
      <c r="AI112" s="943"/>
      <c r="AJ112" s="944"/>
      <c r="AK112" s="945" t="s">
        <v>439</v>
      </c>
      <c r="AL112" s="943"/>
      <c r="AM112" s="943"/>
      <c r="AN112" s="943"/>
      <c r="AO112" s="944"/>
      <c r="AP112" s="946" t="s">
        <v>224</v>
      </c>
      <c r="AQ112" s="947"/>
      <c r="AR112" s="947"/>
      <c r="AS112" s="947"/>
      <c r="AT112" s="948"/>
      <c r="AU112" s="892"/>
      <c r="AV112" s="893"/>
      <c r="AW112" s="893"/>
      <c r="AX112" s="893"/>
      <c r="AY112" s="893"/>
      <c r="AZ112" s="906" t="s">
        <v>443</v>
      </c>
      <c r="BA112" s="907"/>
      <c r="BB112" s="907"/>
      <c r="BC112" s="907"/>
      <c r="BD112" s="907"/>
      <c r="BE112" s="907"/>
      <c r="BF112" s="907"/>
      <c r="BG112" s="907"/>
      <c r="BH112" s="907"/>
      <c r="BI112" s="907"/>
      <c r="BJ112" s="907"/>
      <c r="BK112" s="907"/>
      <c r="BL112" s="907"/>
      <c r="BM112" s="907"/>
      <c r="BN112" s="907"/>
      <c r="BO112" s="907"/>
      <c r="BP112" s="908"/>
      <c r="BQ112" s="909">
        <v>1481099</v>
      </c>
      <c r="BR112" s="910"/>
      <c r="BS112" s="910"/>
      <c r="BT112" s="910"/>
      <c r="BU112" s="910"/>
      <c r="BV112" s="910">
        <v>1490558</v>
      </c>
      <c r="BW112" s="910"/>
      <c r="BX112" s="910"/>
      <c r="BY112" s="910"/>
      <c r="BZ112" s="910"/>
      <c r="CA112" s="910">
        <v>1452727</v>
      </c>
      <c r="CB112" s="910"/>
      <c r="CC112" s="910"/>
      <c r="CD112" s="910"/>
      <c r="CE112" s="910"/>
      <c r="CF112" s="904">
        <v>66.8</v>
      </c>
      <c r="CG112" s="905"/>
      <c r="CH112" s="905"/>
      <c r="CI112" s="905"/>
      <c r="CJ112" s="905"/>
      <c r="CK112" s="932"/>
      <c r="CL112" s="93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439</v>
      </c>
      <c r="DH112" s="910"/>
      <c r="DI112" s="910"/>
      <c r="DJ112" s="910"/>
      <c r="DK112" s="910"/>
      <c r="DL112" s="910" t="s">
        <v>436</v>
      </c>
      <c r="DM112" s="910"/>
      <c r="DN112" s="910"/>
      <c r="DO112" s="910"/>
      <c r="DP112" s="910"/>
      <c r="DQ112" s="910" t="s">
        <v>439</v>
      </c>
      <c r="DR112" s="910"/>
      <c r="DS112" s="910"/>
      <c r="DT112" s="910"/>
      <c r="DU112" s="910"/>
      <c r="DV112" s="911" t="s">
        <v>439</v>
      </c>
      <c r="DW112" s="911"/>
      <c r="DX112" s="911"/>
      <c r="DY112" s="911"/>
      <c r="DZ112" s="912"/>
    </row>
    <row r="113" spans="1:130" s="221" customFormat="1" ht="26.25" customHeight="1" x14ac:dyDescent="0.2">
      <c r="A113" s="938"/>
      <c r="B113" s="939"/>
      <c r="C113" s="907" t="s">
        <v>445</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151483</v>
      </c>
      <c r="AB113" s="922"/>
      <c r="AC113" s="922"/>
      <c r="AD113" s="922"/>
      <c r="AE113" s="923"/>
      <c r="AF113" s="924">
        <v>143680</v>
      </c>
      <c r="AG113" s="922"/>
      <c r="AH113" s="922"/>
      <c r="AI113" s="922"/>
      <c r="AJ113" s="923"/>
      <c r="AK113" s="924">
        <v>135461</v>
      </c>
      <c r="AL113" s="922"/>
      <c r="AM113" s="922"/>
      <c r="AN113" s="922"/>
      <c r="AO113" s="923"/>
      <c r="AP113" s="925">
        <v>6.2</v>
      </c>
      <c r="AQ113" s="926"/>
      <c r="AR113" s="926"/>
      <c r="AS113" s="926"/>
      <c r="AT113" s="927"/>
      <c r="AU113" s="892"/>
      <c r="AV113" s="893"/>
      <c r="AW113" s="893"/>
      <c r="AX113" s="893"/>
      <c r="AY113" s="893"/>
      <c r="AZ113" s="906" t="s">
        <v>446</v>
      </c>
      <c r="BA113" s="907"/>
      <c r="BB113" s="907"/>
      <c r="BC113" s="907"/>
      <c r="BD113" s="907"/>
      <c r="BE113" s="907"/>
      <c r="BF113" s="907"/>
      <c r="BG113" s="907"/>
      <c r="BH113" s="907"/>
      <c r="BI113" s="907"/>
      <c r="BJ113" s="907"/>
      <c r="BK113" s="907"/>
      <c r="BL113" s="907"/>
      <c r="BM113" s="907"/>
      <c r="BN113" s="907"/>
      <c r="BO113" s="907"/>
      <c r="BP113" s="908"/>
      <c r="BQ113" s="909">
        <v>204073</v>
      </c>
      <c r="BR113" s="910"/>
      <c r="BS113" s="910"/>
      <c r="BT113" s="910"/>
      <c r="BU113" s="910"/>
      <c r="BV113" s="910">
        <v>205874</v>
      </c>
      <c r="BW113" s="910"/>
      <c r="BX113" s="910"/>
      <c r="BY113" s="910"/>
      <c r="BZ113" s="910"/>
      <c r="CA113" s="910">
        <v>208314</v>
      </c>
      <c r="CB113" s="910"/>
      <c r="CC113" s="910"/>
      <c r="CD113" s="910"/>
      <c r="CE113" s="910"/>
      <c r="CF113" s="904">
        <v>9.6</v>
      </c>
      <c r="CG113" s="905"/>
      <c r="CH113" s="905"/>
      <c r="CI113" s="905"/>
      <c r="CJ113" s="905"/>
      <c r="CK113" s="932"/>
      <c r="CL113" s="93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436</v>
      </c>
      <c r="DH113" s="943"/>
      <c r="DI113" s="943"/>
      <c r="DJ113" s="943"/>
      <c r="DK113" s="944"/>
      <c r="DL113" s="945" t="s">
        <v>436</v>
      </c>
      <c r="DM113" s="943"/>
      <c r="DN113" s="943"/>
      <c r="DO113" s="943"/>
      <c r="DP113" s="944"/>
      <c r="DQ113" s="945" t="s">
        <v>439</v>
      </c>
      <c r="DR113" s="943"/>
      <c r="DS113" s="943"/>
      <c r="DT113" s="943"/>
      <c r="DU113" s="944"/>
      <c r="DV113" s="946" t="s">
        <v>439</v>
      </c>
      <c r="DW113" s="947"/>
      <c r="DX113" s="947"/>
      <c r="DY113" s="947"/>
      <c r="DZ113" s="948"/>
    </row>
    <row r="114" spans="1:130" s="221" customFormat="1" ht="26.25" customHeight="1" x14ac:dyDescent="0.2">
      <c r="A114" s="938"/>
      <c r="B114" s="939"/>
      <c r="C114" s="907" t="s">
        <v>448</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27966</v>
      </c>
      <c r="AB114" s="943"/>
      <c r="AC114" s="943"/>
      <c r="AD114" s="943"/>
      <c r="AE114" s="944"/>
      <c r="AF114" s="945">
        <v>24696</v>
      </c>
      <c r="AG114" s="943"/>
      <c r="AH114" s="943"/>
      <c r="AI114" s="943"/>
      <c r="AJ114" s="944"/>
      <c r="AK114" s="945">
        <v>30267</v>
      </c>
      <c r="AL114" s="943"/>
      <c r="AM114" s="943"/>
      <c r="AN114" s="943"/>
      <c r="AO114" s="944"/>
      <c r="AP114" s="946">
        <v>1.4</v>
      </c>
      <c r="AQ114" s="947"/>
      <c r="AR114" s="947"/>
      <c r="AS114" s="947"/>
      <c r="AT114" s="948"/>
      <c r="AU114" s="892"/>
      <c r="AV114" s="893"/>
      <c r="AW114" s="893"/>
      <c r="AX114" s="893"/>
      <c r="AY114" s="893"/>
      <c r="AZ114" s="906" t="s">
        <v>449</v>
      </c>
      <c r="BA114" s="907"/>
      <c r="BB114" s="907"/>
      <c r="BC114" s="907"/>
      <c r="BD114" s="907"/>
      <c r="BE114" s="907"/>
      <c r="BF114" s="907"/>
      <c r="BG114" s="907"/>
      <c r="BH114" s="907"/>
      <c r="BI114" s="907"/>
      <c r="BJ114" s="907"/>
      <c r="BK114" s="907"/>
      <c r="BL114" s="907"/>
      <c r="BM114" s="907"/>
      <c r="BN114" s="907"/>
      <c r="BO114" s="907"/>
      <c r="BP114" s="908"/>
      <c r="BQ114" s="909">
        <v>657695</v>
      </c>
      <c r="BR114" s="910"/>
      <c r="BS114" s="910"/>
      <c r="BT114" s="910"/>
      <c r="BU114" s="910"/>
      <c r="BV114" s="910">
        <v>643882</v>
      </c>
      <c r="BW114" s="910"/>
      <c r="BX114" s="910"/>
      <c r="BY114" s="910"/>
      <c r="BZ114" s="910"/>
      <c r="CA114" s="910">
        <v>628113</v>
      </c>
      <c r="CB114" s="910"/>
      <c r="CC114" s="910"/>
      <c r="CD114" s="910"/>
      <c r="CE114" s="910"/>
      <c r="CF114" s="904">
        <v>28.9</v>
      </c>
      <c r="CG114" s="905"/>
      <c r="CH114" s="905"/>
      <c r="CI114" s="905"/>
      <c r="CJ114" s="905"/>
      <c r="CK114" s="932"/>
      <c r="CL114" s="93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224</v>
      </c>
      <c r="DH114" s="943"/>
      <c r="DI114" s="943"/>
      <c r="DJ114" s="943"/>
      <c r="DK114" s="944"/>
      <c r="DL114" s="945" t="s">
        <v>436</v>
      </c>
      <c r="DM114" s="943"/>
      <c r="DN114" s="943"/>
      <c r="DO114" s="943"/>
      <c r="DP114" s="944"/>
      <c r="DQ114" s="945" t="s">
        <v>436</v>
      </c>
      <c r="DR114" s="943"/>
      <c r="DS114" s="943"/>
      <c r="DT114" s="943"/>
      <c r="DU114" s="944"/>
      <c r="DV114" s="946" t="s">
        <v>436</v>
      </c>
      <c r="DW114" s="947"/>
      <c r="DX114" s="947"/>
      <c r="DY114" s="947"/>
      <c r="DZ114" s="948"/>
    </row>
    <row r="115" spans="1:130" s="221" customFormat="1" ht="26.25" customHeight="1" x14ac:dyDescent="0.2">
      <c r="A115" s="938"/>
      <c r="B115" s="939"/>
      <c r="C115" s="907" t="s">
        <v>451</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t="s">
        <v>439</v>
      </c>
      <c r="AB115" s="922"/>
      <c r="AC115" s="922"/>
      <c r="AD115" s="922"/>
      <c r="AE115" s="923"/>
      <c r="AF115" s="924" t="s">
        <v>436</v>
      </c>
      <c r="AG115" s="922"/>
      <c r="AH115" s="922"/>
      <c r="AI115" s="922"/>
      <c r="AJ115" s="923"/>
      <c r="AK115" s="924" t="s">
        <v>439</v>
      </c>
      <c r="AL115" s="922"/>
      <c r="AM115" s="922"/>
      <c r="AN115" s="922"/>
      <c r="AO115" s="923"/>
      <c r="AP115" s="925" t="s">
        <v>224</v>
      </c>
      <c r="AQ115" s="926"/>
      <c r="AR115" s="926"/>
      <c r="AS115" s="926"/>
      <c r="AT115" s="927"/>
      <c r="AU115" s="892"/>
      <c r="AV115" s="893"/>
      <c r="AW115" s="893"/>
      <c r="AX115" s="893"/>
      <c r="AY115" s="893"/>
      <c r="AZ115" s="906" t="s">
        <v>452</v>
      </c>
      <c r="BA115" s="907"/>
      <c r="BB115" s="907"/>
      <c r="BC115" s="907"/>
      <c r="BD115" s="907"/>
      <c r="BE115" s="907"/>
      <c r="BF115" s="907"/>
      <c r="BG115" s="907"/>
      <c r="BH115" s="907"/>
      <c r="BI115" s="907"/>
      <c r="BJ115" s="907"/>
      <c r="BK115" s="907"/>
      <c r="BL115" s="907"/>
      <c r="BM115" s="907"/>
      <c r="BN115" s="907"/>
      <c r="BO115" s="907"/>
      <c r="BP115" s="908"/>
      <c r="BQ115" s="909" t="s">
        <v>436</v>
      </c>
      <c r="BR115" s="910"/>
      <c r="BS115" s="910"/>
      <c r="BT115" s="910"/>
      <c r="BU115" s="910"/>
      <c r="BV115" s="910" t="s">
        <v>439</v>
      </c>
      <c r="BW115" s="910"/>
      <c r="BX115" s="910"/>
      <c r="BY115" s="910"/>
      <c r="BZ115" s="910"/>
      <c r="CA115" s="910" t="s">
        <v>224</v>
      </c>
      <c r="CB115" s="910"/>
      <c r="CC115" s="910"/>
      <c r="CD115" s="910"/>
      <c r="CE115" s="910"/>
      <c r="CF115" s="904" t="s">
        <v>224</v>
      </c>
      <c r="CG115" s="905"/>
      <c r="CH115" s="905"/>
      <c r="CI115" s="905"/>
      <c r="CJ115" s="905"/>
      <c r="CK115" s="932"/>
      <c r="CL115" s="933"/>
      <c r="CM115" s="906" t="s">
        <v>453</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439</v>
      </c>
      <c r="DH115" s="943"/>
      <c r="DI115" s="943"/>
      <c r="DJ115" s="943"/>
      <c r="DK115" s="944"/>
      <c r="DL115" s="945" t="s">
        <v>439</v>
      </c>
      <c r="DM115" s="943"/>
      <c r="DN115" s="943"/>
      <c r="DO115" s="943"/>
      <c r="DP115" s="944"/>
      <c r="DQ115" s="945" t="s">
        <v>436</v>
      </c>
      <c r="DR115" s="943"/>
      <c r="DS115" s="943"/>
      <c r="DT115" s="943"/>
      <c r="DU115" s="944"/>
      <c r="DV115" s="946" t="s">
        <v>224</v>
      </c>
      <c r="DW115" s="947"/>
      <c r="DX115" s="947"/>
      <c r="DY115" s="947"/>
      <c r="DZ115" s="948"/>
    </row>
    <row r="116" spans="1:130" s="221" customFormat="1" ht="26.25" customHeight="1" x14ac:dyDescent="0.2">
      <c r="A116" s="940"/>
      <c r="B116" s="941"/>
      <c r="C116" s="949" t="s">
        <v>454</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v>185</v>
      </c>
      <c r="AB116" s="943"/>
      <c r="AC116" s="943"/>
      <c r="AD116" s="943"/>
      <c r="AE116" s="944"/>
      <c r="AF116" s="945">
        <v>110</v>
      </c>
      <c r="AG116" s="943"/>
      <c r="AH116" s="943"/>
      <c r="AI116" s="943"/>
      <c r="AJ116" s="944"/>
      <c r="AK116" s="945">
        <v>156</v>
      </c>
      <c r="AL116" s="943"/>
      <c r="AM116" s="943"/>
      <c r="AN116" s="943"/>
      <c r="AO116" s="944"/>
      <c r="AP116" s="946">
        <v>0</v>
      </c>
      <c r="AQ116" s="947"/>
      <c r="AR116" s="947"/>
      <c r="AS116" s="947"/>
      <c r="AT116" s="948"/>
      <c r="AU116" s="892"/>
      <c r="AV116" s="893"/>
      <c r="AW116" s="893"/>
      <c r="AX116" s="893"/>
      <c r="AY116" s="893"/>
      <c r="AZ116" s="951" t="s">
        <v>455</v>
      </c>
      <c r="BA116" s="952"/>
      <c r="BB116" s="952"/>
      <c r="BC116" s="952"/>
      <c r="BD116" s="952"/>
      <c r="BE116" s="952"/>
      <c r="BF116" s="952"/>
      <c r="BG116" s="952"/>
      <c r="BH116" s="952"/>
      <c r="BI116" s="952"/>
      <c r="BJ116" s="952"/>
      <c r="BK116" s="952"/>
      <c r="BL116" s="952"/>
      <c r="BM116" s="952"/>
      <c r="BN116" s="952"/>
      <c r="BO116" s="952"/>
      <c r="BP116" s="953"/>
      <c r="BQ116" s="909" t="s">
        <v>439</v>
      </c>
      <c r="BR116" s="910"/>
      <c r="BS116" s="910"/>
      <c r="BT116" s="910"/>
      <c r="BU116" s="910"/>
      <c r="BV116" s="910" t="s">
        <v>439</v>
      </c>
      <c r="BW116" s="910"/>
      <c r="BX116" s="910"/>
      <c r="BY116" s="910"/>
      <c r="BZ116" s="910"/>
      <c r="CA116" s="910" t="s">
        <v>439</v>
      </c>
      <c r="CB116" s="910"/>
      <c r="CC116" s="910"/>
      <c r="CD116" s="910"/>
      <c r="CE116" s="910"/>
      <c r="CF116" s="904" t="s">
        <v>224</v>
      </c>
      <c r="CG116" s="905"/>
      <c r="CH116" s="905"/>
      <c r="CI116" s="905"/>
      <c r="CJ116" s="905"/>
      <c r="CK116" s="932"/>
      <c r="CL116" s="93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t="s">
        <v>436</v>
      </c>
      <c r="DH116" s="943"/>
      <c r="DI116" s="943"/>
      <c r="DJ116" s="943"/>
      <c r="DK116" s="944"/>
      <c r="DL116" s="945" t="s">
        <v>224</v>
      </c>
      <c r="DM116" s="943"/>
      <c r="DN116" s="943"/>
      <c r="DO116" s="943"/>
      <c r="DP116" s="944"/>
      <c r="DQ116" s="945" t="s">
        <v>436</v>
      </c>
      <c r="DR116" s="943"/>
      <c r="DS116" s="943"/>
      <c r="DT116" s="943"/>
      <c r="DU116" s="944"/>
      <c r="DV116" s="946" t="s">
        <v>436</v>
      </c>
      <c r="DW116" s="947"/>
      <c r="DX116" s="947"/>
      <c r="DY116" s="947"/>
      <c r="DZ116" s="948"/>
    </row>
    <row r="117" spans="1:130" s="221" customFormat="1" ht="26.25" customHeight="1" x14ac:dyDescent="0.2">
      <c r="A117" s="896" t="s">
        <v>185</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1" t="s">
        <v>457</v>
      </c>
      <c r="Z117" s="878"/>
      <c r="AA117" s="962">
        <v>1247539</v>
      </c>
      <c r="AB117" s="963"/>
      <c r="AC117" s="963"/>
      <c r="AD117" s="963"/>
      <c r="AE117" s="964"/>
      <c r="AF117" s="965">
        <v>1219615</v>
      </c>
      <c r="AG117" s="963"/>
      <c r="AH117" s="963"/>
      <c r="AI117" s="963"/>
      <c r="AJ117" s="964"/>
      <c r="AK117" s="965">
        <v>1501785</v>
      </c>
      <c r="AL117" s="963"/>
      <c r="AM117" s="963"/>
      <c r="AN117" s="963"/>
      <c r="AO117" s="964"/>
      <c r="AP117" s="966"/>
      <c r="AQ117" s="967"/>
      <c r="AR117" s="967"/>
      <c r="AS117" s="967"/>
      <c r="AT117" s="968"/>
      <c r="AU117" s="892"/>
      <c r="AV117" s="893"/>
      <c r="AW117" s="893"/>
      <c r="AX117" s="893"/>
      <c r="AY117" s="893"/>
      <c r="AZ117" s="958" t="s">
        <v>458</v>
      </c>
      <c r="BA117" s="959"/>
      <c r="BB117" s="959"/>
      <c r="BC117" s="959"/>
      <c r="BD117" s="959"/>
      <c r="BE117" s="959"/>
      <c r="BF117" s="959"/>
      <c r="BG117" s="959"/>
      <c r="BH117" s="959"/>
      <c r="BI117" s="959"/>
      <c r="BJ117" s="959"/>
      <c r="BK117" s="959"/>
      <c r="BL117" s="959"/>
      <c r="BM117" s="959"/>
      <c r="BN117" s="959"/>
      <c r="BO117" s="959"/>
      <c r="BP117" s="960"/>
      <c r="BQ117" s="909" t="s">
        <v>224</v>
      </c>
      <c r="BR117" s="910"/>
      <c r="BS117" s="910"/>
      <c r="BT117" s="910"/>
      <c r="BU117" s="910"/>
      <c r="BV117" s="910" t="s">
        <v>436</v>
      </c>
      <c r="BW117" s="910"/>
      <c r="BX117" s="910"/>
      <c r="BY117" s="910"/>
      <c r="BZ117" s="910"/>
      <c r="CA117" s="910" t="s">
        <v>224</v>
      </c>
      <c r="CB117" s="910"/>
      <c r="CC117" s="910"/>
      <c r="CD117" s="910"/>
      <c r="CE117" s="910"/>
      <c r="CF117" s="904" t="s">
        <v>224</v>
      </c>
      <c r="CG117" s="905"/>
      <c r="CH117" s="905"/>
      <c r="CI117" s="905"/>
      <c r="CJ117" s="905"/>
      <c r="CK117" s="932"/>
      <c r="CL117" s="93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224</v>
      </c>
      <c r="DH117" s="943"/>
      <c r="DI117" s="943"/>
      <c r="DJ117" s="943"/>
      <c r="DK117" s="944"/>
      <c r="DL117" s="945" t="s">
        <v>224</v>
      </c>
      <c r="DM117" s="943"/>
      <c r="DN117" s="943"/>
      <c r="DO117" s="943"/>
      <c r="DP117" s="944"/>
      <c r="DQ117" s="945" t="s">
        <v>224</v>
      </c>
      <c r="DR117" s="943"/>
      <c r="DS117" s="943"/>
      <c r="DT117" s="943"/>
      <c r="DU117" s="944"/>
      <c r="DV117" s="946" t="s">
        <v>436</v>
      </c>
      <c r="DW117" s="947"/>
      <c r="DX117" s="947"/>
      <c r="DY117" s="947"/>
      <c r="DZ117" s="948"/>
    </row>
    <row r="118" spans="1:130" s="221" customFormat="1" ht="26.25" customHeight="1" x14ac:dyDescent="0.2">
      <c r="A118" s="896" t="s">
        <v>431</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428</v>
      </c>
      <c r="AB118" s="877"/>
      <c r="AC118" s="877"/>
      <c r="AD118" s="877"/>
      <c r="AE118" s="878"/>
      <c r="AF118" s="876" t="s">
        <v>429</v>
      </c>
      <c r="AG118" s="877"/>
      <c r="AH118" s="877"/>
      <c r="AI118" s="877"/>
      <c r="AJ118" s="878"/>
      <c r="AK118" s="876" t="s">
        <v>303</v>
      </c>
      <c r="AL118" s="877"/>
      <c r="AM118" s="877"/>
      <c r="AN118" s="877"/>
      <c r="AO118" s="878"/>
      <c r="AP118" s="954" t="s">
        <v>430</v>
      </c>
      <c r="AQ118" s="955"/>
      <c r="AR118" s="955"/>
      <c r="AS118" s="955"/>
      <c r="AT118" s="956"/>
      <c r="AU118" s="892"/>
      <c r="AV118" s="893"/>
      <c r="AW118" s="893"/>
      <c r="AX118" s="893"/>
      <c r="AY118" s="893"/>
      <c r="AZ118" s="957" t="s">
        <v>460</v>
      </c>
      <c r="BA118" s="949"/>
      <c r="BB118" s="949"/>
      <c r="BC118" s="949"/>
      <c r="BD118" s="949"/>
      <c r="BE118" s="949"/>
      <c r="BF118" s="949"/>
      <c r="BG118" s="949"/>
      <c r="BH118" s="949"/>
      <c r="BI118" s="949"/>
      <c r="BJ118" s="949"/>
      <c r="BK118" s="949"/>
      <c r="BL118" s="949"/>
      <c r="BM118" s="949"/>
      <c r="BN118" s="949"/>
      <c r="BO118" s="949"/>
      <c r="BP118" s="950"/>
      <c r="BQ118" s="983" t="s">
        <v>436</v>
      </c>
      <c r="BR118" s="984"/>
      <c r="BS118" s="984"/>
      <c r="BT118" s="984"/>
      <c r="BU118" s="984"/>
      <c r="BV118" s="984" t="s">
        <v>436</v>
      </c>
      <c r="BW118" s="984"/>
      <c r="BX118" s="984"/>
      <c r="BY118" s="984"/>
      <c r="BZ118" s="984"/>
      <c r="CA118" s="984" t="s">
        <v>439</v>
      </c>
      <c r="CB118" s="984"/>
      <c r="CC118" s="984"/>
      <c r="CD118" s="984"/>
      <c r="CE118" s="984"/>
      <c r="CF118" s="904" t="s">
        <v>436</v>
      </c>
      <c r="CG118" s="905"/>
      <c r="CH118" s="905"/>
      <c r="CI118" s="905"/>
      <c r="CJ118" s="905"/>
      <c r="CK118" s="932"/>
      <c r="CL118" s="93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224</v>
      </c>
      <c r="DH118" s="943"/>
      <c r="DI118" s="943"/>
      <c r="DJ118" s="943"/>
      <c r="DK118" s="944"/>
      <c r="DL118" s="945" t="s">
        <v>436</v>
      </c>
      <c r="DM118" s="943"/>
      <c r="DN118" s="943"/>
      <c r="DO118" s="943"/>
      <c r="DP118" s="944"/>
      <c r="DQ118" s="945" t="s">
        <v>436</v>
      </c>
      <c r="DR118" s="943"/>
      <c r="DS118" s="943"/>
      <c r="DT118" s="943"/>
      <c r="DU118" s="944"/>
      <c r="DV118" s="946" t="s">
        <v>436</v>
      </c>
      <c r="DW118" s="947"/>
      <c r="DX118" s="947"/>
      <c r="DY118" s="947"/>
      <c r="DZ118" s="948"/>
    </row>
    <row r="119" spans="1:130" s="221" customFormat="1" ht="26.25" customHeight="1" x14ac:dyDescent="0.2">
      <c r="A119" s="1041" t="s">
        <v>434</v>
      </c>
      <c r="B119" s="931"/>
      <c r="C119" s="913" t="s">
        <v>435</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436</v>
      </c>
      <c r="AB119" s="884"/>
      <c r="AC119" s="884"/>
      <c r="AD119" s="884"/>
      <c r="AE119" s="885"/>
      <c r="AF119" s="886" t="s">
        <v>436</v>
      </c>
      <c r="AG119" s="884"/>
      <c r="AH119" s="884"/>
      <c r="AI119" s="884"/>
      <c r="AJ119" s="885"/>
      <c r="AK119" s="886" t="s">
        <v>436</v>
      </c>
      <c r="AL119" s="884"/>
      <c r="AM119" s="884"/>
      <c r="AN119" s="884"/>
      <c r="AO119" s="885"/>
      <c r="AP119" s="887" t="s">
        <v>436</v>
      </c>
      <c r="AQ119" s="888"/>
      <c r="AR119" s="888"/>
      <c r="AS119" s="888"/>
      <c r="AT119" s="889"/>
      <c r="AU119" s="894"/>
      <c r="AV119" s="895"/>
      <c r="AW119" s="895"/>
      <c r="AX119" s="895"/>
      <c r="AY119" s="895"/>
      <c r="AZ119" s="242" t="s">
        <v>185</v>
      </c>
      <c r="BA119" s="242"/>
      <c r="BB119" s="242"/>
      <c r="BC119" s="242"/>
      <c r="BD119" s="242"/>
      <c r="BE119" s="242"/>
      <c r="BF119" s="242"/>
      <c r="BG119" s="242"/>
      <c r="BH119" s="242"/>
      <c r="BI119" s="242"/>
      <c r="BJ119" s="242"/>
      <c r="BK119" s="242"/>
      <c r="BL119" s="242"/>
      <c r="BM119" s="242"/>
      <c r="BN119" s="242"/>
      <c r="BO119" s="961" t="s">
        <v>462</v>
      </c>
      <c r="BP119" s="989"/>
      <c r="BQ119" s="983">
        <v>13784893</v>
      </c>
      <c r="BR119" s="984"/>
      <c r="BS119" s="984"/>
      <c r="BT119" s="984"/>
      <c r="BU119" s="984"/>
      <c r="BV119" s="984">
        <v>14414624</v>
      </c>
      <c r="BW119" s="984"/>
      <c r="BX119" s="984"/>
      <c r="BY119" s="984"/>
      <c r="BZ119" s="984"/>
      <c r="CA119" s="984">
        <v>13815166</v>
      </c>
      <c r="CB119" s="984"/>
      <c r="CC119" s="984"/>
      <c r="CD119" s="984"/>
      <c r="CE119" s="984"/>
      <c r="CF119" s="985"/>
      <c r="CG119" s="986"/>
      <c r="CH119" s="986"/>
      <c r="CI119" s="986"/>
      <c r="CJ119" s="987"/>
      <c r="CK119" s="934"/>
      <c r="CL119" s="935"/>
      <c r="CM119" s="957" t="s">
        <v>463</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8" t="s">
        <v>436</v>
      </c>
      <c r="DH119" s="970"/>
      <c r="DI119" s="970"/>
      <c r="DJ119" s="970"/>
      <c r="DK119" s="971"/>
      <c r="DL119" s="969" t="s">
        <v>436</v>
      </c>
      <c r="DM119" s="970"/>
      <c r="DN119" s="970"/>
      <c r="DO119" s="970"/>
      <c r="DP119" s="971"/>
      <c r="DQ119" s="969" t="s">
        <v>436</v>
      </c>
      <c r="DR119" s="970"/>
      <c r="DS119" s="970"/>
      <c r="DT119" s="970"/>
      <c r="DU119" s="971"/>
      <c r="DV119" s="972" t="s">
        <v>436</v>
      </c>
      <c r="DW119" s="973"/>
      <c r="DX119" s="973"/>
      <c r="DY119" s="973"/>
      <c r="DZ119" s="974"/>
    </row>
    <row r="120" spans="1:130" s="221" customFormat="1" ht="26.25" customHeight="1" x14ac:dyDescent="0.2">
      <c r="A120" s="1042"/>
      <c r="B120" s="93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436</v>
      </c>
      <c r="AB120" s="943"/>
      <c r="AC120" s="943"/>
      <c r="AD120" s="943"/>
      <c r="AE120" s="944"/>
      <c r="AF120" s="945" t="s">
        <v>436</v>
      </c>
      <c r="AG120" s="943"/>
      <c r="AH120" s="943"/>
      <c r="AI120" s="943"/>
      <c r="AJ120" s="944"/>
      <c r="AK120" s="945" t="s">
        <v>436</v>
      </c>
      <c r="AL120" s="943"/>
      <c r="AM120" s="943"/>
      <c r="AN120" s="943"/>
      <c r="AO120" s="944"/>
      <c r="AP120" s="946" t="s">
        <v>224</v>
      </c>
      <c r="AQ120" s="947"/>
      <c r="AR120" s="947"/>
      <c r="AS120" s="947"/>
      <c r="AT120" s="948"/>
      <c r="AU120" s="975" t="s">
        <v>464</v>
      </c>
      <c r="AV120" s="976"/>
      <c r="AW120" s="976"/>
      <c r="AX120" s="976"/>
      <c r="AY120" s="977"/>
      <c r="AZ120" s="913" t="s">
        <v>465</v>
      </c>
      <c r="BA120" s="881"/>
      <c r="BB120" s="881"/>
      <c r="BC120" s="881"/>
      <c r="BD120" s="881"/>
      <c r="BE120" s="881"/>
      <c r="BF120" s="881"/>
      <c r="BG120" s="881"/>
      <c r="BH120" s="881"/>
      <c r="BI120" s="881"/>
      <c r="BJ120" s="881"/>
      <c r="BK120" s="881"/>
      <c r="BL120" s="881"/>
      <c r="BM120" s="881"/>
      <c r="BN120" s="881"/>
      <c r="BO120" s="881"/>
      <c r="BP120" s="882"/>
      <c r="BQ120" s="914">
        <v>1940897</v>
      </c>
      <c r="BR120" s="915"/>
      <c r="BS120" s="915"/>
      <c r="BT120" s="915"/>
      <c r="BU120" s="915"/>
      <c r="BV120" s="915">
        <v>1847438</v>
      </c>
      <c r="BW120" s="915"/>
      <c r="BX120" s="915"/>
      <c r="BY120" s="915"/>
      <c r="BZ120" s="915"/>
      <c r="CA120" s="915">
        <v>2136222</v>
      </c>
      <c r="CB120" s="915"/>
      <c r="CC120" s="915"/>
      <c r="CD120" s="915"/>
      <c r="CE120" s="915"/>
      <c r="CF120" s="928">
        <v>98.2</v>
      </c>
      <c r="CG120" s="929"/>
      <c r="CH120" s="929"/>
      <c r="CI120" s="929"/>
      <c r="CJ120" s="929"/>
      <c r="CK120" s="990" t="s">
        <v>466</v>
      </c>
      <c r="CL120" s="991"/>
      <c r="CM120" s="991"/>
      <c r="CN120" s="991"/>
      <c r="CO120" s="992"/>
      <c r="CP120" s="998" t="s">
        <v>467</v>
      </c>
      <c r="CQ120" s="999"/>
      <c r="CR120" s="999"/>
      <c r="CS120" s="999"/>
      <c r="CT120" s="999"/>
      <c r="CU120" s="999"/>
      <c r="CV120" s="999"/>
      <c r="CW120" s="999"/>
      <c r="CX120" s="999"/>
      <c r="CY120" s="999"/>
      <c r="CZ120" s="999"/>
      <c r="DA120" s="999"/>
      <c r="DB120" s="999"/>
      <c r="DC120" s="999"/>
      <c r="DD120" s="999"/>
      <c r="DE120" s="999"/>
      <c r="DF120" s="1000"/>
      <c r="DG120" s="914">
        <v>1149144</v>
      </c>
      <c r="DH120" s="915"/>
      <c r="DI120" s="915"/>
      <c r="DJ120" s="915"/>
      <c r="DK120" s="915"/>
      <c r="DL120" s="915">
        <v>1155848</v>
      </c>
      <c r="DM120" s="915"/>
      <c r="DN120" s="915"/>
      <c r="DO120" s="915"/>
      <c r="DP120" s="915"/>
      <c r="DQ120" s="915">
        <v>1128614</v>
      </c>
      <c r="DR120" s="915"/>
      <c r="DS120" s="915"/>
      <c r="DT120" s="915"/>
      <c r="DU120" s="915"/>
      <c r="DV120" s="916">
        <v>51.9</v>
      </c>
      <c r="DW120" s="916"/>
      <c r="DX120" s="916"/>
      <c r="DY120" s="916"/>
      <c r="DZ120" s="917"/>
    </row>
    <row r="121" spans="1:130" s="221" customFormat="1" ht="26.25" customHeight="1" x14ac:dyDescent="0.2">
      <c r="A121" s="1042"/>
      <c r="B121" s="933"/>
      <c r="C121" s="958" t="s">
        <v>468</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2" t="s">
        <v>436</v>
      </c>
      <c r="AB121" s="943"/>
      <c r="AC121" s="943"/>
      <c r="AD121" s="943"/>
      <c r="AE121" s="944"/>
      <c r="AF121" s="945" t="s">
        <v>436</v>
      </c>
      <c r="AG121" s="943"/>
      <c r="AH121" s="943"/>
      <c r="AI121" s="943"/>
      <c r="AJ121" s="944"/>
      <c r="AK121" s="945" t="s">
        <v>436</v>
      </c>
      <c r="AL121" s="943"/>
      <c r="AM121" s="943"/>
      <c r="AN121" s="943"/>
      <c r="AO121" s="944"/>
      <c r="AP121" s="946" t="s">
        <v>436</v>
      </c>
      <c r="AQ121" s="947"/>
      <c r="AR121" s="947"/>
      <c r="AS121" s="947"/>
      <c r="AT121" s="948"/>
      <c r="AU121" s="978"/>
      <c r="AV121" s="979"/>
      <c r="AW121" s="979"/>
      <c r="AX121" s="979"/>
      <c r="AY121" s="980"/>
      <c r="AZ121" s="906" t="s">
        <v>469</v>
      </c>
      <c r="BA121" s="907"/>
      <c r="BB121" s="907"/>
      <c r="BC121" s="907"/>
      <c r="BD121" s="907"/>
      <c r="BE121" s="907"/>
      <c r="BF121" s="907"/>
      <c r="BG121" s="907"/>
      <c r="BH121" s="907"/>
      <c r="BI121" s="907"/>
      <c r="BJ121" s="907"/>
      <c r="BK121" s="907"/>
      <c r="BL121" s="907"/>
      <c r="BM121" s="907"/>
      <c r="BN121" s="907"/>
      <c r="BO121" s="907"/>
      <c r="BP121" s="908"/>
      <c r="BQ121" s="909">
        <v>392751</v>
      </c>
      <c r="BR121" s="910"/>
      <c r="BS121" s="910"/>
      <c r="BT121" s="910"/>
      <c r="BU121" s="910"/>
      <c r="BV121" s="910">
        <v>377987</v>
      </c>
      <c r="BW121" s="910"/>
      <c r="BX121" s="910"/>
      <c r="BY121" s="910"/>
      <c r="BZ121" s="910"/>
      <c r="CA121" s="910">
        <v>332019</v>
      </c>
      <c r="CB121" s="910"/>
      <c r="CC121" s="910"/>
      <c r="CD121" s="910"/>
      <c r="CE121" s="910"/>
      <c r="CF121" s="904">
        <v>15.3</v>
      </c>
      <c r="CG121" s="905"/>
      <c r="CH121" s="905"/>
      <c r="CI121" s="905"/>
      <c r="CJ121" s="905"/>
      <c r="CK121" s="993"/>
      <c r="CL121" s="994"/>
      <c r="CM121" s="994"/>
      <c r="CN121" s="994"/>
      <c r="CO121" s="995"/>
      <c r="CP121" s="1003" t="s">
        <v>470</v>
      </c>
      <c r="CQ121" s="1004"/>
      <c r="CR121" s="1004"/>
      <c r="CS121" s="1004"/>
      <c r="CT121" s="1004"/>
      <c r="CU121" s="1004"/>
      <c r="CV121" s="1004"/>
      <c r="CW121" s="1004"/>
      <c r="CX121" s="1004"/>
      <c r="CY121" s="1004"/>
      <c r="CZ121" s="1004"/>
      <c r="DA121" s="1004"/>
      <c r="DB121" s="1004"/>
      <c r="DC121" s="1004"/>
      <c r="DD121" s="1004"/>
      <c r="DE121" s="1004"/>
      <c r="DF121" s="1005"/>
      <c r="DG121" s="909">
        <v>331262</v>
      </c>
      <c r="DH121" s="910"/>
      <c r="DI121" s="910"/>
      <c r="DJ121" s="910"/>
      <c r="DK121" s="910"/>
      <c r="DL121" s="910">
        <v>333997</v>
      </c>
      <c r="DM121" s="910"/>
      <c r="DN121" s="910"/>
      <c r="DO121" s="910"/>
      <c r="DP121" s="910"/>
      <c r="DQ121" s="910">
        <v>323375</v>
      </c>
      <c r="DR121" s="910"/>
      <c r="DS121" s="910"/>
      <c r="DT121" s="910"/>
      <c r="DU121" s="910"/>
      <c r="DV121" s="911">
        <v>14.9</v>
      </c>
      <c r="DW121" s="911"/>
      <c r="DX121" s="911"/>
      <c r="DY121" s="911"/>
      <c r="DZ121" s="912"/>
    </row>
    <row r="122" spans="1:130" s="221" customFormat="1" ht="26.25" customHeight="1" x14ac:dyDescent="0.2">
      <c r="A122" s="1042"/>
      <c r="B122" s="93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436</v>
      </c>
      <c r="AB122" s="943"/>
      <c r="AC122" s="943"/>
      <c r="AD122" s="943"/>
      <c r="AE122" s="944"/>
      <c r="AF122" s="945" t="s">
        <v>436</v>
      </c>
      <c r="AG122" s="943"/>
      <c r="AH122" s="943"/>
      <c r="AI122" s="943"/>
      <c r="AJ122" s="944"/>
      <c r="AK122" s="945" t="s">
        <v>436</v>
      </c>
      <c r="AL122" s="943"/>
      <c r="AM122" s="943"/>
      <c r="AN122" s="943"/>
      <c r="AO122" s="944"/>
      <c r="AP122" s="946" t="s">
        <v>436</v>
      </c>
      <c r="AQ122" s="947"/>
      <c r="AR122" s="947"/>
      <c r="AS122" s="947"/>
      <c r="AT122" s="948"/>
      <c r="AU122" s="978"/>
      <c r="AV122" s="979"/>
      <c r="AW122" s="979"/>
      <c r="AX122" s="979"/>
      <c r="AY122" s="980"/>
      <c r="AZ122" s="957" t="s">
        <v>471</v>
      </c>
      <c r="BA122" s="949"/>
      <c r="BB122" s="949"/>
      <c r="BC122" s="949"/>
      <c r="BD122" s="949"/>
      <c r="BE122" s="949"/>
      <c r="BF122" s="949"/>
      <c r="BG122" s="949"/>
      <c r="BH122" s="949"/>
      <c r="BI122" s="949"/>
      <c r="BJ122" s="949"/>
      <c r="BK122" s="949"/>
      <c r="BL122" s="949"/>
      <c r="BM122" s="949"/>
      <c r="BN122" s="949"/>
      <c r="BO122" s="949"/>
      <c r="BP122" s="950"/>
      <c r="BQ122" s="983">
        <v>9869780</v>
      </c>
      <c r="BR122" s="984"/>
      <c r="BS122" s="984"/>
      <c r="BT122" s="984"/>
      <c r="BU122" s="984"/>
      <c r="BV122" s="984">
        <v>10149430</v>
      </c>
      <c r="BW122" s="984"/>
      <c r="BX122" s="984"/>
      <c r="BY122" s="984"/>
      <c r="BZ122" s="984"/>
      <c r="CA122" s="984">
        <v>9729849</v>
      </c>
      <c r="CB122" s="984"/>
      <c r="CC122" s="984"/>
      <c r="CD122" s="984"/>
      <c r="CE122" s="984"/>
      <c r="CF122" s="1001">
        <v>447.4</v>
      </c>
      <c r="CG122" s="1002"/>
      <c r="CH122" s="1002"/>
      <c r="CI122" s="1002"/>
      <c r="CJ122" s="1002"/>
      <c r="CK122" s="993"/>
      <c r="CL122" s="994"/>
      <c r="CM122" s="994"/>
      <c r="CN122" s="994"/>
      <c r="CO122" s="995"/>
      <c r="CP122" s="1003" t="s">
        <v>472</v>
      </c>
      <c r="CQ122" s="1004"/>
      <c r="CR122" s="1004"/>
      <c r="CS122" s="1004"/>
      <c r="CT122" s="1004"/>
      <c r="CU122" s="1004"/>
      <c r="CV122" s="1004"/>
      <c r="CW122" s="1004"/>
      <c r="CX122" s="1004"/>
      <c r="CY122" s="1004"/>
      <c r="CZ122" s="1004"/>
      <c r="DA122" s="1004"/>
      <c r="DB122" s="1004"/>
      <c r="DC122" s="1004"/>
      <c r="DD122" s="1004"/>
      <c r="DE122" s="1004"/>
      <c r="DF122" s="1005"/>
      <c r="DG122" s="909">
        <v>693</v>
      </c>
      <c r="DH122" s="910"/>
      <c r="DI122" s="910"/>
      <c r="DJ122" s="910"/>
      <c r="DK122" s="910"/>
      <c r="DL122" s="910">
        <v>713</v>
      </c>
      <c r="DM122" s="910"/>
      <c r="DN122" s="910"/>
      <c r="DO122" s="910"/>
      <c r="DP122" s="910"/>
      <c r="DQ122" s="910">
        <v>738</v>
      </c>
      <c r="DR122" s="910"/>
      <c r="DS122" s="910"/>
      <c r="DT122" s="910"/>
      <c r="DU122" s="910"/>
      <c r="DV122" s="911">
        <v>0</v>
      </c>
      <c r="DW122" s="911"/>
      <c r="DX122" s="911"/>
      <c r="DY122" s="911"/>
      <c r="DZ122" s="912"/>
    </row>
    <row r="123" spans="1:130" s="221" customFormat="1" ht="26.25" customHeight="1" x14ac:dyDescent="0.2">
      <c r="A123" s="1042"/>
      <c r="B123" s="93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t="s">
        <v>436</v>
      </c>
      <c r="AB123" s="943"/>
      <c r="AC123" s="943"/>
      <c r="AD123" s="943"/>
      <c r="AE123" s="944"/>
      <c r="AF123" s="945" t="s">
        <v>224</v>
      </c>
      <c r="AG123" s="943"/>
      <c r="AH123" s="943"/>
      <c r="AI123" s="943"/>
      <c r="AJ123" s="944"/>
      <c r="AK123" s="945" t="s">
        <v>224</v>
      </c>
      <c r="AL123" s="943"/>
      <c r="AM123" s="943"/>
      <c r="AN123" s="943"/>
      <c r="AO123" s="944"/>
      <c r="AP123" s="946" t="s">
        <v>224</v>
      </c>
      <c r="AQ123" s="947"/>
      <c r="AR123" s="947"/>
      <c r="AS123" s="947"/>
      <c r="AT123" s="948"/>
      <c r="AU123" s="981"/>
      <c r="AV123" s="982"/>
      <c r="AW123" s="982"/>
      <c r="AX123" s="982"/>
      <c r="AY123" s="982"/>
      <c r="AZ123" s="242" t="s">
        <v>185</v>
      </c>
      <c r="BA123" s="242"/>
      <c r="BB123" s="242"/>
      <c r="BC123" s="242"/>
      <c r="BD123" s="242"/>
      <c r="BE123" s="242"/>
      <c r="BF123" s="242"/>
      <c r="BG123" s="242"/>
      <c r="BH123" s="242"/>
      <c r="BI123" s="242"/>
      <c r="BJ123" s="242"/>
      <c r="BK123" s="242"/>
      <c r="BL123" s="242"/>
      <c r="BM123" s="242"/>
      <c r="BN123" s="242"/>
      <c r="BO123" s="961" t="s">
        <v>473</v>
      </c>
      <c r="BP123" s="989"/>
      <c r="BQ123" s="1048">
        <v>12203428</v>
      </c>
      <c r="BR123" s="1015"/>
      <c r="BS123" s="1015"/>
      <c r="BT123" s="1015"/>
      <c r="BU123" s="1015"/>
      <c r="BV123" s="1015">
        <v>12374855</v>
      </c>
      <c r="BW123" s="1015"/>
      <c r="BX123" s="1015"/>
      <c r="BY123" s="1015"/>
      <c r="BZ123" s="1015"/>
      <c r="CA123" s="1015">
        <v>12198090</v>
      </c>
      <c r="CB123" s="1015"/>
      <c r="CC123" s="1015"/>
      <c r="CD123" s="1015"/>
      <c r="CE123" s="1015"/>
      <c r="CF123" s="985"/>
      <c r="CG123" s="986"/>
      <c r="CH123" s="986"/>
      <c r="CI123" s="986"/>
      <c r="CJ123" s="987"/>
      <c r="CK123" s="993"/>
      <c r="CL123" s="994"/>
      <c r="CM123" s="994"/>
      <c r="CN123" s="994"/>
      <c r="CO123" s="995"/>
      <c r="CP123" s="1003" t="s">
        <v>474</v>
      </c>
      <c r="CQ123" s="1004"/>
      <c r="CR123" s="1004"/>
      <c r="CS123" s="1004"/>
      <c r="CT123" s="1004"/>
      <c r="CU123" s="1004"/>
      <c r="CV123" s="1004"/>
      <c r="CW123" s="1004"/>
      <c r="CX123" s="1004"/>
      <c r="CY123" s="1004"/>
      <c r="CZ123" s="1004"/>
      <c r="DA123" s="1004"/>
      <c r="DB123" s="1004"/>
      <c r="DC123" s="1004"/>
      <c r="DD123" s="1004"/>
      <c r="DE123" s="1004"/>
      <c r="DF123" s="1005"/>
      <c r="DG123" s="942" t="s">
        <v>475</v>
      </c>
      <c r="DH123" s="943"/>
      <c r="DI123" s="943"/>
      <c r="DJ123" s="943"/>
      <c r="DK123" s="944"/>
      <c r="DL123" s="945" t="s">
        <v>476</v>
      </c>
      <c r="DM123" s="943"/>
      <c r="DN123" s="943"/>
      <c r="DO123" s="943"/>
      <c r="DP123" s="944"/>
      <c r="DQ123" s="945" t="s">
        <v>224</v>
      </c>
      <c r="DR123" s="943"/>
      <c r="DS123" s="943"/>
      <c r="DT123" s="943"/>
      <c r="DU123" s="944"/>
      <c r="DV123" s="946" t="s">
        <v>224</v>
      </c>
      <c r="DW123" s="947"/>
      <c r="DX123" s="947"/>
      <c r="DY123" s="947"/>
      <c r="DZ123" s="948"/>
    </row>
    <row r="124" spans="1:130" s="221" customFormat="1" ht="26.25" customHeight="1" thickBot="1" x14ac:dyDescent="0.25">
      <c r="A124" s="1042"/>
      <c r="B124" s="93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224</v>
      </c>
      <c r="AB124" s="943"/>
      <c r="AC124" s="943"/>
      <c r="AD124" s="943"/>
      <c r="AE124" s="944"/>
      <c r="AF124" s="945" t="s">
        <v>477</v>
      </c>
      <c r="AG124" s="943"/>
      <c r="AH124" s="943"/>
      <c r="AI124" s="943"/>
      <c r="AJ124" s="944"/>
      <c r="AK124" s="945" t="s">
        <v>475</v>
      </c>
      <c r="AL124" s="943"/>
      <c r="AM124" s="943"/>
      <c r="AN124" s="943"/>
      <c r="AO124" s="944"/>
      <c r="AP124" s="946" t="s">
        <v>224</v>
      </c>
      <c r="AQ124" s="947"/>
      <c r="AR124" s="947"/>
      <c r="AS124" s="947"/>
      <c r="AT124" s="948"/>
      <c r="AU124" s="1044" t="s">
        <v>478</v>
      </c>
      <c r="AV124" s="1045"/>
      <c r="AW124" s="1045"/>
      <c r="AX124" s="1045"/>
      <c r="AY124" s="1045"/>
      <c r="AZ124" s="1045"/>
      <c r="BA124" s="1045"/>
      <c r="BB124" s="1045"/>
      <c r="BC124" s="1045"/>
      <c r="BD124" s="1045"/>
      <c r="BE124" s="1045"/>
      <c r="BF124" s="1045"/>
      <c r="BG124" s="1045"/>
      <c r="BH124" s="1045"/>
      <c r="BI124" s="1045"/>
      <c r="BJ124" s="1045"/>
      <c r="BK124" s="1045"/>
      <c r="BL124" s="1045"/>
      <c r="BM124" s="1045"/>
      <c r="BN124" s="1045"/>
      <c r="BO124" s="1045"/>
      <c r="BP124" s="1046"/>
      <c r="BQ124" s="1047">
        <v>83.7</v>
      </c>
      <c r="BR124" s="1011"/>
      <c r="BS124" s="1011"/>
      <c r="BT124" s="1011"/>
      <c r="BU124" s="1011"/>
      <c r="BV124" s="1011">
        <v>103.7</v>
      </c>
      <c r="BW124" s="1011"/>
      <c r="BX124" s="1011"/>
      <c r="BY124" s="1011"/>
      <c r="BZ124" s="1011"/>
      <c r="CA124" s="1011">
        <v>74.3</v>
      </c>
      <c r="CB124" s="1011"/>
      <c r="CC124" s="1011"/>
      <c r="CD124" s="1011"/>
      <c r="CE124" s="1011"/>
      <c r="CF124" s="1012"/>
      <c r="CG124" s="1013"/>
      <c r="CH124" s="1013"/>
      <c r="CI124" s="1013"/>
      <c r="CJ124" s="1014"/>
      <c r="CK124" s="996"/>
      <c r="CL124" s="996"/>
      <c r="CM124" s="996"/>
      <c r="CN124" s="996"/>
      <c r="CO124" s="997"/>
      <c r="CP124" s="1003" t="s">
        <v>479</v>
      </c>
      <c r="CQ124" s="1004"/>
      <c r="CR124" s="1004"/>
      <c r="CS124" s="1004"/>
      <c r="CT124" s="1004"/>
      <c r="CU124" s="1004"/>
      <c r="CV124" s="1004"/>
      <c r="CW124" s="1004"/>
      <c r="CX124" s="1004"/>
      <c r="CY124" s="1004"/>
      <c r="CZ124" s="1004"/>
      <c r="DA124" s="1004"/>
      <c r="DB124" s="1004"/>
      <c r="DC124" s="1004"/>
      <c r="DD124" s="1004"/>
      <c r="DE124" s="1004"/>
      <c r="DF124" s="1005"/>
      <c r="DG124" s="988" t="s">
        <v>224</v>
      </c>
      <c r="DH124" s="970"/>
      <c r="DI124" s="970"/>
      <c r="DJ124" s="970"/>
      <c r="DK124" s="971"/>
      <c r="DL124" s="969" t="s">
        <v>224</v>
      </c>
      <c r="DM124" s="970"/>
      <c r="DN124" s="970"/>
      <c r="DO124" s="970"/>
      <c r="DP124" s="971"/>
      <c r="DQ124" s="969" t="s">
        <v>476</v>
      </c>
      <c r="DR124" s="970"/>
      <c r="DS124" s="970"/>
      <c r="DT124" s="970"/>
      <c r="DU124" s="971"/>
      <c r="DV124" s="972" t="s">
        <v>224</v>
      </c>
      <c r="DW124" s="973"/>
      <c r="DX124" s="973"/>
      <c r="DY124" s="973"/>
      <c r="DZ124" s="974"/>
    </row>
    <row r="125" spans="1:130" s="221" customFormat="1" ht="26.25" customHeight="1" x14ac:dyDescent="0.2">
      <c r="A125" s="1042"/>
      <c r="B125" s="93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475</v>
      </c>
      <c r="AB125" s="943"/>
      <c r="AC125" s="943"/>
      <c r="AD125" s="943"/>
      <c r="AE125" s="944"/>
      <c r="AF125" s="945" t="s">
        <v>475</v>
      </c>
      <c r="AG125" s="943"/>
      <c r="AH125" s="943"/>
      <c r="AI125" s="943"/>
      <c r="AJ125" s="944"/>
      <c r="AK125" s="945" t="s">
        <v>477</v>
      </c>
      <c r="AL125" s="943"/>
      <c r="AM125" s="943"/>
      <c r="AN125" s="943"/>
      <c r="AO125" s="944"/>
      <c r="AP125" s="946" t="s">
        <v>224</v>
      </c>
      <c r="AQ125" s="947"/>
      <c r="AR125" s="947"/>
      <c r="AS125" s="947"/>
      <c r="AT125" s="94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6" t="s">
        <v>480</v>
      </c>
      <c r="CL125" s="991"/>
      <c r="CM125" s="991"/>
      <c r="CN125" s="991"/>
      <c r="CO125" s="992"/>
      <c r="CP125" s="913" t="s">
        <v>481</v>
      </c>
      <c r="CQ125" s="881"/>
      <c r="CR125" s="881"/>
      <c r="CS125" s="881"/>
      <c r="CT125" s="881"/>
      <c r="CU125" s="881"/>
      <c r="CV125" s="881"/>
      <c r="CW125" s="881"/>
      <c r="CX125" s="881"/>
      <c r="CY125" s="881"/>
      <c r="CZ125" s="881"/>
      <c r="DA125" s="881"/>
      <c r="DB125" s="881"/>
      <c r="DC125" s="881"/>
      <c r="DD125" s="881"/>
      <c r="DE125" s="881"/>
      <c r="DF125" s="882"/>
      <c r="DG125" s="914" t="s">
        <v>224</v>
      </c>
      <c r="DH125" s="915"/>
      <c r="DI125" s="915"/>
      <c r="DJ125" s="915"/>
      <c r="DK125" s="915"/>
      <c r="DL125" s="915" t="s">
        <v>476</v>
      </c>
      <c r="DM125" s="915"/>
      <c r="DN125" s="915"/>
      <c r="DO125" s="915"/>
      <c r="DP125" s="915"/>
      <c r="DQ125" s="915" t="s">
        <v>224</v>
      </c>
      <c r="DR125" s="915"/>
      <c r="DS125" s="915"/>
      <c r="DT125" s="915"/>
      <c r="DU125" s="915"/>
      <c r="DV125" s="916" t="s">
        <v>224</v>
      </c>
      <c r="DW125" s="916"/>
      <c r="DX125" s="916"/>
      <c r="DY125" s="916"/>
      <c r="DZ125" s="917"/>
    </row>
    <row r="126" spans="1:130" s="221" customFormat="1" ht="26.25" customHeight="1" thickBot="1" x14ac:dyDescent="0.25">
      <c r="A126" s="1042"/>
      <c r="B126" s="93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t="s">
        <v>224</v>
      </c>
      <c r="AB126" s="943"/>
      <c r="AC126" s="943"/>
      <c r="AD126" s="943"/>
      <c r="AE126" s="944"/>
      <c r="AF126" s="945" t="s">
        <v>391</v>
      </c>
      <c r="AG126" s="943"/>
      <c r="AH126" s="943"/>
      <c r="AI126" s="943"/>
      <c r="AJ126" s="944"/>
      <c r="AK126" s="945" t="s">
        <v>391</v>
      </c>
      <c r="AL126" s="943"/>
      <c r="AM126" s="943"/>
      <c r="AN126" s="943"/>
      <c r="AO126" s="944"/>
      <c r="AP126" s="946" t="s">
        <v>475</v>
      </c>
      <c r="AQ126" s="947"/>
      <c r="AR126" s="947"/>
      <c r="AS126" s="947"/>
      <c r="AT126" s="94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7"/>
      <c r="CL126" s="994"/>
      <c r="CM126" s="994"/>
      <c r="CN126" s="994"/>
      <c r="CO126" s="995"/>
      <c r="CP126" s="906" t="s">
        <v>482</v>
      </c>
      <c r="CQ126" s="907"/>
      <c r="CR126" s="907"/>
      <c r="CS126" s="907"/>
      <c r="CT126" s="907"/>
      <c r="CU126" s="907"/>
      <c r="CV126" s="907"/>
      <c r="CW126" s="907"/>
      <c r="CX126" s="907"/>
      <c r="CY126" s="907"/>
      <c r="CZ126" s="907"/>
      <c r="DA126" s="907"/>
      <c r="DB126" s="907"/>
      <c r="DC126" s="907"/>
      <c r="DD126" s="907"/>
      <c r="DE126" s="907"/>
      <c r="DF126" s="908"/>
      <c r="DG126" s="909" t="s">
        <v>476</v>
      </c>
      <c r="DH126" s="910"/>
      <c r="DI126" s="910"/>
      <c r="DJ126" s="910"/>
      <c r="DK126" s="910"/>
      <c r="DL126" s="910" t="s">
        <v>391</v>
      </c>
      <c r="DM126" s="910"/>
      <c r="DN126" s="910"/>
      <c r="DO126" s="910"/>
      <c r="DP126" s="910"/>
      <c r="DQ126" s="910" t="s">
        <v>224</v>
      </c>
      <c r="DR126" s="910"/>
      <c r="DS126" s="910"/>
      <c r="DT126" s="910"/>
      <c r="DU126" s="910"/>
      <c r="DV126" s="911" t="s">
        <v>483</v>
      </c>
      <c r="DW126" s="911"/>
      <c r="DX126" s="911"/>
      <c r="DY126" s="911"/>
      <c r="DZ126" s="912"/>
    </row>
    <row r="127" spans="1:130" s="221" customFormat="1" ht="26.25" customHeight="1" x14ac:dyDescent="0.2">
      <c r="A127" s="1043"/>
      <c r="B127" s="935"/>
      <c r="C127" s="957" t="s">
        <v>484</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t="s">
        <v>224</v>
      </c>
      <c r="AB127" s="943"/>
      <c r="AC127" s="943"/>
      <c r="AD127" s="943"/>
      <c r="AE127" s="944"/>
      <c r="AF127" s="945" t="s">
        <v>485</v>
      </c>
      <c r="AG127" s="943"/>
      <c r="AH127" s="943"/>
      <c r="AI127" s="943"/>
      <c r="AJ127" s="944"/>
      <c r="AK127" s="945" t="s">
        <v>486</v>
      </c>
      <c r="AL127" s="943"/>
      <c r="AM127" s="943"/>
      <c r="AN127" s="943"/>
      <c r="AO127" s="944"/>
      <c r="AP127" s="946" t="s">
        <v>391</v>
      </c>
      <c r="AQ127" s="947"/>
      <c r="AR127" s="947"/>
      <c r="AS127" s="947"/>
      <c r="AT127" s="948"/>
      <c r="AU127" s="223"/>
      <c r="AV127" s="223"/>
      <c r="AW127" s="223"/>
      <c r="AX127" s="1016" t="s">
        <v>487</v>
      </c>
      <c r="AY127" s="1017"/>
      <c r="AZ127" s="1017"/>
      <c r="BA127" s="1017"/>
      <c r="BB127" s="1017"/>
      <c r="BC127" s="1017"/>
      <c r="BD127" s="1017"/>
      <c r="BE127" s="1018"/>
      <c r="BF127" s="1019" t="s">
        <v>488</v>
      </c>
      <c r="BG127" s="1017"/>
      <c r="BH127" s="1017"/>
      <c r="BI127" s="1017"/>
      <c r="BJ127" s="1017"/>
      <c r="BK127" s="1017"/>
      <c r="BL127" s="1018"/>
      <c r="BM127" s="1019" t="s">
        <v>489</v>
      </c>
      <c r="BN127" s="1017"/>
      <c r="BO127" s="1017"/>
      <c r="BP127" s="1017"/>
      <c r="BQ127" s="1017"/>
      <c r="BR127" s="1017"/>
      <c r="BS127" s="1018"/>
      <c r="BT127" s="1019" t="s">
        <v>490</v>
      </c>
      <c r="BU127" s="1017"/>
      <c r="BV127" s="1017"/>
      <c r="BW127" s="1017"/>
      <c r="BX127" s="1017"/>
      <c r="BY127" s="1017"/>
      <c r="BZ127" s="1040"/>
      <c r="CA127" s="223"/>
      <c r="CB127" s="223"/>
      <c r="CC127" s="223"/>
      <c r="CD127" s="246"/>
      <c r="CE127" s="246"/>
      <c r="CF127" s="246"/>
      <c r="CG127" s="223"/>
      <c r="CH127" s="223"/>
      <c r="CI127" s="223"/>
      <c r="CJ127" s="245"/>
      <c r="CK127" s="1007"/>
      <c r="CL127" s="994"/>
      <c r="CM127" s="994"/>
      <c r="CN127" s="994"/>
      <c r="CO127" s="995"/>
      <c r="CP127" s="906" t="s">
        <v>491</v>
      </c>
      <c r="CQ127" s="907"/>
      <c r="CR127" s="907"/>
      <c r="CS127" s="907"/>
      <c r="CT127" s="907"/>
      <c r="CU127" s="907"/>
      <c r="CV127" s="907"/>
      <c r="CW127" s="907"/>
      <c r="CX127" s="907"/>
      <c r="CY127" s="907"/>
      <c r="CZ127" s="907"/>
      <c r="DA127" s="907"/>
      <c r="DB127" s="907"/>
      <c r="DC127" s="907"/>
      <c r="DD127" s="907"/>
      <c r="DE127" s="907"/>
      <c r="DF127" s="908"/>
      <c r="DG127" s="909" t="s">
        <v>224</v>
      </c>
      <c r="DH127" s="910"/>
      <c r="DI127" s="910"/>
      <c r="DJ127" s="910"/>
      <c r="DK127" s="910"/>
      <c r="DL127" s="910" t="s">
        <v>475</v>
      </c>
      <c r="DM127" s="910"/>
      <c r="DN127" s="910"/>
      <c r="DO127" s="910"/>
      <c r="DP127" s="910"/>
      <c r="DQ127" s="910" t="s">
        <v>224</v>
      </c>
      <c r="DR127" s="910"/>
      <c r="DS127" s="910"/>
      <c r="DT127" s="910"/>
      <c r="DU127" s="910"/>
      <c r="DV127" s="911" t="s">
        <v>476</v>
      </c>
      <c r="DW127" s="911"/>
      <c r="DX127" s="911"/>
      <c r="DY127" s="911"/>
      <c r="DZ127" s="912"/>
    </row>
    <row r="128" spans="1:130" s="221" customFormat="1" ht="26.25" customHeight="1" thickBot="1" x14ac:dyDescent="0.25">
      <c r="A128" s="1026" t="s">
        <v>492</v>
      </c>
      <c r="B128" s="1027"/>
      <c r="C128" s="1027"/>
      <c r="D128" s="1027"/>
      <c r="E128" s="1027"/>
      <c r="F128" s="1027"/>
      <c r="G128" s="1027"/>
      <c r="H128" s="1027"/>
      <c r="I128" s="1027"/>
      <c r="J128" s="1027"/>
      <c r="K128" s="1027"/>
      <c r="L128" s="1027"/>
      <c r="M128" s="1027"/>
      <c r="N128" s="1027"/>
      <c r="O128" s="1027"/>
      <c r="P128" s="1027"/>
      <c r="Q128" s="1027"/>
      <c r="R128" s="1027"/>
      <c r="S128" s="1027"/>
      <c r="T128" s="1027"/>
      <c r="U128" s="1027"/>
      <c r="V128" s="1027"/>
      <c r="W128" s="1028" t="s">
        <v>493</v>
      </c>
      <c r="X128" s="1028"/>
      <c r="Y128" s="1028"/>
      <c r="Z128" s="1029"/>
      <c r="AA128" s="1030">
        <v>62926</v>
      </c>
      <c r="AB128" s="1031"/>
      <c r="AC128" s="1031"/>
      <c r="AD128" s="1031"/>
      <c r="AE128" s="1032"/>
      <c r="AF128" s="1033">
        <v>61750</v>
      </c>
      <c r="AG128" s="1031"/>
      <c r="AH128" s="1031"/>
      <c r="AI128" s="1031"/>
      <c r="AJ128" s="1032"/>
      <c r="AK128" s="1033">
        <v>77299</v>
      </c>
      <c r="AL128" s="1031"/>
      <c r="AM128" s="1031"/>
      <c r="AN128" s="1031"/>
      <c r="AO128" s="1032"/>
      <c r="AP128" s="1034"/>
      <c r="AQ128" s="1035"/>
      <c r="AR128" s="1035"/>
      <c r="AS128" s="1035"/>
      <c r="AT128" s="1036"/>
      <c r="AU128" s="223"/>
      <c r="AV128" s="223"/>
      <c r="AW128" s="223"/>
      <c r="AX128" s="880" t="s">
        <v>494</v>
      </c>
      <c r="AY128" s="881"/>
      <c r="AZ128" s="881"/>
      <c r="BA128" s="881"/>
      <c r="BB128" s="881"/>
      <c r="BC128" s="881"/>
      <c r="BD128" s="881"/>
      <c r="BE128" s="882"/>
      <c r="BF128" s="1037" t="s">
        <v>475</v>
      </c>
      <c r="BG128" s="1038"/>
      <c r="BH128" s="1038"/>
      <c r="BI128" s="1038"/>
      <c r="BJ128" s="1038"/>
      <c r="BK128" s="1038"/>
      <c r="BL128" s="1039"/>
      <c r="BM128" s="1037">
        <v>15</v>
      </c>
      <c r="BN128" s="1038"/>
      <c r="BO128" s="1038"/>
      <c r="BP128" s="1038"/>
      <c r="BQ128" s="1038"/>
      <c r="BR128" s="1038"/>
      <c r="BS128" s="1039"/>
      <c r="BT128" s="1037">
        <v>20</v>
      </c>
      <c r="BU128" s="1038"/>
      <c r="BV128" s="1038"/>
      <c r="BW128" s="1038"/>
      <c r="BX128" s="1038"/>
      <c r="BY128" s="1038"/>
      <c r="BZ128" s="1060"/>
      <c r="CA128" s="246"/>
      <c r="CB128" s="246"/>
      <c r="CC128" s="246"/>
      <c r="CD128" s="246"/>
      <c r="CE128" s="246"/>
      <c r="CF128" s="246"/>
      <c r="CG128" s="223"/>
      <c r="CH128" s="223"/>
      <c r="CI128" s="223"/>
      <c r="CJ128" s="245"/>
      <c r="CK128" s="1008"/>
      <c r="CL128" s="1009"/>
      <c r="CM128" s="1009"/>
      <c r="CN128" s="1009"/>
      <c r="CO128" s="1010"/>
      <c r="CP128" s="1020" t="s">
        <v>495</v>
      </c>
      <c r="CQ128" s="710"/>
      <c r="CR128" s="710"/>
      <c r="CS128" s="710"/>
      <c r="CT128" s="710"/>
      <c r="CU128" s="710"/>
      <c r="CV128" s="710"/>
      <c r="CW128" s="710"/>
      <c r="CX128" s="710"/>
      <c r="CY128" s="710"/>
      <c r="CZ128" s="710"/>
      <c r="DA128" s="710"/>
      <c r="DB128" s="710"/>
      <c r="DC128" s="710"/>
      <c r="DD128" s="710"/>
      <c r="DE128" s="710"/>
      <c r="DF128" s="1021"/>
      <c r="DG128" s="1022" t="s">
        <v>486</v>
      </c>
      <c r="DH128" s="1023"/>
      <c r="DI128" s="1023"/>
      <c r="DJ128" s="1023"/>
      <c r="DK128" s="1023"/>
      <c r="DL128" s="1023" t="s">
        <v>224</v>
      </c>
      <c r="DM128" s="1023"/>
      <c r="DN128" s="1023"/>
      <c r="DO128" s="1023"/>
      <c r="DP128" s="1023"/>
      <c r="DQ128" s="1023" t="s">
        <v>224</v>
      </c>
      <c r="DR128" s="1023"/>
      <c r="DS128" s="1023"/>
      <c r="DT128" s="1023"/>
      <c r="DU128" s="1023"/>
      <c r="DV128" s="1024" t="s">
        <v>224</v>
      </c>
      <c r="DW128" s="1024"/>
      <c r="DX128" s="1024"/>
      <c r="DY128" s="1024"/>
      <c r="DZ128" s="1025"/>
    </row>
    <row r="129" spans="1:131" s="221" customFormat="1" ht="26.25" customHeight="1" x14ac:dyDescent="0.2">
      <c r="A129" s="918" t="s">
        <v>106</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4" t="s">
        <v>496</v>
      </c>
      <c r="X129" s="1055"/>
      <c r="Y129" s="1055"/>
      <c r="Z129" s="1056"/>
      <c r="AA129" s="942">
        <v>2780665</v>
      </c>
      <c r="AB129" s="943"/>
      <c r="AC129" s="943"/>
      <c r="AD129" s="943"/>
      <c r="AE129" s="944"/>
      <c r="AF129" s="945">
        <v>2901294</v>
      </c>
      <c r="AG129" s="943"/>
      <c r="AH129" s="943"/>
      <c r="AI129" s="943"/>
      <c r="AJ129" s="944"/>
      <c r="AK129" s="945">
        <v>3348342</v>
      </c>
      <c r="AL129" s="943"/>
      <c r="AM129" s="943"/>
      <c r="AN129" s="943"/>
      <c r="AO129" s="944"/>
      <c r="AP129" s="1057"/>
      <c r="AQ129" s="1058"/>
      <c r="AR129" s="1058"/>
      <c r="AS129" s="1058"/>
      <c r="AT129" s="1059"/>
      <c r="AU129" s="224"/>
      <c r="AV129" s="224"/>
      <c r="AW129" s="224"/>
      <c r="AX129" s="1049" t="s">
        <v>497</v>
      </c>
      <c r="AY129" s="907"/>
      <c r="AZ129" s="907"/>
      <c r="BA129" s="907"/>
      <c r="BB129" s="907"/>
      <c r="BC129" s="907"/>
      <c r="BD129" s="907"/>
      <c r="BE129" s="908"/>
      <c r="BF129" s="1050" t="s">
        <v>483</v>
      </c>
      <c r="BG129" s="1051"/>
      <c r="BH129" s="1051"/>
      <c r="BI129" s="1051"/>
      <c r="BJ129" s="1051"/>
      <c r="BK129" s="1051"/>
      <c r="BL129" s="1052"/>
      <c r="BM129" s="1050">
        <v>20</v>
      </c>
      <c r="BN129" s="1051"/>
      <c r="BO129" s="1051"/>
      <c r="BP129" s="1051"/>
      <c r="BQ129" s="1051"/>
      <c r="BR129" s="1051"/>
      <c r="BS129" s="1052"/>
      <c r="BT129" s="1050">
        <v>30</v>
      </c>
      <c r="BU129" s="1051"/>
      <c r="BV129" s="1051"/>
      <c r="BW129" s="1051"/>
      <c r="BX129" s="1051"/>
      <c r="BY129" s="1051"/>
      <c r="BZ129" s="105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18" t="s">
        <v>498</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4" t="s">
        <v>499</v>
      </c>
      <c r="X130" s="1055"/>
      <c r="Y130" s="1055"/>
      <c r="Z130" s="1056"/>
      <c r="AA130" s="942">
        <v>892529</v>
      </c>
      <c r="AB130" s="943"/>
      <c r="AC130" s="943"/>
      <c r="AD130" s="943"/>
      <c r="AE130" s="944"/>
      <c r="AF130" s="945">
        <v>935977</v>
      </c>
      <c r="AG130" s="943"/>
      <c r="AH130" s="943"/>
      <c r="AI130" s="943"/>
      <c r="AJ130" s="944"/>
      <c r="AK130" s="945">
        <v>1173446</v>
      </c>
      <c r="AL130" s="943"/>
      <c r="AM130" s="943"/>
      <c r="AN130" s="943"/>
      <c r="AO130" s="944"/>
      <c r="AP130" s="1057"/>
      <c r="AQ130" s="1058"/>
      <c r="AR130" s="1058"/>
      <c r="AS130" s="1058"/>
      <c r="AT130" s="1059"/>
      <c r="AU130" s="224"/>
      <c r="AV130" s="224"/>
      <c r="AW130" s="224"/>
      <c r="AX130" s="1049" t="s">
        <v>500</v>
      </c>
      <c r="AY130" s="907"/>
      <c r="AZ130" s="907"/>
      <c r="BA130" s="907"/>
      <c r="BB130" s="907"/>
      <c r="BC130" s="907"/>
      <c r="BD130" s="907"/>
      <c r="BE130" s="908"/>
      <c r="BF130" s="1085">
        <v>12.7</v>
      </c>
      <c r="BG130" s="1086"/>
      <c r="BH130" s="1086"/>
      <c r="BI130" s="1086"/>
      <c r="BJ130" s="1086"/>
      <c r="BK130" s="1086"/>
      <c r="BL130" s="1087"/>
      <c r="BM130" s="1085">
        <v>25</v>
      </c>
      <c r="BN130" s="1086"/>
      <c r="BO130" s="1086"/>
      <c r="BP130" s="1086"/>
      <c r="BQ130" s="1086"/>
      <c r="BR130" s="1086"/>
      <c r="BS130" s="1087"/>
      <c r="BT130" s="1085">
        <v>35</v>
      </c>
      <c r="BU130" s="1086"/>
      <c r="BV130" s="1086"/>
      <c r="BW130" s="1086"/>
      <c r="BX130" s="1086"/>
      <c r="BY130" s="1086"/>
      <c r="BZ130" s="108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501</v>
      </c>
      <c r="X131" s="1092"/>
      <c r="Y131" s="1092"/>
      <c r="Z131" s="1093"/>
      <c r="AA131" s="988">
        <v>1888136</v>
      </c>
      <c r="AB131" s="970"/>
      <c r="AC131" s="970"/>
      <c r="AD131" s="970"/>
      <c r="AE131" s="971"/>
      <c r="AF131" s="969">
        <v>1965317</v>
      </c>
      <c r="AG131" s="970"/>
      <c r="AH131" s="970"/>
      <c r="AI131" s="970"/>
      <c r="AJ131" s="971"/>
      <c r="AK131" s="969">
        <v>2174896</v>
      </c>
      <c r="AL131" s="970"/>
      <c r="AM131" s="970"/>
      <c r="AN131" s="970"/>
      <c r="AO131" s="971"/>
      <c r="AP131" s="1094"/>
      <c r="AQ131" s="1095"/>
      <c r="AR131" s="1095"/>
      <c r="AS131" s="1095"/>
      <c r="AT131" s="1096"/>
      <c r="AU131" s="224"/>
      <c r="AV131" s="224"/>
      <c r="AW131" s="224"/>
      <c r="AX131" s="1067" t="s">
        <v>502</v>
      </c>
      <c r="AY131" s="710"/>
      <c r="AZ131" s="710"/>
      <c r="BA131" s="710"/>
      <c r="BB131" s="710"/>
      <c r="BC131" s="710"/>
      <c r="BD131" s="710"/>
      <c r="BE131" s="1021"/>
      <c r="BF131" s="1068">
        <v>74.3</v>
      </c>
      <c r="BG131" s="1069"/>
      <c r="BH131" s="1069"/>
      <c r="BI131" s="1069"/>
      <c r="BJ131" s="1069"/>
      <c r="BK131" s="1069"/>
      <c r="BL131" s="1070"/>
      <c r="BM131" s="1068">
        <v>350</v>
      </c>
      <c r="BN131" s="1069"/>
      <c r="BO131" s="1069"/>
      <c r="BP131" s="1069"/>
      <c r="BQ131" s="1069"/>
      <c r="BR131" s="1069"/>
      <c r="BS131" s="1070"/>
      <c r="BT131" s="1071"/>
      <c r="BU131" s="1072"/>
      <c r="BV131" s="1072"/>
      <c r="BW131" s="1072"/>
      <c r="BX131" s="1072"/>
      <c r="BY131" s="1072"/>
      <c r="BZ131" s="107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74" t="s">
        <v>503</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504</v>
      </c>
      <c r="W132" s="1078"/>
      <c r="X132" s="1078"/>
      <c r="Y132" s="1078"/>
      <c r="Z132" s="1079"/>
      <c r="AA132" s="1080">
        <v>15.46943652</v>
      </c>
      <c r="AB132" s="1081"/>
      <c r="AC132" s="1081"/>
      <c r="AD132" s="1081"/>
      <c r="AE132" s="1082"/>
      <c r="AF132" s="1083">
        <v>11.29018881</v>
      </c>
      <c r="AG132" s="1081"/>
      <c r="AH132" s="1081"/>
      <c r="AI132" s="1081"/>
      <c r="AJ132" s="1082"/>
      <c r="AK132" s="1083">
        <v>11.54262089</v>
      </c>
      <c r="AL132" s="1081"/>
      <c r="AM132" s="1081"/>
      <c r="AN132" s="1081"/>
      <c r="AO132" s="1082"/>
      <c r="AP132" s="985"/>
      <c r="AQ132" s="986"/>
      <c r="AR132" s="986"/>
      <c r="AS132" s="986"/>
      <c r="AT132" s="108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505</v>
      </c>
      <c r="W133" s="1061"/>
      <c r="X133" s="1061"/>
      <c r="Y133" s="1061"/>
      <c r="Z133" s="1062"/>
      <c r="AA133" s="1063">
        <v>13.1</v>
      </c>
      <c r="AB133" s="1064"/>
      <c r="AC133" s="1064"/>
      <c r="AD133" s="1064"/>
      <c r="AE133" s="1065"/>
      <c r="AF133" s="1063">
        <v>13</v>
      </c>
      <c r="AG133" s="1064"/>
      <c r="AH133" s="1064"/>
      <c r="AI133" s="1064"/>
      <c r="AJ133" s="1065"/>
      <c r="AK133" s="1063">
        <v>12.7</v>
      </c>
      <c r="AL133" s="1064"/>
      <c r="AM133" s="1064"/>
      <c r="AN133" s="1064"/>
      <c r="AO133" s="1065"/>
      <c r="AP133" s="1012"/>
      <c r="AQ133" s="1013"/>
      <c r="AR133" s="1013"/>
      <c r="AS133" s="1013"/>
      <c r="AT133" s="106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5jPBjije4fqG99CoY9B7qs4QxN5tey5rgdWw1OPE7ETJFXJEHIysq14wu5A3pCu09w9PFM27PtF5cwLYJWVHDg==" saltValue="gcnK0+mFVNaXnblFLwRB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506</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ARcs0HzB9eWqfiHodtfVtTyBiR3ZJjjnFw4xaDfzAptxo6n3+RKs+1No1HfN+gUA0jEgFNCypKO/cGF/gu3ZA==" saltValue="J2cu5sOzrTsm/w1wmrlYg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52" customWidth="1"/>
    <col min="37" max="44" width="17" style="252" customWidth="1"/>
    <col min="45" max="45" width="6.08984375" style="258" customWidth="1"/>
    <col min="46" max="46" width="3" style="256" customWidth="1"/>
    <col min="47" max="47" width="19.08984375" style="252" hidden="1" customWidth="1"/>
    <col min="48" max="52" width="12.6328125" style="252" hidden="1" customWidth="1"/>
    <col min="53" max="16384" width="8.6328125" style="252" hidden="1"/>
  </cols>
  <sheetData>
    <row r="1" spans="1:46" ht="13" x14ac:dyDescent="0.2">
      <c r="AS1" s="252"/>
      <c r="AT1" s="252"/>
    </row>
    <row r="2" spans="1:46" ht="13" x14ac:dyDescent="0.2">
      <c r="AS2" s="252"/>
      <c r="AT2" s="252"/>
    </row>
    <row r="3" spans="1:46" ht="13" x14ac:dyDescent="0.2">
      <c r="AS3" s="252"/>
      <c r="AT3" s="252"/>
    </row>
    <row r="4" spans="1:46" ht="13" x14ac:dyDescent="0.2">
      <c r="AS4" s="252"/>
      <c r="AT4" s="252"/>
    </row>
    <row r="5" spans="1:46" ht="16.5" x14ac:dyDescent="0.2">
      <c r="A5" s="253" t="s">
        <v>507</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 x14ac:dyDescent="0.2">
      <c r="A6" s="256"/>
      <c r="AK6" s="257" t="s">
        <v>508</v>
      </c>
      <c r="AL6" s="257"/>
      <c r="AM6" s="257"/>
      <c r="AN6" s="257"/>
    </row>
    <row r="7" spans="1:46" ht="13.5" customHeight="1" x14ac:dyDescent="0.2">
      <c r="A7" s="256"/>
      <c r="AK7" s="259"/>
      <c r="AL7" s="260"/>
      <c r="AM7" s="260"/>
      <c r="AN7" s="261"/>
      <c r="AO7" s="1098" t="s">
        <v>509</v>
      </c>
      <c r="AP7" s="262"/>
      <c r="AQ7" s="263" t="s">
        <v>510</v>
      </c>
      <c r="AR7" s="264"/>
    </row>
    <row r="8" spans="1:46" ht="13" x14ac:dyDescent="0.2">
      <c r="A8" s="256"/>
      <c r="AK8" s="265"/>
      <c r="AL8" s="266"/>
      <c r="AM8" s="266"/>
      <c r="AN8" s="267"/>
      <c r="AO8" s="1099"/>
      <c r="AP8" s="268" t="s">
        <v>511</v>
      </c>
      <c r="AQ8" s="269" t="s">
        <v>512</v>
      </c>
      <c r="AR8" s="270" t="s">
        <v>513</v>
      </c>
    </row>
    <row r="9" spans="1:46" ht="13" x14ac:dyDescent="0.2">
      <c r="A9" s="256"/>
      <c r="AK9" s="1100" t="s">
        <v>514</v>
      </c>
      <c r="AL9" s="1101"/>
      <c r="AM9" s="1101"/>
      <c r="AN9" s="1102"/>
      <c r="AO9" s="271">
        <v>627807</v>
      </c>
      <c r="AP9" s="271">
        <v>235310</v>
      </c>
      <c r="AQ9" s="272">
        <v>242692</v>
      </c>
      <c r="AR9" s="273">
        <v>-3</v>
      </c>
    </row>
    <row r="10" spans="1:46" ht="13.5" customHeight="1" x14ac:dyDescent="0.2">
      <c r="A10" s="256"/>
      <c r="AK10" s="1100" t="s">
        <v>515</v>
      </c>
      <c r="AL10" s="1101"/>
      <c r="AM10" s="1101"/>
      <c r="AN10" s="1102"/>
      <c r="AO10" s="274">
        <v>108957</v>
      </c>
      <c r="AP10" s="274">
        <v>40838</v>
      </c>
      <c r="AQ10" s="275">
        <v>27094</v>
      </c>
      <c r="AR10" s="276">
        <v>50.7</v>
      </c>
    </row>
    <row r="11" spans="1:46" ht="13.5" customHeight="1" x14ac:dyDescent="0.2">
      <c r="A11" s="256"/>
      <c r="AK11" s="1100" t="s">
        <v>516</v>
      </c>
      <c r="AL11" s="1101"/>
      <c r="AM11" s="1101"/>
      <c r="AN11" s="1102"/>
      <c r="AO11" s="274" t="s">
        <v>517</v>
      </c>
      <c r="AP11" s="274" t="s">
        <v>517</v>
      </c>
      <c r="AQ11" s="275">
        <v>4163</v>
      </c>
      <c r="AR11" s="276" t="s">
        <v>517</v>
      </c>
    </row>
    <row r="12" spans="1:46" ht="13.5" customHeight="1" x14ac:dyDescent="0.2">
      <c r="A12" s="256"/>
      <c r="AK12" s="1100" t="s">
        <v>518</v>
      </c>
      <c r="AL12" s="1101"/>
      <c r="AM12" s="1101"/>
      <c r="AN12" s="1102"/>
      <c r="AO12" s="274" t="s">
        <v>517</v>
      </c>
      <c r="AP12" s="274" t="s">
        <v>517</v>
      </c>
      <c r="AQ12" s="275" t="s">
        <v>517</v>
      </c>
      <c r="AR12" s="276" t="s">
        <v>517</v>
      </c>
    </row>
    <row r="13" spans="1:46" ht="13.5" customHeight="1" x14ac:dyDescent="0.2">
      <c r="A13" s="256"/>
      <c r="AK13" s="1100" t="s">
        <v>519</v>
      </c>
      <c r="AL13" s="1101"/>
      <c r="AM13" s="1101"/>
      <c r="AN13" s="1102"/>
      <c r="AO13" s="274">
        <v>16655</v>
      </c>
      <c r="AP13" s="274">
        <v>6243</v>
      </c>
      <c r="AQ13" s="275">
        <v>8881</v>
      </c>
      <c r="AR13" s="276">
        <v>-29.7</v>
      </c>
    </row>
    <row r="14" spans="1:46" ht="13.5" customHeight="1" x14ac:dyDescent="0.2">
      <c r="A14" s="256"/>
      <c r="AK14" s="1100" t="s">
        <v>520</v>
      </c>
      <c r="AL14" s="1101"/>
      <c r="AM14" s="1101"/>
      <c r="AN14" s="1102"/>
      <c r="AO14" s="274">
        <v>11686</v>
      </c>
      <c r="AP14" s="274">
        <v>4380</v>
      </c>
      <c r="AQ14" s="275">
        <v>5165</v>
      </c>
      <c r="AR14" s="276">
        <v>-15.2</v>
      </c>
    </row>
    <row r="15" spans="1:46" ht="13.5" customHeight="1" x14ac:dyDescent="0.2">
      <c r="A15" s="256"/>
      <c r="AK15" s="1103" t="s">
        <v>521</v>
      </c>
      <c r="AL15" s="1104"/>
      <c r="AM15" s="1104"/>
      <c r="AN15" s="1105"/>
      <c r="AO15" s="274">
        <v>-51611</v>
      </c>
      <c r="AP15" s="274">
        <v>-19344</v>
      </c>
      <c r="AQ15" s="275">
        <v>-18870</v>
      </c>
      <c r="AR15" s="276">
        <v>2.5</v>
      </c>
    </row>
    <row r="16" spans="1:46" ht="13" x14ac:dyDescent="0.2">
      <c r="A16" s="256"/>
      <c r="AK16" s="1103" t="s">
        <v>185</v>
      </c>
      <c r="AL16" s="1104"/>
      <c r="AM16" s="1104"/>
      <c r="AN16" s="1105"/>
      <c r="AO16" s="274">
        <v>713494</v>
      </c>
      <c r="AP16" s="274">
        <v>267427</v>
      </c>
      <c r="AQ16" s="275">
        <v>269124</v>
      </c>
      <c r="AR16" s="276">
        <v>-0.6</v>
      </c>
    </row>
    <row r="17" spans="1:46" ht="13" x14ac:dyDescent="0.2">
      <c r="A17" s="256"/>
    </row>
    <row r="18" spans="1:46" ht="13" x14ac:dyDescent="0.2">
      <c r="A18" s="256"/>
      <c r="AQ18" s="277"/>
      <c r="AR18" s="277"/>
    </row>
    <row r="19" spans="1:46" ht="13" x14ac:dyDescent="0.2">
      <c r="A19" s="256"/>
      <c r="AK19" s="252" t="s">
        <v>522</v>
      </c>
    </row>
    <row r="20" spans="1:46" ht="13" x14ac:dyDescent="0.2">
      <c r="A20" s="256"/>
      <c r="AK20" s="278"/>
      <c r="AL20" s="279"/>
      <c r="AM20" s="279"/>
      <c r="AN20" s="280"/>
      <c r="AO20" s="281" t="s">
        <v>523</v>
      </c>
      <c r="AP20" s="282" t="s">
        <v>524</v>
      </c>
      <c r="AQ20" s="283" t="s">
        <v>525</v>
      </c>
      <c r="AR20" s="284"/>
    </row>
    <row r="21" spans="1:46" s="257" customFormat="1" ht="13" x14ac:dyDescent="0.2">
      <c r="A21" s="285"/>
      <c r="AK21" s="1106" t="s">
        <v>526</v>
      </c>
      <c r="AL21" s="1107"/>
      <c r="AM21" s="1107"/>
      <c r="AN21" s="1108"/>
      <c r="AO21" s="286">
        <v>26.61</v>
      </c>
      <c r="AP21" s="287">
        <v>24.07</v>
      </c>
      <c r="AQ21" s="288">
        <v>2.54</v>
      </c>
      <c r="AS21" s="289"/>
      <c r="AT21" s="285"/>
    </row>
    <row r="22" spans="1:46" s="257" customFormat="1" ht="13" x14ac:dyDescent="0.2">
      <c r="A22" s="285"/>
      <c r="AK22" s="1106" t="s">
        <v>527</v>
      </c>
      <c r="AL22" s="1107"/>
      <c r="AM22" s="1107"/>
      <c r="AN22" s="1108"/>
      <c r="AO22" s="290">
        <v>98.8</v>
      </c>
      <c r="AP22" s="291">
        <v>94.6</v>
      </c>
      <c r="AQ22" s="292">
        <v>4.2</v>
      </c>
      <c r="AR22" s="277"/>
      <c r="AS22" s="289"/>
      <c r="AT22" s="285"/>
    </row>
    <row r="23" spans="1:46" s="257" customFormat="1" ht="13" x14ac:dyDescent="0.2">
      <c r="A23" s="285"/>
      <c r="AP23" s="277"/>
      <c r="AQ23" s="277"/>
      <c r="AR23" s="277"/>
      <c r="AS23" s="289"/>
      <c r="AT23" s="285"/>
    </row>
    <row r="24" spans="1:46" s="257" customFormat="1" ht="13" x14ac:dyDescent="0.2">
      <c r="A24" s="285"/>
      <c r="AP24" s="277"/>
      <c r="AQ24" s="277"/>
      <c r="AR24" s="277"/>
      <c r="AS24" s="289"/>
      <c r="AT24" s="285"/>
    </row>
    <row r="25" spans="1:46" s="257" customFormat="1" ht="13"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 x14ac:dyDescent="0.2">
      <c r="A26" s="1097" t="s">
        <v>528</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row>
    <row r="27" spans="1:46" ht="13" x14ac:dyDescent="0.2">
      <c r="A27" s="297"/>
      <c r="AS27" s="252"/>
      <c r="AT27" s="252"/>
    </row>
    <row r="28" spans="1:46" ht="16.5" x14ac:dyDescent="0.2">
      <c r="A28" s="253" t="s">
        <v>529</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 x14ac:dyDescent="0.2">
      <c r="A29" s="256"/>
      <c r="AK29" s="257" t="s">
        <v>530</v>
      </c>
      <c r="AL29" s="257"/>
      <c r="AM29" s="257"/>
      <c r="AN29" s="257"/>
      <c r="AS29" s="299"/>
    </row>
    <row r="30" spans="1:46" ht="13.5" customHeight="1" x14ac:dyDescent="0.2">
      <c r="A30" s="256"/>
      <c r="AK30" s="259"/>
      <c r="AL30" s="260"/>
      <c r="AM30" s="260"/>
      <c r="AN30" s="261"/>
      <c r="AO30" s="1098" t="s">
        <v>509</v>
      </c>
      <c r="AP30" s="262"/>
      <c r="AQ30" s="263" t="s">
        <v>510</v>
      </c>
      <c r="AR30" s="264"/>
    </row>
    <row r="31" spans="1:46" ht="13" x14ac:dyDescent="0.2">
      <c r="A31" s="256"/>
      <c r="AK31" s="265"/>
      <c r="AL31" s="266"/>
      <c r="AM31" s="266"/>
      <c r="AN31" s="267"/>
      <c r="AO31" s="1099"/>
      <c r="AP31" s="268" t="s">
        <v>511</v>
      </c>
      <c r="AQ31" s="269" t="s">
        <v>512</v>
      </c>
      <c r="AR31" s="270" t="s">
        <v>513</v>
      </c>
    </row>
    <row r="32" spans="1:46" ht="27" customHeight="1" x14ac:dyDescent="0.2">
      <c r="A32" s="256"/>
      <c r="AK32" s="1114" t="s">
        <v>531</v>
      </c>
      <c r="AL32" s="1115"/>
      <c r="AM32" s="1115"/>
      <c r="AN32" s="1116"/>
      <c r="AO32" s="300">
        <v>1335901</v>
      </c>
      <c r="AP32" s="300">
        <v>500713</v>
      </c>
      <c r="AQ32" s="301">
        <v>141234</v>
      </c>
      <c r="AR32" s="302">
        <v>254.5</v>
      </c>
    </row>
    <row r="33" spans="1:46" ht="13.5" customHeight="1" x14ac:dyDescent="0.2">
      <c r="A33" s="256"/>
      <c r="AK33" s="1114" t="s">
        <v>532</v>
      </c>
      <c r="AL33" s="1115"/>
      <c r="AM33" s="1115"/>
      <c r="AN33" s="1116"/>
      <c r="AO33" s="300" t="s">
        <v>517</v>
      </c>
      <c r="AP33" s="300" t="s">
        <v>517</v>
      </c>
      <c r="AQ33" s="301" t="s">
        <v>517</v>
      </c>
      <c r="AR33" s="302" t="s">
        <v>517</v>
      </c>
    </row>
    <row r="34" spans="1:46" ht="27" customHeight="1" x14ac:dyDescent="0.2">
      <c r="A34" s="256"/>
      <c r="AK34" s="1114" t="s">
        <v>533</v>
      </c>
      <c r="AL34" s="1115"/>
      <c r="AM34" s="1115"/>
      <c r="AN34" s="1116"/>
      <c r="AO34" s="300" t="s">
        <v>517</v>
      </c>
      <c r="AP34" s="300" t="s">
        <v>517</v>
      </c>
      <c r="AQ34" s="301" t="s">
        <v>517</v>
      </c>
      <c r="AR34" s="302" t="s">
        <v>517</v>
      </c>
    </row>
    <row r="35" spans="1:46" ht="27" customHeight="1" x14ac:dyDescent="0.2">
      <c r="A35" s="256"/>
      <c r="AK35" s="1114" t="s">
        <v>534</v>
      </c>
      <c r="AL35" s="1115"/>
      <c r="AM35" s="1115"/>
      <c r="AN35" s="1116"/>
      <c r="AO35" s="300">
        <v>135461</v>
      </c>
      <c r="AP35" s="300">
        <v>50772</v>
      </c>
      <c r="AQ35" s="301">
        <v>30523</v>
      </c>
      <c r="AR35" s="302">
        <v>66.3</v>
      </c>
    </row>
    <row r="36" spans="1:46" ht="27" customHeight="1" x14ac:dyDescent="0.2">
      <c r="A36" s="256"/>
      <c r="AK36" s="1114" t="s">
        <v>535</v>
      </c>
      <c r="AL36" s="1115"/>
      <c r="AM36" s="1115"/>
      <c r="AN36" s="1116"/>
      <c r="AO36" s="300">
        <v>30267</v>
      </c>
      <c r="AP36" s="300">
        <v>11344</v>
      </c>
      <c r="AQ36" s="301">
        <v>4602</v>
      </c>
      <c r="AR36" s="302">
        <v>146.5</v>
      </c>
    </row>
    <row r="37" spans="1:46" ht="13.5" customHeight="1" x14ac:dyDescent="0.2">
      <c r="A37" s="256"/>
      <c r="AK37" s="1114" t="s">
        <v>536</v>
      </c>
      <c r="AL37" s="1115"/>
      <c r="AM37" s="1115"/>
      <c r="AN37" s="1116"/>
      <c r="AO37" s="300" t="s">
        <v>517</v>
      </c>
      <c r="AP37" s="300" t="s">
        <v>517</v>
      </c>
      <c r="AQ37" s="301">
        <v>937</v>
      </c>
      <c r="AR37" s="302" t="s">
        <v>517</v>
      </c>
    </row>
    <row r="38" spans="1:46" ht="27" customHeight="1" x14ac:dyDescent="0.2">
      <c r="A38" s="256"/>
      <c r="AK38" s="1117" t="s">
        <v>537</v>
      </c>
      <c r="AL38" s="1118"/>
      <c r="AM38" s="1118"/>
      <c r="AN38" s="1119"/>
      <c r="AO38" s="303">
        <v>156</v>
      </c>
      <c r="AP38" s="303">
        <v>58</v>
      </c>
      <c r="AQ38" s="304">
        <v>14</v>
      </c>
      <c r="AR38" s="292">
        <v>314.3</v>
      </c>
      <c r="AS38" s="299"/>
    </row>
    <row r="39" spans="1:46" ht="13" x14ac:dyDescent="0.2">
      <c r="A39" s="256"/>
      <c r="AK39" s="1117" t="s">
        <v>538</v>
      </c>
      <c r="AL39" s="1118"/>
      <c r="AM39" s="1118"/>
      <c r="AN39" s="1119"/>
      <c r="AO39" s="300">
        <v>-77299</v>
      </c>
      <c r="AP39" s="300">
        <v>-28973</v>
      </c>
      <c r="AQ39" s="301">
        <v>-6455</v>
      </c>
      <c r="AR39" s="302">
        <v>348.8</v>
      </c>
      <c r="AS39" s="299"/>
    </row>
    <row r="40" spans="1:46" ht="27" customHeight="1" x14ac:dyDescent="0.2">
      <c r="A40" s="256"/>
      <c r="AK40" s="1114" t="s">
        <v>539</v>
      </c>
      <c r="AL40" s="1115"/>
      <c r="AM40" s="1115"/>
      <c r="AN40" s="1116"/>
      <c r="AO40" s="300">
        <v>-1173446</v>
      </c>
      <c r="AP40" s="300">
        <v>-439822</v>
      </c>
      <c r="AQ40" s="301">
        <v>-126702</v>
      </c>
      <c r="AR40" s="302">
        <v>247.1</v>
      </c>
      <c r="AS40" s="299"/>
    </row>
    <row r="41" spans="1:46" ht="13" x14ac:dyDescent="0.2">
      <c r="A41" s="256"/>
      <c r="AK41" s="1120" t="s">
        <v>296</v>
      </c>
      <c r="AL41" s="1121"/>
      <c r="AM41" s="1121"/>
      <c r="AN41" s="1122"/>
      <c r="AO41" s="300">
        <v>251040</v>
      </c>
      <c r="AP41" s="300">
        <v>94093</v>
      </c>
      <c r="AQ41" s="301">
        <v>44155</v>
      </c>
      <c r="AR41" s="302">
        <v>113.1</v>
      </c>
      <c r="AS41" s="299"/>
    </row>
    <row r="42" spans="1:46" ht="13" x14ac:dyDescent="0.2">
      <c r="A42" s="256"/>
      <c r="AK42" s="305" t="s">
        <v>540</v>
      </c>
      <c r="AQ42" s="277"/>
      <c r="AR42" s="277"/>
      <c r="AS42" s="299"/>
    </row>
    <row r="43" spans="1:46" ht="13" x14ac:dyDescent="0.2">
      <c r="A43" s="256"/>
      <c r="AP43" s="306"/>
      <c r="AQ43" s="277"/>
      <c r="AS43" s="299"/>
    </row>
    <row r="44" spans="1:46" ht="13" x14ac:dyDescent="0.2">
      <c r="A44" s="256"/>
      <c r="AQ44" s="277"/>
    </row>
    <row r="45" spans="1:46" ht="13"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541</v>
      </c>
    </row>
    <row r="48" spans="1:46" ht="13" x14ac:dyDescent="0.2">
      <c r="A48" s="256"/>
      <c r="AK48" s="310" t="s">
        <v>542</v>
      </c>
      <c r="AL48" s="310"/>
      <c r="AM48" s="310"/>
      <c r="AN48" s="310"/>
      <c r="AO48" s="310"/>
      <c r="AP48" s="310"/>
      <c r="AQ48" s="311"/>
      <c r="AR48" s="310"/>
    </row>
    <row r="49" spans="1:44" ht="13.5" customHeight="1" x14ac:dyDescent="0.2">
      <c r="A49" s="256"/>
      <c r="AK49" s="312"/>
      <c r="AL49" s="313"/>
      <c r="AM49" s="1109" t="s">
        <v>509</v>
      </c>
      <c r="AN49" s="1111" t="s">
        <v>543</v>
      </c>
      <c r="AO49" s="1112"/>
      <c r="AP49" s="1112"/>
      <c r="AQ49" s="1112"/>
      <c r="AR49" s="1113"/>
    </row>
    <row r="50" spans="1:44" ht="13" x14ac:dyDescent="0.2">
      <c r="A50" s="256"/>
      <c r="AK50" s="314"/>
      <c r="AL50" s="315"/>
      <c r="AM50" s="1110"/>
      <c r="AN50" s="316" t="s">
        <v>544</v>
      </c>
      <c r="AO50" s="317" t="s">
        <v>545</v>
      </c>
      <c r="AP50" s="318" t="s">
        <v>546</v>
      </c>
      <c r="AQ50" s="319" t="s">
        <v>547</v>
      </c>
      <c r="AR50" s="320" t="s">
        <v>548</v>
      </c>
    </row>
    <row r="51" spans="1:44" ht="13" x14ac:dyDescent="0.2">
      <c r="A51" s="256"/>
      <c r="AK51" s="312" t="s">
        <v>549</v>
      </c>
      <c r="AL51" s="313"/>
      <c r="AM51" s="321">
        <v>2939107</v>
      </c>
      <c r="AN51" s="322">
        <v>1018049</v>
      </c>
      <c r="AO51" s="323">
        <v>150.19999999999999</v>
      </c>
      <c r="AP51" s="324">
        <v>317319</v>
      </c>
      <c r="AQ51" s="325">
        <v>2.2999999999999998</v>
      </c>
      <c r="AR51" s="326">
        <v>147.9</v>
      </c>
    </row>
    <row r="52" spans="1:44" ht="13" x14ac:dyDescent="0.2">
      <c r="A52" s="256"/>
      <c r="AK52" s="327"/>
      <c r="AL52" s="328" t="s">
        <v>550</v>
      </c>
      <c r="AM52" s="329">
        <v>1274271</v>
      </c>
      <c r="AN52" s="330">
        <v>441382</v>
      </c>
      <c r="AO52" s="331">
        <v>205</v>
      </c>
      <c r="AP52" s="332">
        <v>164214</v>
      </c>
      <c r="AQ52" s="333">
        <v>4.2</v>
      </c>
      <c r="AR52" s="334">
        <v>200.8</v>
      </c>
    </row>
    <row r="53" spans="1:44" ht="13" x14ac:dyDescent="0.2">
      <c r="A53" s="256"/>
      <c r="AK53" s="312" t="s">
        <v>551</v>
      </c>
      <c r="AL53" s="313"/>
      <c r="AM53" s="321">
        <v>1524964</v>
      </c>
      <c r="AN53" s="322">
        <v>535075</v>
      </c>
      <c r="AO53" s="323">
        <v>-47.4</v>
      </c>
      <c r="AP53" s="324">
        <v>289738</v>
      </c>
      <c r="AQ53" s="325">
        <v>-8.6999999999999993</v>
      </c>
      <c r="AR53" s="326">
        <v>-38.700000000000003</v>
      </c>
    </row>
    <row r="54" spans="1:44" ht="13" x14ac:dyDescent="0.2">
      <c r="A54" s="256"/>
      <c r="AK54" s="327"/>
      <c r="AL54" s="328" t="s">
        <v>550</v>
      </c>
      <c r="AM54" s="329">
        <v>1063102</v>
      </c>
      <c r="AN54" s="330">
        <v>373018</v>
      </c>
      <c r="AO54" s="331">
        <v>-15.5</v>
      </c>
      <c r="AP54" s="332">
        <v>156238</v>
      </c>
      <c r="AQ54" s="333">
        <v>-4.9000000000000004</v>
      </c>
      <c r="AR54" s="334">
        <v>-10.6</v>
      </c>
    </row>
    <row r="55" spans="1:44" ht="13" x14ac:dyDescent="0.2">
      <c r="A55" s="256"/>
      <c r="AK55" s="312" t="s">
        <v>552</v>
      </c>
      <c r="AL55" s="313"/>
      <c r="AM55" s="321">
        <v>1352216</v>
      </c>
      <c r="AN55" s="322">
        <v>484665</v>
      </c>
      <c r="AO55" s="323">
        <v>-9.4</v>
      </c>
      <c r="AP55" s="324">
        <v>316937</v>
      </c>
      <c r="AQ55" s="325">
        <v>9.4</v>
      </c>
      <c r="AR55" s="326">
        <v>-18.8</v>
      </c>
    </row>
    <row r="56" spans="1:44" ht="13" x14ac:dyDescent="0.2">
      <c r="A56" s="256"/>
      <c r="AK56" s="327"/>
      <c r="AL56" s="328" t="s">
        <v>550</v>
      </c>
      <c r="AM56" s="329">
        <v>772048</v>
      </c>
      <c r="AN56" s="330">
        <v>276720</v>
      </c>
      <c r="AO56" s="331">
        <v>-25.8</v>
      </c>
      <c r="AP56" s="332">
        <v>199150</v>
      </c>
      <c r="AQ56" s="333">
        <v>27.5</v>
      </c>
      <c r="AR56" s="334">
        <v>-53.3</v>
      </c>
    </row>
    <row r="57" spans="1:44" ht="13" x14ac:dyDescent="0.2">
      <c r="A57" s="256"/>
      <c r="AK57" s="312" t="s">
        <v>553</v>
      </c>
      <c r="AL57" s="313"/>
      <c r="AM57" s="321">
        <v>2019087</v>
      </c>
      <c r="AN57" s="322">
        <v>735551</v>
      </c>
      <c r="AO57" s="323">
        <v>51.8</v>
      </c>
      <c r="AP57" s="324">
        <v>332350</v>
      </c>
      <c r="AQ57" s="325">
        <v>4.9000000000000004</v>
      </c>
      <c r="AR57" s="326">
        <v>46.9</v>
      </c>
    </row>
    <row r="58" spans="1:44" ht="13" x14ac:dyDescent="0.2">
      <c r="A58" s="256"/>
      <c r="AK58" s="327"/>
      <c r="AL58" s="328" t="s">
        <v>550</v>
      </c>
      <c r="AM58" s="329">
        <v>1700075</v>
      </c>
      <c r="AN58" s="330">
        <v>619335</v>
      </c>
      <c r="AO58" s="331">
        <v>123.8</v>
      </c>
      <c r="AP58" s="332">
        <v>200453</v>
      </c>
      <c r="AQ58" s="333">
        <v>0.7</v>
      </c>
      <c r="AR58" s="334">
        <v>123.1</v>
      </c>
    </row>
    <row r="59" spans="1:44" ht="13" x14ac:dyDescent="0.2">
      <c r="A59" s="256"/>
      <c r="AK59" s="312" t="s">
        <v>554</v>
      </c>
      <c r="AL59" s="313"/>
      <c r="AM59" s="321">
        <v>1160546</v>
      </c>
      <c r="AN59" s="322">
        <v>434987</v>
      </c>
      <c r="AO59" s="323">
        <v>-40.9</v>
      </c>
      <c r="AP59" s="324">
        <v>362690</v>
      </c>
      <c r="AQ59" s="325">
        <v>9.1</v>
      </c>
      <c r="AR59" s="326">
        <v>-50</v>
      </c>
    </row>
    <row r="60" spans="1:44" ht="13" x14ac:dyDescent="0.2">
      <c r="A60" s="256"/>
      <c r="AK60" s="327"/>
      <c r="AL60" s="328" t="s">
        <v>550</v>
      </c>
      <c r="AM60" s="329">
        <v>564408</v>
      </c>
      <c r="AN60" s="330">
        <v>211547</v>
      </c>
      <c r="AO60" s="331">
        <v>-65.8</v>
      </c>
      <c r="AP60" s="332">
        <v>172580</v>
      </c>
      <c r="AQ60" s="333">
        <v>-13.9</v>
      </c>
      <c r="AR60" s="334">
        <v>-51.9</v>
      </c>
    </row>
    <row r="61" spans="1:44" ht="13" x14ac:dyDescent="0.2">
      <c r="A61" s="256"/>
      <c r="AK61" s="312" t="s">
        <v>555</v>
      </c>
      <c r="AL61" s="335"/>
      <c r="AM61" s="321">
        <v>1799184</v>
      </c>
      <c r="AN61" s="322">
        <v>641665</v>
      </c>
      <c r="AO61" s="323">
        <v>20.9</v>
      </c>
      <c r="AP61" s="324">
        <v>323807</v>
      </c>
      <c r="AQ61" s="336">
        <v>3.4</v>
      </c>
      <c r="AR61" s="326">
        <v>17.5</v>
      </c>
    </row>
    <row r="62" spans="1:44" ht="13" x14ac:dyDescent="0.2">
      <c r="A62" s="256"/>
      <c r="AK62" s="327"/>
      <c r="AL62" s="328" t="s">
        <v>550</v>
      </c>
      <c r="AM62" s="329">
        <v>1074781</v>
      </c>
      <c r="AN62" s="330">
        <v>384400</v>
      </c>
      <c r="AO62" s="331">
        <v>44.3</v>
      </c>
      <c r="AP62" s="332">
        <v>178527</v>
      </c>
      <c r="AQ62" s="333">
        <v>2.7</v>
      </c>
      <c r="AR62" s="334">
        <v>41.6</v>
      </c>
    </row>
    <row r="63" spans="1:44" ht="13" x14ac:dyDescent="0.2">
      <c r="A63" s="256"/>
    </row>
    <row r="64" spans="1:44" ht="13" x14ac:dyDescent="0.2">
      <c r="A64" s="256"/>
    </row>
    <row r="65" spans="1:46" ht="13" x14ac:dyDescent="0.2">
      <c r="A65" s="256"/>
    </row>
    <row r="66" spans="1:46" ht="13"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 hidden="1" x14ac:dyDescent="0.2"/>
    <row r="71" spans="1:46" ht="13" hidden="1" x14ac:dyDescent="0.2"/>
    <row r="72" spans="1:46" ht="13" hidden="1" x14ac:dyDescent="0.2"/>
    <row r="73" spans="1:46" ht="13" hidden="1" x14ac:dyDescent="0.2"/>
  </sheetData>
  <sheetProtection algorithmName="SHA-512" hashValue="amQGeZzYPfx6xH2Dc6wPIlpV5GxGWXJ0+InmutpXMmumzgZ8atKLzbyV1b51EaXdVI4cqllxgqc38PJOJlOilg==" saltValue="e8x1RDNxRlUs/cxt3Iul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557</v>
      </c>
    </row>
    <row r="121" spans="125:125" ht="13.5" hidden="1" customHeight="1" x14ac:dyDescent="0.2">
      <c r="DU121" s="250"/>
    </row>
  </sheetData>
  <sheetProtection algorithmName="SHA-512" hashValue="qLY2RY4KW/RLoG3FPL5dPaQdKaG7hd+Ol7wl5Ejs6hLZq/K4YJKh+2uqAal+LKFpIO+LPA56Xmm5s3Kj7BIhug==" saltValue="wIJ3RAZyRK8Q5MU0oW/S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558</v>
      </c>
    </row>
  </sheetData>
  <sheetProtection algorithmName="SHA-512" hashValue="OBLDufUeu67ywcvmehPdRm7eLpi1VFuGuM4WZoWNCT5mijjU2iW56a0BMHldBI+vDB+oKWrEfYOXHNbCKsZvsg==" saltValue="lf6w8Uc0KfT0nu2KD+/cn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123" t="s">
        <v>3</v>
      </c>
      <c r="D47" s="1123"/>
      <c r="E47" s="1124"/>
      <c r="F47" s="11">
        <v>35.68</v>
      </c>
      <c r="G47" s="12">
        <v>34.96</v>
      </c>
      <c r="H47" s="12">
        <v>33.97</v>
      </c>
      <c r="I47" s="12">
        <v>33.43</v>
      </c>
      <c r="J47" s="13">
        <v>29.52</v>
      </c>
    </row>
    <row r="48" spans="2:10" ht="57.75" customHeight="1" x14ac:dyDescent="0.2">
      <c r="B48" s="14"/>
      <c r="C48" s="1125" t="s">
        <v>4</v>
      </c>
      <c r="D48" s="1125"/>
      <c r="E48" s="1126"/>
      <c r="F48" s="15">
        <v>1.97</v>
      </c>
      <c r="G48" s="16">
        <v>2.83</v>
      </c>
      <c r="H48" s="16">
        <v>1.02</v>
      </c>
      <c r="I48" s="16">
        <v>6.38</v>
      </c>
      <c r="J48" s="17">
        <v>4.42</v>
      </c>
    </row>
    <row r="49" spans="2:10" ht="57.75" customHeight="1" thickBot="1" x14ac:dyDescent="0.25">
      <c r="B49" s="18"/>
      <c r="C49" s="1127" t="s">
        <v>5</v>
      </c>
      <c r="D49" s="1127"/>
      <c r="E49" s="1128"/>
      <c r="F49" s="19" t="s">
        <v>564</v>
      </c>
      <c r="G49" s="20">
        <v>2.99</v>
      </c>
      <c r="H49" s="20">
        <v>19.600000000000001</v>
      </c>
      <c r="I49" s="20">
        <v>9.31</v>
      </c>
      <c r="J49" s="21">
        <v>1.37</v>
      </c>
    </row>
    <row r="50" spans="2:10" ht="13" x14ac:dyDescent="0.2"/>
  </sheetData>
  <sheetProtection algorithmName="SHA-512" hashValue="NS4JKotYyNNo+LeVwom7/y0Wpz7i2phX5+CE31t/7KMch4JQFmst8hpT6+dMWbIbzQaQKYQTEs6RYegRnrhFoA==" saltValue="EStk10WtId5mDS6RccoKZ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2023-03-20T04:53:47Z</cp:lastPrinted>
  <dcterms:created xsi:type="dcterms:W3CDTF">2023-02-20T06:36:21Z</dcterms:created>
  <dcterms:modified xsi:type="dcterms:W3CDTF">2023-10-17T09:59:05Z</dcterms:modified>
  <cp:category/>
</cp:coreProperties>
</file>