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4（R3決算）\02_9月公表分\05_HP更新\がっちゃんこ(最終)\"/>
    </mc:Choice>
  </mc:AlternateContent>
  <bookViews>
    <workbookView xWindow="-110" yWindow="14290" windowWidth="23260" windowHeight="12460"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R102" i="12" l="1"/>
  <c r="AU63" i="12"/>
  <c r="AP63" i="12"/>
  <c r="AP88" i="12"/>
  <c r="AF88"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W35" i="10"/>
  <c r="BW36" i="10" s="1"/>
  <c r="BW37" i="10" s="1"/>
  <c r="BW38" i="10" s="1"/>
  <c r="BW39" i="10" s="1"/>
  <c r="BW40" i="10" s="1"/>
  <c r="BW41" i="10" s="1"/>
  <c r="AM35" i="10"/>
  <c r="C35" i="10"/>
  <c r="CO34" i="10"/>
  <c r="CO35" i="10" s="1"/>
  <c r="CO36" i="10" s="1"/>
  <c r="BW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<sst xmlns="http://schemas.openxmlformats.org/spreadsheetml/2006/main" count="1145" uniqueCount="617">
  <si>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</si>
  <si>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</si>
  <si>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</si>
  <si>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</si>
  <si>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</si>
  <si>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</si>
  <si>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</si>
  <si>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</si>
  <si>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</si>
  <si>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</si>
  <si>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</si>
  <si>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</si>
  <si>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</si>
  <si>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</si>
  <si>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</si>
  <si>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</si>
  <si>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</si>
  <si>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</si>
  <si>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</si>
  <si>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</si>
  <si>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</si>
  <si>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</si>
  <si>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</si>
  <si>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</si>
  <si>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</si>
  <si>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</si>
  <si>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</si>
  <si>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</si>
  <si>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</si>
  <si>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</si>
  <si>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</si>
  <si>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</si>
  <si>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</si>
  <si>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</si>
  <si>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</si>
  <si>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</si>
  <si>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</si>
  <si>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</si>
  <si>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</si>
  <si>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</si>
  <si>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</si>
  <si>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</si>
  <si>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</si>
  <si>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</si>
  <si>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</si>
  <si>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</si>
  <si>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</si>
  <si>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</si>
  <si>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</si>
  <si>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</si>
  <si>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</si>
  <si>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</si>
  <si>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</si>
  <si>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</si>
  <si>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</si>
  <si>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</si>
  <si>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</si>
  <si>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</si>
  <si>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</si>
  <si>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</si>
  <si>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</si>
  <si>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</si>
  <si>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</si>
  <si>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</si>
  <si>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</si>
  <si>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</si>
  <si>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</si>
  <si>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</si>
  <si>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</si>
  <si>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</si>
  <si>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</si>
  <si>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</si>
  <si>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</si>
  <si>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</si>
  <si>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</si>
  <si>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</si>
  <si>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</si>
  <si>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</si>
  <si>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</si>
  <si>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</si>
  <si>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</si>
  <si>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</si>
  <si>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</si>
  <si>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</si>
  <si>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</si>
  <si>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</si>
  <si>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</si>
  <si>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</si>
  <si>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</si>
  <si>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</si>
  <si>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</si>
  <si>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</si>
  <si>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</si>
  <si>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</si>
  <si>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</si>
  <si>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</si>
  <si>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</si>
  <si>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海士町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</si>
  <si>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</si>
  <si>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</si>
  <si>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</si>
  <si>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</si>
  <si>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</si>
  <si>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</si>
  <si>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</si>
  <si>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</si>
  <si>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</si>
  <si>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</si>
  <si>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</si>
  <si>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</si>
  <si>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</si>
  <si>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</si>
  <si>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</si>
  <si>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</si>
  <si>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</si>
  <si>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</si>
  <si>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</si>
  <si>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</si>
  <si>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</si>
  <si>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</si>
  <si>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</si>
  <si>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</si>
  <si>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</si>
  <si>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</si>
  <si>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</si>
  <si>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</si>
  <si>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</si>
  <si>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</si>
  <si>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</si>
  <si>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</si>
  <si>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</si>
  <si>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</si>
  <si>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</si>
  <si>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</si>
  <si>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</si>
  <si>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</si>
  <si>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</si>
  <si>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</si>
  <si>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</si>
  <si>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</si>
  <si>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</si>
  <si>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</si>
  <si>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</si>
  <si>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</si>
  <si>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</si>
  <si>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</si>
  <si>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</si>
  <si>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</si>
  <si>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</si>
  <si>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</si>
  <si>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</si>
  <si>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</si>
  <si>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</si>
  <si>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</si>
  <si>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</si>
  <si>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</si>
  <si>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</si>
  <si>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</si>
  <si>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</si>
  <si>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</si>
  <si>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</si>
  <si>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</si>
  <si>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</si>
  <si>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</si>
  <si>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</si>
  <si>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</si>
  <si>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</si>
  <si>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</si>
  <si>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</si>
  <si>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</si>
  <si>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</si>
  <si>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</si>
  <si>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</si>
  <si>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</si>
  <si>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</si>
  <si>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</si>
  <si>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</si>
  <si>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</si>
  <si>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</si>
  <si>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</si>
  <si>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</si>
  <si>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</si>
  <si>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</si>
  <si>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</si>
  <si>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</si>
  <si>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</si>
  <si>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</si>
  <si>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</si>
  <si>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</si>
  <si>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</si>
  <si>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</si>
  <si>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</si>
  <si>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</si>
  <si>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</si>
  <si>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</si>
  <si>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</si>
  <si>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</si>
  <si>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</si>
  <si>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</si>
  <si>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</si>
  <si>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</si>
  <si>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</si>
  <si>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</si>
  <si>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</si>
  <si>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</si>
  <si>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</si>
  <si>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</si>
  <si>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</si>
  <si>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</si>
  <si>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</si>
  <si>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</si>
  <si>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</si>
  <si>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</si>
  <si>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島根県海士町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</si>
  <si>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</si>
  <si>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</si>
  <si>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</si>
  <si>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</si>
  <si>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</si>
  <si>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</si>
  <si>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</si>
  <si>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</si>
  <si>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</si>
  <si>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</si>
  <si>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</si>
  <si>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</si>
  <si>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</si>
  <si>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</si>
  <si>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</si>
  <si>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</si>
  <si>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</si>
  <si>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</si>
  <si>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</si>
  <si>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</si>
  <si>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</si>
  <si>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</si>
  <si>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</si>
  <si>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</si>
  <si>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</si>
  <si>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</si>
  <si>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</si>
  <si>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</si>
  <si>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</si>
  <si>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</si>
  <si>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</si>
  <si>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</si>
  <si>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</si>
  <si>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</si>
  <si>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</si>
  <si>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</si>
  <si>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</si>
  <si>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</si>
  <si>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</si>
  <si>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</si>
  <si>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</si>
  <si>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</si>
  <si>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</si>
  <si>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</si>
  <si>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</si>
  <si>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</si>
  <si>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</si>
  <si>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</si>
  <si>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</si>
  <si>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</si>
  <si>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</si>
  <si>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</si>
  <si>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</si>
  <si>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</si>
  <si>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</si>
  <si>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</si>
  <si>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</si>
  <si>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</si>
  <si>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</si>
  <si>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</si>
  <si>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</si>
  <si>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</si>
  <si>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</si>
  <si>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</si>
  <si>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</si>
  <si>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</si>
  <si>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</si>
  <si>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</si>
  <si>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</si>
  <si>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</si>
  <si>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</si>
  <si>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</si>
  <si>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</si>
  <si>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</si>
  <si>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</si>
  <si>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</si>
  <si>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</si>
  <si>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</si>
  <si>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</si>
  <si>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</si>
  <si>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</si>
  <si>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</si>
  <si>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</si>
  <si>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</si>
  <si>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</si>
  <si>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</si>
  <si>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</si>
  <si>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</si>
  <si>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</si>
  <si>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</si>
  <si>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</si>
  <si>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</si>
  <si>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</si>
  <si>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</si>
  <si>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</si>
  <si>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</si>
  <si>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</si>
  <si>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</si>
  <si>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</si>
  <si>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</si>
  <si>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</si>
  <si>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</si>
  <si>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</si>
  <si>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</si>
  <si>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</si>
  <si>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</si>
  <si>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</si>
  <si>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</si>
  <si>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</si>
  <si>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</si>
  <si>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</si>
  <si>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</si>
  <si>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</si>
  <si>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</si>
  <si>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</si>
  <si>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</si>
  <si>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</si>
  <si>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</si>
  <si>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</si>
  <si>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</si>
  <si>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</si>
  <si>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</si>
  <si>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</si>
  <si>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</si>
  <si>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</si>
  <si>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</si>
  <si>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</si>
  <si>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</si>
  <si>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</si>
  <si>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</si>
  <si>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</si>
  <si>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</si>
  <si>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</si>
  <si>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</si>
  <si>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</si>
  <si>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</si>
  <si>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</si>
  <si>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</si>
  <si>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</si>
  <si>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</si>
  <si>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</si>
  <si>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</si>
  <si>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</si>
  <si>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</si>
  <si>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</si>
  <si>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</si>
  <si>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</si>
  <si>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</si>
  <si>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</si>
  <si>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</si>
  <si>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</si>
  <si>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</si>
  <si>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</si>
  <si>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</si>
  <si>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</si>
  <si>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島根県海士町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</si>
  <si>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</si>
  <si>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</si>
  <si>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</si>
  <si>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</si>
  <si>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</si>
  <si>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</si>
  <si>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</si>
  <si>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</si>
  <si>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</si>
  <si>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</si>
  <si>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</si>
  <si>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</si>
  <si>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</si>
  <si>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</si>
  <si>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</si>
  <si>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</si>
  <si>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</si>
  <si>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</si>
  <si>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</si>
  <si>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</si>
  <si>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</si>
  <si>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</si>
  <si>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</si>
  <si>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</si>
  <si>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</si>
  <si>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</si>
  <si>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</si>
  <si>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</si>
  <si>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</si>
  <si>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</si>
  <si>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</si>
  <si>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</si>
  <si>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</si>
  <si>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</si>
  <si>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</si>
  <si>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国民健康保険診療施設勘定特別会計</t>
    <phoneticPr fontId="5"/>
  </si>
  <si>
    <t>国民健康保険歯科診療施設勘定特別会計</t>
    <phoneticPr fontId="5"/>
  </si>
  <si>
    <t>後期高齢者医療特別会計</t>
    <phoneticPr fontId="5"/>
  </si>
  <si>
    <t>簡易水道特別会計</t>
    <phoneticPr fontId="5"/>
  </si>
  <si>
    <t>-</t>
    <phoneticPr fontId="5"/>
  </si>
  <si>
    <t>法非適用企業</t>
    <phoneticPr fontId="5"/>
  </si>
  <si>
    <t>下水道特別会計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</si>
  <si>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</si>
  <si>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</si>
  <si>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</si>
  <si>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</si>
  <si>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</si>
  <si>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</si>
  <si>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</si>
  <si>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</si>
  <si>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</si>
  <si>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</si>
  <si>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</si>
  <si>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</si>
  <si>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</si>
  <si>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</si>
  <si>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</si>
  <si>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</si>
  <si>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</si>
  <si>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</si>
  <si>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</si>
  <si>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</si>
  <si>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</si>
  <si>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</si>
  <si>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</si>
  <si>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</si>
  <si>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</si>
  <si>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</si>
  <si>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</si>
  <si>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</si>
  <si>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</si>
  <si>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</si>
  <si>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</si>
  <si>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</si>
  <si>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</si>
  <si>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</si>
  <si>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</si>
  <si>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</si>
  <si>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</si>
  <si>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</si>
  <si>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</si>
  <si>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</si>
  <si>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</si>
  <si>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</si>
  <si>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</si>
  <si>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</si>
  <si>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</si>
  <si>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</si>
  <si>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</si>
  <si>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</si>
  <si>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</si>
  <si>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</si>
  <si>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</si>
  <si>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</si>
  <si>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</si>
  <si>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</si>
  <si>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</si>
  <si>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</si>
  <si>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</si>
  <si>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</si>
  <si>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</si>
  <si>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</si>
  <si>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</si>
  <si>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</si>
  <si>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</si>
  <si>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</si>
  <si>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</si>
  <si>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</si>
  <si>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</si>
  <si>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</si>
  <si>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</si>
  <si>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</si>
  <si>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</si>
  <si>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</si>
  <si>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国民健康保険歯科診療施設勘定特別会計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</si>
  <si>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</si>
  <si>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</si>
  <si>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</si>
  <si>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</si>
  <si>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</si>
  <si>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</si>
  <si>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</si>
  <si>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</si>
  <si>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</si>
  <si>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</si>
  <si>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</si>
  <si>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</si>
  <si>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</si>
  <si>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</si>
  <si>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</si>
  <si>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</si>
  <si>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</si>
  <si>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</si>
  <si>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</si>
  <si>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</si>
  <si>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</si>
  <si>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</si>
  <si>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</si>
  <si>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</si>
  <si>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</si>
  <si>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</si>
  <si>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</si>
  <si>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</si>
  <si>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</si>
  <si>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</si>
  <si>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</si>
  <si>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</si>
  <si>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</si>
  <si>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</si>
  <si>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</si>
  <si>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</si>
  <si>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</si>
  <si>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</si>
  <si>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</si>
  <si>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</si>
  <si>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</si>
  <si>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</si>
  <si>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</si>
  <si>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</si>
  <si>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</si>
  <si>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</si>
  <si>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</si>
  <si>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</si>
  <si>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</si>
  <si>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</si>
  <si>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</si>
  <si>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</si>
  <si>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</si>
  <si>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</si>
  <si>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</si>
  <si>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</si>
  <si>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</si>
  <si>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</si>
  <si>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</si>
  <si>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</si>
  <si>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</si>
  <si>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</si>
  <si>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</si>
  <si>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</si>
  <si>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</si>
  <si>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</si>
  <si>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</si>
  <si>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</si>
  <si>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</si>
  <si>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</si>
  <si>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</si>
  <si>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</si>
  <si>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</si>
  <si>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</si>
  <si>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</si>
  <si>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</si>
  <si>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</si>
  <si>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</si>
  <si>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</si>
  <si>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</si>
  <si>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</si>
  <si>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</si>
  <si>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</si>
  <si>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</si>
  <si>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1.42</t>
  </si>
  <si>
    <t>▲ 1.27</t>
  </si>
  <si>
    <t>一般会計</t>
  </si>
  <si>
    <t>国民健康保険事業勘定特別会計</t>
  </si>
  <si>
    <t>後期高齢者医療特別会計</t>
  </si>
  <si>
    <t>国民健康保険診療施設勘定特別会計</t>
  </si>
  <si>
    <t>国民健康保険歯科診療施設勘定特別会計</t>
  </si>
  <si>
    <t>簡易水道特別会計</t>
  </si>
  <si>
    <t>下水道特別会計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</si>
  <si>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</si>
  <si>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</si>
  <si>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</si>
  <si>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</si>
  <si>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</si>
  <si>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</si>
  <si>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</si>
  <si>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</si>
  <si>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phoneticPr fontId="2"/>
  </si>
  <si>
    <t>隠岐広域連合（普通会計）</t>
  </si>
  <si>
    <t>隠岐広域連合（島前病院事業）</t>
  </si>
  <si>
    <t>法適用企業</t>
    <rPh sb="0" eb="1">
      <t>ホウ</t>
    </rPh>
    <rPh sb="1" eb="3">
      <t>テキヨウ</t>
    </rPh>
    <rPh sb="3" eb="5">
      <t>キギョウ</t>
    </rPh>
    <phoneticPr fontId="5"/>
  </si>
  <si>
    <t>隠岐広域連合（隠岐病院事業）</t>
  </si>
  <si>
    <t>法適用企業</t>
  </si>
  <si>
    <t>隠岐広域連合（介護保険事業）</t>
  </si>
  <si>
    <t>-</t>
    <phoneticPr fontId="2"/>
  </si>
  <si>
    <t>島前町村組合</t>
  </si>
  <si>
    <t>島根県市町村総合事務組合</t>
  </si>
  <si>
    <t>島根県後期高齢者医療広域連合（普通会計）</t>
  </si>
  <si>
    <t>島根県後期高齢者医療広域連合（後期高齢者医療）</t>
  </si>
  <si>
    <t>（株）海士</t>
    <rPh sb="1" eb="2">
      <t>カブ</t>
    </rPh>
    <rPh sb="3" eb="5">
      <t>アマ</t>
    </rPh>
    <phoneticPr fontId="21"/>
  </si>
  <si>
    <t>（株）ふるさと海士</t>
    <rPh sb="1" eb="2">
      <t>カブ</t>
    </rPh>
    <rPh sb="7" eb="9">
      <t>アマ</t>
    </rPh>
    <phoneticPr fontId="21"/>
  </si>
  <si>
    <t>AMAホールディングス㈱</t>
  </si>
  <si>
    <t>ふるさとづくり寄付基金</t>
    <phoneticPr fontId="2"/>
  </si>
  <si>
    <t>庁舎建設基金</t>
  </si>
  <si>
    <t>地域雇用創出推進基金</t>
  </si>
  <si>
    <t>宿泊施設整備運営基金</t>
  </si>
  <si>
    <t>福祉基金</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</si>
  <si>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</si>
  <si>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</si>
  <si>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老朽化した公共施設など延命化や長寿命化を行っていく必要がある。将来負担比率の増加を抑制するため、基金積立額の増加や繰り上げ償還による残債の抑制など進めて行く。</t>
    <rPh sb="0" eb="3">
      <t>ロウキュウカ</t>
    </rPh>
    <rPh sb="5" eb="7">
      <t>コウキョウ</t>
    </rPh>
    <rPh sb="7" eb="9">
      <t>シセツ</t>
    </rPh>
    <rPh sb="11" eb="13">
      <t>エンメイ</t>
    </rPh>
    <rPh sb="13" eb="14">
      <t>カ</t>
    </rPh>
    <rPh sb="15" eb="16">
      <t>チョウ</t>
    </rPh>
    <rPh sb="16" eb="19">
      <t>ジュミョウカ</t>
    </rPh>
    <rPh sb="20" eb="21">
      <t>オコナ</t>
    </rPh>
    <rPh sb="25" eb="27">
      <t>ヒツヨウ</t>
    </rPh>
    <rPh sb="31" eb="33">
      <t>ショウライ</t>
    </rPh>
    <rPh sb="33" eb="35">
      <t>フタン</t>
    </rPh>
    <rPh sb="35" eb="37">
      <t>ヒリツ</t>
    </rPh>
    <rPh sb="38" eb="40">
      <t>ゾウカ</t>
    </rPh>
    <rPh sb="41" eb="43">
      <t>ヨクセイ</t>
    </rPh>
    <rPh sb="48" eb="50">
      <t>キキン</t>
    </rPh>
    <rPh sb="50" eb="52">
      <t>ツミタテ</t>
    </rPh>
    <rPh sb="52" eb="53">
      <t>ガク</t>
    </rPh>
    <rPh sb="54" eb="56">
      <t>ゾウカ</t>
    </rPh>
    <rPh sb="57" eb="58">
      <t>ク</t>
    </rPh>
    <rPh sb="59" eb="60">
      <t>ア</t>
    </rPh>
    <rPh sb="61" eb="63">
      <t>ショウカン</t>
    </rPh>
    <rPh sb="66" eb="68">
      <t>ザンサイ</t>
    </rPh>
    <rPh sb="69" eb="71">
      <t>ヨクセイ</t>
    </rPh>
    <rPh sb="73" eb="74">
      <t>スス</t>
    </rPh>
    <rPh sb="76" eb="77">
      <t>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</si>
  <si>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</si>
  <si>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</si>
  <si>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</si>
  <si>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</si>
  <si>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</si>
  <si>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</si>
  <si>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実質公債比率については、行政改革による基金財源をもとに、繰上償還の実施などにより、改善に努めていく。
将来負担比率については、他団体に比べ基金積立より施策推進へ財政投資を行っている結果、高く推移している。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</si>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</sst>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51D0-4896-A471-1DC67A8668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429982</c:v>
                </c:pt>
                <c:pt idx="1">
                  <c:v>671155</c:v>
                </c:pt>
                <c:pt idx="2">
                  <c:v>823024</c:v>
                </c:pt>
                <c:pt idx="3">
                  <c:v>1086091</c:v>
                </c:pt>
                <c:pt idx="4">
                  <c:v>876806</c:v>
                </c:pt>
              </c:numCache>
            </c:numRef>
          </c:val>
          <c:smooth val="0"/>
          <c:extLst>
            <c:ext xmlns:c16="http://schemas.microsoft.com/office/drawing/2014/chart" uri="{C3380CC4-5D6E-409C-BE32-E72D297353CC}">
              <c16:uniqueId val="{00000001-51D0-4896-A471-1DC67A8668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3.53</c:v>
                </c:pt>
                <c:pt idx="1">
                  <c:v>4.0999999999999996</c:v>
                </c:pt>
                <c:pt idx="2">
                  <c:v>0.53</c:v>
                </c:pt>
                <c:pt idx="3">
                  <c:v>6.52</c:v>
                </c:pt>
                <c:pt idx="4">
                  <c:v>13.41</c:v>
                </c:pt>
              </c:numCache>
            </c:numRef>
          </c:val>
          <c:extLst>
            <c:ext xmlns:c16="http://schemas.microsoft.com/office/drawing/2014/chart" uri="{C3380CC4-5D6E-409C-BE32-E72D297353CC}">
              <c16:uniqueId val="{00000000-77A9-489D-8AD1-F770BD71FC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11.88</c:v>
                </c:pt>
                <c:pt idx="1">
                  <c:v>11.41</c:v>
                </c:pt>
                <c:pt idx="2">
                  <c:v>11.14</c:v>
                </c:pt>
                <c:pt idx="3">
                  <c:v>11.01</c:v>
                </c:pt>
                <c:pt idx="4">
                  <c:v>10.210000000000001</c:v>
                </c:pt>
              </c:numCache>
            </c:numRef>
          </c:val>
          <c:extLst>
            <c:ext xmlns:c16="http://schemas.microsoft.com/office/drawing/2014/chart" uri="{C3380CC4-5D6E-409C-BE32-E72D297353CC}">
              <c16:uniqueId val="{00000001-77A9-489D-8AD1-F770BD71FC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-1.42</c:v>
                </c:pt>
                <c:pt idx="1">
                  <c:v>0.71</c:v>
                </c:pt>
                <c:pt idx="2">
                  <c:v>-1.27</c:v>
                </c:pt>
                <c:pt idx="3">
                  <c:v>8.11</c:v>
                </c:pt>
                <c:pt idx="4">
                  <c:v>7.36</c:v>
                </c:pt>
              </c:numCache>
            </c:numRef>
          </c:val>
          <c:smooth val="0"/>
          <c:extLst>
            <c:ext xmlns:c16="http://schemas.microsoft.com/office/drawing/2014/chart" uri="{C3380CC4-5D6E-409C-BE32-E72D297353CC}">
              <c16:uniqueId val="{00000002-77A9-489D-8AD1-F770BD71FC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E7C-4D6C-8634-C63B574965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7C-4D6C-8634-C63B574965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7C-4D6C-8634-C63B574965CF}"/>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0.04</c:v>
                </c:pt>
                <c:pt idx="4">
                  <c:v>#N/A</c:v>
                </c:pt>
                <c:pt idx="5">
                  <c:v>0.5</c:v>
                </c:pt>
                <c:pt idx="6">
                  <c:v>#N/A</c:v>
                </c:pt>
                <c:pt idx="7">
                  <c:v>0</c:v>
                </c:pt>
                <c:pt idx="8">
                  <c:v>#N/A</c:v>
                </c:pt>
                <c:pt idx="9">
                  <c:v>0</c:v>
                </c:pt>
              </c:numCache>
            </c:numRef>
          </c:val>
          <c:extLst>
            <c:ext xmlns:c16="http://schemas.microsoft.com/office/drawing/2014/chart" uri="{C3380CC4-5D6E-409C-BE32-E72D297353CC}">
              <c16:uniqueId val="{00000003-0E7C-4D6C-8634-C63B574965CF}"/>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0E7C-4D6C-8634-C63B574965CF}"/>
            </c:ext>
          </c:extLst>
        </c:ser>
        <c:ser>
          <c:idx val="5"/>
          <c:order val="5"/>
          <c:tx>
            <c:strRef>
              <c:f>データシート!$A$32</c:f>
              <c:strCache>
                <c:ptCount val="1"/>
                <c:pt idx="0">
                  <c:v>国民健康保険歯科診療施設勘定特別会計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5-0E7C-4D6C-8634-C63B574965CF}"/>
            </c:ext>
          </c:extLst>
        </c:ser>
        <c:ser>
          <c:idx val="6"/>
          <c:order val="6"/>
          <c:tx>
            <c:strRef>
              <c:f>データシート!$A$33</c:f>
              <c:strCache>
                <c:ptCount val="1"/>
                <c:pt idx="0">
                  <c:v>国民健康保険診療施設勘定特別会計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0.04</c:v>
                </c:pt>
                <c:pt idx="4">
                  <c:v>#N/A</c:v>
                </c:pt>
                <c:pt idx="5">
                  <c:v>0.02</c:v>
                </c:pt>
                <c:pt idx="6">
                  <c:v>#N/A</c:v>
                </c:pt>
                <c:pt idx="7">
                  <c:v>0.03</c:v>
                </c:pt>
                <c:pt idx="8">
                  <c:v>#N/A</c:v>
                </c:pt>
                <c:pt idx="9">
                  <c:v>0.02</c:v>
                </c:pt>
              </c:numCache>
            </c:numRef>
          </c:val>
          <c:extLst>
            <c:ext xmlns:c16="http://schemas.microsoft.com/office/drawing/2014/chart" uri="{C3380CC4-5D6E-409C-BE32-E72D297353CC}">
              <c16:uniqueId val="{00000006-0E7C-4D6C-8634-C63B574965CF}"/>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0.04</c:v>
                </c:pt>
                <c:pt idx="2">
                  <c:v>#N/A</c:v>
                </c:pt>
                <c:pt idx="3">
                  <c:v>0.03</c:v>
                </c:pt>
                <c:pt idx="4">
                  <c:v>#N/A</c:v>
                </c:pt>
                <c:pt idx="5">
                  <c:v>0.02</c:v>
                </c:pt>
                <c:pt idx="6">
                  <c:v>#N/A</c:v>
                </c:pt>
                <c:pt idx="7">
                  <c:v>0.03</c:v>
                </c:pt>
                <c:pt idx="8">
                  <c:v>#N/A</c:v>
                </c:pt>
                <c:pt idx="9">
                  <c:v>0.04</c:v>
                </c:pt>
              </c:numCache>
            </c:numRef>
          </c:val>
          <c:extLst>
            <c:ext xmlns:c16="http://schemas.microsoft.com/office/drawing/2014/chart" uri="{C3380CC4-5D6E-409C-BE32-E72D297353CC}">
              <c16:uniqueId val="{00000007-0E7C-4D6C-8634-C63B574965CF}"/>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1.08</c:v>
                </c:pt>
                <c:pt idx="2">
                  <c:v>#N/A</c:v>
                </c:pt>
                <c:pt idx="3">
                  <c:v>0.23</c:v>
                </c:pt>
                <c:pt idx="4">
                  <c:v>#N/A</c:v>
                </c:pt>
                <c:pt idx="5">
                  <c:v>0.32</c:v>
                </c:pt>
                <c:pt idx="6">
                  <c:v>#N/A</c:v>
                </c:pt>
                <c:pt idx="7">
                  <c:v>0.19</c:v>
                </c:pt>
                <c:pt idx="8">
                  <c:v>#N/A</c:v>
                </c:pt>
                <c:pt idx="9">
                  <c:v>0.5</c:v>
                </c:pt>
              </c:numCache>
            </c:numRef>
          </c:val>
          <c:extLst>
            <c:ext xmlns:c16="http://schemas.microsoft.com/office/drawing/2014/chart" uri="{C3380CC4-5D6E-409C-BE32-E72D297353CC}">
              <c16:uniqueId val="{00000008-0E7C-4D6C-8634-C63B574965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3.53</c:v>
                </c:pt>
                <c:pt idx="2">
                  <c:v>#N/A</c:v>
                </c:pt>
                <c:pt idx="3">
                  <c:v>4.09</c:v>
                </c:pt>
                <c:pt idx="4">
                  <c:v>#N/A</c:v>
                </c:pt>
                <c:pt idx="5">
                  <c:v>0.53</c:v>
                </c:pt>
                <c:pt idx="6">
                  <c:v>#N/A</c:v>
                </c:pt>
                <c:pt idx="7">
                  <c:v>6.52</c:v>
                </c:pt>
                <c:pt idx="8">
                  <c:v>#N/A</c:v>
                </c:pt>
                <c:pt idx="9">
                  <c:v>13.4</c:v>
                </c:pt>
              </c:numCache>
            </c:numRef>
          </c:val>
          <c:extLst>
            <c:ext xmlns:c16="http://schemas.microsoft.com/office/drawing/2014/chart" uri="{C3380CC4-5D6E-409C-BE32-E72D297353CC}">
              <c16:uniqueId val="{00000009-0E7C-4D6C-8634-C63B574965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1021</c:v>
                </c:pt>
                <c:pt idx="5">
                  <c:v>1093</c:v>
                </c:pt>
                <c:pt idx="8">
                  <c:v>1161</c:v>
                </c:pt>
                <c:pt idx="11">
                  <c:v>1110</c:v>
                </c:pt>
                <c:pt idx="14">
                  <c:v>1128</c:v>
                </c:pt>
              </c:numCache>
            </c:numRef>
          </c:val>
          <c:extLst>
            <c:ext xmlns:c16="http://schemas.microsoft.com/office/drawing/2014/chart" uri="{C3380CC4-5D6E-409C-BE32-E72D297353CC}">
              <c16:uniqueId val="{00000000-6842-4CB8-AF68-3390ECCFD5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6842-4CB8-AF68-3390ECCFD5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42-4CB8-AF68-3390ECCFD5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3</c:v>
                </c:pt>
                <c:pt idx="9">
                  <c:v>3</c:v>
                </c:pt>
                <c:pt idx="12">
                  <c:v>3</c:v>
                </c:pt>
              </c:numCache>
            </c:numRef>
          </c:val>
          <c:extLst>
            <c:ext xmlns:c16="http://schemas.microsoft.com/office/drawing/2014/chart" uri="{C3380CC4-5D6E-409C-BE32-E72D297353CC}">
              <c16:uniqueId val="{00000003-6842-4CB8-AF68-3390ECCFD5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196</c:v>
                </c:pt>
                <c:pt idx="3">
                  <c:v>197</c:v>
                </c:pt>
                <c:pt idx="6">
                  <c:v>190</c:v>
                </c:pt>
                <c:pt idx="9">
                  <c:v>186</c:v>
                </c:pt>
                <c:pt idx="12">
                  <c:v>173</c:v>
                </c:pt>
              </c:numCache>
            </c:numRef>
          </c:val>
          <c:extLst>
            <c:ext xmlns:c16="http://schemas.microsoft.com/office/drawing/2014/chart" uri="{C3380CC4-5D6E-409C-BE32-E72D297353CC}">
              <c16:uniqueId val="{00000004-6842-4CB8-AF68-3390ECCFD5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42-4CB8-AF68-3390ECCFD5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42-4CB8-AF68-3390ECCFD5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977</c:v>
                </c:pt>
                <c:pt idx="3">
                  <c:v>1054</c:v>
                </c:pt>
                <c:pt idx="6">
                  <c:v>1161</c:v>
                </c:pt>
                <c:pt idx="9">
                  <c:v>1096</c:v>
                </c:pt>
                <c:pt idx="12">
                  <c:v>1048</c:v>
                </c:pt>
              </c:numCache>
            </c:numRef>
          </c:val>
          <c:extLst>
            <c:ext xmlns:c16="http://schemas.microsoft.com/office/drawing/2014/chart" uri="{C3380CC4-5D6E-409C-BE32-E72D297353CC}">
              <c16:uniqueId val="{00000007-6842-4CB8-AF68-3390ECCFD51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153</c:v>
                </c:pt>
                <c:pt idx="2">
                  <c:v>#N/A</c:v>
                </c:pt>
                <c:pt idx="3">
                  <c:v>#N/A</c:v>
                </c:pt>
                <c:pt idx="4">
                  <c:v>158</c:v>
                </c:pt>
                <c:pt idx="5">
                  <c:v>#N/A</c:v>
                </c:pt>
                <c:pt idx="6">
                  <c:v>#N/A</c:v>
                </c:pt>
                <c:pt idx="7">
                  <c:v>193</c:v>
                </c:pt>
                <c:pt idx="8">
                  <c:v>#N/A</c:v>
                </c:pt>
                <c:pt idx="9">
                  <c:v>#N/A</c:v>
                </c:pt>
                <c:pt idx="10">
                  <c:v>175</c:v>
                </c:pt>
                <c:pt idx="11">
                  <c:v>#N/A</c:v>
                </c:pt>
                <c:pt idx="12">
                  <c:v>#N/A</c:v>
                </c:pt>
                <c:pt idx="13">
                  <c:v>96</c:v>
                </c:pt>
                <c:pt idx="14">
                  <c:v>#N/A</c:v>
                </c:pt>
              </c:numCache>
            </c:numRef>
          </c:val>
          <c:smooth val="0"/>
          <c:extLst>
            <c:ext xmlns:c16="http://schemas.microsoft.com/office/drawing/2014/chart" uri="{C3380CC4-5D6E-409C-BE32-E72D297353CC}">
              <c16:uniqueId val="{00000008-6842-4CB8-AF68-3390ECCFD51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8360</c:v>
                </c:pt>
                <c:pt idx="5">
                  <c:v>8471</c:v>
                </c:pt>
                <c:pt idx="8">
                  <c:v>8908</c:v>
                </c:pt>
                <c:pt idx="11">
                  <c:v>9640</c:v>
                </c:pt>
                <c:pt idx="14">
                  <c:v>9880</c:v>
                </c:pt>
              </c:numCache>
            </c:numRef>
          </c:val>
          <c:extLst>
            <c:ext xmlns:c16="http://schemas.microsoft.com/office/drawing/2014/chart" uri="{C3380CC4-5D6E-409C-BE32-E72D297353CC}">
              <c16:uniqueId val="{00000000-F200-437E-B5E2-2E86D1166F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133</c:v>
                </c:pt>
                <c:pt idx="5">
                  <c:v>111</c:v>
                </c:pt>
                <c:pt idx="8">
                  <c:v>320</c:v>
                </c:pt>
                <c:pt idx="11">
                  <c:v>523</c:v>
                </c:pt>
                <c:pt idx="14">
                  <c:v>506</c:v>
                </c:pt>
              </c:numCache>
            </c:numRef>
          </c:val>
          <c:extLst>
            <c:ext xmlns:c16="http://schemas.microsoft.com/office/drawing/2014/chart" uri="{C3380CC4-5D6E-409C-BE32-E72D297353CC}">
              <c16:uniqueId val="{00000001-F200-437E-B5E2-2E86D1166F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1125</c:v>
                </c:pt>
                <c:pt idx="5">
                  <c:v>1165</c:v>
                </c:pt>
                <c:pt idx="8">
                  <c:v>1283</c:v>
                </c:pt>
                <c:pt idx="11">
                  <c:v>1355</c:v>
                </c:pt>
                <c:pt idx="14">
                  <c:v>1597</c:v>
                </c:pt>
              </c:numCache>
            </c:numRef>
          </c:val>
          <c:extLst>
            <c:ext xmlns:c16="http://schemas.microsoft.com/office/drawing/2014/chart" uri="{C3380CC4-5D6E-409C-BE32-E72D297353CC}">
              <c16:uniqueId val="{00000002-F200-437E-B5E2-2E86D1166F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00-437E-B5E2-2E86D1166F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00-437E-B5E2-2E86D1166F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00-437E-B5E2-2E86D1166F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427</c:v>
                </c:pt>
                <c:pt idx="3">
                  <c:v>447</c:v>
                </c:pt>
                <c:pt idx="6">
                  <c:v>320</c:v>
                </c:pt>
                <c:pt idx="9">
                  <c:v>317</c:v>
                </c:pt>
                <c:pt idx="12">
                  <c:v>295</c:v>
                </c:pt>
              </c:numCache>
            </c:numRef>
          </c:val>
          <c:extLst>
            <c:ext xmlns:c16="http://schemas.microsoft.com/office/drawing/2014/chart" uri="{C3380CC4-5D6E-409C-BE32-E72D297353CC}">
              <c16:uniqueId val="{00000006-F200-437E-B5E2-2E86D1166F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60</c:v>
                </c:pt>
                <c:pt idx="3">
                  <c:v>56</c:v>
                </c:pt>
                <c:pt idx="6">
                  <c:v>52</c:v>
                </c:pt>
                <c:pt idx="9">
                  <c:v>50</c:v>
                </c:pt>
                <c:pt idx="12">
                  <c:v>48</c:v>
                </c:pt>
              </c:numCache>
            </c:numRef>
          </c:val>
          <c:extLst>
            <c:ext xmlns:c16="http://schemas.microsoft.com/office/drawing/2014/chart" uri="{C3380CC4-5D6E-409C-BE32-E72D297353CC}">
              <c16:uniqueId val="{00000007-F200-437E-B5E2-2E86D1166F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3154</c:v>
                </c:pt>
                <c:pt idx="3">
                  <c:v>3156</c:v>
                </c:pt>
                <c:pt idx="6">
                  <c:v>2713</c:v>
                </c:pt>
                <c:pt idx="9">
                  <c:v>2511</c:v>
                </c:pt>
                <c:pt idx="12">
                  <c:v>2368</c:v>
                </c:pt>
              </c:numCache>
            </c:numRef>
          </c:val>
          <c:extLst>
            <c:ext xmlns:c16="http://schemas.microsoft.com/office/drawing/2014/chart" uri="{C3380CC4-5D6E-409C-BE32-E72D297353CC}">
              <c16:uniqueId val="{00000008-F200-437E-B5E2-2E86D1166F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200-437E-B5E2-2E86D1166F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8400</c:v>
                </c:pt>
                <c:pt idx="3">
                  <c:v>8642</c:v>
                </c:pt>
                <c:pt idx="6">
                  <c:v>9176</c:v>
                </c:pt>
                <c:pt idx="9">
                  <c:v>10190</c:v>
                </c:pt>
                <c:pt idx="12">
                  <c:v>10618</c:v>
                </c:pt>
              </c:numCache>
            </c:numRef>
          </c:val>
          <c:extLst>
            <c:ext xmlns:c16="http://schemas.microsoft.com/office/drawing/2014/chart" uri="{C3380CC4-5D6E-409C-BE32-E72D297353CC}">
              <c16:uniqueId val="{0000000A-F200-437E-B5E2-2E86D1166F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2423</c:v>
                </c:pt>
                <c:pt idx="2">
                  <c:v>#N/A</c:v>
                </c:pt>
                <c:pt idx="3">
                  <c:v>#N/A</c:v>
                </c:pt>
                <c:pt idx="4">
                  <c:v>2555</c:v>
                </c:pt>
                <c:pt idx="5">
                  <c:v>#N/A</c:v>
                </c:pt>
                <c:pt idx="6">
                  <c:v>#N/A</c:v>
                </c:pt>
                <c:pt idx="7">
                  <c:v>1750</c:v>
                </c:pt>
                <c:pt idx="8">
                  <c:v>#N/A</c:v>
                </c:pt>
                <c:pt idx="9">
                  <c:v>#N/A</c:v>
                </c:pt>
                <c:pt idx="10">
                  <c:v>1549</c:v>
                </c:pt>
                <c:pt idx="11">
                  <c:v>#N/A</c:v>
                </c:pt>
                <c:pt idx="12">
                  <c:v>#N/A</c:v>
                </c:pt>
                <c:pt idx="13">
                  <c:v>1348</c:v>
                </c:pt>
                <c:pt idx="14">
                  <c:v>#N/A</c:v>
                </c:pt>
              </c:numCache>
            </c:numRef>
          </c:val>
          <c:smooth val="0"/>
          <c:extLst>
            <c:ext xmlns:c16="http://schemas.microsoft.com/office/drawing/2014/chart" uri="{C3380CC4-5D6E-409C-BE32-E72D297353CC}">
              <c16:uniqueId val="{0000000B-F200-437E-B5E2-2E86D1166F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283</c:v>
                </c:pt>
                <c:pt idx="1">
                  <c:v>283</c:v>
                </c:pt>
                <c:pt idx="2">
                  <c:v>283</c:v>
                </c:pt>
              </c:numCache>
            </c:numRef>
          </c:val>
          <c:extLst>
            <c:ext xmlns:c16="http://schemas.microsoft.com/office/drawing/2014/chart" uri="{C3380CC4-5D6E-409C-BE32-E72D297353CC}">
              <c16:uniqueId val="{00000000-EAC2-4ABF-BCBC-F066F4C25F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449</c:v>
                </c:pt>
                <c:pt idx="1">
                  <c:v>431</c:v>
                </c:pt>
                <c:pt idx="2">
                  <c:v>636</c:v>
                </c:pt>
              </c:numCache>
            </c:numRef>
          </c:val>
          <c:extLst>
            <c:ext xmlns:c16="http://schemas.microsoft.com/office/drawing/2014/chart" uri="{C3380CC4-5D6E-409C-BE32-E72D297353CC}">
              <c16:uniqueId val="{00000001-EAC2-4ABF-BCBC-F066F4C25F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470</c:v>
                </c:pt>
                <c:pt idx="1">
                  <c:v>559</c:v>
                </c:pt>
                <c:pt idx="2">
                  <c:v>595</c:v>
                </c:pt>
              </c:numCache>
            </c:numRef>
          </c:val>
          <c:extLst>
            <c:ext xmlns:c16="http://schemas.microsoft.com/office/drawing/2014/chart" uri="{C3380CC4-5D6E-409C-BE32-E72D297353CC}">
              <c16:uniqueId val="{00000002-EAC2-4ABF-BCBC-F066F4C25F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{712A77F3-44A8-40F1-84D0-B8BCA42F8F5C}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40D-4116-BFE3-3F3922F82D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{A3BBDEF9-48A5-44A7-9215-D7DF543C0DE5}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0D-4116-BFE3-3F3922F82D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{FBB98519-61B8-4DF2-97E4-9D8B85472BD8}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0D-4116-BFE3-3F3922F82D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{EA1A2B2E-F4AF-4545-9447-1C660EC82A71}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0D-4116-BFE3-3F3922F82D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{A6E0E702-BF93-4B5B-98F9-DEB2055837EC}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0D-4116-BFE3-3F3922F82D0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{4D1DF050-FDC0-4023-83E6-74E3EC40E0AC}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40D-4116-BFE3-3F3922F82D0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{F3C64717-280F-4649-83E0-FF93FB8F0AA0}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40D-4116-BFE3-3F3922F82D0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{F6B1031B-1F01-4F10-8F3B-CF5653AC1A3E}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40D-4116-BFE3-3F3922F82D0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{A4675B8F-12F9-40E3-A1E4-64BBDF96E33C}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40D-4116-BFE3-3F3922F82D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c:v>
                </c:pt>
                <c:pt idx="8">
                  <c:v>56.3</c:v>
                </c:pt>
                <c:pt idx="16">
                  <c:v>57.8</c:v>
                </c:pt>
                <c:pt idx="24">
                  <c:v>59.4</c:v>
                </c:pt>
              </c:numCache>
            </c:numRef>
          </c:xVal>
          <c:yVal>
            <c:numRef>
              <c:f>公会計指標分析・財政指標組合せ分析表!$BP$51:$DC$51</c:f>
              <c:numCache>
                <c:formatCode>#,##0.0;"▲ "#,##0.0</c:formatCode>
                <c:ptCount val="40"/>
                <c:pt idx="0">
                  <c:v>166.5</c:v>
                </c:pt>
                <c:pt idx="8">
                  <c:v>170</c:v>
                </c:pt>
                <c:pt idx="16">
                  <c:v>117</c:v>
                </c:pt>
                <c:pt idx="24">
                  <c:v>98.2</c:v>
                </c:pt>
              </c:numCache>
            </c:numRef>
          </c:yVal>
          <c:smooth val="0"/>
          <c:extLst>
            <c:ext xmlns:c16="http://schemas.microsoft.com/office/drawing/2014/chart" uri="{C3380CC4-5D6E-409C-BE32-E72D297353CC}">
              <c16:uniqueId val="{00000009-440D-4116-BFE3-3F3922F82D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{460E861E-8947-4D37-81D8-6014FBD9FCA6}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40D-4116-BFE3-3F3922F82D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{AD82947B-5335-45A5-ABDA-6FCBE7112662}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0D-4116-BFE3-3F3922F82D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{FE67F963-FEA2-4072-9BD0-140E078D5BB6}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0D-4116-BFE3-3F3922F82D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{E7FC8D77-2AFB-426D-81CC-29208A2AE443}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0D-4116-BFE3-3F3922F82D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{5A46C8ED-06EE-48F9-B9E5-9CE3A156F9A0}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0D-4116-BFE3-3F3922F82D0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{8F466FFC-F893-4F07-A977-853A9E925BFD}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40D-4116-BFE3-3F3922F82D0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{E6AD4D80-9DEF-4E01-A08F-EFF7F406B913}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40D-4116-BFE3-3F3922F82D0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{7E56CAE0-8B3B-4ACF-94B9-6CD25AA74B5A}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40D-4116-BFE3-3F3922F82D0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{5843CA7A-2B2B-41B7-BC7A-2949030C7B88}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40D-4116-BFE3-3F3922F82D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c:ext xmlns:c16="http://schemas.microsoft.com/office/drawing/2014/chart" uri="{C3380CC4-5D6E-409C-BE32-E72D297353CC}">
              <c16:uniqueId val="{00000013-440D-4116-BFE3-3F3922F82D00}"/>
            </c:ext>
          </c:extLst>
        </c:ser>
        <c:dLbls>
          <c:showLegendKey val="0"/>
          <c:showVal val="1"/>
          <c:showCatName val="0"/>
          <c:showSerName val="0"/>
          <c:showPercent val="0"/>
          <c:showBubbleSize val="0"/>
        </c:dLbls>
        <c:axId val="46179840"/>
        <c:axId val="46181760"/>
      </c:scatterChart>
      <c:valAx>
        <c:axId val="46179840"/>
        <c:scaling>
          <c:orientation val="maxMin"/>
          <c:max val="62"/>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9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{7A7E57F7-E2ED-4755-A1F7-0A95316045EC}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9F4-4E43-9CA1-3961ADF487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{1FC5C124-299F-4CB0-B0F3-35D2F6F1B963}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F4-4E43-9CA1-3961ADF487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{ECBCCDE6-EA0A-4E37-9C00-62D2694A93A6}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F4-4E43-9CA1-3961ADF487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{9B678D4C-9259-4B90-BD8A-89B3764F8E5B}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F4-4E43-9CA1-3961ADF487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{E375E7E7-6775-4BDF-AE7E-3184F830C7EB}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F4-4E43-9CA1-3961ADF487FA}"/>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{64B75275-D23B-4E6F-8493-99B6CCA77C12}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9F4-4E43-9CA1-3961ADF487FA}"/>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{88FBBEBF-7A7A-4D49-A93D-8F63474F5821}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9F4-4E43-9CA1-3961ADF487FA}"/>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{4023B0F9-09F5-4090-80AA-3897A6CB70B8}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9F4-4E43-9CA1-3961ADF487F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{40D56801-41CC-4F2E-9F10-77D14DC915BB}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9F4-4E43-9CA1-3961ADF487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9.8000000000000007</c:v>
                </c:pt>
                <c:pt idx="16">
                  <c:v>11.4</c:v>
                </c:pt>
                <c:pt idx="24">
                  <c:v>11.6</c:v>
                </c:pt>
                <c:pt idx="32">
                  <c:v>9.8000000000000007</c:v>
                </c:pt>
              </c:numCache>
            </c:numRef>
          </c:xVal>
          <c:yVal>
            <c:numRef>
              <c:f>公会計指標分析・財政指標組合せ分析表!$BP$73:$DC$73</c:f>
              <c:numCache>
                <c:formatCode>#,##0.0;"▲ "#,##0.0</c:formatCode>
                <c:ptCount val="40"/>
                <c:pt idx="0">
                  <c:v>166.5</c:v>
                </c:pt>
                <c:pt idx="8">
                  <c:v>170</c:v>
                </c:pt>
                <c:pt idx="16">
                  <c:v>117</c:v>
                </c:pt>
                <c:pt idx="24">
                  <c:v>98.2</c:v>
                </c:pt>
                <c:pt idx="32">
                  <c:v>76.099999999999994</c:v>
                </c:pt>
              </c:numCache>
            </c:numRef>
          </c:yVal>
          <c:smooth val="0"/>
          <c:extLst>
            <c:ext xmlns:c16="http://schemas.microsoft.com/office/drawing/2014/chart" uri="{C3380CC4-5D6E-409C-BE32-E72D297353CC}">
              <c16:uniqueId val="{00000009-29F4-4E43-9CA1-3961ADF487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{2BF4A44C-0329-4D6E-8045-D80FA7AD58D3}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9F4-4E43-9CA1-3961ADF487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{03E4A4D2-DA58-45D4-94AF-B4D506E60065}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F4-4E43-9CA1-3961ADF487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{FEC25FD9-EAE4-48A6-B76B-5181656716BA}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F4-4E43-9CA1-3961ADF487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{747F71D2-6D6F-4F88-AB3F-569F48A671DF}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F4-4E43-9CA1-3961ADF487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{C7F9E50B-68A7-4D14-80EE-F6B360E60208}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F4-4E43-9CA1-3961ADF487FA}"/>
                </c:ext>
              </c:extLst>
            </c:dLbl>
            <c:dLbl>
              <c:idx val="8"/>
              <c:layout>
                <c:manualLayout>
                  <c:x val="-4.5096530706953748E-2"/>
                  <c:y val="-8.133737286005203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{520545E9-00A4-4A3B-84B3-B2FB4575DC7E}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9F4-4E43-9CA1-3961ADF487FA}"/>
                </c:ext>
              </c:extLst>
            </c:dLbl>
            <c:dLbl>
              <c:idx val="16"/>
              <c:layout>
                <c:manualLayout>
                  <c:x val="-1.8171803637232468E-2"/>
                  <c:y val="-4.34959213155358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{DB2BC35C-B192-450E-B825-7070D1A9E300}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9F4-4E43-9CA1-3961ADF487FA}"/>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{8562BB2D-0FEA-4D23-8842-EF439A68B143}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9F4-4E43-9CA1-3961ADF487F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{01E65003-5697-401E-8FC2-96EFABA2EF01}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9F4-4E43-9CA1-3961ADF487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9F4-4E43-9CA1-3961ADF487FA}"/>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9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頃からのインフラ整備等による起債事業を実施したため、財政規模に比べて多額の公債費となっている。現在は、公債費の償還ピークが過ぎ、行財政改革以降の地方債抑制や繰上償還などにより実質公債費比率は年々減少傾向にある。引き続き、地方債の抑制に努め、財政健全化を図ることと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頃からのインフラ整備等による起債事業を実施したため、財政規模に比べて多額の地方債残高となっている。現在は、行財政改革以降の地方債抑制により地方債残高を減少することに努める。また、充当可能財源等については、基準財政需要額算入見込額及び特定歳入ともに大きな増額は期待できないため、充当可能基金の計画的な積立に努力す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今後も計画的な地方債の発行に努め、財政健全化を図る。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島根県海士町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繰り上げ償還を目的とした減債基金は増額となり。目的基金では、ふるさとづくり寄付基金等の増額により増額となった。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減債基金は、２～３年に繰り上げ償還を行い、目的基金については、公共施設の老朽化等を目的とした積立を継続する。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ふるさと基金：個性的なふるさとづくりに資する事業の推進等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ふるさと寄付金の寄付額の増加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各目的の達成に取り崩す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災害や財政調整のため３億程度をめどに積み立てる。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繰り上げ償還を見越し、増額となった。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財政悪化に対応するため２～３年に繰り上げ償還を行う。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
2,229
33.44
7,118,987
6,740,946
371,173
2,768,141
10,618,259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627887" y="44904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有形固定資産原価償却率は、類似団体と近い数値であるが、公共施設等の適正管理（公共施設個別計画など）を推進し、各施設の老朽化の状況を把握・施設の適正な運営管理をさらに進める。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7" name="直線コネクタ 66"/>
        <xdr:cNvCxnSpPr/>
      </xdr:nvCxnSpPr>
      <xdr:spPr>
        <a:xfrm flipV="1">
          <a:off x="4300220" y="5106217"/>
          <a:ext cx="1270" cy="139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68" name="有形固定資産減価償却率最小値テキスト"/>
        <xdr:cNvSpPr txBox="1"/>
      </xdr:nvSpPr>
      <xdr:spPr>
        <a:xfrm>
          <a:off x="4352925" y="650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69" name="直線コネクタ 68"/>
        <xdr:cNvCxnSpPr/>
      </xdr:nvCxnSpPr>
      <xdr:spPr>
        <a:xfrm>
          <a:off x="4213225" y="650503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352925" y="4894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213225" y="510621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xdr:cNvSpPr txBox="1"/>
      </xdr:nvSpPr>
      <xdr:spPr>
        <a:xfrm>
          <a:off x="4352925" y="567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xdr:cNvSpPr/>
      </xdr:nvSpPr>
      <xdr:spPr>
        <a:xfrm>
          <a:off x="4251325" y="56964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xdr:cNvSpPr/>
      </xdr:nvSpPr>
      <xdr:spPr>
        <a:xfrm>
          <a:off x="3616325" y="57118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5" name="フローチャート: 判断 74"/>
        <xdr:cNvSpPr/>
      </xdr:nvSpPr>
      <xdr:spPr>
        <a:xfrm>
          <a:off x="2930525" y="56778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76" name="フローチャート: 判断 75"/>
        <xdr:cNvSpPr/>
      </xdr:nvSpPr>
      <xdr:spPr>
        <a:xfrm>
          <a:off x="2244725" y="5647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77" name="フローチャート: 判断 76"/>
        <xdr:cNvSpPr/>
      </xdr:nvSpPr>
      <xdr:spPr>
        <a:xfrm>
          <a:off x="1558925" y="56100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3" name="楕円 82"/>
        <xdr:cNvSpPr/>
      </xdr:nvSpPr>
      <xdr:spPr>
        <a:xfrm>
          <a:off x="3616325" y="56470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16056</xdr:rowOff>
    </xdr:from>
    <xdr:to>
      <xdr:col>15</xdr:col>
      <xdr:colOff>187325</xdr:colOff>
      <xdr:row>29</xdr:row>
      <xdr:rowOff>117656</xdr:rowOff>
    </xdr:to>
    <xdr:sp macro="" textlink="">
      <xdr:nvSpPr>
        <xdr:cNvPr id="84" name="楕円 83"/>
        <xdr:cNvSpPr/>
      </xdr:nvSpPr>
      <xdr:spPr>
        <a:xfrm>
          <a:off x="2930525" y="55977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66856</xdr:rowOff>
    </xdr:from>
    <xdr:to>
      <xdr:col>19</xdr:col>
      <xdr:colOff>136525</xdr:colOff>
      <xdr:row>29</xdr:row>
      <xdr:rowOff>116205</xdr:rowOff>
    </xdr:to>
    <xdr:cxnSp macro="">
      <xdr:nvCxnSpPr>
        <xdr:cNvPr id="85" name="直線コネクタ 84"/>
        <xdr:cNvCxnSpPr/>
      </xdr:nvCxnSpPr>
      <xdr:spPr>
        <a:xfrm>
          <a:off x="2981325" y="5648506"/>
          <a:ext cx="6858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141242</xdr:rowOff>
    </xdr:from>
    <xdr:to>
      <xdr:col>11</xdr:col>
      <xdr:colOff>187325</xdr:colOff>
      <xdr:row>29</xdr:row>
      <xdr:rowOff>71392</xdr:rowOff>
    </xdr:to>
    <xdr:sp macro="" textlink="">
      <xdr:nvSpPr>
        <xdr:cNvPr id="86" name="楕円 85"/>
        <xdr:cNvSpPr/>
      </xdr:nvSpPr>
      <xdr:spPr>
        <a:xfrm>
          <a:off x="2244725" y="55577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20592</xdr:rowOff>
    </xdr:from>
    <xdr:to>
      <xdr:col>15</xdr:col>
      <xdr:colOff>136525</xdr:colOff>
      <xdr:row>29</xdr:row>
      <xdr:rowOff>66856</xdr:rowOff>
    </xdr:to>
    <xdr:cxnSp macro="">
      <xdr:nvCxnSpPr>
        <xdr:cNvPr id="87" name="直線コネクタ 86"/>
        <xdr:cNvCxnSpPr/>
      </xdr:nvCxnSpPr>
      <xdr:spPr>
        <a:xfrm>
          <a:off x="2295525" y="5602242"/>
          <a:ext cx="6858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101147</xdr:rowOff>
    </xdr:from>
    <xdr:to>
      <xdr:col>7</xdr:col>
      <xdr:colOff>187325</xdr:colOff>
      <xdr:row>29</xdr:row>
      <xdr:rowOff>31297</xdr:rowOff>
    </xdr:to>
    <xdr:sp macro="" textlink="">
      <xdr:nvSpPr>
        <xdr:cNvPr id="88" name="楕円 87"/>
        <xdr:cNvSpPr/>
      </xdr:nvSpPr>
      <xdr:spPr>
        <a:xfrm>
          <a:off x="1558925" y="55176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151947</xdr:rowOff>
    </xdr:from>
    <xdr:to>
      <xdr:col>11</xdr:col>
      <xdr:colOff>136525</xdr:colOff>
      <xdr:row>29</xdr:row>
      <xdr:rowOff>20592</xdr:rowOff>
    </xdr:to>
    <xdr:cxnSp macro="">
      <xdr:nvCxnSpPr>
        <xdr:cNvPr id="89" name="直線コネクタ 88"/>
        <xdr:cNvCxnSpPr/>
      </xdr:nvCxnSpPr>
      <xdr:spPr>
        <a:xfrm>
          <a:off x="1609725" y="5568497"/>
          <a:ext cx="6858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0" name="n_1aveValue有形固定資産減価償却率"/>
        <xdr:cNvSpPr txBox="1"/>
      </xdr:nvSpPr>
      <xdr:spPr>
        <a:xfrm>
          <a:off x="3470919"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91" name="n_2aveValue有形固定資産減価償却率"/>
        <xdr:cNvSpPr txBox="1"/>
      </xdr:nvSpPr>
      <xdr:spPr>
        <a:xfrm>
          <a:off x="2797819" y="5764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92" name="n_3aveValue有形固定資産減価償却率"/>
        <xdr:cNvSpPr txBox="1"/>
      </xdr:nvSpPr>
      <xdr:spPr>
        <a:xfrm>
          <a:off x="2112019"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93" name="n_4aveValue有形固定資産減価償却率"/>
        <xdr:cNvSpPr txBox="1"/>
      </xdr:nvSpPr>
      <xdr:spPr>
        <a:xfrm>
          <a:off x="1426219" y="570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4" name="n_1mainValue有形固定資産減価償却率"/>
        <xdr:cNvSpPr txBox="1"/>
      </xdr:nvSpPr>
      <xdr:spPr>
        <a:xfrm>
          <a:off x="3470919" y="542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134183</xdr:rowOff>
    </xdr:from>
    <xdr:ext cx="405111" cy="259045"/>
    <xdr:sp macro="" textlink="">
      <xdr:nvSpPr>
        <xdr:cNvPr id="95" name="n_2mainValue有形固定資産減価償却率"/>
        <xdr:cNvSpPr txBox="1"/>
      </xdr:nvSpPr>
      <xdr:spPr>
        <a:xfrm>
          <a:off x="2797819" y="538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87919</xdr:rowOff>
    </xdr:from>
    <xdr:ext cx="405111" cy="259045"/>
    <xdr:sp macro="" textlink="">
      <xdr:nvSpPr>
        <xdr:cNvPr id="96" name="n_3mainValue有形固定資産減価償却率"/>
        <xdr:cNvSpPr txBox="1"/>
      </xdr:nvSpPr>
      <xdr:spPr>
        <a:xfrm>
          <a:off x="2112019" y="533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47824</xdr:rowOff>
    </xdr:from>
    <xdr:ext cx="405111" cy="259045"/>
    <xdr:sp macro="" textlink="">
      <xdr:nvSpPr>
        <xdr:cNvPr id="97" name="n_4mainValue有形固定資産減価償却率"/>
        <xdr:cNvSpPr txBox="1"/>
      </xdr:nvSpPr>
      <xdr:spPr>
        <a:xfrm>
          <a:off x="1426219" y="5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地方債の償還額が大きいため、全国平均、類似団体比較ともに高い状況である、今後は繰り上げ償還や地方債発行事業費抑制等に努めたい。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5" name="テキスト ボックス 114"/>
        <xdr:cNvSpPr txBox="1"/>
      </xdr:nvSpPr>
      <xdr:spPr>
        <a:xfrm>
          <a:off x="975883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26" name="直線コネクタ 125"/>
        <xdr:cNvCxnSpPr/>
      </xdr:nvCxnSpPr>
      <xdr:spPr>
        <a:xfrm flipV="1">
          <a:off x="13323570" y="5169958"/>
          <a:ext cx="1269" cy="128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27" name="債務償還比率最小値テキスト"/>
        <xdr:cNvSpPr txBox="1"/>
      </xdr:nvSpPr>
      <xdr:spPr>
        <a:xfrm>
          <a:off x="13376275" y="64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28" name="直線コネクタ 127"/>
        <xdr:cNvCxnSpPr/>
      </xdr:nvCxnSpPr>
      <xdr:spPr>
        <a:xfrm>
          <a:off x="13255625" y="6456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31" name="債務償還比率平均値テキスト"/>
        <xdr:cNvSpPr txBox="1"/>
      </xdr:nvSpPr>
      <xdr:spPr>
        <a:xfrm>
          <a:off x="13376275" y="52192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2" name="フローチャート: 判断 131"/>
        <xdr:cNvSpPr/>
      </xdr:nvSpPr>
      <xdr:spPr>
        <a:xfrm>
          <a:off x="13293725" y="53614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33" name="フローチャート: 判断 132"/>
        <xdr:cNvSpPr/>
      </xdr:nvSpPr>
      <xdr:spPr>
        <a:xfrm>
          <a:off x="12639675" y="574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34" name="フローチャート: 判断 133"/>
        <xdr:cNvSpPr/>
      </xdr:nvSpPr>
      <xdr:spPr>
        <a:xfrm>
          <a:off x="11953875" y="575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35" name="フローチャート: 判断 134"/>
        <xdr:cNvSpPr/>
      </xdr:nvSpPr>
      <xdr:spPr>
        <a:xfrm>
          <a:off x="11268075" y="58260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36" name="フローチャート: 判断 135"/>
        <xdr:cNvSpPr/>
      </xdr:nvSpPr>
      <xdr:spPr>
        <a:xfrm>
          <a:off x="10582275" y="58389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90995</xdr:rowOff>
    </xdr:from>
    <xdr:to>
      <xdr:col>76</xdr:col>
      <xdr:colOff>73025</xdr:colOff>
      <xdr:row>34</xdr:row>
      <xdr:rowOff>21145</xdr:rowOff>
    </xdr:to>
    <xdr:sp macro="" textlink="">
      <xdr:nvSpPr>
        <xdr:cNvPr id="142" name="楕円 141"/>
        <xdr:cNvSpPr/>
      </xdr:nvSpPr>
      <xdr:spPr>
        <a:xfrm>
          <a:off x="13293725" y="63330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5923</xdr:rowOff>
    </xdr:from>
    <xdr:ext cx="469744" cy="259045"/>
    <xdr:sp macro="" textlink="">
      <xdr:nvSpPr>
        <xdr:cNvPr id="143" name="債務償還比率該当値テキスト"/>
        <xdr:cNvSpPr txBox="1"/>
      </xdr:nvSpPr>
      <xdr:spPr>
        <a:xfrm>
          <a:off x="13376275" y="62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155586</xdr:rowOff>
    </xdr:from>
    <xdr:to>
      <xdr:col>72</xdr:col>
      <xdr:colOff>123825</xdr:colOff>
      <xdr:row>34</xdr:row>
      <xdr:rowOff>85736</xdr:rowOff>
    </xdr:to>
    <xdr:sp macro="" textlink="">
      <xdr:nvSpPr>
        <xdr:cNvPr id="144" name="楕円 143"/>
        <xdr:cNvSpPr/>
      </xdr:nvSpPr>
      <xdr:spPr>
        <a:xfrm>
          <a:off x="12639675" y="63976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141795</xdr:rowOff>
    </xdr:from>
    <xdr:to>
      <xdr:col>76</xdr:col>
      <xdr:colOff>22225</xdr:colOff>
      <xdr:row>34</xdr:row>
      <xdr:rowOff>34936</xdr:rowOff>
    </xdr:to>
    <xdr:cxnSp macro="">
      <xdr:nvCxnSpPr>
        <xdr:cNvPr id="145" name="直線コネクタ 144"/>
        <xdr:cNvCxnSpPr/>
      </xdr:nvCxnSpPr>
      <xdr:spPr>
        <a:xfrm flipV="1">
          <a:off x="12690475" y="6383845"/>
          <a:ext cx="635000" cy="5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78761</xdr:rowOff>
    </xdr:from>
    <xdr:to>
      <xdr:col>68</xdr:col>
      <xdr:colOff>123825</xdr:colOff>
      <xdr:row>34</xdr:row>
      <xdr:rowOff>8911</xdr:rowOff>
    </xdr:to>
    <xdr:sp macro="" textlink="">
      <xdr:nvSpPr>
        <xdr:cNvPr id="146" name="楕円 145"/>
        <xdr:cNvSpPr/>
      </xdr:nvSpPr>
      <xdr:spPr>
        <a:xfrm>
          <a:off x="11953875" y="63208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129561</xdr:rowOff>
    </xdr:from>
    <xdr:to>
      <xdr:col>72</xdr:col>
      <xdr:colOff>73025</xdr:colOff>
      <xdr:row>34</xdr:row>
      <xdr:rowOff>34936</xdr:rowOff>
    </xdr:to>
    <xdr:cxnSp macro="">
      <xdr:nvCxnSpPr>
        <xdr:cNvPr id="147" name="直線コネクタ 146"/>
        <xdr:cNvCxnSpPr/>
      </xdr:nvCxnSpPr>
      <xdr:spPr>
        <a:xfrm>
          <a:off x="12004675" y="6371611"/>
          <a:ext cx="685800" cy="7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85789</xdr:rowOff>
    </xdr:from>
    <xdr:to>
      <xdr:col>64</xdr:col>
      <xdr:colOff>123825</xdr:colOff>
      <xdr:row>35</xdr:row>
      <xdr:rowOff>15939</xdr:rowOff>
    </xdr:to>
    <xdr:sp macro="" textlink="">
      <xdr:nvSpPr>
        <xdr:cNvPr id="148" name="楕円 147"/>
        <xdr:cNvSpPr/>
      </xdr:nvSpPr>
      <xdr:spPr>
        <a:xfrm>
          <a:off x="11268075" y="64929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129561</xdr:rowOff>
    </xdr:from>
    <xdr:to>
      <xdr:col>68</xdr:col>
      <xdr:colOff>73025</xdr:colOff>
      <xdr:row>34</xdr:row>
      <xdr:rowOff>136589</xdr:rowOff>
    </xdr:to>
    <xdr:cxnSp macro="">
      <xdr:nvCxnSpPr>
        <xdr:cNvPr id="149" name="直線コネクタ 148"/>
        <xdr:cNvCxnSpPr/>
      </xdr:nvCxnSpPr>
      <xdr:spPr>
        <a:xfrm flipV="1">
          <a:off x="11318875" y="6371611"/>
          <a:ext cx="685800" cy="17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35</xdr:row>
      <xdr:rowOff>14912</xdr:rowOff>
    </xdr:from>
    <xdr:to>
      <xdr:col>60</xdr:col>
      <xdr:colOff>123825</xdr:colOff>
      <xdr:row>35</xdr:row>
      <xdr:rowOff>116512</xdr:rowOff>
    </xdr:to>
    <xdr:sp macro="" textlink="">
      <xdr:nvSpPr>
        <xdr:cNvPr id="150" name="楕円 149"/>
        <xdr:cNvSpPr/>
      </xdr:nvSpPr>
      <xdr:spPr>
        <a:xfrm>
          <a:off x="10582275" y="658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136589</xdr:rowOff>
    </xdr:from>
    <xdr:to>
      <xdr:col>64</xdr:col>
      <xdr:colOff>73025</xdr:colOff>
      <xdr:row>35</xdr:row>
      <xdr:rowOff>65712</xdr:rowOff>
    </xdr:to>
    <xdr:cxnSp macro="">
      <xdr:nvCxnSpPr>
        <xdr:cNvPr id="151" name="直線コネクタ 150"/>
        <xdr:cNvCxnSpPr/>
      </xdr:nvCxnSpPr>
      <xdr:spPr>
        <a:xfrm flipV="1">
          <a:off x="10633075" y="6543739"/>
          <a:ext cx="685800" cy="9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52" name="n_1aveValue債務償還比率"/>
        <xdr:cNvSpPr txBox="1"/>
      </xdr:nvSpPr>
      <xdr:spPr>
        <a:xfrm>
          <a:off x="12461952" y="553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3" name="n_2aveValue債務償還比率"/>
        <xdr:cNvSpPr txBox="1"/>
      </xdr:nvSpPr>
      <xdr:spPr>
        <a:xfrm>
          <a:off x="11788852" y="553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4" name="n_3aveValue債務償還比率"/>
        <xdr:cNvSpPr txBox="1"/>
      </xdr:nvSpPr>
      <xdr:spPr>
        <a:xfrm>
          <a:off x="11103052" y="560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55" name="n_4aveValue債務償還比率"/>
        <xdr:cNvSpPr txBox="1"/>
      </xdr:nvSpPr>
      <xdr:spPr>
        <a:xfrm>
          <a:off x="10417252" y="562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76863</xdr:rowOff>
    </xdr:from>
    <xdr:ext cx="469744" cy="259045"/>
    <xdr:sp macro="" textlink="">
      <xdr:nvSpPr>
        <xdr:cNvPr id="156" name="n_1mainValue債務償還比率"/>
        <xdr:cNvSpPr txBox="1"/>
      </xdr:nvSpPr>
      <xdr:spPr>
        <a:xfrm>
          <a:off x="12461952" y="648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38</xdr:rowOff>
    </xdr:from>
    <xdr:ext cx="469744" cy="259045"/>
    <xdr:sp macro="" textlink="">
      <xdr:nvSpPr>
        <xdr:cNvPr id="157" name="n_2mainValue債務償還比率"/>
        <xdr:cNvSpPr txBox="1"/>
      </xdr:nvSpPr>
      <xdr:spPr>
        <a:xfrm>
          <a:off x="11788852" y="640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7066</xdr:rowOff>
    </xdr:from>
    <xdr:ext cx="469744" cy="259045"/>
    <xdr:sp macro="" textlink="">
      <xdr:nvSpPr>
        <xdr:cNvPr id="158" name="n_3mainValue債務償還比率"/>
        <xdr:cNvSpPr txBox="1"/>
      </xdr:nvSpPr>
      <xdr:spPr>
        <a:xfrm>
          <a:off x="11103052" y="657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107639</xdr:rowOff>
    </xdr:from>
    <xdr:ext cx="469744" cy="259045"/>
    <xdr:sp macro="" textlink="">
      <xdr:nvSpPr>
        <xdr:cNvPr id="159" name="n_4mainValue債務償還比率"/>
        <xdr:cNvSpPr txBox="1"/>
      </xdr:nvSpPr>
      <xdr:spPr>
        <a:xfrm>
          <a:off x="10417252" y="66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
2,229
33.44
7,118,987
6,740,946
371,173
2,768,141
10,618,259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177665" y="5548811"/>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216400" y="701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108450" y="7006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216400" y="5330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108450" y="55488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xdr:cNvSpPr txBox="1"/>
      </xdr:nvSpPr>
      <xdr:spPr>
        <a:xfrm>
          <a:off x="4216400" y="6406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127500" y="6428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xdr:cNvSpPr/>
      </xdr:nvSpPr>
      <xdr:spPr>
        <a:xfrm>
          <a:off x="3384550" y="64494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571750" y="63986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xdr:cNvSpPr/>
      </xdr:nvSpPr>
      <xdr:spPr>
        <a:xfrm>
          <a:off x="1778000" y="63578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xdr:cNvSpPr/>
      </xdr:nvSpPr>
      <xdr:spPr>
        <a:xfrm>
          <a:off x="984250" y="63496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58057</xdr:rowOff>
    </xdr:from>
    <xdr:to>
      <xdr:col>20</xdr:col>
      <xdr:colOff>38100</xdr:colOff>
      <xdr:row>40</xdr:row>
      <xdr:rowOff>159657</xdr:rowOff>
    </xdr:to>
    <xdr:sp macro="" textlink="">
      <xdr:nvSpPr>
        <xdr:cNvPr id="74" name="楕円 73"/>
        <xdr:cNvSpPr/>
      </xdr:nvSpPr>
      <xdr:spPr>
        <a:xfrm>
          <a:off x="3384550" y="66684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15603</xdr:rowOff>
    </xdr:from>
    <xdr:to>
      <xdr:col>15</xdr:col>
      <xdr:colOff>101600</xdr:colOff>
      <xdr:row>40</xdr:row>
      <xdr:rowOff>117203</xdr:rowOff>
    </xdr:to>
    <xdr:sp macro="" textlink="">
      <xdr:nvSpPr>
        <xdr:cNvPr id="75" name="楕円 74"/>
        <xdr:cNvSpPr/>
      </xdr:nvSpPr>
      <xdr:spPr>
        <a:xfrm>
          <a:off x="2571750" y="662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66403</xdr:rowOff>
    </xdr:from>
    <xdr:to>
      <xdr:col>19</xdr:col>
      <xdr:colOff>177800</xdr:colOff>
      <xdr:row>40</xdr:row>
      <xdr:rowOff>108857</xdr:rowOff>
    </xdr:to>
    <xdr:cxnSp macro="">
      <xdr:nvCxnSpPr>
        <xdr:cNvPr id="76" name="直線コネクタ 75"/>
        <xdr:cNvCxnSpPr/>
      </xdr:nvCxnSpPr>
      <xdr:spPr>
        <a:xfrm>
          <a:off x="2622550" y="6676753"/>
          <a:ext cx="8064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5806</xdr:rowOff>
    </xdr:from>
    <xdr:to>
      <xdr:col>10</xdr:col>
      <xdr:colOff>165100</xdr:colOff>
      <xdr:row>40</xdr:row>
      <xdr:rowOff>107406</xdr:rowOff>
    </xdr:to>
    <xdr:sp macro="" textlink="">
      <xdr:nvSpPr>
        <xdr:cNvPr id="77" name="楕円 76"/>
        <xdr:cNvSpPr/>
      </xdr:nvSpPr>
      <xdr:spPr>
        <a:xfrm>
          <a:off x="1778000" y="661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56606</xdr:rowOff>
    </xdr:from>
    <xdr:to>
      <xdr:col>15</xdr:col>
      <xdr:colOff>50800</xdr:colOff>
      <xdr:row>40</xdr:row>
      <xdr:rowOff>66403</xdr:rowOff>
    </xdr:to>
    <xdr:cxnSp macro="">
      <xdr:nvCxnSpPr>
        <xdr:cNvPr id="78" name="直線コネクタ 77"/>
        <xdr:cNvCxnSpPr/>
      </xdr:nvCxnSpPr>
      <xdr:spPr>
        <a:xfrm>
          <a:off x="1828800" y="6666956"/>
          <a:ext cx="7937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142966</xdr:rowOff>
    </xdr:from>
    <xdr:to>
      <xdr:col>6</xdr:col>
      <xdr:colOff>38100</xdr:colOff>
      <xdr:row>40</xdr:row>
      <xdr:rowOff>73116</xdr:rowOff>
    </xdr:to>
    <xdr:sp macro="" textlink="">
      <xdr:nvSpPr>
        <xdr:cNvPr id="79" name="楕円 78"/>
        <xdr:cNvSpPr/>
      </xdr:nvSpPr>
      <xdr:spPr>
        <a:xfrm>
          <a:off x="984250" y="65882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22316</xdr:rowOff>
    </xdr:from>
    <xdr:to>
      <xdr:col>10</xdr:col>
      <xdr:colOff>114300</xdr:colOff>
      <xdr:row>40</xdr:row>
      <xdr:rowOff>56606</xdr:rowOff>
    </xdr:to>
    <xdr:cxnSp macro="">
      <xdr:nvCxnSpPr>
        <xdr:cNvPr id="80" name="直線コネクタ 79"/>
        <xdr:cNvCxnSpPr/>
      </xdr:nvCxnSpPr>
      <xdr:spPr>
        <a:xfrm>
          <a:off x="1028700" y="6632666"/>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1" name="n_1aveValue【道路】&#10;有形固定資産減価償却率"/>
        <xdr:cNvSpPr txBox="1"/>
      </xdr:nvSpPr>
      <xdr:spPr>
        <a:xfrm>
          <a:off x="32391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2" name="n_2aveValue【道路】&#10;有形固定資産減価償却率"/>
        <xdr:cNvSpPr txBox="1"/>
      </xdr:nvSpPr>
      <xdr:spPr>
        <a:xfrm>
          <a:off x="2439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3" name="n_3aveValue【道路】&#10;有形固定資産減価償却率"/>
        <xdr:cNvSpPr txBox="1"/>
      </xdr:nvSpPr>
      <xdr:spPr>
        <a:xfrm>
          <a:off x="164529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4" name="n_4aveValue【道路】&#10;有形固定資産減価償却率"/>
        <xdr:cNvSpPr txBox="1"/>
      </xdr:nvSpPr>
      <xdr:spPr>
        <a:xfrm>
          <a:off x="8515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150784</xdr:rowOff>
    </xdr:from>
    <xdr:ext cx="405111" cy="259045"/>
    <xdr:sp macro="" textlink="">
      <xdr:nvSpPr>
        <xdr:cNvPr id="85" name="n_1mainValue【道路】&#10;有形固定資産減価償却率"/>
        <xdr:cNvSpPr txBox="1"/>
      </xdr:nvSpPr>
      <xdr:spPr>
        <a:xfrm>
          <a:off x="3239144" y="676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108330</xdr:rowOff>
    </xdr:from>
    <xdr:ext cx="405111" cy="259045"/>
    <xdr:sp macro="" textlink="">
      <xdr:nvSpPr>
        <xdr:cNvPr id="86" name="n_2mainValue【道路】&#10;有形固定資産減価償却率"/>
        <xdr:cNvSpPr txBox="1"/>
      </xdr:nvSpPr>
      <xdr:spPr>
        <a:xfrm>
          <a:off x="2439044" y="6718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98533</xdr:rowOff>
    </xdr:from>
    <xdr:ext cx="405111" cy="259045"/>
    <xdr:sp macro="" textlink="">
      <xdr:nvSpPr>
        <xdr:cNvPr id="87" name="n_3mainValue【道路】&#10;有形固定資産減価償却率"/>
        <xdr:cNvSpPr txBox="1"/>
      </xdr:nvSpPr>
      <xdr:spPr>
        <a:xfrm>
          <a:off x="1645294" y="670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64243</xdr:rowOff>
    </xdr:from>
    <xdr:ext cx="405111" cy="259045"/>
    <xdr:sp macro="" textlink="">
      <xdr:nvSpPr>
        <xdr:cNvPr id="88" name="n_4mainValue【道路】&#10;有形固定資産減価償却率"/>
        <xdr:cNvSpPr txBox="1"/>
      </xdr:nvSpPr>
      <xdr:spPr>
        <a:xfrm>
          <a:off x="851544" y="667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2" name="テキスト ボックス 101"/>
        <xdr:cNvSpPr txBox="1"/>
      </xdr:nvSpPr>
      <xdr:spPr>
        <a:xfrm>
          <a:off x="541803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541803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541803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0" name="直線コネクタ 109"/>
        <xdr:cNvCxnSpPr/>
      </xdr:nvCxnSpPr>
      <xdr:spPr>
        <a:xfrm flipV="1">
          <a:off x="9429115" y="5706006"/>
          <a:ext cx="0" cy="120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1" name="【道路】&#10;一人当たり延長最小値テキスト"/>
        <xdr:cNvSpPr txBox="1"/>
      </xdr:nvSpPr>
      <xdr:spPr>
        <a:xfrm>
          <a:off x="9467850" y="691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2" name="直線コネクタ 111"/>
        <xdr:cNvCxnSpPr/>
      </xdr:nvCxnSpPr>
      <xdr:spPr>
        <a:xfrm>
          <a:off x="9359900" y="69087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3" name="【道路】&#10;一人当たり延長最大値テキスト"/>
        <xdr:cNvSpPr txBox="1"/>
      </xdr:nvSpPr>
      <xdr:spPr>
        <a:xfrm>
          <a:off x="9467850" y="548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4" name="直線コネクタ 113"/>
        <xdr:cNvCxnSpPr/>
      </xdr:nvCxnSpPr>
      <xdr:spPr>
        <a:xfrm>
          <a:off x="9359900" y="5706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5" name="【道路】&#10;一人当たり延長平均値テキスト"/>
        <xdr:cNvSpPr txBox="1"/>
      </xdr:nvSpPr>
      <xdr:spPr>
        <a:xfrm>
          <a:off x="9467850" y="6702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6" name="フローチャート: 判断 115"/>
        <xdr:cNvSpPr/>
      </xdr:nvSpPr>
      <xdr:spPr>
        <a:xfrm>
          <a:off x="9398000" y="67241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17" name="フローチャート: 判断 116"/>
        <xdr:cNvSpPr/>
      </xdr:nvSpPr>
      <xdr:spPr>
        <a:xfrm>
          <a:off x="8636000" y="6747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18" name="フローチャート: 判断 117"/>
        <xdr:cNvSpPr/>
      </xdr:nvSpPr>
      <xdr:spPr>
        <a:xfrm>
          <a:off x="7842250" y="67365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19" name="フローチャート: 判断 118"/>
        <xdr:cNvSpPr/>
      </xdr:nvSpPr>
      <xdr:spPr>
        <a:xfrm>
          <a:off x="7029450" y="67414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0" name="フローチャート: 判断 119"/>
        <xdr:cNvSpPr/>
      </xdr:nvSpPr>
      <xdr:spPr>
        <a:xfrm>
          <a:off x="6235700" y="6736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145943</xdr:rowOff>
    </xdr:from>
    <xdr:to>
      <xdr:col>50</xdr:col>
      <xdr:colOff>165100</xdr:colOff>
      <xdr:row>41</xdr:row>
      <xdr:rowOff>76093</xdr:rowOff>
    </xdr:to>
    <xdr:sp macro="" textlink="">
      <xdr:nvSpPr>
        <xdr:cNvPr id="126" name="楕円 125"/>
        <xdr:cNvSpPr/>
      </xdr:nvSpPr>
      <xdr:spPr>
        <a:xfrm>
          <a:off x="8636000" y="67562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147150</xdr:rowOff>
    </xdr:from>
    <xdr:to>
      <xdr:col>46</xdr:col>
      <xdr:colOff>38100</xdr:colOff>
      <xdr:row>41</xdr:row>
      <xdr:rowOff>77300</xdr:rowOff>
    </xdr:to>
    <xdr:sp macro="" textlink="">
      <xdr:nvSpPr>
        <xdr:cNvPr id="127" name="楕円 126"/>
        <xdr:cNvSpPr/>
      </xdr:nvSpPr>
      <xdr:spPr>
        <a:xfrm>
          <a:off x="7842250" y="6757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25293</xdr:rowOff>
    </xdr:from>
    <xdr:to>
      <xdr:col>50</xdr:col>
      <xdr:colOff>114300</xdr:colOff>
      <xdr:row>41</xdr:row>
      <xdr:rowOff>26500</xdr:rowOff>
    </xdr:to>
    <xdr:cxnSp macro="">
      <xdr:nvCxnSpPr>
        <xdr:cNvPr id="128" name="直線コネクタ 127"/>
        <xdr:cNvCxnSpPr/>
      </xdr:nvCxnSpPr>
      <xdr:spPr>
        <a:xfrm flipV="1">
          <a:off x="7886700" y="6800743"/>
          <a:ext cx="8001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149255</xdr:rowOff>
    </xdr:from>
    <xdr:to>
      <xdr:col>41</xdr:col>
      <xdr:colOff>101600</xdr:colOff>
      <xdr:row>41</xdr:row>
      <xdr:rowOff>79405</xdr:rowOff>
    </xdr:to>
    <xdr:sp macro="" textlink="">
      <xdr:nvSpPr>
        <xdr:cNvPr id="129" name="楕円 128"/>
        <xdr:cNvSpPr/>
      </xdr:nvSpPr>
      <xdr:spPr>
        <a:xfrm>
          <a:off x="7029450" y="6759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26500</xdr:rowOff>
    </xdr:from>
    <xdr:to>
      <xdr:col>45</xdr:col>
      <xdr:colOff>177800</xdr:colOff>
      <xdr:row>41</xdr:row>
      <xdr:rowOff>28605</xdr:rowOff>
    </xdr:to>
    <xdr:cxnSp macro="">
      <xdr:nvCxnSpPr>
        <xdr:cNvPr id="130" name="直線コネクタ 129"/>
        <xdr:cNvCxnSpPr/>
      </xdr:nvCxnSpPr>
      <xdr:spPr>
        <a:xfrm flipV="1">
          <a:off x="7080250" y="6801950"/>
          <a:ext cx="80645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149347</xdr:rowOff>
    </xdr:from>
    <xdr:to>
      <xdr:col>36</xdr:col>
      <xdr:colOff>165100</xdr:colOff>
      <xdr:row>41</xdr:row>
      <xdr:rowOff>79497</xdr:rowOff>
    </xdr:to>
    <xdr:sp macro="" textlink="">
      <xdr:nvSpPr>
        <xdr:cNvPr id="131" name="楕円 130"/>
        <xdr:cNvSpPr/>
      </xdr:nvSpPr>
      <xdr:spPr>
        <a:xfrm>
          <a:off x="6235700" y="67596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28605</xdr:rowOff>
    </xdr:from>
    <xdr:to>
      <xdr:col>41</xdr:col>
      <xdr:colOff>50800</xdr:colOff>
      <xdr:row>41</xdr:row>
      <xdr:rowOff>28697</xdr:rowOff>
    </xdr:to>
    <xdr:cxnSp macro="">
      <xdr:nvCxnSpPr>
        <xdr:cNvPr id="132" name="直線コネクタ 131"/>
        <xdr:cNvCxnSpPr/>
      </xdr:nvCxnSpPr>
      <xdr:spPr>
        <a:xfrm flipV="1">
          <a:off x="6286500" y="6804055"/>
          <a:ext cx="79375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3" name="n_1aveValue【道路】&#10;一人当たり延長"/>
        <xdr:cNvSpPr txBox="1"/>
      </xdr:nvSpPr>
      <xdr:spPr>
        <a:xfrm>
          <a:off x="8425961" y="652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34" name="n_2aveValue【道路】&#10;一人当たり延長"/>
        <xdr:cNvSpPr txBox="1"/>
      </xdr:nvSpPr>
      <xdr:spPr>
        <a:xfrm>
          <a:off x="7644911" y="65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35" name="n_3aveValue【道路】&#10;一人当たり延長"/>
        <xdr:cNvSpPr txBox="1"/>
      </xdr:nvSpPr>
      <xdr:spPr>
        <a:xfrm>
          <a:off x="6851161" y="65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36" name="n_4aveValue【道路】&#10;一人当たり延長"/>
        <xdr:cNvSpPr txBox="1"/>
      </xdr:nvSpPr>
      <xdr:spPr>
        <a:xfrm>
          <a:off x="6038361" y="651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67220</xdr:rowOff>
    </xdr:from>
    <xdr:ext cx="534377" cy="259045"/>
    <xdr:sp macro="" textlink="">
      <xdr:nvSpPr>
        <xdr:cNvPr id="137" name="n_1mainValue【道路】&#10;一人当たり延長"/>
        <xdr:cNvSpPr txBox="1"/>
      </xdr:nvSpPr>
      <xdr:spPr>
        <a:xfrm>
          <a:off x="8425961" y="68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68427</xdr:rowOff>
    </xdr:from>
    <xdr:ext cx="534377" cy="259045"/>
    <xdr:sp macro="" textlink="">
      <xdr:nvSpPr>
        <xdr:cNvPr id="138" name="n_2mainValue【道路】&#10;一人当たり延長"/>
        <xdr:cNvSpPr txBox="1"/>
      </xdr:nvSpPr>
      <xdr:spPr>
        <a:xfrm>
          <a:off x="7644911" y="684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70532</xdr:rowOff>
    </xdr:from>
    <xdr:ext cx="534377" cy="259045"/>
    <xdr:sp macro="" textlink="">
      <xdr:nvSpPr>
        <xdr:cNvPr id="139" name="n_3mainValue【道路】&#10;一人当たり延長"/>
        <xdr:cNvSpPr txBox="1"/>
      </xdr:nvSpPr>
      <xdr:spPr>
        <a:xfrm>
          <a:off x="685116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70624</xdr:rowOff>
    </xdr:from>
    <xdr:ext cx="534377" cy="259045"/>
    <xdr:sp macro="" textlink="">
      <xdr:nvSpPr>
        <xdr:cNvPr id="140" name="n_4mainValue【道路】&#10;一人当たり延長"/>
        <xdr:cNvSpPr txBox="1"/>
      </xdr:nvSpPr>
      <xdr:spPr>
        <a:xfrm>
          <a:off x="6038361" y="684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66" name="直線コネクタ 165"/>
        <xdr:cNvCxnSpPr/>
      </xdr:nvCxnSpPr>
      <xdr:spPr>
        <a:xfrm flipV="1">
          <a:off x="4177665" y="9127672"/>
          <a:ext cx="0"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67" name="【橋りょう・トンネル】&#10;有形固定資産減価償却率最小値テキスト"/>
        <xdr:cNvSpPr txBox="1"/>
      </xdr:nvSpPr>
      <xdr:spPr>
        <a:xfrm>
          <a:off x="4216400" y="1068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68" name="直線コネクタ 167"/>
        <xdr:cNvCxnSpPr/>
      </xdr:nvCxnSpPr>
      <xdr:spPr>
        <a:xfrm>
          <a:off x="4108450" y="10680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xdr:cNvSpPr txBox="1"/>
      </xdr:nvSpPr>
      <xdr:spPr>
        <a:xfrm>
          <a:off x="4216400" y="8915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xdr:cNvCxnSpPr/>
      </xdr:nvCxnSpPr>
      <xdr:spPr>
        <a:xfrm>
          <a:off x="41084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1" name="【橋りょう・トンネル】&#10;有形固定資産減価償却率平均値テキスト"/>
        <xdr:cNvSpPr txBox="1"/>
      </xdr:nvSpPr>
      <xdr:spPr>
        <a:xfrm>
          <a:off x="4216400" y="10070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2" name="フローチャート: 判断 171"/>
        <xdr:cNvSpPr/>
      </xdr:nvSpPr>
      <xdr:spPr>
        <a:xfrm>
          <a:off x="4127500" y="1008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3" name="フローチャート: 判断 172"/>
        <xdr:cNvSpPr/>
      </xdr:nvSpPr>
      <xdr:spPr>
        <a:xfrm>
          <a:off x="3384550" y="101017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74" name="フローチャート: 判断 173"/>
        <xdr:cNvSpPr/>
      </xdr:nvSpPr>
      <xdr:spPr>
        <a:xfrm>
          <a:off x="25717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75" name="フローチャート: 判断 174"/>
        <xdr:cNvSpPr/>
      </xdr:nvSpPr>
      <xdr:spPr>
        <a:xfrm>
          <a:off x="1778000" y="100591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76" name="フローチャート: 判断 175"/>
        <xdr:cNvSpPr/>
      </xdr:nvSpPr>
      <xdr:spPr>
        <a:xfrm>
          <a:off x="984250" y="99938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61867</xdr:rowOff>
    </xdr:from>
    <xdr:to>
      <xdr:col>20</xdr:col>
      <xdr:colOff>38100</xdr:colOff>
      <xdr:row>58</xdr:row>
      <xdr:rowOff>163467</xdr:rowOff>
    </xdr:to>
    <xdr:sp macro="" textlink="">
      <xdr:nvSpPr>
        <xdr:cNvPr id="182" name="楕円 181"/>
        <xdr:cNvSpPr/>
      </xdr:nvSpPr>
      <xdr:spPr>
        <a:xfrm>
          <a:off x="3384550" y="96440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35741</xdr:rowOff>
    </xdr:from>
    <xdr:to>
      <xdr:col>15</xdr:col>
      <xdr:colOff>101600</xdr:colOff>
      <xdr:row>58</xdr:row>
      <xdr:rowOff>137341</xdr:rowOff>
    </xdr:to>
    <xdr:sp macro="" textlink="">
      <xdr:nvSpPr>
        <xdr:cNvPr id="183" name="楕円 182"/>
        <xdr:cNvSpPr/>
      </xdr:nvSpPr>
      <xdr:spPr>
        <a:xfrm>
          <a:off x="2571750" y="96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86541</xdr:rowOff>
    </xdr:from>
    <xdr:to>
      <xdr:col>19</xdr:col>
      <xdr:colOff>177800</xdr:colOff>
      <xdr:row>58</xdr:row>
      <xdr:rowOff>112667</xdr:rowOff>
    </xdr:to>
    <xdr:cxnSp macro="">
      <xdr:nvCxnSpPr>
        <xdr:cNvPr id="184" name="直線コネクタ 183"/>
        <xdr:cNvCxnSpPr/>
      </xdr:nvCxnSpPr>
      <xdr:spPr>
        <a:xfrm>
          <a:off x="2622550" y="9668691"/>
          <a:ext cx="8064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9616</xdr:rowOff>
    </xdr:from>
    <xdr:to>
      <xdr:col>10</xdr:col>
      <xdr:colOff>165100</xdr:colOff>
      <xdr:row>58</xdr:row>
      <xdr:rowOff>111216</xdr:rowOff>
    </xdr:to>
    <xdr:sp macro="" textlink="">
      <xdr:nvSpPr>
        <xdr:cNvPr id="185" name="楕円 184"/>
        <xdr:cNvSpPr/>
      </xdr:nvSpPr>
      <xdr:spPr>
        <a:xfrm>
          <a:off x="1778000" y="959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60416</xdr:rowOff>
    </xdr:from>
    <xdr:to>
      <xdr:col>15</xdr:col>
      <xdr:colOff>50800</xdr:colOff>
      <xdr:row>58</xdr:row>
      <xdr:rowOff>86541</xdr:rowOff>
    </xdr:to>
    <xdr:cxnSp macro="">
      <xdr:nvCxnSpPr>
        <xdr:cNvPr id="186" name="直線コネクタ 185"/>
        <xdr:cNvCxnSpPr/>
      </xdr:nvCxnSpPr>
      <xdr:spPr>
        <a:xfrm>
          <a:off x="1828800" y="9642566"/>
          <a:ext cx="7937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109220</xdr:rowOff>
    </xdr:from>
    <xdr:to>
      <xdr:col>6</xdr:col>
      <xdr:colOff>38100</xdr:colOff>
      <xdr:row>59</xdr:row>
      <xdr:rowOff>39370</xdr:rowOff>
    </xdr:to>
    <xdr:sp macro="" textlink="">
      <xdr:nvSpPr>
        <xdr:cNvPr id="187" name="楕円 186"/>
        <xdr:cNvSpPr/>
      </xdr:nvSpPr>
      <xdr:spPr>
        <a:xfrm>
          <a:off x="984250" y="96913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60416</xdr:rowOff>
    </xdr:from>
    <xdr:to>
      <xdr:col>10</xdr:col>
      <xdr:colOff>114300</xdr:colOff>
      <xdr:row>58</xdr:row>
      <xdr:rowOff>160020</xdr:rowOff>
    </xdr:to>
    <xdr:cxnSp macro="">
      <xdr:nvCxnSpPr>
        <xdr:cNvPr id="188" name="直線コネクタ 187"/>
        <xdr:cNvCxnSpPr/>
      </xdr:nvCxnSpPr>
      <xdr:spPr>
        <a:xfrm flipV="1">
          <a:off x="1028700" y="9642566"/>
          <a:ext cx="8001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89" name="n_1aveValue【橋りょう・トンネル】&#10;有形固定資産減価償却率"/>
        <xdr:cNvSpPr txBox="1"/>
      </xdr:nvSpPr>
      <xdr:spPr>
        <a:xfrm>
          <a:off x="3239144" y="1019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0" name="n_2aveValue【橋りょう・トンネル】&#10;有形固定資産減価償却率"/>
        <xdr:cNvSpPr txBox="1"/>
      </xdr:nvSpPr>
      <xdr:spPr>
        <a:xfrm>
          <a:off x="2439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191" name="n_3aveValue【橋りょう・トンネル】&#10;有形固定資産減価償却率"/>
        <xdr:cNvSpPr txBox="1"/>
      </xdr:nvSpPr>
      <xdr:spPr>
        <a:xfrm>
          <a:off x="1645294" y="1014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192" name="n_4aveValue【橋りょう・トンネル】&#10;有形固定資産減価償却率"/>
        <xdr:cNvSpPr txBox="1"/>
      </xdr:nvSpPr>
      <xdr:spPr>
        <a:xfrm>
          <a:off x="851544" y="1008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8544</xdr:rowOff>
    </xdr:from>
    <xdr:ext cx="405111" cy="259045"/>
    <xdr:sp macro="" textlink="">
      <xdr:nvSpPr>
        <xdr:cNvPr id="193" name="n_1mainValue【橋りょう・トンネル】&#10;有形固定資産減価償却率"/>
        <xdr:cNvSpPr txBox="1"/>
      </xdr:nvSpPr>
      <xdr:spPr>
        <a:xfrm>
          <a:off x="3239144" y="9425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153868</xdr:rowOff>
    </xdr:from>
    <xdr:ext cx="405111" cy="259045"/>
    <xdr:sp macro="" textlink="">
      <xdr:nvSpPr>
        <xdr:cNvPr id="194" name="n_2mainValue【橋りょう・トンネル】&#10;有形固定資産減価償却率"/>
        <xdr:cNvSpPr txBox="1"/>
      </xdr:nvSpPr>
      <xdr:spPr>
        <a:xfrm>
          <a:off x="2439044"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95" name="n_3mainValue【橋りょう・トンネル】&#10;有形固定資産減価償却率"/>
        <xdr:cNvSpPr txBox="1"/>
      </xdr:nvSpPr>
      <xdr:spPr>
        <a:xfrm>
          <a:off x="1645294" y="937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55897</xdr:rowOff>
    </xdr:from>
    <xdr:ext cx="405111" cy="259045"/>
    <xdr:sp macro="" textlink="">
      <xdr:nvSpPr>
        <xdr:cNvPr id="196" name="n_4mainValue【橋りょう・トンネル】&#10;有形固定資産減価償却率"/>
        <xdr:cNvSpPr txBox="1"/>
      </xdr:nvSpPr>
      <xdr:spPr>
        <a:xfrm>
          <a:off x="851544" y="947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6" name="テキスト ボックス 215"/>
        <xdr:cNvSpPr txBox="1"/>
      </xdr:nvSpPr>
      <xdr:spPr>
        <a:xfrm>
          <a:off x="5282808" y="90462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8" name="テキスト ボックス 217"/>
        <xdr:cNvSpPr txBox="1"/>
      </xdr:nvSpPr>
      <xdr:spPr>
        <a:xfrm>
          <a:off x="5282808" y="86779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0" name="直線コネクタ 219"/>
        <xdr:cNvCxnSpPr/>
      </xdr:nvCxnSpPr>
      <xdr:spPr>
        <a:xfrm flipV="1">
          <a:off x="9429115" y="9247003"/>
          <a:ext cx="0" cy="1401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21" name="【橋りょう・トンネル】&#10;一人当たり有形固定資産（償却資産）額最小値テキスト"/>
        <xdr:cNvSpPr txBox="1"/>
      </xdr:nvSpPr>
      <xdr:spPr>
        <a:xfrm>
          <a:off x="9467850" y="106527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22" name="直線コネクタ 221"/>
        <xdr:cNvCxnSpPr/>
      </xdr:nvCxnSpPr>
      <xdr:spPr>
        <a:xfrm>
          <a:off x="9359900" y="106489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23" name="【橋りょう・トンネル】&#10;一人当たり有形固定資産（償却資産）額最大値テキスト"/>
        <xdr:cNvSpPr txBox="1"/>
      </xdr:nvSpPr>
      <xdr:spPr>
        <a:xfrm>
          <a:off x="9467850" y="902858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24" name="直線コネクタ 223"/>
        <xdr:cNvCxnSpPr/>
      </xdr:nvCxnSpPr>
      <xdr:spPr>
        <a:xfrm>
          <a:off x="9359900" y="92470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25" name="【橋りょう・トンネル】&#10;一人当たり有形固定資産（償却資産）額平均値テキスト"/>
        <xdr:cNvSpPr txBox="1"/>
      </xdr:nvSpPr>
      <xdr:spPr>
        <a:xfrm>
          <a:off x="9467850" y="104258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26" name="フローチャート: 判断 225"/>
        <xdr:cNvSpPr/>
      </xdr:nvSpPr>
      <xdr:spPr>
        <a:xfrm>
          <a:off x="9398000" y="104474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27" name="フローチャート: 判断 226"/>
        <xdr:cNvSpPr/>
      </xdr:nvSpPr>
      <xdr:spPr>
        <a:xfrm>
          <a:off x="8636000" y="10430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28" name="フローチャート: 判断 227"/>
        <xdr:cNvSpPr/>
      </xdr:nvSpPr>
      <xdr:spPr>
        <a:xfrm>
          <a:off x="7842250" y="103962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29" name="フローチャート: 判断 228"/>
        <xdr:cNvSpPr/>
      </xdr:nvSpPr>
      <xdr:spPr>
        <a:xfrm>
          <a:off x="7029450" y="103974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0" name="フローチャート: 判断 229"/>
        <xdr:cNvSpPr/>
      </xdr:nvSpPr>
      <xdr:spPr>
        <a:xfrm>
          <a:off x="6235700" y="10454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49649</xdr:rowOff>
    </xdr:from>
    <xdr:to>
      <xdr:col>50</xdr:col>
      <xdr:colOff>165100</xdr:colOff>
      <xdr:row>63</xdr:row>
      <xdr:rowOff>151249</xdr:rowOff>
    </xdr:to>
    <xdr:sp macro="" textlink="">
      <xdr:nvSpPr>
        <xdr:cNvPr id="236" name="楕円 235"/>
        <xdr:cNvSpPr/>
      </xdr:nvSpPr>
      <xdr:spPr>
        <a:xfrm>
          <a:off x="8636000" y="104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51292</xdr:rowOff>
    </xdr:from>
    <xdr:to>
      <xdr:col>46</xdr:col>
      <xdr:colOff>38100</xdr:colOff>
      <xdr:row>63</xdr:row>
      <xdr:rowOff>152892</xdr:rowOff>
    </xdr:to>
    <xdr:sp macro="" textlink="">
      <xdr:nvSpPr>
        <xdr:cNvPr id="237" name="楕円 236"/>
        <xdr:cNvSpPr/>
      </xdr:nvSpPr>
      <xdr:spPr>
        <a:xfrm>
          <a:off x="7842250" y="104589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100449</xdr:rowOff>
    </xdr:from>
    <xdr:to>
      <xdr:col>50</xdr:col>
      <xdr:colOff>114300</xdr:colOff>
      <xdr:row>63</xdr:row>
      <xdr:rowOff>102092</xdr:rowOff>
    </xdr:to>
    <xdr:cxnSp macro="">
      <xdr:nvCxnSpPr>
        <xdr:cNvPr id="238" name="直線コネクタ 237"/>
        <xdr:cNvCxnSpPr/>
      </xdr:nvCxnSpPr>
      <xdr:spPr>
        <a:xfrm flipV="1">
          <a:off x="7886700" y="10508099"/>
          <a:ext cx="8001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54160</xdr:rowOff>
    </xdr:from>
    <xdr:to>
      <xdr:col>41</xdr:col>
      <xdr:colOff>101600</xdr:colOff>
      <xdr:row>63</xdr:row>
      <xdr:rowOff>155760</xdr:rowOff>
    </xdr:to>
    <xdr:sp macro="" textlink="">
      <xdr:nvSpPr>
        <xdr:cNvPr id="239" name="楕円 238"/>
        <xdr:cNvSpPr/>
      </xdr:nvSpPr>
      <xdr:spPr>
        <a:xfrm>
          <a:off x="7029450" y="104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102092</xdr:rowOff>
    </xdr:from>
    <xdr:to>
      <xdr:col>45</xdr:col>
      <xdr:colOff>177800</xdr:colOff>
      <xdr:row>63</xdr:row>
      <xdr:rowOff>104960</xdr:rowOff>
    </xdr:to>
    <xdr:cxnSp macro="">
      <xdr:nvCxnSpPr>
        <xdr:cNvPr id="240" name="直線コネクタ 239"/>
        <xdr:cNvCxnSpPr/>
      </xdr:nvCxnSpPr>
      <xdr:spPr>
        <a:xfrm flipV="1">
          <a:off x="7080250" y="10509742"/>
          <a:ext cx="80645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96711</xdr:rowOff>
    </xdr:from>
    <xdr:to>
      <xdr:col>36</xdr:col>
      <xdr:colOff>165100</xdr:colOff>
      <xdr:row>64</xdr:row>
      <xdr:rowOff>26861</xdr:rowOff>
    </xdr:to>
    <xdr:sp macro="" textlink="">
      <xdr:nvSpPr>
        <xdr:cNvPr id="241" name="楕円 240"/>
        <xdr:cNvSpPr/>
      </xdr:nvSpPr>
      <xdr:spPr>
        <a:xfrm>
          <a:off x="6235700" y="105043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104960</xdr:rowOff>
    </xdr:from>
    <xdr:to>
      <xdr:col>41</xdr:col>
      <xdr:colOff>50800</xdr:colOff>
      <xdr:row>63</xdr:row>
      <xdr:rowOff>147511</xdr:rowOff>
    </xdr:to>
    <xdr:cxnSp macro="">
      <xdr:nvCxnSpPr>
        <xdr:cNvPr id="242" name="直線コネクタ 241"/>
        <xdr:cNvCxnSpPr/>
      </xdr:nvCxnSpPr>
      <xdr:spPr>
        <a:xfrm flipV="1">
          <a:off x="6286500" y="10512610"/>
          <a:ext cx="793750" cy="4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43" name="n_1aveValue【橋りょう・トンネル】&#10;一人当たり有形固定資産（償却資産）額"/>
        <xdr:cNvSpPr txBox="1"/>
      </xdr:nvSpPr>
      <xdr:spPr>
        <a:xfrm>
          <a:off x="8367105" y="10217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44" name="n_2aveValue【橋りょう・トンネル】&#10;一人当たり有形固定資産（償却資産）額"/>
        <xdr:cNvSpPr txBox="1"/>
      </xdr:nvSpPr>
      <xdr:spPr>
        <a:xfrm>
          <a:off x="7567005" y="10177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45" name="n_3aveValue【橋りょう・トンネル】&#10;一人当たり有形固定資産（償却資産）額"/>
        <xdr:cNvSpPr txBox="1"/>
      </xdr:nvSpPr>
      <xdr:spPr>
        <a:xfrm>
          <a:off x="6773255" y="10179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46" name="n_4aveValue【橋りょう・トンネル】&#10;一人当たり有形固定資産（償却資産）額"/>
        <xdr:cNvSpPr txBox="1"/>
      </xdr:nvSpPr>
      <xdr:spPr>
        <a:xfrm>
          <a:off x="5979505" y="10242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142376</xdr:rowOff>
    </xdr:from>
    <xdr:ext cx="690189" cy="259045"/>
    <xdr:sp macro="" textlink="">
      <xdr:nvSpPr>
        <xdr:cNvPr id="247" name="n_1mainValue【橋りょう・トンネル】&#10;一人当たり有形固定資産（償却資産）額"/>
        <xdr:cNvSpPr txBox="1"/>
      </xdr:nvSpPr>
      <xdr:spPr>
        <a:xfrm>
          <a:off x="8367105" y="105500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144019</xdr:rowOff>
    </xdr:from>
    <xdr:ext cx="690189" cy="259045"/>
    <xdr:sp macro="" textlink="">
      <xdr:nvSpPr>
        <xdr:cNvPr id="248" name="n_2mainValue【橋りょう・トンネル】&#10;一人当たり有形固定資産（償却資産）額"/>
        <xdr:cNvSpPr txBox="1"/>
      </xdr:nvSpPr>
      <xdr:spPr>
        <a:xfrm>
          <a:off x="7567005" y="10551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146887</xdr:rowOff>
    </xdr:from>
    <xdr:ext cx="690189" cy="259045"/>
    <xdr:sp macro="" textlink="">
      <xdr:nvSpPr>
        <xdr:cNvPr id="249" name="n_3mainValue【橋りょう・トンネル】&#10;一人当たり有形固定資産（償却資産）額"/>
        <xdr:cNvSpPr txBox="1"/>
      </xdr:nvSpPr>
      <xdr:spPr>
        <a:xfrm>
          <a:off x="6773255" y="105545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17988</xdr:rowOff>
    </xdr:from>
    <xdr:ext cx="599010" cy="259045"/>
    <xdr:sp macro="" textlink="">
      <xdr:nvSpPr>
        <xdr:cNvPr id="250" name="n_4mainValue【橋りょう・トンネル】&#10;一人当たり有形固定資産（償却資産）額"/>
        <xdr:cNvSpPr txBox="1"/>
      </xdr:nvSpPr>
      <xdr:spPr>
        <a:xfrm>
          <a:off x="6006045" y="1059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76" name="直線コネクタ 275"/>
        <xdr:cNvCxnSpPr/>
      </xdr:nvCxnSpPr>
      <xdr:spPr>
        <a:xfrm flipV="1">
          <a:off x="4177665" y="129385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79" name="【公営住宅】&#10;有形固定資産減価償却率最大値テキスト"/>
        <xdr:cNvSpPr txBox="1"/>
      </xdr:nvSpPr>
      <xdr:spPr>
        <a:xfrm>
          <a:off x="4216400" y="127201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80" name="直線コネクタ 279"/>
        <xdr:cNvCxnSpPr/>
      </xdr:nvCxnSpPr>
      <xdr:spPr>
        <a:xfrm>
          <a:off x="4108450" y="129385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81" name="【公営住宅】&#10;有形固定資産減価償却率平均値テキスト"/>
        <xdr:cNvSpPr txBox="1"/>
      </xdr:nvSpPr>
      <xdr:spPr>
        <a:xfrm>
          <a:off x="4216400" y="136768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82" name="フローチャート: 判断 281"/>
        <xdr:cNvSpPr/>
      </xdr:nvSpPr>
      <xdr:spPr>
        <a:xfrm>
          <a:off x="4127500" y="136984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83" name="フローチャート: 判断 282"/>
        <xdr:cNvSpPr/>
      </xdr:nvSpPr>
      <xdr:spPr>
        <a:xfrm>
          <a:off x="3384550" y="13708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84" name="フローチャート: 判断 283"/>
        <xdr:cNvSpPr/>
      </xdr:nvSpPr>
      <xdr:spPr>
        <a:xfrm>
          <a:off x="2571750" y="137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85" name="フローチャート: 判断 284"/>
        <xdr:cNvSpPr/>
      </xdr:nvSpPr>
      <xdr:spPr>
        <a:xfrm>
          <a:off x="1778000" y="1376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86" name="フローチャート: 判断 285"/>
        <xdr:cNvSpPr/>
      </xdr:nvSpPr>
      <xdr:spPr>
        <a:xfrm>
          <a:off x="984250" y="137345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16692</xdr:rowOff>
    </xdr:from>
    <xdr:to>
      <xdr:col>20</xdr:col>
      <xdr:colOff>38100</xdr:colOff>
      <xdr:row>83</xdr:row>
      <xdr:rowOff>118292</xdr:rowOff>
    </xdr:to>
    <xdr:sp macro="" textlink="">
      <xdr:nvSpPr>
        <xdr:cNvPr id="292" name="楕円 291"/>
        <xdr:cNvSpPr/>
      </xdr:nvSpPr>
      <xdr:spPr>
        <a:xfrm>
          <a:off x="3384550" y="137263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134257</xdr:rowOff>
    </xdr:from>
    <xdr:to>
      <xdr:col>15</xdr:col>
      <xdr:colOff>101600</xdr:colOff>
      <xdr:row>83</xdr:row>
      <xdr:rowOff>64407</xdr:rowOff>
    </xdr:to>
    <xdr:sp macro="" textlink="">
      <xdr:nvSpPr>
        <xdr:cNvPr id="293" name="楕円 292"/>
        <xdr:cNvSpPr/>
      </xdr:nvSpPr>
      <xdr:spPr>
        <a:xfrm>
          <a:off x="2571750" y="136788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13607</xdr:rowOff>
    </xdr:from>
    <xdr:to>
      <xdr:col>19</xdr:col>
      <xdr:colOff>177800</xdr:colOff>
      <xdr:row>83</xdr:row>
      <xdr:rowOff>67492</xdr:rowOff>
    </xdr:to>
    <xdr:cxnSp macro="">
      <xdr:nvCxnSpPr>
        <xdr:cNvPr id="294" name="直線コネクタ 293"/>
        <xdr:cNvCxnSpPr/>
      </xdr:nvCxnSpPr>
      <xdr:spPr>
        <a:xfrm>
          <a:off x="2622550" y="13723257"/>
          <a:ext cx="80645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68943</xdr:rowOff>
    </xdr:from>
    <xdr:to>
      <xdr:col>10</xdr:col>
      <xdr:colOff>165100</xdr:colOff>
      <xdr:row>82</xdr:row>
      <xdr:rowOff>170543</xdr:rowOff>
    </xdr:to>
    <xdr:sp macro="" textlink="">
      <xdr:nvSpPr>
        <xdr:cNvPr id="295" name="楕円 294"/>
        <xdr:cNvSpPr/>
      </xdr:nvSpPr>
      <xdr:spPr>
        <a:xfrm>
          <a:off x="1778000" y="136134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119743</xdr:rowOff>
    </xdr:from>
    <xdr:to>
      <xdr:col>15</xdr:col>
      <xdr:colOff>50800</xdr:colOff>
      <xdr:row>83</xdr:row>
      <xdr:rowOff>13607</xdr:rowOff>
    </xdr:to>
    <xdr:cxnSp macro="">
      <xdr:nvCxnSpPr>
        <xdr:cNvPr id="296" name="直線コネクタ 295"/>
        <xdr:cNvCxnSpPr/>
      </xdr:nvCxnSpPr>
      <xdr:spPr>
        <a:xfrm>
          <a:off x="1828800" y="13664293"/>
          <a:ext cx="79375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6894</xdr:rowOff>
    </xdr:from>
    <xdr:to>
      <xdr:col>6</xdr:col>
      <xdr:colOff>38100</xdr:colOff>
      <xdr:row>82</xdr:row>
      <xdr:rowOff>108494</xdr:rowOff>
    </xdr:to>
    <xdr:sp macro="" textlink="">
      <xdr:nvSpPr>
        <xdr:cNvPr id="297" name="楕円 296"/>
        <xdr:cNvSpPr/>
      </xdr:nvSpPr>
      <xdr:spPr>
        <a:xfrm>
          <a:off x="984250" y="135514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57694</xdr:rowOff>
    </xdr:from>
    <xdr:to>
      <xdr:col>10</xdr:col>
      <xdr:colOff>114300</xdr:colOff>
      <xdr:row>82</xdr:row>
      <xdr:rowOff>119743</xdr:rowOff>
    </xdr:to>
    <xdr:cxnSp macro="">
      <xdr:nvCxnSpPr>
        <xdr:cNvPr id="298" name="直線コネクタ 297"/>
        <xdr:cNvCxnSpPr/>
      </xdr:nvCxnSpPr>
      <xdr:spPr>
        <a:xfrm>
          <a:off x="1028700" y="13602244"/>
          <a:ext cx="8001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299" name="n_1aveValue【公営住宅】&#10;有形固定資産減価償却率"/>
        <xdr:cNvSpPr txBox="1"/>
      </xdr:nvSpPr>
      <xdr:spPr>
        <a:xfrm>
          <a:off x="3239144"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00" name="n_2aveValue【公営住宅】&#10;有形固定資産減価償却率"/>
        <xdr:cNvSpPr txBox="1"/>
      </xdr:nvSpPr>
      <xdr:spPr>
        <a:xfrm>
          <a:off x="2439044" y="1380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01" name="n_3aveValue【公営住宅】&#10;有形固定資産減価償却率"/>
        <xdr:cNvSpPr txBox="1"/>
      </xdr:nvSpPr>
      <xdr:spPr>
        <a:xfrm>
          <a:off x="1645294" y="1385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02" name="n_4aveValue【公営住宅】&#10;有形固定資産減価償却率"/>
        <xdr:cNvSpPr txBox="1"/>
      </xdr:nvSpPr>
      <xdr:spPr>
        <a:xfrm>
          <a:off x="851544" y="13827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109419</xdr:rowOff>
    </xdr:from>
    <xdr:ext cx="405111" cy="259045"/>
    <xdr:sp macro="" textlink="">
      <xdr:nvSpPr>
        <xdr:cNvPr id="303" name="n_1mainValue【公営住宅】&#10;有形固定資産減価償却率"/>
        <xdr:cNvSpPr txBox="1"/>
      </xdr:nvSpPr>
      <xdr:spPr>
        <a:xfrm>
          <a:off x="3239144" y="13819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80934</xdr:rowOff>
    </xdr:from>
    <xdr:ext cx="405111" cy="259045"/>
    <xdr:sp macro="" textlink="">
      <xdr:nvSpPr>
        <xdr:cNvPr id="304" name="n_2mainValue【公営住宅】&#10;有形固定資産減価償却率"/>
        <xdr:cNvSpPr txBox="1"/>
      </xdr:nvSpPr>
      <xdr:spPr>
        <a:xfrm>
          <a:off x="2439044" y="1346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15620</xdr:rowOff>
    </xdr:from>
    <xdr:ext cx="405111" cy="259045"/>
    <xdr:sp macro="" textlink="">
      <xdr:nvSpPr>
        <xdr:cNvPr id="305" name="n_3mainValue【公営住宅】&#10;有形固定資産減価償却率"/>
        <xdr:cNvSpPr txBox="1"/>
      </xdr:nvSpPr>
      <xdr:spPr>
        <a:xfrm>
          <a:off x="1645294" y="13395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125021</xdr:rowOff>
    </xdr:from>
    <xdr:ext cx="405111" cy="259045"/>
    <xdr:sp macro="" textlink="">
      <xdr:nvSpPr>
        <xdr:cNvPr id="306" name="n_4mainValue【公営住宅】&#10;有形固定資産減価償却率"/>
        <xdr:cNvSpPr txBox="1"/>
      </xdr:nvSpPr>
      <xdr:spPr>
        <a:xfrm>
          <a:off x="851544" y="13339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20" name="テキスト ボックス 319"/>
        <xdr:cNvSpPr txBox="1"/>
      </xdr:nvSpPr>
      <xdr:spPr>
        <a:xfrm>
          <a:off x="5418031" y="139175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22" name="テキスト ボックス 321"/>
        <xdr:cNvSpPr txBox="1"/>
      </xdr:nvSpPr>
      <xdr:spPr>
        <a:xfrm>
          <a:off x="5418031" y="1360371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24" name="テキスト ボックス 323"/>
        <xdr:cNvSpPr txBox="1"/>
      </xdr:nvSpPr>
      <xdr:spPr>
        <a:xfrm>
          <a:off x="5418031" y="132898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26" name="テキスト ボックス 325"/>
        <xdr:cNvSpPr txBox="1"/>
      </xdr:nvSpPr>
      <xdr:spPr>
        <a:xfrm>
          <a:off x="5418031" y="129759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28" name="テキスト ボックス 327"/>
        <xdr:cNvSpPr txBox="1"/>
      </xdr:nvSpPr>
      <xdr:spPr>
        <a:xfrm>
          <a:off x="5418031" y="1266209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30" name="テキスト ボックス 329"/>
        <xdr:cNvSpPr txBox="1"/>
      </xdr:nvSpPr>
      <xdr:spPr>
        <a:xfrm>
          <a:off x="5418031" y="1234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32" name="直線コネクタ 331"/>
        <xdr:cNvCxnSpPr/>
      </xdr:nvCxnSpPr>
      <xdr:spPr>
        <a:xfrm flipV="1">
          <a:off x="9429115" y="12890948"/>
          <a:ext cx="0" cy="148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33" name="【公営住宅】&#10;一人当たり面積最小値テキスト"/>
        <xdr:cNvSpPr txBox="1"/>
      </xdr:nvSpPr>
      <xdr:spPr>
        <a:xfrm>
          <a:off x="9467850" y="1439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34" name="直線コネクタ 333"/>
        <xdr:cNvCxnSpPr/>
      </xdr:nvCxnSpPr>
      <xdr:spPr>
        <a:xfrm>
          <a:off x="9359900" y="14372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35" name="【公営住宅】&#10;一人当たり面積最大値テキスト"/>
        <xdr:cNvSpPr txBox="1"/>
      </xdr:nvSpPr>
      <xdr:spPr>
        <a:xfrm>
          <a:off x="9467850" y="1267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36" name="直線コネクタ 335"/>
        <xdr:cNvCxnSpPr/>
      </xdr:nvCxnSpPr>
      <xdr:spPr>
        <a:xfrm>
          <a:off x="9359900" y="128909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70021</xdr:rowOff>
    </xdr:from>
    <xdr:ext cx="469744" cy="259045"/>
    <xdr:sp macro="" textlink="">
      <xdr:nvSpPr>
        <xdr:cNvPr id="337" name="【公営住宅】&#10;一人当たり面積平均値テキスト"/>
        <xdr:cNvSpPr txBox="1"/>
      </xdr:nvSpPr>
      <xdr:spPr>
        <a:xfrm>
          <a:off x="9467850" y="14274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38" name="フローチャート: 判断 337"/>
        <xdr:cNvSpPr/>
      </xdr:nvSpPr>
      <xdr:spPr>
        <a:xfrm>
          <a:off x="9398000" y="142965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39" name="フローチャート: 判断 338"/>
        <xdr:cNvSpPr/>
      </xdr:nvSpPr>
      <xdr:spPr>
        <a:xfrm>
          <a:off x="8636000" y="14309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40" name="フローチャート: 判断 339"/>
        <xdr:cNvSpPr/>
      </xdr:nvSpPr>
      <xdr:spPr>
        <a:xfrm>
          <a:off x="7842250" y="143080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41" name="フローチャート: 判断 340"/>
        <xdr:cNvSpPr/>
      </xdr:nvSpPr>
      <xdr:spPr>
        <a:xfrm>
          <a:off x="7029450" y="143088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42" name="フローチャート: 判断 341"/>
        <xdr:cNvSpPr/>
      </xdr:nvSpPr>
      <xdr:spPr>
        <a:xfrm>
          <a:off x="6235700" y="143125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98766</xdr:rowOff>
    </xdr:from>
    <xdr:to>
      <xdr:col>50</xdr:col>
      <xdr:colOff>165100</xdr:colOff>
      <xdr:row>87</xdr:row>
      <xdr:rowOff>28916</xdr:rowOff>
    </xdr:to>
    <xdr:sp macro="" textlink="">
      <xdr:nvSpPr>
        <xdr:cNvPr id="348" name="楕円 347"/>
        <xdr:cNvSpPr/>
      </xdr:nvSpPr>
      <xdr:spPr>
        <a:xfrm>
          <a:off x="8636000" y="143037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98977</xdr:rowOff>
    </xdr:from>
    <xdr:to>
      <xdr:col>46</xdr:col>
      <xdr:colOff>38100</xdr:colOff>
      <xdr:row>87</xdr:row>
      <xdr:rowOff>29127</xdr:rowOff>
    </xdr:to>
    <xdr:sp macro="" textlink="">
      <xdr:nvSpPr>
        <xdr:cNvPr id="349" name="楕円 348"/>
        <xdr:cNvSpPr/>
      </xdr:nvSpPr>
      <xdr:spPr>
        <a:xfrm>
          <a:off x="7842250" y="143039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149566</xdr:rowOff>
    </xdr:from>
    <xdr:to>
      <xdr:col>50</xdr:col>
      <xdr:colOff>114300</xdr:colOff>
      <xdr:row>86</xdr:row>
      <xdr:rowOff>149777</xdr:rowOff>
    </xdr:to>
    <xdr:cxnSp macro="">
      <xdr:nvCxnSpPr>
        <xdr:cNvPr id="350" name="直線コネクタ 349"/>
        <xdr:cNvCxnSpPr/>
      </xdr:nvCxnSpPr>
      <xdr:spPr>
        <a:xfrm flipV="1">
          <a:off x="7886700" y="14354516"/>
          <a:ext cx="8001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99354</xdr:rowOff>
    </xdr:from>
    <xdr:to>
      <xdr:col>41</xdr:col>
      <xdr:colOff>101600</xdr:colOff>
      <xdr:row>87</xdr:row>
      <xdr:rowOff>29504</xdr:rowOff>
    </xdr:to>
    <xdr:sp macro="" textlink="">
      <xdr:nvSpPr>
        <xdr:cNvPr id="351" name="楕円 350"/>
        <xdr:cNvSpPr/>
      </xdr:nvSpPr>
      <xdr:spPr>
        <a:xfrm>
          <a:off x="7029450" y="143043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149777</xdr:rowOff>
    </xdr:from>
    <xdr:to>
      <xdr:col>45</xdr:col>
      <xdr:colOff>177800</xdr:colOff>
      <xdr:row>86</xdr:row>
      <xdr:rowOff>150154</xdr:rowOff>
    </xdr:to>
    <xdr:cxnSp macro="">
      <xdr:nvCxnSpPr>
        <xdr:cNvPr id="352" name="直線コネクタ 351"/>
        <xdr:cNvCxnSpPr/>
      </xdr:nvCxnSpPr>
      <xdr:spPr>
        <a:xfrm flipV="1">
          <a:off x="7080250" y="14354727"/>
          <a:ext cx="80645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99369</xdr:rowOff>
    </xdr:from>
    <xdr:to>
      <xdr:col>36</xdr:col>
      <xdr:colOff>165100</xdr:colOff>
      <xdr:row>87</xdr:row>
      <xdr:rowOff>29519</xdr:rowOff>
    </xdr:to>
    <xdr:sp macro="" textlink="">
      <xdr:nvSpPr>
        <xdr:cNvPr id="353" name="楕円 352"/>
        <xdr:cNvSpPr/>
      </xdr:nvSpPr>
      <xdr:spPr>
        <a:xfrm>
          <a:off x="6235700" y="143043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150154</xdr:rowOff>
    </xdr:from>
    <xdr:to>
      <xdr:col>41</xdr:col>
      <xdr:colOff>50800</xdr:colOff>
      <xdr:row>86</xdr:row>
      <xdr:rowOff>150169</xdr:rowOff>
    </xdr:to>
    <xdr:cxnSp macro="">
      <xdr:nvCxnSpPr>
        <xdr:cNvPr id="354" name="直線コネクタ 353"/>
        <xdr:cNvCxnSpPr/>
      </xdr:nvCxnSpPr>
      <xdr:spPr>
        <a:xfrm flipV="1">
          <a:off x="6286500" y="14355104"/>
          <a:ext cx="79375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55" name="n_1aveValue【公営住宅】&#10;一人当たり面積"/>
        <xdr:cNvSpPr txBox="1"/>
      </xdr:nvSpPr>
      <xdr:spPr>
        <a:xfrm>
          <a:off x="8458277" y="1439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56" name="n_2aveValue【公営住宅】&#10;一人当たり面積"/>
        <xdr:cNvSpPr txBox="1"/>
      </xdr:nvSpPr>
      <xdr:spPr>
        <a:xfrm>
          <a:off x="7677227" y="143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57" name="n_3aveValue【公営住宅】&#10;一人当たり面積"/>
        <xdr:cNvSpPr txBox="1"/>
      </xdr:nvSpPr>
      <xdr:spPr>
        <a:xfrm>
          <a:off x="6864427" y="1439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58" name="n_4aveValue【公営住宅】&#10;一人当たり面積"/>
        <xdr:cNvSpPr txBox="1"/>
      </xdr:nvSpPr>
      <xdr:spPr>
        <a:xfrm>
          <a:off x="6070677" y="1439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45443</xdr:rowOff>
    </xdr:from>
    <xdr:ext cx="469744" cy="259045"/>
    <xdr:sp macro="" textlink="">
      <xdr:nvSpPr>
        <xdr:cNvPr id="359" name="n_1mainValue【公営住宅】&#10;一人当たり面積"/>
        <xdr:cNvSpPr txBox="1"/>
      </xdr:nvSpPr>
      <xdr:spPr>
        <a:xfrm>
          <a:off x="8458277" y="1408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45654</xdr:rowOff>
    </xdr:from>
    <xdr:ext cx="469744" cy="259045"/>
    <xdr:sp macro="" textlink="">
      <xdr:nvSpPr>
        <xdr:cNvPr id="360" name="n_2mainValue【公営住宅】&#10;一人当たり面積"/>
        <xdr:cNvSpPr txBox="1"/>
      </xdr:nvSpPr>
      <xdr:spPr>
        <a:xfrm>
          <a:off x="7677227" y="140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46031</xdr:rowOff>
    </xdr:from>
    <xdr:ext cx="469744" cy="259045"/>
    <xdr:sp macro="" textlink="">
      <xdr:nvSpPr>
        <xdr:cNvPr id="361" name="n_3mainValue【公営住宅】&#10;一人当たり面積"/>
        <xdr:cNvSpPr txBox="1"/>
      </xdr:nvSpPr>
      <xdr:spPr>
        <a:xfrm>
          <a:off x="6864427" y="1408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46046</xdr:rowOff>
    </xdr:from>
    <xdr:ext cx="469744" cy="259045"/>
    <xdr:sp macro="" textlink="">
      <xdr:nvSpPr>
        <xdr:cNvPr id="362" name="n_4mainValue【公営住宅】&#10;一人当たり面積"/>
        <xdr:cNvSpPr txBox="1"/>
      </xdr:nvSpPr>
      <xdr:spPr>
        <a:xfrm>
          <a:off x="6070677" y="1408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5" name="テキスト ボックス 374"/>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5" name="テキスト ボックス 384"/>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388" name="直線コネクタ 387"/>
        <xdr:cNvCxnSpPr/>
      </xdr:nvCxnSpPr>
      <xdr:spPr>
        <a:xfrm flipV="1">
          <a:off x="4177665" y="166823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89" name="【港湾・漁港】&#10;有形固定資産減価償却率最小値テキスト"/>
        <xdr:cNvSpPr txBox="1"/>
      </xdr:nvSpPr>
      <xdr:spPr>
        <a:xfrm>
          <a:off x="42164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90" name="直線コネクタ 389"/>
        <xdr:cNvCxnSpPr/>
      </xdr:nvCxnSpPr>
      <xdr:spPr>
        <a:xfrm>
          <a:off x="4108450" y="18147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391" name="【港湾・漁港】&#10;有形固定資産減価償却率最大値テキスト"/>
        <xdr:cNvSpPr txBox="1"/>
      </xdr:nvSpPr>
      <xdr:spPr>
        <a:xfrm>
          <a:off x="4216400" y="16457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392" name="直線コネクタ 391"/>
        <xdr:cNvCxnSpPr/>
      </xdr:nvCxnSpPr>
      <xdr:spPr>
        <a:xfrm>
          <a:off x="4108450" y="16682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114861</xdr:rowOff>
    </xdr:from>
    <xdr:ext cx="405111" cy="259045"/>
    <xdr:sp macro="" textlink="">
      <xdr:nvSpPr>
        <xdr:cNvPr id="393" name="【港湾・漁港】&#10;有形固定資産減価償却率平均値テキスト"/>
        <xdr:cNvSpPr txBox="1"/>
      </xdr:nvSpPr>
      <xdr:spPr>
        <a:xfrm>
          <a:off x="4216400" y="17374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394" name="フローチャート: 判断 393"/>
        <xdr:cNvSpPr/>
      </xdr:nvSpPr>
      <xdr:spPr>
        <a:xfrm>
          <a:off x="4127500" y="173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95" name="フローチャート: 判断 394"/>
        <xdr:cNvSpPr/>
      </xdr:nvSpPr>
      <xdr:spPr>
        <a:xfrm>
          <a:off x="3384550" y="17307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96" name="フローチャート: 判断 395"/>
        <xdr:cNvSpPr/>
      </xdr:nvSpPr>
      <xdr:spPr>
        <a:xfrm>
          <a:off x="2571750" y="1729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7" name="フローチャート: 判断 396"/>
        <xdr:cNvSpPr/>
      </xdr:nvSpPr>
      <xdr:spPr>
        <a:xfrm>
          <a:off x="1778000" y="1728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398" name="フローチャート: 判断 397"/>
        <xdr:cNvSpPr/>
      </xdr:nvSpPr>
      <xdr:spPr>
        <a:xfrm>
          <a:off x="984250" y="172193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147864</xdr:rowOff>
    </xdr:from>
    <xdr:to>
      <xdr:col>20</xdr:col>
      <xdr:colOff>38100</xdr:colOff>
      <xdr:row>104</xdr:row>
      <xdr:rowOff>78014</xdr:rowOff>
    </xdr:to>
    <xdr:sp macro="" textlink="">
      <xdr:nvSpPr>
        <xdr:cNvPr id="404" name="楕円 403"/>
        <xdr:cNvSpPr/>
      </xdr:nvSpPr>
      <xdr:spPr>
        <a:xfrm>
          <a:off x="3384550" y="172357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405" name="楕円 404"/>
        <xdr:cNvSpPr/>
      </xdr:nvSpPr>
      <xdr:spPr>
        <a:xfrm>
          <a:off x="257175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167639</xdr:rowOff>
    </xdr:from>
    <xdr:to>
      <xdr:col>19</xdr:col>
      <xdr:colOff>177800</xdr:colOff>
      <xdr:row>104</xdr:row>
      <xdr:rowOff>27214</xdr:rowOff>
    </xdr:to>
    <xdr:cxnSp macro="">
      <xdr:nvCxnSpPr>
        <xdr:cNvPr id="406" name="直線コネクタ 405"/>
        <xdr:cNvCxnSpPr/>
      </xdr:nvCxnSpPr>
      <xdr:spPr>
        <a:xfrm>
          <a:off x="2622550" y="17255489"/>
          <a:ext cx="8064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84182</xdr:rowOff>
    </xdr:from>
    <xdr:to>
      <xdr:col>10</xdr:col>
      <xdr:colOff>165100</xdr:colOff>
      <xdr:row>104</xdr:row>
      <xdr:rowOff>14332</xdr:rowOff>
    </xdr:to>
    <xdr:sp macro="" textlink="">
      <xdr:nvSpPr>
        <xdr:cNvPr id="407" name="楕円 406"/>
        <xdr:cNvSpPr/>
      </xdr:nvSpPr>
      <xdr:spPr>
        <a:xfrm>
          <a:off x="17780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134982</xdr:rowOff>
    </xdr:from>
    <xdr:to>
      <xdr:col>15</xdr:col>
      <xdr:colOff>50800</xdr:colOff>
      <xdr:row>103</xdr:row>
      <xdr:rowOff>167639</xdr:rowOff>
    </xdr:to>
    <xdr:cxnSp macro="">
      <xdr:nvCxnSpPr>
        <xdr:cNvPr id="408" name="直線コネクタ 407"/>
        <xdr:cNvCxnSpPr/>
      </xdr:nvCxnSpPr>
      <xdr:spPr>
        <a:xfrm>
          <a:off x="1828800" y="17222832"/>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71120</xdr:rowOff>
    </xdr:from>
    <xdr:to>
      <xdr:col>6</xdr:col>
      <xdr:colOff>38100</xdr:colOff>
      <xdr:row>104</xdr:row>
      <xdr:rowOff>1270</xdr:rowOff>
    </xdr:to>
    <xdr:sp macro="" textlink="">
      <xdr:nvSpPr>
        <xdr:cNvPr id="409" name="楕円 408"/>
        <xdr:cNvSpPr/>
      </xdr:nvSpPr>
      <xdr:spPr>
        <a:xfrm>
          <a:off x="984250" y="17158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121920</xdr:rowOff>
    </xdr:from>
    <xdr:to>
      <xdr:col>10</xdr:col>
      <xdr:colOff>114300</xdr:colOff>
      <xdr:row>103</xdr:row>
      <xdr:rowOff>134982</xdr:rowOff>
    </xdr:to>
    <xdr:cxnSp macro="">
      <xdr:nvCxnSpPr>
        <xdr:cNvPr id="410" name="直線コネクタ 409"/>
        <xdr:cNvCxnSpPr/>
      </xdr:nvCxnSpPr>
      <xdr:spPr>
        <a:xfrm>
          <a:off x="1028700" y="17209770"/>
          <a:ext cx="8001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11" name="n_1aveValue【港湾・漁港】&#10;有形固定資産減価償却率"/>
        <xdr:cNvSpPr txBox="1"/>
      </xdr:nvSpPr>
      <xdr:spPr>
        <a:xfrm>
          <a:off x="32391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12" name="n_2aveValue【港湾・漁港】&#10;有形固定資産減価償却率"/>
        <xdr:cNvSpPr txBox="1"/>
      </xdr:nvSpPr>
      <xdr:spPr>
        <a:xfrm>
          <a:off x="2439044" y="1738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13" name="n_3aveValue【港湾・漁港】&#10;有形固定資産減価償却率"/>
        <xdr:cNvSpPr txBox="1"/>
      </xdr:nvSpPr>
      <xdr:spPr>
        <a:xfrm>
          <a:off x="1645294" y="1737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52813</xdr:rowOff>
    </xdr:from>
    <xdr:ext cx="405111" cy="259045"/>
    <xdr:sp macro="" textlink="">
      <xdr:nvSpPr>
        <xdr:cNvPr id="414" name="n_4aveValue【港湾・漁港】&#10;有形固定資産減価償却率"/>
        <xdr:cNvSpPr txBox="1"/>
      </xdr:nvSpPr>
      <xdr:spPr>
        <a:xfrm>
          <a:off x="851544" y="17312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94541</xdr:rowOff>
    </xdr:from>
    <xdr:ext cx="405111" cy="259045"/>
    <xdr:sp macro="" textlink="">
      <xdr:nvSpPr>
        <xdr:cNvPr id="415" name="n_1mainValue【港湾・漁港】&#10;有形固定資産減価償却率"/>
        <xdr:cNvSpPr txBox="1"/>
      </xdr:nvSpPr>
      <xdr:spPr>
        <a:xfrm>
          <a:off x="32391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416" name="n_2mainValue【港湾・漁港】&#10;有形固定資産減価償却率"/>
        <xdr:cNvSpPr txBox="1"/>
      </xdr:nvSpPr>
      <xdr:spPr>
        <a:xfrm>
          <a:off x="24390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30859</xdr:rowOff>
    </xdr:from>
    <xdr:ext cx="405111" cy="259045"/>
    <xdr:sp macro="" textlink="">
      <xdr:nvSpPr>
        <xdr:cNvPr id="417" name="n_3mainValue【港湾・漁港】&#10;有形固定資産減価償却率"/>
        <xdr:cNvSpPr txBox="1"/>
      </xdr:nvSpPr>
      <xdr:spPr>
        <a:xfrm>
          <a:off x="1645294" y="16947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17797</xdr:rowOff>
    </xdr:from>
    <xdr:ext cx="405111" cy="259045"/>
    <xdr:sp macro="" textlink="">
      <xdr:nvSpPr>
        <xdr:cNvPr id="418" name="n_4mainValue【港湾・漁港】&#10;有形固定資産減価償却率"/>
        <xdr:cNvSpPr txBox="1"/>
      </xdr:nvSpPr>
      <xdr:spPr>
        <a:xfrm>
          <a:off x="85154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9" name="直線コネクタ 428"/>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0" name="テキスト ボックス 429"/>
        <xdr:cNvSpPr txBox="1"/>
      </xdr:nvSpPr>
      <xdr:spPr>
        <a:xfrm>
          <a:off x="5726564" y="1795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1" name="直線コネクタ 430"/>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32" name="テキスト ボックス 431"/>
        <xdr:cNvSpPr txBox="1"/>
      </xdr:nvSpPr>
      <xdr:spPr>
        <a:xfrm>
          <a:off x="5282808" y="17574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3" name="直線コネクタ 432"/>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34" name="テキスト ボックス 433"/>
        <xdr:cNvSpPr txBox="1"/>
      </xdr:nvSpPr>
      <xdr:spPr>
        <a:xfrm>
          <a:off x="52828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5" name="直線コネクタ 434"/>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36" name="テキスト ボックス 435"/>
        <xdr:cNvSpPr txBox="1"/>
      </xdr:nvSpPr>
      <xdr:spPr>
        <a:xfrm>
          <a:off x="5282808" y="16812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7" name="直線コネクタ 436"/>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38" name="テキスト ボックス 437"/>
        <xdr:cNvSpPr txBox="1"/>
      </xdr:nvSpPr>
      <xdr:spPr>
        <a:xfrm>
          <a:off x="5218687" y="164312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40" name="テキスト ボックス 439"/>
        <xdr:cNvSpPr txBox="1"/>
      </xdr:nvSpPr>
      <xdr:spPr>
        <a:xfrm>
          <a:off x="5218687" y="160502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42" name="直線コネクタ 441"/>
        <xdr:cNvCxnSpPr/>
      </xdr:nvCxnSpPr>
      <xdr:spPr>
        <a:xfrm flipV="1">
          <a:off x="9429115" y="166311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43" name="【港湾・漁港】&#10;一人当たり有形固定資産（償却資産）額最小値テキスト"/>
        <xdr:cNvSpPr txBox="1"/>
      </xdr:nvSpPr>
      <xdr:spPr>
        <a:xfrm>
          <a:off x="9467850" y="1810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44" name="直線コネクタ 443"/>
        <xdr:cNvCxnSpPr/>
      </xdr:nvCxnSpPr>
      <xdr:spPr>
        <a:xfrm>
          <a:off x="9359900" y="18097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45" name="【港湾・漁港】&#10;一人当たり有形固定資産（償却資産）額最大値テキスト"/>
        <xdr:cNvSpPr txBox="1"/>
      </xdr:nvSpPr>
      <xdr:spPr>
        <a:xfrm>
          <a:off x="9467850" y="164063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46" name="直線コネクタ 445"/>
        <xdr:cNvCxnSpPr/>
      </xdr:nvCxnSpPr>
      <xdr:spPr>
        <a:xfrm>
          <a:off x="9359900" y="166311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25018</xdr:rowOff>
    </xdr:from>
    <xdr:ext cx="690189" cy="259045"/>
    <xdr:sp macro="" textlink="">
      <xdr:nvSpPr>
        <xdr:cNvPr id="447" name="【港湾・漁港】&#10;一人当たり有形固定資産（償却資産）額平均値テキスト"/>
        <xdr:cNvSpPr txBox="1"/>
      </xdr:nvSpPr>
      <xdr:spPr>
        <a:xfrm>
          <a:off x="9467850" y="179701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48" name="フローチャート: 判断 447"/>
        <xdr:cNvSpPr/>
      </xdr:nvSpPr>
      <xdr:spPr>
        <a:xfrm>
          <a:off x="9398000" y="179916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61975</xdr:rowOff>
    </xdr:from>
    <xdr:to>
      <xdr:col>50</xdr:col>
      <xdr:colOff>165100</xdr:colOff>
      <xdr:row>108</xdr:row>
      <xdr:rowOff>163575</xdr:rowOff>
    </xdr:to>
    <xdr:sp macro="" textlink="">
      <xdr:nvSpPr>
        <xdr:cNvPr id="449" name="フローチャート: 判断 448"/>
        <xdr:cNvSpPr/>
      </xdr:nvSpPr>
      <xdr:spPr>
        <a:xfrm>
          <a:off x="8636000" y="1800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52656</xdr:rowOff>
    </xdr:from>
    <xdr:to>
      <xdr:col>46</xdr:col>
      <xdr:colOff>38100</xdr:colOff>
      <xdr:row>108</xdr:row>
      <xdr:rowOff>154256</xdr:rowOff>
    </xdr:to>
    <xdr:sp macro="" textlink="">
      <xdr:nvSpPr>
        <xdr:cNvPr id="450" name="フローチャート: 判断 449"/>
        <xdr:cNvSpPr/>
      </xdr:nvSpPr>
      <xdr:spPr>
        <a:xfrm>
          <a:off x="7842250" y="179977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48879</xdr:rowOff>
    </xdr:from>
    <xdr:to>
      <xdr:col>41</xdr:col>
      <xdr:colOff>101600</xdr:colOff>
      <xdr:row>108</xdr:row>
      <xdr:rowOff>150479</xdr:rowOff>
    </xdr:to>
    <xdr:sp macro="" textlink="">
      <xdr:nvSpPr>
        <xdr:cNvPr id="451" name="フローチャート: 判断 450"/>
        <xdr:cNvSpPr/>
      </xdr:nvSpPr>
      <xdr:spPr>
        <a:xfrm>
          <a:off x="7029450" y="1799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51411</xdr:rowOff>
    </xdr:from>
    <xdr:to>
      <xdr:col>36</xdr:col>
      <xdr:colOff>165100</xdr:colOff>
      <xdr:row>108</xdr:row>
      <xdr:rowOff>153011</xdr:rowOff>
    </xdr:to>
    <xdr:sp macro="" textlink="">
      <xdr:nvSpPr>
        <xdr:cNvPr id="452" name="フローチャート: 判断 451"/>
        <xdr:cNvSpPr/>
      </xdr:nvSpPr>
      <xdr:spPr>
        <a:xfrm>
          <a:off x="6235700" y="17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3" name="テキスト ボックス 45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4" name="テキスト ボックス 45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5" name="テキスト ボックス 45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6" name="テキスト ボックス 45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7" name="テキスト ボックス 45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45524</xdr:rowOff>
    </xdr:from>
    <xdr:to>
      <xdr:col>50</xdr:col>
      <xdr:colOff>165100</xdr:colOff>
      <xdr:row>108</xdr:row>
      <xdr:rowOff>147124</xdr:rowOff>
    </xdr:to>
    <xdr:sp macro="" textlink="">
      <xdr:nvSpPr>
        <xdr:cNvPr id="458" name="楕円 457"/>
        <xdr:cNvSpPr/>
      </xdr:nvSpPr>
      <xdr:spPr>
        <a:xfrm>
          <a:off x="8636000" y="1799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46217</xdr:rowOff>
    </xdr:from>
    <xdr:to>
      <xdr:col>46</xdr:col>
      <xdr:colOff>38100</xdr:colOff>
      <xdr:row>108</xdr:row>
      <xdr:rowOff>147817</xdr:rowOff>
    </xdr:to>
    <xdr:sp macro="" textlink="">
      <xdr:nvSpPr>
        <xdr:cNvPr id="459" name="楕円 458"/>
        <xdr:cNvSpPr/>
      </xdr:nvSpPr>
      <xdr:spPr>
        <a:xfrm>
          <a:off x="7842250" y="179913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96324</xdr:rowOff>
    </xdr:from>
    <xdr:to>
      <xdr:col>50</xdr:col>
      <xdr:colOff>114300</xdr:colOff>
      <xdr:row>108</xdr:row>
      <xdr:rowOff>97017</xdr:rowOff>
    </xdr:to>
    <xdr:cxnSp macro="">
      <xdr:nvCxnSpPr>
        <xdr:cNvPr id="460" name="直線コネクタ 459"/>
        <xdr:cNvCxnSpPr/>
      </xdr:nvCxnSpPr>
      <xdr:spPr>
        <a:xfrm flipV="1">
          <a:off x="7886700" y="18041424"/>
          <a:ext cx="8001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47309</xdr:rowOff>
    </xdr:from>
    <xdr:to>
      <xdr:col>41</xdr:col>
      <xdr:colOff>101600</xdr:colOff>
      <xdr:row>108</xdr:row>
      <xdr:rowOff>148909</xdr:rowOff>
    </xdr:to>
    <xdr:sp macro="" textlink="">
      <xdr:nvSpPr>
        <xdr:cNvPr id="461" name="楕円 460"/>
        <xdr:cNvSpPr/>
      </xdr:nvSpPr>
      <xdr:spPr>
        <a:xfrm>
          <a:off x="7029450" y="1799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97017</xdr:rowOff>
    </xdr:from>
    <xdr:to>
      <xdr:col>45</xdr:col>
      <xdr:colOff>177800</xdr:colOff>
      <xdr:row>108</xdr:row>
      <xdr:rowOff>98109</xdr:rowOff>
    </xdr:to>
    <xdr:cxnSp macro="">
      <xdr:nvCxnSpPr>
        <xdr:cNvPr id="462" name="直線コネクタ 461"/>
        <xdr:cNvCxnSpPr/>
      </xdr:nvCxnSpPr>
      <xdr:spPr>
        <a:xfrm flipV="1">
          <a:off x="7080250" y="18042117"/>
          <a:ext cx="80645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55003</xdr:rowOff>
    </xdr:from>
    <xdr:to>
      <xdr:col>36</xdr:col>
      <xdr:colOff>165100</xdr:colOff>
      <xdr:row>108</xdr:row>
      <xdr:rowOff>156603</xdr:rowOff>
    </xdr:to>
    <xdr:sp macro="" textlink="">
      <xdr:nvSpPr>
        <xdr:cNvPr id="463" name="楕円 462"/>
        <xdr:cNvSpPr/>
      </xdr:nvSpPr>
      <xdr:spPr>
        <a:xfrm>
          <a:off x="6235700" y="18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98109</xdr:rowOff>
    </xdr:from>
    <xdr:to>
      <xdr:col>41</xdr:col>
      <xdr:colOff>50800</xdr:colOff>
      <xdr:row>108</xdr:row>
      <xdr:rowOff>105803</xdr:rowOff>
    </xdr:to>
    <xdr:cxnSp macro="">
      <xdr:nvCxnSpPr>
        <xdr:cNvPr id="464" name="直線コネクタ 463"/>
        <xdr:cNvCxnSpPr/>
      </xdr:nvCxnSpPr>
      <xdr:spPr>
        <a:xfrm flipV="1">
          <a:off x="6286500" y="18043209"/>
          <a:ext cx="79375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154702</xdr:rowOff>
    </xdr:from>
    <xdr:ext cx="690189" cy="259045"/>
    <xdr:sp macro="" textlink="">
      <xdr:nvSpPr>
        <xdr:cNvPr id="465" name="n_1aveValue【港湾・漁港】&#10;一人当たり有形固定資産（償却資産）額"/>
        <xdr:cNvSpPr txBox="1"/>
      </xdr:nvSpPr>
      <xdr:spPr>
        <a:xfrm>
          <a:off x="8367105" y="18099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145383</xdr:rowOff>
    </xdr:from>
    <xdr:ext cx="690189" cy="259045"/>
    <xdr:sp macro="" textlink="">
      <xdr:nvSpPr>
        <xdr:cNvPr id="466" name="n_2aveValue【港湾・漁港】&#10;一人当たり有形固定資産（償却資産）額"/>
        <xdr:cNvSpPr txBox="1"/>
      </xdr:nvSpPr>
      <xdr:spPr>
        <a:xfrm>
          <a:off x="7567005" y="180904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141606</xdr:rowOff>
    </xdr:from>
    <xdr:ext cx="690189" cy="259045"/>
    <xdr:sp macro="" textlink="">
      <xdr:nvSpPr>
        <xdr:cNvPr id="467" name="n_3aveValue【港湾・漁港】&#10;一人当たり有形固定資産（償却資産）額"/>
        <xdr:cNvSpPr txBox="1"/>
      </xdr:nvSpPr>
      <xdr:spPr>
        <a:xfrm>
          <a:off x="6773255" y="180867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169538</xdr:rowOff>
    </xdr:from>
    <xdr:ext cx="690189" cy="259045"/>
    <xdr:sp macro="" textlink="">
      <xdr:nvSpPr>
        <xdr:cNvPr id="468" name="n_4aveValue【港湾・漁港】&#10;一人当たり有形固定資産（償却資産）額"/>
        <xdr:cNvSpPr txBox="1"/>
      </xdr:nvSpPr>
      <xdr:spPr>
        <a:xfrm>
          <a:off x="5979505" y="177717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163651</xdr:rowOff>
    </xdr:from>
    <xdr:ext cx="690189" cy="259045"/>
    <xdr:sp macro="" textlink="">
      <xdr:nvSpPr>
        <xdr:cNvPr id="469" name="n_1mainValue【港湾・漁港】&#10;一人当たり有形固定資産（償却資産）額"/>
        <xdr:cNvSpPr txBox="1"/>
      </xdr:nvSpPr>
      <xdr:spPr>
        <a:xfrm>
          <a:off x="8367105" y="17765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164344</xdr:rowOff>
    </xdr:from>
    <xdr:ext cx="690189" cy="259045"/>
    <xdr:sp macro="" textlink="">
      <xdr:nvSpPr>
        <xdr:cNvPr id="470" name="n_2mainValue【港湾・漁港】&#10;一人当たり有形固定資産（償却資産）額"/>
        <xdr:cNvSpPr txBox="1"/>
      </xdr:nvSpPr>
      <xdr:spPr>
        <a:xfrm>
          <a:off x="7567005" y="17766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165436</xdr:rowOff>
    </xdr:from>
    <xdr:ext cx="690189" cy="259045"/>
    <xdr:sp macro="" textlink="">
      <xdr:nvSpPr>
        <xdr:cNvPr id="471" name="n_3mainValue【港湾・漁港】&#10;一人当たり有形固定資産（償却資産）額"/>
        <xdr:cNvSpPr txBox="1"/>
      </xdr:nvSpPr>
      <xdr:spPr>
        <a:xfrm>
          <a:off x="6773255" y="17767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147730</xdr:rowOff>
    </xdr:from>
    <xdr:ext cx="690189" cy="259045"/>
    <xdr:sp macro="" textlink="">
      <xdr:nvSpPr>
        <xdr:cNvPr id="472" name="n_4mainValue【港湾・漁港】&#10;一人当たり有形固定資産（償却資産）額"/>
        <xdr:cNvSpPr txBox="1"/>
      </xdr:nvSpPr>
      <xdr:spPr>
        <a:xfrm>
          <a:off x="5979505" y="180928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3" name="正方形/長方形 47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4" name="正方形/長方形 47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5" name="正方形/長方形 47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6" name="正方形/長方形 47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7" name="正方形/長方形 47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8" name="正方形/長方形 47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9" name="正方形/長方形 47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正方形/長方形 47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1" name="テキスト ボックス 48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2" name="直線コネクタ 48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3" name="テキスト ボックス 482"/>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4" name="直線コネクタ 483"/>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5" name="テキスト ボックス 484"/>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6" name="直線コネクタ 485"/>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7" name="テキスト ボックス 486"/>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8" name="直線コネクタ 487"/>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9" name="テキスト ボックス 488"/>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0" name="直線コネクタ 489"/>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1" name="テキスト ボックス 490"/>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2" name="直線コネクタ 491"/>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3" name="テキスト ボックス 492"/>
        <xdr:cNvSpPr txBox="1"/>
      </xdr:nvSpPr>
      <xdr:spPr>
        <a:xfrm>
          <a:off x="10906911" y="5375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96" name="直線コネクタ 495"/>
        <xdr:cNvCxnSpPr/>
      </xdr:nvCxnSpPr>
      <xdr:spPr>
        <a:xfrm flipV="1">
          <a:off x="14699614" y="55118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97" name="【認定こども園・幼稚園・保育所】&#10;有形固定資産減価償却率最小値テキスト"/>
        <xdr:cNvSpPr txBox="1"/>
      </xdr:nvSpPr>
      <xdr:spPr>
        <a:xfrm>
          <a:off x="14738350"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98" name="直線コネクタ 497"/>
        <xdr:cNvCxnSpPr/>
      </xdr:nvCxnSpPr>
      <xdr:spPr>
        <a:xfrm>
          <a:off x="14611350" y="673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99" name="【認定こども園・幼稚園・保育所】&#10;有形固定資産減価償却率最大値テキスト"/>
        <xdr:cNvSpPr txBox="1"/>
      </xdr:nvSpPr>
      <xdr:spPr>
        <a:xfrm>
          <a:off x="14738350" y="5293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00" name="直線コネクタ 499"/>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501" name="【認定こども園・幼稚園・保育所】&#10;有形固定資産減価償却率平均値テキスト"/>
        <xdr:cNvSpPr txBox="1"/>
      </xdr:nvSpPr>
      <xdr:spPr>
        <a:xfrm>
          <a:off x="14738350" y="601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502" name="フローチャート: 判断 501"/>
        <xdr:cNvSpPr/>
      </xdr:nvSpPr>
      <xdr:spPr>
        <a:xfrm>
          <a:off x="14649450" y="60375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503" name="フローチャート: 判断 502"/>
        <xdr:cNvSpPr/>
      </xdr:nvSpPr>
      <xdr:spPr>
        <a:xfrm>
          <a:off x="13887450" y="6040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504" name="フローチャート: 判断 503"/>
        <xdr:cNvSpPr/>
      </xdr:nvSpPr>
      <xdr:spPr>
        <a:xfrm>
          <a:off x="130937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505" name="フローチャート: 判断 504"/>
        <xdr:cNvSpPr/>
      </xdr:nvSpPr>
      <xdr:spPr>
        <a:xfrm>
          <a:off x="12299950" y="5988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506" name="フローチャート: 判断 505"/>
        <xdr:cNvSpPr/>
      </xdr:nvSpPr>
      <xdr:spPr>
        <a:xfrm>
          <a:off x="11487150" y="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53340</xdr:rowOff>
    </xdr:from>
    <xdr:to>
      <xdr:col>81</xdr:col>
      <xdr:colOff>101600</xdr:colOff>
      <xdr:row>35</xdr:row>
      <xdr:rowOff>154940</xdr:rowOff>
    </xdr:to>
    <xdr:sp macro="" textlink="">
      <xdr:nvSpPr>
        <xdr:cNvPr id="512" name="楕円 511"/>
        <xdr:cNvSpPr/>
      </xdr:nvSpPr>
      <xdr:spPr>
        <a:xfrm>
          <a:off x="1388745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26670</xdr:rowOff>
    </xdr:from>
    <xdr:to>
      <xdr:col>76</xdr:col>
      <xdr:colOff>165100</xdr:colOff>
      <xdr:row>35</xdr:row>
      <xdr:rowOff>128270</xdr:rowOff>
    </xdr:to>
    <xdr:sp macro="" textlink="">
      <xdr:nvSpPr>
        <xdr:cNvPr id="513" name="楕円 512"/>
        <xdr:cNvSpPr/>
      </xdr:nvSpPr>
      <xdr:spPr>
        <a:xfrm>
          <a:off x="130937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77470</xdr:rowOff>
    </xdr:from>
    <xdr:to>
      <xdr:col>81</xdr:col>
      <xdr:colOff>50800</xdr:colOff>
      <xdr:row>35</xdr:row>
      <xdr:rowOff>104140</xdr:rowOff>
    </xdr:to>
    <xdr:cxnSp macro="">
      <xdr:nvCxnSpPr>
        <xdr:cNvPr id="514" name="直線コネクタ 513"/>
        <xdr:cNvCxnSpPr/>
      </xdr:nvCxnSpPr>
      <xdr:spPr>
        <a:xfrm>
          <a:off x="13144500" y="5862320"/>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0</xdr:rowOff>
    </xdr:from>
    <xdr:to>
      <xdr:col>72</xdr:col>
      <xdr:colOff>38100</xdr:colOff>
      <xdr:row>35</xdr:row>
      <xdr:rowOff>101600</xdr:rowOff>
    </xdr:to>
    <xdr:sp macro="" textlink="">
      <xdr:nvSpPr>
        <xdr:cNvPr id="515" name="楕円 514"/>
        <xdr:cNvSpPr/>
      </xdr:nvSpPr>
      <xdr:spPr>
        <a:xfrm>
          <a:off x="12299950" y="5784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50800</xdr:rowOff>
    </xdr:from>
    <xdr:to>
      <xdr:col>76</xdr:col>
      <xdr:colOff>114300</xdr:colOff>
      <xdr:row>35</xdr:row>
      <xdr:rowOff>77470</xdr:rowOff>
    </xdr:to>
    <xdr:cxnSp macro="">
      <xdr:nvCxnSpPr>
        <xdr:cNvPr id="516" name="直線コネクタ 515"/>
        <xdr:cNvCxnSpPr/>
      </xdr:nvCxnSpPr>
      <xdr:spPr>
        <a:xfrm>
          <a:off x="12344400" y="5835650"/>
          <a:ext cx="8001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44450</xdr:rowOff>
    </xdr:from>
    <xdr:to>
      <xdr:col>67</xdr:col>
      <xdr:colOff>101600</xdr:colOff>
      <xdr:row>35</xdr:row>
      <xdr:rowOff>146050</xdr:rowOff>
    </xdr:to>
    <xdr:sp macro="" textlink="">
      <xdr:nvSpPr>
        <xdr:cNvPr id="517" name="楕円 516"/>
        <xdr:cNvSpPr/>
      </xdr:nvSpPr>
      <xdr:spPr>
        <a:xfrm>
          <a:off x="1148715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50800</xdr:rowOff>
    </xdr:from>
    <xdr:to>
      <xdr:col>71</xdr:col>
      <xdr:colOff>177800</xdr:colOff>
      <xdr:row>35</xdr:row>
      <xdr:rowOff>95250</xdr:rowOff>
    </xdr:to>
    <xdr:cxnSp macro="">
      <xdr:nvCxnSpPr>
        <xdr:cNvPr id="518" name="直線コネクタ 517"/>
        <xdr:cNvCxnSpPr/>
      </xdr:nvCxnSpPr>
      <xdr:spPr>
        <a:xfrm flipV="1">
          <a:off x="11537950" y="5835650"/>
          <a:ext cx="80645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519" name="n_1aveValue【認定こども園・幼稚園・保育所】&#10;有形固定資産減価償却率"/>
        <xdr:cNvSpPr txBox="1"/>
      </xdr:nvSpPr>
      <xdr:spPr>
        <a:xfrm>
          <a:off x="13742044" y="612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520" name="n_2aveValue【認定こども園・幼稚園・保育所】&#10;有形固定資産減価償却率"/>
        <xdr:cNvSpPr txBox="1"/>
      </xdr:nvSpPr>
      <xdr:spPr>
        <a:xfrm>
          <a:off x="1296099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130827</xdr:rowOff>
    </xdr:from>
    <xdr:ext cx="405111" cy="259045"/>
    <xdr:sp macro="" textlink="">
      <xdr:nvSpPr>
        <xdr:cNvPr id="521" name="n_3aveValue【認定こども園・幼稚園・保育所】&#10;有形固定資産減価償却率"/>
        <xdr:cNvSpPr txBox="1"/>
      </xdr:nvSpPr>
      <xdr:spPr>
        <a:xfrm>
          <a:off x="12167244" y="608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93997</xdr:rowOff>
    </xdr:from>
    <xdr:ext cx="405111" cy="259045"/>
    <xdr:sp macro="" textlink="">
      <xdr:nvSpPr>
        <xdr:cNvPr id="522" name="n_4aveValue【認定こども園・幼稚園・保育所】&#10;有形固定資産減価償却率"/>
        <xdr:cNvSpPr txBox="1"/>
      </xdr:nvSpPr>
      <xdr:spPr>
        <a:xfrm>
          <a:off x="113544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xdr:rowOff>
    </xdr:from>
    <xdr:ext cx="405111" cy="259045"/>
    <xdr:sp macro="" textlink="">
      <xdr:nvSpPr>
        <xdr:cNvPr id="523" name="n_1mainValue【認定こども園・幼稚園・保育所】&#10;有形固定資産減価償却率"/>
        <xdr:cNvSpPr txBox="1"/>
      </xdr:nvSpPr>
      <xdr:spPr>
        <a:xfrm>
          <a:off x="13742044" y="561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144797</xdr:rowOff>
    </xdr:from>
    <xdr:ext cx="405111" cy="259045"/>
    <xdr:sp macro="" textlink="">
      <xdr:nvSpPr>
        <xdr:cNvPr id="524" name="n_2mainValue【認定こども園・幼稚園・保育所】&#10;有形固定資産減価償却率"/>
        <xdr:cNvSpPr txBox="1"/>
      </xdr:nvSpPr>
      <xdr:spPr>
        <a:xfrm>
          <a:off x="12960994"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118127</xdr:rowOff>
    </xdr:from>
    <xdr:ext cx="405111" cy="259045"/>
    <xdr:sp macro="" textlink="">
      <xdr:nvSpPr>
        <xdr:cNvPr id="525" name="n_3mainValue【認定こども園・幼稚園・保育所】&#10;有形固定資産減価償却率"/>
        <xdr:cNvSpPr txBox="1"/>
      </xdr:nvSpPr>
      <xdr:spPr>
        <a:xfrm>
          <a:off x="121672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162577</xdr:rowOff>
    </xdr:from>
    <xdr:ext cx="405111" cy="259045"/>
    <xdr:sp macro="" textlink="">
      <xdr:nvSpPr>
        <xdr:cNvPr id="526" name="n_4mainValue【認定こども園・幼稚園・保育所】&#10;有形固定資産減価償却率"/>
        <xdr:cNvSpPr txBox="1"/>
      </xdr:nvSpPr>
      <xdr:spPr>
        <a:xfrm>
          <a:off x="11354444"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7" name="直線コネクタ 536"/>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38" name="テキスト ボックス 537"/>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9" name="直線コネクタ 538"/>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40" name="テキスト ボックス 539"/>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1" name="直線コネクタ 540"/>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42" name="テキスト ボックス 541"/>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3" name="直線コネクタ 542"/>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44" name="テキスト ボックス 543"/>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5" name="直線コネクタ 544"/>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46" name="テキスト ボックス 545"/>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7" name="直線コネクタ 546"/>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48" name="テキスト ボックス 547"/>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0" name="テキスト ボックス 549"/>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52" name="直線コネクタ 551"/>
        <xdr:cNvCxnSpPr/>
      </xdr:nvCxnSpPr>
      <xdr:spPr>
        <a:xfrm flipV="1">
          <a:off x="19951064" y="5508534"/>
          <a:ext cx="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53" name="【認定こども園・幼稚園・保育所】&#10;一人当たり面積最小値テキスト"/>
        <xdr:cNvSpPr txBox="1"/>
      </xdr:nvSpPr>
      <xdr:spPr>
        <a:xfrm>
          <a:off x="19989800" y="687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54" name="直線コネクタ 553"/>
        <xdr:cNvCxnSpPr/>
      </xdr:nvCxnSpPr>
      <xdr:spPr>
        <a:xfrm>
          <a:off x="19881850" y="6875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55" name="【認定こども園・幼稚園・保育所】&#10;一人当たり面積最大値テキスト"/>
        <xdr:cNvSpPr txBox="1"/>
      </xdr:nvSpPr>
      <xdr:spPr>
        <a:xfrm>
          <a:off x="19989800" y="529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56" name="直線コネクタ 555"/>
        <xdr:cNvCxnSpPr/>
      </xdr:nvCxnSpPr>
      <xdr:spPr>
        <a:xfrm>
          <a:off x="19881850" y="55085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557" name="【認定こども園・幼稚園・保育所】&#10;一人当たり面積平均値テキスト"/>
        <xdr:cNvSpPr txBox="1"/>
      </xdr:nvSpPr>
      <xdr:spPr>
        <a:xfrm>
          <a:off x="199898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58" name="フローチャート: 判断 557"/>
        <xdr:cNvSpPr/>
      </xdr:nvSpPr>
      <xdr:spPr>
        <a:xfrm>
          <a:off x="19900900" y="6520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559" name="フローチャート: 判断 558"/>
        <xdr:cNvSpPr/>
      </xdr:nvSpPr>
      <xdr:spPr>
        <a:xfrm>
          <a:off x="19157950" y="6566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560" name="フローチャート: 判断 559"/>
        <xdr:cNvSpPr/>
      </xdr:nvSpPr>
      <xdr:spPr>
        <a:xfrm>
          <a:off x="18345150" y="65267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561" name="フローチャート: 判断 560"/>
        <xdr:cNvSpPr/>
      </xdr:nvSpPr>
      <xdr:spPr>
        <a:xfrm>
          <a:off x="17551400" y="6547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562" name="フローチャート: 判断 561"/>
        <xdr:cNvSpPr/>
      </xdr:nvSpPr>
      <xdr:spPr>
        <a:xfrm>
          <a:off x="16757650" y="65561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91803</xdr:rowOff>
    </xdr:from>
    <xdr:to>
      <xdr:col>112</xdr:col>
      <xdr:colOff>38100</xdr:colOff>
      <xdr:row>41</xdr:row>
      <xdr:rowOff>21953</xdr:rowOff>
    </xdr:to>
    <xdr:sp macro="" textlink="">
      <xdr:nvSpPr>
        <xdr:cNvPr id="568" name="楕円 567"/>
        <xdr:cNvSpPr/>
      </xdr:nvSpPr>
      <xdr:spPr>
        <a:xfrm>
          <a:off x="19157950" y="67021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95069</xdr:rowOff>
    </xdr:from>
    <xdr:to>
      <xdr:col>107</xdr:col>
      <xdr:colOff>101600</xdr:colOff>
      <xdr:row>41</xdr:row>
      <xdr:rowOff>25219</xdr:rowOff>
    </xdr:to>
    <xdr:sp macro="" textlink="">
      <xdr:nvSpPr>
        <xdr:cNvPr id="569" name="楕円 568"/>
        <xdr:cNvSpPr/>
      </xdr:nvSpPr>
      <xdr:spPr>
        <a:xfrm>
          <a:off x="18345150" y="67054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142603</xdr:rowOff>
    </xdr:from>
    <xdr:to>
      <xdr:col>111</xdr:col>
      <xdr:colOff>177800</xdr:colOff>
      <xdr:row>40</xdr:row>
      <xdr:rowOff>145869</xdr:rowOff>
    </xdr:to>
    <xdr:cxnSp macro="">
      <xdr:nvCxnSpPr>
        <xdr:cNvPr id="570" name="直線コネクタ 569"/>
        <xdr:cNvCxnSpPr/>
      </xdr:nvCxnSpPr>
      <xdr:spPr>
        <a:xfrm flipV="1">
          <a:off x="18395950" y="6752953"/>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100512</xdr:rowOff>
    </xdr:from>
    <xdr:to>
      <xdr:col>102</xdr:col>
      <xdr:colOff>165100</xdr:colOff>
      <xdr:row>41</xdr:row>
      <xdr:rowOff>30662</xdr:rowOff>
    </xdr:to>
    <xdr:sp macro="" textlink="">
      <xdr:nvSpPr>
        <xdr:cNvPr id="571" name="楕円 570"/>
        <xdr:cNvSpPr/>
      </xdr:nvSpPr>
      <xdr:spPr>
        <a:xfrm>
          <a:off x="17551400" y="67108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145869</xdr:rowOff>
    </xdr:from>
    <xdr:to>
      <xdr:col>107</xdr:col>
      <xdr:colOff>50800</xdr:colOff>
      <xdr:row>40</xdr:row>
      <xdr:rowOff>151312</xdr:rowOff>
    </xdr:to>
    <xdr:cxnSp macro="">
      <xdr:nvCxnSpPr>
        <xdr:cNvPr id="572" name="直線コネクタ 571"/>
        <xdr:cNvCxnSpPr/>
      </xdr:nvCxnSpPr>
      <xdr:spPr>
        <a:xfrm flipV="1">
          <a:off x="17602200" y="6756219"/>
          <a:ext cx="79375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82006</xdr:rowOff>
    </xdr:from>
    <xdr:to>
      <xdr:col>98</xdr:col>
      <xdr:colOff>38100</xdr:colOff>
      <xdr:row>41</xdr:row>
      <xdr:rowOff>12156</xdr:rowOff>
    </xdr:to>
    <xdr:sp macro="" textlink="">
      <xdr:nvSpPr>
        <xdr:cNvPr id="573" name="楕円 572"/>
        <xdr:cNvSpPr/>
      </xdr:nvSpPr>
      <xdr:spPr>
        <a:xfrm>
          <a:off x="16757650" y="66923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132806</xdr:rowOff>
    </xdr:from>
    <xdr:to>
      <xdr:col>102</xdr:col>
      <xdr:colOff>114300</xdr:colOff>
      <xdr:row>40</xdr:row>
      <xdr:rowOff>151312</xdr:rowOff>
    </xdr:to>
    <xdr:cxnSp macro="">
      <xdr:nvCxnSpPr>
        <xdr:cNvPr id="574" name="直線コネクタ 573"/>
        <xdr:cNvCxnSpPr/>
      </xdr:nvCxnSpPr>
      <xdr:spPr>
        <a:xfrm>
          <a:off x="16802100" y="6743156"/>
          <a:ext cx="8001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575" name="n_1aveValue【認定こども園・幼稚園・保育所】&#10;一人当たり面積"/>
        <xdr:cNvSpPr txBox="1"/>
      </xdr:nvSpPr>
      <xdr:spPr>
        <a:xfrm>
          <a:off x="18980227" y="634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576" name="n_2aveValue【認定こども園・幼稚園・保育所】&#10;一人当たり面積"/>
        <xdr:cNvSpPr txBox="1"/>
      </xdr:nvSpPr>
      <xdr:spPr>
        <a:xfrm>
          <a:off x="18180127" y="630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577" name="n_3aveValue【認定こども園・幼稚園・保育所】&#10;一人当たり面積"/>
        <xdr:cNvSpPr txBox="1"/>
      </xdr:nvSpPr>
      <xdr:spPr>
        <a:xfrm>
          <a:off x="17386377" y="632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578" name="n_4aveValue【認定こども園・幼稚園・保育所】&#10;一人当たり面積"/>
        <xdr:cNvSpPr txBox="1"/>
      </xdr:nvSpPr>
      <xdr:spPr>
        <a:xfrm>
          <a:off x="16592627" y="633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13080</xdr:rowOff>
    </xdr:from>
    <xdr:ext cx="469744" cy="259045"/>
    <xdr:sp macro="" textlink="">
      <xdr:nvSpPr>
        <xdr:cNvPr id="579" name="n_1mainValue【認定こども園・幼稚園・保育所】&#10;一人当たり面積"/>
        <xdr:cNvSpPr txBox="1"/>
      </xdr:nvSpPr>
      <xdr:spPr>
        <a:xfrm>
          <a:off x="18980227" y="678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16346</xdr:rowOff>
    </xdr:from>
    <xdr:ext cx="469744" cy="259045"/>
    <xdr:sp macro="" textlink="">
      <xdr:nvSpPr>
        <xdr:cNvPr id="580" name="n_2mainValue【認定こども園・幼稚園・保育所】&#10;一人当たり面積"/>
        <xdr:cNvSpPr txBox="1"/>
      </xdr:nvSpPr>
      <xdr:spPr>
        <a:xfrm>
          <a:off x="18180127" y="679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21789</xdr:rowOff>
    </xdr:from>
    <xdr:ext cx="469744" cy="259045"/>
    <xdr:sp macro="" textlink="">
      <xdr:nvSpPr>
        <xdr:cNvPr id="581" name="n_3mainValue【認定こども園・幼稚園・保育所】&#10;一人当たり面積"/>
        <xdr:cNvSpPr txBox="1"/>
      </xdr:nvSpPr>
      <xdr:spPr>
        <a:xfrm>
          <a:off x="17386377" y="679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3283</xdr:rowOff>
    </xdr:from>
    <xdr:ext cx="469744" cy="259045"/>
    <xdr:sp macro="" textlink="">
      <xdr:nvSpPr>
        <xdr:cNvPr id="582" name="n_4mainValue【認定こども園・幼稚園・保育所】&#10;一人当たり面積"/>
        <xdr:cNvSpPr txBox="1"/>
      </xdr:nvSpPr>
      <xdr:spPr>
        <a:xfrm>
          <a:off x="16592627" y="677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3" name="正方形/長方形 58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4" name="正方形/長方形 58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5" name="正方形/長方形 58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6" name="正方形/長方形 58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7" name="正方形/長方形 58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8" name="正方形/長方形 58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9" name="正方形/長方形 58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正方形/長方形 58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1" name="テキスト ボックス 59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2" name="直線コネクタ 59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3" name="テキスト ボックス 592"/>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4" name="直線コネクタ 593"/>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5" name="テキスト ボックス 594"/>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6" name="直線コネクタ 595"/>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7" name="テキスト ボックス 596"/>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0" name="直線コネクタ 599"/>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1" name="テキスト ボックス 600"/>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2" name="直線コネクタ 601"/>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3" name="テキスト ボックス 602"/>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4" name="直線コネクタ 60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5" name="テキスト ボックス 604"/>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6"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607" name="直線コネクタ 606"/>
        <xdr:cNvCxnSpPr/>
      </xdr:nvCxnSpPr>
      <xdr:spPr>
        <a:xfrm flipV="1">
          <a:off x="14699614" y="9303385"/>
          <a:ext cx="0" cy="1207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608" name="【学校施設】&#10;有形固定資産減価償却率最小値テキスト"/>
        <xdr:cNvSpPr txBox="1"/>
      </xdr:nvSpPr>
      <xdr:spPr>
        <a:xfrm>
          <a:off x="14738350" y="1051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609" name="直線コネクタ 608"/>
        <xdr:cNvCxnSpPr/>
      </xdr:nvCxnSpPr>
      <xdr:spPr>
        <a:xfrm>
          <a:off x="146113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610" name="【学校施設】&#10;有形固定資産減価償却率最大値テキスト"/>
        <xdr:cNvSpPr txBox="1"/>
      </xdr:nvSpPr>
      <xdr:spPr>
        <a:xfrm>
          <a:off x="14738350" y="908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611" name="直線コネクタ 610"/>
        <xdr:cNvCxnSpPr/>
      </xdr:nvCxnSpPr>
      <xdr:spPr>
        <a:xfrm>
          <a:off x="14611350" y="9303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12" name="【学校施設】&#10;有形固定資産減価償却率平均値テキスト"/>
        <xdr:cNvSpPr txBox="1"/>
      </xdr:nvSpPr>
      <xdr:spPr>
        <a:xfrm>
          <a:off x="14738350" y="9865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13" name="フローチャート: 判断 612"/>
        <xdr:cNvSpPr/>
      </xdr:nvSpPr>
      <xdr:spPr>
        <a:xfrm>
          <a:off x="14649450"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614" name="フローチャート: 判断 613"/>
        <xdr:cNvSpPr/>
      </xdr:nvSpPr>
      <xdr:spPr>
        <a:xfrm>
          <a:off x="1388745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15" name="フローチャート: 判断 614"/>
        <xdr:cNvSpPr/>
      </xdr:nvSpPr>
      <xdr:spPr>
        <a:xfrm>
          <a:off x="13093700" y="9888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616" name="フローチャート: 判断 615"/>
        <xdr:cNvSpPr/>
      </xdr:nvSpPr>
      <xdr:spPr>
        <a:xfrm>
          <a:off x="12299950" y="98621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617" name="フローチャート: 判断 616"/>
        <xdr:cNvSpPr/>
      </xdr:nvSpPr>
      <xdr:spPr>
        <a:xfrm>
          <a:off x="1148715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8" name="テキスト ボックス 61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113030</xdr:rowOff>
    </xdr:from>
    <xdr:to>
      <xdr:col>81</xdr:col>
      <xdr:colOff>101600</xdr:colOff>
      <xdr:row>59</xdr:row>
      <xdr:rowOff>43180</xdr:rowOff>
    </xdr:to>
    <xdr:sp macro="" textlink="">
      <xdr:nvSpPr>
        <xdr:cNvPr id="623" name="楕円 622"/>
        <xdr:cNvSpPr/>
      </xdr:nvSpPr>
      <xdr:spPr>
        <a:xfrm>
          <a:off x="13887450" y="9695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42545</xdr:rowOff>
    </xdr:from>
    <xdr:to>
      <xdr:col>76</xdr:col>
      <xdr:colOff>165100</xdr:colOff>
      <xdr:row>58</xdr:row>
      <xdr:rowOff>144145</xdr:rowOff>
    </xdr:to>
    <xdr:sp macro="" textlink="">
      <xdr:nvSpPr>
        <xdr:cNvPr id="624" name="楕円 623"/>
        <xdr:cNvSpPr/>
      </xdr:nvSpPr>
      <xdr:spPr>
        <a:xfrm>
          <a:off x="130937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93345</xdr:rowOff>
    </xdr:from>
    <xdr:to>
      <xdr:col>81</xdr:col>
      <xdr:colOff>50800</xdr:colOff>
      <xdr:row>58</xdr:row>
      <xdr:rowOff>163830</xdr:rowOff>
    </xdr:to>
    <xdr:cxnSp macro="">
      <xdr:nvCxnSpPr>
        <xdr:cNvPr id="625" name="直線コネクタ 624"/>
        <xdr:cNvCxnSpPr/>
      </xdr:nvCxnSpPr>
      <xdr:spPr>
        <a:xfrm>
          <a:off x="13144500" y="9675495"/>
          <a:ext cx="79375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626" name="楕円 625"/>
        <xdr:cNvSpPr/>
      </xdr:nvSpPr>
      <xdr:spPr>
        <a:xfrm>
          <a:off x="12299950" y="9580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49530</xdr:rowOff>
    </xdr:from>
    <xdr:to>
      <xdr:col>76</xdr:col>
      <xdr:colOff>114300</xdr:colOff>
      <xdr:row>58</xdr:row>
      <xdr:rowOff>93345</xdr:rowOff>
    </xdr:to>
    <xdr:cxnSp macro="">
      <xdr:nvCxnSpPr>
        <xdr:cNvPr id="627" name="直線コネクタ 626"/>
        <xdr:cNvCxnSpPr/>
      </xdr:nvCxnSpPr>
      <xdr:spPr>
        <a:xfrm>
          <a:off x="12344400" y="9631680"/>
          <a:ext cx="8001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114935</xdr:rowOff>
    </xdr:from>
    <xdr:to>
      <xdr:col>67</xdr:col>
      <xdr:colOff>101600</xdr:colOff>
      <xdr:row>58</xdr:row>
      <xdr:rowOff>45085</xdr:rowOff>
    </xdr:to>
    <xdr:sp macro="" textlink="">
      <xdr:nvSpPr>
        <xdr:cNvPr id="628" name="楕円 627"/>
        <xdr:cNvSpPr/>
      </xdr:nvSpPr>
      <xdr:spPr>
        <a:xfrm>
          <a:off x="11487150" y="9531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165735</xdr:rowOff>
    </xdr:from>
    <xdr:to>
      <xdr:col>71</xdr:col>
      <xdr:colOff>177800</xdr:colOff>
      <xdr:row>58</xdr:row>
      <xdr:rowOff>49530</xdr:rowOff>
    </xdr:to>
    <xdr:cxnSp macro="">
      <xdr:nvCxnSpPr>
        <xdr:cNvPr id="629" name="直線コネクタ 628"/>
        <xdr:cNvCxnSpPr/>
      </xdr:nvCxnSpPr>
      <xdr:spPr>
        <a:xfrm>
          <a:off x="11537950" y="9582785"/>
          <a:ext cx="80645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630" name="n_1aveValue【学校施設】&#10;有形固定資産減価償却率"/>
        <xdr:cNvSpPr txBox="1"/>
      </xdr:nvSpPr>
      <xdr:spPr>
        <a:xfrm>
          <a:off x="13742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631" name="n_2aveValue【学校施設】&#10;有形固定資産減価償却率"/>
        <xdr:cNvSpPr txBox="1"/>
      </xdr:nvSpPr>
      <xdr:spPr>
        <a:xfrm>
          <a:off x="1296099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632" name="n_3aveValue【学校施設】&#10;有形固定資産減価償却率"/>
        <xdr:cNvSpPr txBox="1"/>
      </xdr:nvSpPr>
      <xdr:spPr>
        <a:xfrm>
          <a:off x="121672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633" name="n_4aveValue【学校施設】&#10;有形固定資産減価償却率"/>
        <xdr:cNvSpPr txBox="1"/>
      </xdr:nvSpPr>
      <xdr:spPr>
        <a:xfrm>
          <a:off x="11354444" y="989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59707</xdr:rowOff>
    </xdr:from>
    <xdr:ext cx="405111" cy="259045"/>
    <xdr:sp macro="" textlink="">
      <xdr:nvSpPr>
        <xdr:cNvPr id="634" name="n_1mainValue【学校施設】&#10;有形固定資産減価償却率"/>
        <xdr:cNvSpPr txBox="1"/>
      </xdr:nvSpPr>
      <xdr:spPr>
        <a:xfrm>
          <a:off x="13742044" y="947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160672</xdr:rowOff>
    </xdr:from>
    <xdr:ext cx="405111" cy="259045"/>
    <xdr:sp macro="" textlink="">
      <xdr:nvSpPr>
        <xdr:cNvPr id="635" name="n_2mainValue【学校施設】&#10;有形固定資産減価償却率"/>
        <xdr:cNvSpPr txBox="1"/>
      </xdr:nvSpPr>
      <xdr:spPr>
        <a:xfrm>
          <a:off x="12960994"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116857</xdr:rowOff>
    </xdr:from>
    <xdr:ext cx="405111" cy="259045"/>
    <xdr:sp macro="" textlink="">
      <xdr:nvSpPr>
        <xdr:cNvPr id="636" name="n_3mainValue【学校施設】&#10;有形固定資産減価償却率"/>
        <xdr:cNvSpPr txBox="1"/>
      </xdr:nvSpPr>
      <xdr:spPr>
        <a:xfrm>
          <a:off x="12167244"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61612</xdr:rowOff>
    </xdr:from>
    <xdr:ext cx="405111" cy="259045"/>
    <xdr:sp macro="" textlink="">
      <xdr:nvSpPr>
        <xdr:cNvPr id="637" name="n_4mainValue【学校施設】&#10;有形固定資産減価償却率"/>
        <xdr:cNvSpPr txBox="1"/>
      </xdr:nvSpPr>
      <xdr:spPr>
        <a:xfrm>
          <a:off x="11354444"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8" name="正方形/長方形 63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9" name="正方形/長方形 63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0" name="正方形/長方形 63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1" name="正方形/長方形 64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2" name="正方形/長方形 64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3" name="正方形/長方形 64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4" name="正方形/長方形 64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5" name="正方形/長方形 64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6" name="テキスト ボックス 64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7" name="直線コネクタ 64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8" name="直線コネクタ 647"/>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9" name="テキスト ボックス 648"/>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0" name="直線コネクタ 649"/>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1" name="テキスト ボックス 650"/>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2" name="直線コネクタ 651"/>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53" name="テキスト ボックス 652"/>
        <xdr:cNvSpPr txBox="1"/>
      </xdr:nvSpPr>
      <xdr:spPr>
        <a:xfrm>
          <a:off x="15985051" y="9776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4" name="直線コネクタ 653"/>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55" name="テキスト ボックス 654"/>
        <xdr:cNvSpPr txBox="1"/>
      </xdr:nvSpPr>
      <xdr:spPr>
        <a:xfrm>
          <a:off x="15985051" y="941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6" name="直線コネクタ 655"/>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57" name="テキスト ボックス 656"/>
        <xdr:cNvSpPr txBox="1"/>
      </xdr:nvSpPr>
      <xdr:spPr>
        <a:xfrm>
          <a:off x="15985051" y="9046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9" name="テキスト ボックス 658"/>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61" name="直線コネクタ 660"/>
        <xdr:cNvCxnSpPr/>
      </xdr:nvCxnSpPr>
      <xdr:spPr>
        <a:xfrm flipV="1">
          <a:off x="19951064" y="9198407"/>
          <a:ext cx="0" cy="1340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62" name="【学校施設】&#10;一人当たり面積最小値テキスト"/>
        <xdr:cNvSpPr txBox="1"/>
      </xdr:nvSpPr>
      <xdr:spPr>
        <a:xfrm>
          <a:off x="19989800" y="105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63" name="直線コネクタ 662"/>
        <xdr:cNvCxnSpPr/>
      </xdr:nvCxnSpPr>
      <xdr:spPr>
        <a:xfrm>
          <a:off x="19881850" y="105393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64" name="【学校施設】&#10;一人当たり面積最大値テキスト"/>
        <xdr:cNvSpPr txBox="1"/>
      </xdr:nvSpPr>
      <xdr:spPr>
        <a:xfrm>
          <a:off x="19989800" y="89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65" name="直線コネクタ 664"/>
        <xdr:cNvCxnSpPr/>
      </xdr:nvCxnSpPr>
      <xdr:spPr>
        <a:xfrm>
          <a:off x="19881850" y="91984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666" name="【学校施設】&#10;一人当たり面積平均値テキスト"/>
        <xdr:cNvSpPr txBox="1"/>
      </xdr:nvSpPr>
      <xdr:spPr>
        <a:xfrm>
          <a:off x="19989800" y="1028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67" name="フローチャート: 判断 666"/>
        <xdr:cNvSpPr/>
      </xdr:nvSpPr>
      <xdr:spPr>
        <a:xfrm>
          <a:off x="19900900" y="1030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68" name="フローチャート: 判断 667"/>
        <xdr:cNvSpPr/>
      </xdr:nvSpPr>
      <xdr:spPr>
        <a:xfrm>
          <a:off x="19157950" y="103157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69" name="フローチャート: 判断 668"/>
        <xdr:cNvSpPr/>
      </xdr:nvSpPr>
      <xdr:spPr>
        <a:xfrm>
          <a:off x="18345150" y="1030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70" name="フローチャート: 判断 669"/>
        <xdr:cNvSpPr/>
      </xdr:nvSpPr>
      <xdr:spPr>
        <a:xfrm>
          <a:off x="17551400" y="103149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71" name="フローチャート: 判断 670"/>
        <xdr:cNvSpPr/>
      </xdr:nvSpPr>
      <xdr:spPr>
        <a:xfrm>
          <a:off x="16757650" y="102914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49175</xdr:rowOff>
    </xdr:from>
    <xdr:to>
      <xdr:col>112</xdr:col>
      <xdr:colOff>38100</xdr:colOff>
      <xdr:row>62</xdr:row>
      <xdr:rowOff>150775</xdr:rowOff>
    </xdr:to>
    <xdr:sp macro="" textlink="">
      <xdr:nvSpPr>
        <xdr:cNvPr id="677" name="楕円 676"/>
        <xdr:cNvSpPr/>
      </xdr:nvSpPr>
      <xdr:spPr>
        <a:xfrm>
          <a:off x="19157950" y="102917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52756</xdr:rowOff>
    </xdr:from>
    <xdr:to>
      <xdr:col>107</xdr:col>
      <xdr:colOff>101600</xdr:colOff>
      <xdr:row>62</xdr:row>
      <xdr:rowOff>154356</xdr:rowOff>
    </xdr:to>
    <xdr:sp macro="" textlink="">
      <xdr:nvSpPr>
        <xdr:cNvPr id="678" name="楕円 677"/>
        <xdr:cNvSpPr/>
      </xdr:nvSpPr>
      <xdr:spPr>
        <a:xfrm>
          <a:off x="18345150" y="102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99975</xdr:rowOff>
    </xdr:from>
    <xdr:to>
      <xdr:col>111</xdr:col>
      <xdr:colOff>177800</xdr:colOff>
      <xdr:row>62</xdr:row>
      <xdr:rowOff>103556</xdr:rowOff>
    </xdr:to>
    <xdr:cxnSp macro="">
      <xdr:nvCxnSpPr>
        <xdr:cNvPr id="679" name="直線コネクタ 678"/>
        <xdr:cNvCxnSpPr/>
      </xdr:nvCxnSpPr>
      <xdr:spPr>
        <a:xfrm flipV="1">
          <a:off x="18395950" y="10342525"/>
          <a:ext cx="80645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58928</xdr:rowOff>
    </xdr:from>
    <xdr:to>
      <xdr:col>102</xdr:col>
      <xdr:colOff>165100</xdr:colOff>
      <xdr:row>62</xdr:row>
      <xdr:rowOff>160528</xdr:rowOff>
    </xdr:to>
    <xdr:sp macro="" textlink="">
      <xdr:nvSpPr>
        <xdr:cNvPr id="680" name="楕円 679"/>
        <xdr:cNvSpPr/>
      </xdr:nvSpPr>
      <xdr:spPr>
        <a:xfrm>
          <a:off x="17551400" y="1030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103556</xdr:rowOff>
    </xdr:from>
    <xdr:to>
      <xdr:col>107</xdr:col>
      <xdr:colOff>50800</xdr:colOff>
      <xdr:row>62</xdr:row>
      <xdr:rowOff>109728</xdr:rowOff>
    </xdr:to>
    <xdr:cxnSp macro="">
      <xdr:nvCxnSpPr>
        <xdr:cNvPr id="681" name="直線コネクタ 680"/>
        <xdr:cNvCxnSpPr/>
      </xdr:nvCxnSpPr>
      <xdr:spPr>
        <a:xfrm flipV="1">
          <a:off x="17602200" y="10346106"/>
          <a:ext cx="79375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59233</xdr:rowOff>
    </xdr:from>
    <xdr:to>
      <xdr:col>98</xdr:col>
      <xdr:colOff>38100</xdr:colOff>
      <xdr:row>62</xdr:row>
      <xdr:rowOff>160833</xdr:rowOff>
    </xdr:to>
    <xdr:sp macro="" textlink="">
      <xdr:nvSpPr>
        <xdr:cNvPr id="682" name="楕円 681"/>
        <xdr:cNvSpPr/>
      </xdr:nvSpPr>
      <xdr:spPr>
        <a:xfrm>
          <a:off x="16757650" y="103017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109728</xdr:rowOff>
    </xdr:from>
    <xdr:to>
      <xdr:col>102</xdr:col>
      <xdr:colOff>114300</xdr:colOff>
      <xdr:row>62</xdr:row>
      <xdr:rowOff>110033</xdr:rowOff>
    </xdr:to>
    <xdr:cxnSp macro="">
      <xdr:nvCxnSpPr>
        <xdr:cNvPr id="683" name="直線コネクタ 682"/>
        <xdr:cNvCxnSpPr/>
      </xdr:nvCxnSpPr>
      <xdr:spPr>
        <a:xfrm flipV="1">
          <a:off x="16802100" y="10352278"/>
          <a:ext cx="8001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84" name="n_1aveValue【学校施設】&#10;一人当たり面積"/>
        <xdr:cNvSpPr txBox="1"/>
      </xdr:nvSpPr>
      <xdr:spPr>
        <a:xfrm>
          <a:off x="18980227" y="1040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85" name="n_2aveValue【学校施設】&#10;一人当たり面積"/>
        <xdr:cNvSpPr txBox="1"/>
      </xdr:nvSpPr>
      <xdr:spPr>
        <a:xfrm>
          <a:off x="18180127" y="1040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686" name="n_3aveValue【学校施設】&#10;一人当たり面積"/>
        <xdr:cNvSpPr txBox="1"/>
      </xdr:nvSpPr>
      <xdr:spPr>
        <a:xfrm>
          <a:off x="17386377" y="104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687" name="n_4aveValue【学校施設】&#10;一人当たり面積"/>
        <xdr:cNvSpPr txBox="1"/>
      </xdr:nvSpPr>
      <xdr:spPr>
        <a:xfrm>
          <a:off x="16592627" y="100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167302</xdr:rowOff>
    </xdr:from>
    <xdr:ext cx="469744" cy="259045"/>
    <xdr:sp macro="" textlink="">
      <xdr:nvSpPr>
        <xdr:cNvPr id="688" name="n_1mainValue【学校施設】&#10;一人当たり面積"/>
        <xdr:cNvSpPr txBox="1"/>
      </xdr:nvSpPr>
      <xdr:spPr>
        <a:xfrm>
          <a:off x="18980227" y="100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170883</xdr:rowOff>
    </xdr:from>
    <xdr:ext cx="469744" cy="259045"/>
    <xdr:sp macro="" textlink="">
      <xdr:nvSpPr>
        <xdr:cNvPr id="689" name="n_2mainValue【学校施設】&#10;一人当たり面積"/>
        <xdr:cNvSpPr txBox="1"/>
      </xdr:nvSpPr>
      <xdr:spPr>
        <a:xfrm>
          <a:off x="18180127" y="1007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5605</xdr:rowOff>
    </xdr:from>
    <xdr:ext cx="469744" cy="259045"/>
    <xdr:sp macro="" textlink="">
      <xdr:nvSpPr>
        <xdr:cNvPr id="690" name="n_3mainValue【学校施設】&#10;一人当たり面積"/>
        <xdr:cNvSpPr txBox="1"/>
      </xdr:nvSpPr>
      <xdr:spPr>
        <a:xfrm>
          <a:off x="17386377" y="1008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151960</xdr:rowOff>
    </xdr:from>
    <xdr:ext cx="469744" cy="259045"/>
    <xdr:sp macro="" textlink="">
      <xdr:nvSpPr>
        <xdr:cNvPr id="691" name="n_4mainValue【学校施設】&#10;一人当たり面積"/>
        <xdr:cNvSpPr txBox="1"/>
      </xdr:nvSpPr>
      <xdr:spPr>
        <a:xfrm>
          <a:off x="16592627" y="1039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3" name="直線コネクタ 702"/>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4" name="テキスト ボックス 703"/>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5" name="直線コネクタ 704"/>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6" name="テキスト ボックス 705"/>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7" name="直線コネクタ 706"/>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8" name="テキスト ボックス 707"/>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9" name="直線コネクタ 708"/>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0" name="テキスト ボックス 709"/>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1" name="直線コネクタ 710"/>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2" name="テキスト ボックス 711"/>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3" name="直線コネクタ 712"/>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4" name="テキスト ボックス 713"/>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5" name="直線コネクタ 714"/>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6"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717" name="直線コネクタ 716"/>
        <xdr:cNvCxnSpPr/>
      </xdr:nvCxnSpPr>
      <xdr:spPr>
        <a:xfrm flipV="1">
          <a:off x="14699614" y="129549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8" name="【児童館】&#10;有形固定資産減価償却率最小値テキスト"/>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9" name="直線コネクタ 718"/>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720" name="【児童館】&#10;有形固定資産減価償却率最大値テキスト"/>
        <xdr:cNvSpPr txBox="1"/>
      </xdr:nvSpPr>
      <xdr:spPr>
        <a:xfrm>
          <a:off x="14738350" y="12736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721" name="直線コネクタ 720"/>
        <xdr:cNvCxnSpPr/>
      </xdr:nvCxnSpPr>
      <xdr:spPr>
        <a:xfrm>
          <a:off x="14611350" y="129549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78395</xdr:rowOff>
    </xdr:from>
    <xdr:ext cx="405111" cy="259045"/>
    <xdr:sp macro="" textlink="">
      <xdr:nvSpPr>
        <xdr:cNvPr id="722" name="【児童館】&#10;有形固定資産減価償却率平均値テキスト"/>
        <xdr:cNvSpPr txBox="1"/>
      </xdr:nvSpPr>
      <xdr:spPr>
        <a:xfrm>
          <a:off x="14738350" y="136229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723" name="フローチャート: 判断 722"/>
        <xdr:cNvSpPr/>
      </xdr:nvSpPr>
      <xdr:spPr>
        <a:xfrm>
          <a:off x="14649450" y="136445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160382</xdr:rowOff>
    </xdr:from>
    <xdr:to>
      <xdr:col>81</xdr:col>
      <xdr:colOff>101600</xdr:colOff>
      <xdr:row>81</xdr:row>
      <xdr:rowOff>90532</xdr:rowOff>
    </xdr:to>
    <xdr:sp macro="" textlink="">
      <xdr:nvSpPr>
        <xdr:cNvPr id="724" name="フローチャート: 判断 723"/>
        <xdr:cNvSpPr/>
      </xdr:nvSpPr>
      <xdr:spPr>
        <a:xfrm>
          <a:off x="13887450" y="133747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82006</xdr:rowOff>
    </xdr:from>
    <xdr:to>
      <xdr:col>76</xdr:col>
      <xdr:colOff>165100</xdr:colOff>
      <xdr:row>80</xdr:row>
      <xdr:rowOff>12156</xdr:rowOff>
    </xdr:to>
    <xdr:sp macro="" textlink="">
      <xdr:nvSpPr>
        <xdr:cNvPr id="725" name="フローチャート: 判断 724"/>
        <xdr:cNvSpPr/>
      </xdr:nvSpPr>
      <xdr:spPr>
        <a:xfrm>
          <a:off x="13093700" y="131312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54248</xdr:rowOff>
    </xdr:from>
    <xdr:to>
      <xdr:col>72</xdr:col>
      <xdr:colOff>38100</xdr:colOff>
      <xdr:row>79</xdr:row>
      <xdr:rowOff>155848</xdr:rowOff>
    </xdr:to>
    <xdr:sp macro="" textlink="">
      <xdr:nvSpPr>
        <xdr:cNvPr id="726" name="フローチャート: 判断 725"/>
        <xdr:cNvSpPr/>
      </xdr:nvSpPr>
      <xdr:spPr>
        <a:xfrm>
          <a:off x="12299950" y="131034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134257</xdr:rowOff>
    </xdr:from>
    <xdr:to>
      <xdr:col>67</xdr:col>
      <xdr:colOff>101600</xdr:colOff>
      <xdr:row>81</xdr:row>
      <xdr:rowOff>64407</xdr:rowOff>
    </xdr:to>
    <xdr:sp macro="" textlink="">
      <xdr:nvSpPr>
        <xdr:cNvPr id="727" name="フローチャート: 判断 726"/>
        <xdr:cNvSpPr/>
      </xdr:nvSpPr>
      <xdr:spPr>
        <a:xfrm>
          <a:off x="11487150" y="133486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8" name="テキスト ボックス 727"/>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9" name="テキスト ボックス 728"/>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0" name="テキスト ボックス 729"/>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1" name="テキスト ボックス 730"/>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2" name="テキスト ボックス 731"/>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73842</xdr:rowOff>
    </xdr:from>
    <xdr:to>
      <xdr:col>81</xdr:col>
      <xdr:colOff>101600</xdr:colOff>
      <xdr:row>81</xdr:row>
      <xdr:rowOff>3992</xdr:rowOff>
    </xdr:to>
    <xdr:sp macro="" textlink="">
      <xdr:nvSpPr>
        <xdr:cNvPr id="733" name="楕円 732"/>
        <xdr:cNvSpPr/>
      </xdr:nvSpPr>
      <xdr:spPr>
        <a:xfrm>
          <a:off x="13887450" y="132881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168548</xdr:rowOff>
    </xdr:from>
    <xdr:to>
      <xdr:col>76</xdr:col>
      <xdr:colOff>165100</xdr:colOff>
      <xdr:row>80</xdr:row>
      <xdr:rowOff>98698</xdr:rowOff>
    </xdr:to>
    <xdr:sp macro="" textlink="">
      <xdr:nvSpPr>
        <xdr:cNvPr id="734" name="楕円 733"/>
        <xdr:cNvSpPr/>
      </xdr:nvSpPr>
      <xdr:spPr>
        <a:xfrm>
          <a:off x="13093700" y="132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47898</xdr:rowOff>
    </xdr:from>
    <xdr:to>
      <xdr:col>81</xdr:col>
      <xdr:colOff>50800</xdr:colOff>
      <xdr:row>80</xdr:row>
      <xdr:rowOff>124642</xdr:rowOff>
    </xdr:to>
    <xdr:cxnSp macro="">
      <xdr:nvCxnSpPr>
        <xdr:cNvPr id="735" name="直線コネクタ 734"/>
        <xdr:cNvCxnSpPr/>
      </xdr:nvCxnSpPr>
      <xdr:spPr>
        <a:xfrm>
          <a:off x="13144500" y="13262248"/>
          <a:ext cx="79375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90170</xdr:rowOff>
    </xdr:from>
    <xdr:to>
      <xdr:col>72</xdr:col>
      <xdr:colOff>38100</xdr:colOff>
      <xdr:row>80</xdr:row>
      <xdr:rowOff>20320</xdr:rowOff>
    </xdr:to>
    <xdr:sp macro="" textlink="">
      <xdr:nvSpPr>
        <xdr:cNvPr id="736" name="楕円 735"/>
        <xdr:cNvSpPr/>
      </xdr:nvSpPr>
      <xdr:spPr>
        <a:xfrm>
          <a:off x="12299950" y="131394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140970</xdr:rowOff>
    </xdr:from>
    <xdr:to>
      <xdr:col>76</xdr:col>
      <xdr:colOff>114300</xdr:colOff>
      <xdr:row>80</xdr:row>
      <xdr:rowOff>47898</xdr:rowOff>
    </xdr:to>
    <xdr:cxnSp macro="">
      <xdr:nvCxnSpPr>
        <xdr:cNvPr id="737" name="直線コネクタ 736"/>
        <xdr:cNvCxnSpPr/>
      </xdr:nvCxnSpPr>
      <xdr:spPr>
        <a:xfrm>
          <a:off x="12344400" y="13190220"/>
          <a:ext cx="800100" cy="7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13426</xdr:rowOff>
    </xdr:from>
    <xdr:to>
      <xdr:col>67</xdr:col>
      <xdr:colOff>101600</xdr:colOff>
      <xdr:row>79</xdr:row>
      <xdr:rowOff>115026</xdr:rowOff>
    </xdr:to>
    <xdr:sp macro="" textlink="">
      <xdr:nvSpPr>
        <xdr:cNvPr id="738" name="楕円 737"/>
        <xdr:cNvSpPr/>
      </xdr:nvSpPr>
      <xdr:spPr>
        <a:xfrm>
          <a:off x="11487150" y="130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64226</xdr:rowOff>
    </xdr:from>
    <xdr:to>
      <xdr:col>71</xdr:col>
      <xdr:colOff>177800</xdr:colOff>
      <xdr:row>79</xdr:row>
      <xdr:rowOff>140970</xdr:rowOff>
    </xdr:to>
    <xdr:cxnSp macro="">
      <xdr:nvCxnSpPr>
        <xdr:cNvPr id="739" name="直線コネクタ 738"/>
        <xdr:cNvCxnSpPr/>
      </xdr:nvCxnSpPr>
      <xdr:spPr>
        <a:xfrm>
          <a:off x="11537950" y="13113476"/>
          <a:ext cx="80645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81659</xdr:rowOff>
    </xdr:from>
    <xdr:ext cx="405111" cy="259045"/>
    <xdr:sp macro="" textlink="">
      <xdr:nvSpPr>
        <xdr:cNvPr id="740" name="n_1aveValue【児童館】&#10;有形固定資産減価償却率"/>
        <xdr:cNvSpPr txBox="1"/>
      </xdr:nvSpPr>
      <xdr:spPr>
        <a:xfrm>
          <a:off x="13742044" y="1346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28683</xdr:rowOff>
    </xdr:from>
    <xdr:ext cx="405111" cy="259045"/>
    <xdr:sp macro="" textlink="">
      <xdr:nvSpPr>
        <xdr:cNvPr id="741" name="n_2aveValue【児童館】&#10;有形固定資産減価償却率"/>
        <xdr:cNvSpPr txBox="1"/>
      </xdr:nvSpPr>
      <xdr:spPr>
        <a:xfrm>
          <a:off x="12960994" y="12912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925</xdr:rowOff>
    </xdr:from>
    <xdr:ext cx="405111" cy="259045"/>
    <xdr:sp macro="" textlink="">
      <xdr:nvSpPr>
        <xdr:cNvPr id="742" name="n_3aveValue【児童館】&#10;有形固定資産減価償却率"/>
        <xdr:cNvSpPr txBox="1"/>
      </xdr:nvSpPr>
      <xdr:spPr>
        <a:xfrm>
          <a:off x="12167244" y="12885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55534</xdr:rowOff>
    </xdr:from>
    <xdr:ext cx="405111" cy="259045"/>
    <xdr:sp macro="" textlink="">
      <xdr:nvSpPr>
        <xdr:cNvPr id="743" name="n_4aveValue【児童館】&#10;有形固定資産減価償却率"/>
        <xdr:cNvSpPr txBox="1"/>
      </xdr:nvSpPr>
      <xdr:spPr>
        <a:xfrm>
          <a:off x="11354444" y="1343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20519</xdr:rowOff>
    </xdr:from>
    <xdr:ext cx="405111" cy="259045"/>
    <xdr:sp macro="" textlink="">
      <xdr:nvSpPr>
        <xdr:cNvPr id="744" name="n_1mainValue【児童館】&#10;有形固定資産減価償却率"/>
        <xdr:cNvSpPr txBox="1"/>
      </xdr:nvSpPr>
      <xdr:spPr>
        <a:xfrm>
          <a:off x="13742044" y="1306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89825</xdr:rowOff>
    </xdr:from>
    <xdr:ext cx="405111" cy="259045"/>
    <xdr:sp macro="" textlink="">
      <xdr:nvSpPr>
        <xdr:cNvPr id="745" name="n_2mainValue【児童館】&#10;有形固定資産減価償却率"/>
        <xdr:cNvSpPr txBox="1"/>
      </xdr:nvSpPr>
      <xdr:spPr>
        <a:xfrm>
          <a:off x="12960994" y="1330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11447</xdr:rowOff>
    </xdr:from>
    <xdr:ext cx="405111" cy="259045"/>
    <xdr:sp macro="" textlink="">
      <xdr:nvSpPr>
        <xdr:cNvPr id="746" name="n_3mainValue【児童館】&#10;有形固定資産減価償却率"/>
        <xdr:cNvSpPr txBox="1"/>
      </xdr:nvSpPr>
      <xdr:spPr>
        <a:xfrm>
          <a:off x="12167244" y="1322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131553</xdr:rowOff>
    </xdr:from>
    <xdr:ext cx="405111" cy="259045"/>
    <xdr:sp macro="" textlink="">
      <xdr:nvSpPr>
        <xdr:cNvPr id="747" name="n_4mainValue【児童館】&#10;有形固定資産減価償却率"/>
        <xdr:cNvSpPr txBox="1"/>
      </xdr:nvSpPr>
      <xdr:spPr>
        <a:xfrm>
          <a:off x="11354444" y="12850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8" name="正方形/長方形 74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9" name="正方形/長方形 74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0" name="正方形/長方形 74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1" name="正方形/長方形 75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2" name="正方形/長方形 75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3" name="正方形/長方形 75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4" name="正方形/長方形 75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5" name="正方形/長方形 75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6" name="テキスト ボックス 75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7" name="直線コネクタ 75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758" name="直線コネクタ 757"/>
        <xdr:cNvCxnSpPr/>
      </xdr:nvCxnSpPr>
      <xdr:spPr>
        <a:xfrm>
          <a:off x="16459200" y="14408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759" name="テキスト ボックス 758"/>
        <xdr:cNvSpPr txBox="1"/>
      </xdr:nvSpPr>
      <xdr:spPr>
        <a:xfrm>
          <a:off x="16049171" y="1427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760" name="直線コネクタ 759"/>
        <xdr:cNvCxnSpPr/>
      </xdr:nvCxnSpPr>
      <xdr:spPr>
        <a:xfrm>
          <a:off x="16459200" y="14135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61" name="テキスト ボックス 760"/>
        <xdr:cNvSpPr txBox="1"/>
      </xdr:nvSpPr>
      <xdr:spPr>
        <a:xfrm>
          <a:off x="1604917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762" name="直線コネクタ 761"/>
        <xdr:cNvCxnSpPr/>
      </xdr:nvCxnSpPr>
      <xdr:spPr>
        <a:xfrm>
          <a:off x="16459200" y="1386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763" name="テキスト ボックス 762"/>
        <xdr:cNvSpPr txBox="1"/>
      </xdr:nvSpPr>
      <xdr:spPr>
        <a:xfrm>
          <a:off x="16049171" y="13719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4" name="直線コネクタ 763"/>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5" name="テキスト ボックス 764"/>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766" name="直線コネクタ 765"/>
        <xdr:cNvCxnSpPr/>
      </xdr:nvCxnSpPr>
      <xdr:spPr>
        <a:xfrm>
          <a:off x="16459200" y="13309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767" name="テキスト ボックス 766"/>
        <xdr:cNvSpPr txBox="1"/>
      </xdr:nvSpPr>
      <xdr:spPr>
        <a:xfrm>
          <a:off x="16049171" y="1317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68" name="直線コネクタ 767"/>
        <xdr:cNvCxnSpPr/>
      </xdr:nvCxnSpPr>
      <xdr:spPr>
        <a:xfrm>
          <a:off x="16459200" y="1303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69" name="テキスト ボックス 768"/>
        <xdr:cNvSpPr txBox="1"/>
      </xdr:nvSpPr>
      <xdr:spPr>
        <a:xfrm>
          <a:off x="1604917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770" name="直線コネクタ 769"/>
        <xdr:cNvCxnSpPr/>
      </xdr:nvCxnSpPr>
      <xdr:spPr>
        <a:xfrm>
          <a:off x="16459200" y="1275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771" name="テキスト ボックス 770"/>
        <xdr:cNvSpPr txBox="1"/>
      </xdr:nvSpPr>
      <xdr:spPr>
        <a:xfrm>
          <a:off x="16049171" y="1262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2" name="直線コネクタ 77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3" name="テキスト ボックス 77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4"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775" name="直線コネクタ 774"/>
        <xdr:cNvCxnSpPr/>
      </xdr:nvCxnSpPr>
      <xdr:spPr>
        <a:xfrm flipV="1">
          <a:off x="19951064" y="12899389"/>
          <a:ext cx="0" cy="132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776" name="【児童館】&#10;一人当たり面積最小値テキスト"/>
        <xdr:cNvSpPr txBox="1"/>
      </xdr:nvSpPr>
      <xdr:spPr>
        <a:xfrm>
          <a:off x="19989800" y="1423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777" name="直線コネクタ 776"/>
        <xdr:cNvCxnSpPr/>
      </xdr:nvCxnSpPr>
      <xdr:spPr>
        <a:xfrm>
          <a:off x="19881850" y="142287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78" name="【児童館】&#10;一人当たり面積最大値テキスト"/>
        <xdr:cNvSpPr txBox="1"/>
      </xdr:nvSpPr>
      <xdr:spPr>
        <a:xfrm>
          <a:off x="19989800" y="12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79" name="直線コネクタ 778"/>
        <xdr:cNvCxnSpPr/>
      </xdr:nvCxnSpPr>
      <xdr:spPr>
        <a:xfrm>
          <a:off x="19881850" y="1289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82884</xdr:rowOff>
    </xdr:from>
    <xdr:ext cx="469744" cy="259045"/>
    <xdr:sp macro="" textlink="">
      <xdr:nvSpPr>
        <xdr:cNvPr id="780" name="【児童館】&#10;一人当たり面積平均値テキスト"/>
        <xdr:cNvSpPr txBox="1"/>
      </xdr:nvSpPr>
      <xdr:spPr>
        <a:xfrm>
          <a:off x="19989800" y="1395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781" name="フローチャート: 判断 780"/>
        <xdr:cNvSpPr/>
      </xdr:nvSpPr>
      <xdr:spPr>
        <a:xfrm>
          <a:off x="19900900" y="13979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7302</xdr:rowOff>
    </xdr:from>
    <xdr:to>
      <xdr:col>112</xdr:col>
      <xdr:colOff>38100</xdr:colOff>
      <xdr:row>85</xdr:row>
      <xdr:rowOff>108902</xdr:rowOff>
    </xdr:to>
    <xdr:sp macro="" textlink="">
      <xdr:nvSpPr>
        <xdr:cNvPr id="782" name="フローチャート: 判断 781"/>
        <xdr:cNvSpPr/>
      </xdr:nvSpPr>
      <xdr:spPr>
        <a:xfrm>
          <a:off x="19157950" y="140471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141605</xdr:rowOff>
    </xdr:from>
    <xdr:to>
      <xdr:col>107</xdr:col>
      <xdr:colOff>101600</xdr:colOff>
      <xdr:row>85</xdr:row>
      <xdr:rowOff>71755</xdr:rowOff>
    </xdr:to>
    <xdr:sp macro="" textlink="">
      <xdr:nvSpPr>
        <xdr:cNvPr id="783" name="フローチャート: 判断 782"/>
        <xdr:cNvSpPr/>
      </xdr:nvSpPr>
      <xdr:spPr>
        <a:xfrm>
          <a:off x="18345150" y="14016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95886</xdr:rowOff>
    </xdr:from>
    <xdr:to>
      <xdr:col>102</xdr:col>
      <xdr:colOff>165100</xdr:colOff>
      <xdr:row>85</xdr:row>
      <xdr:rowOff>26036</xdr:rowOff>
    </xdr:to>
    <xdr:sp macro="" textlink="">
      <xdr:nvSpPr>
        <xdr:cNvPr id="784" name="フローチャート: 判断 783"/>
        <xdr:cNvSpPr/>
      </xdr:nvSpPr>
      <xdr:spPr>
        <a:xfrm>
          <a:off x="17551400" y="139706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150177</xdr:rowOff>
    </xdr:from>
    <xdr:to>
      <xdr:col>98</xdr:col>
      <xdr:colOff>38100</xdr:colOff>
      <xdr:row>85</xdr:row>
      <xdr:rowOff>80327</xdr:rowOff>
    </xdr:to>
    <xdr:sp macro="" textlink="">
      <xdr:nvSpPr>
        <xdr:cNvPr id="785" name="フローチャート: 判断 784"/>
        <xdr:cNvSpPr/>
      </xdr:nvSpPr>
      <xdr:spPr>
        <a:xfrm>
          <a:off x="16757650" y="140249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6" name="テキスト ボックス 785"/>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7" name="テキスト ボックス 786"/>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8" name="テキスト ボックス 787"/>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9" name="テキスト ボックス 788"/>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0" name="テキスト ボックス 789"/>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50164</xdr:rowOff>
    </xdr:from>
    <xdr:to>
      <xdr:col>112</xdr:col>
      <xdr:colOff>38100</xdr:colOff>
      <xdr:row>85</xdr:row>
      <xdr:rowOff>151764</xdr:rowOff>
    </xdr:to>
    <xdr:sp macro="" textlink="">
      <xdr:nvSpPr>
        <xdr:cNvPr id="791" name="楕円 790"/>
        <xdr:cNvSpPr/>
      </xdr:nvSpPr>
      <xdr:spPr>
        <a:xfrm>
          <a:off x="19157950" y="140900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53023</xdr:rowOff>
    </xdr:from>
    <xdr:to>
      <xdr:col>107</xdr:col>
      <xdr:colOff>101600</xdr:colOff>
      <xdr:row>85</xdr:row>
      <xdr:rowOff>154623</xdr:rowOff>
    </xdr:to>
    <xdr:sp macro="" textlink="">
      <xdr:nvSpPr>
        <xdr:cNvPr id="792" name="楕円 791"/>
        <xdr:cNvSpPr/>
      </xdr:nvSpPr>
      <xdr:spPr>
        <a:xfrm>
          <a:off x="18345150" y="1409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100964</xdr:rowOff>
    </xdr:from>
    <xdr:to>
      <xdr:col>111</xdr:col>
      <xdr:colOff>177800</xdr:colOff>
      <xdr:row>85</xdr:row>
      <xdr:rowOff>103823</xdr:rowOff>
    </xdr:to>
    <xdr:cxnSp macro="">
      <xdr:nvCxnSpPr>
        <xdr:cNvPr id="793" name="直線コネクタ 792"/>
        <xdr:cNvCxnSpPr/>
      </xdr:nvCxnSpPr>
      <xdr:spPr>
        <a:xfrm flipV="1">
          <a:off x="18395950" y="14140814"/>
          <a:ext cx="80645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58738</xdr:rowOff>
    </xdr:from>
    <xdr:to>
      <xdr:col>102</xdr:col>
      <xdr:colOff>165100</xdr:colOff>
      <xdr:row>85</xdr:row>
      <xdr:rowOff>160338</xdr:rowOff>
    </xdr:to>
    <xdr:sp macro="" textlink="">
      <xdr:nvSpPr>
        <xdr:cNvPr id="794" name="楕円 793"/>
        <xdr:cNvSpPr/>
      </xdr:nvSpPr>
      <xdr:spPr>
        <a:xfrm>
          <a:off x="17551400" y="1409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103823</xdr:rowOff>
    </xdr:from>
    <xdr:to>
      <xdr:col>107</xdr:col>
      <xdr:colOff>50800</xdr:colOff>
      <xdr:row>85</xdr:row>
      <xdr:rowOff>109538</xdr:rowOff>
    </xdr:to>
    <xdr:cxnSp macro="">
      <xdr:nvCxnSpPr>
        <xdr:cNvPr id="795" name="直線コネクタ 794"/>
        <xdr:cNvCxnSpPr/>
      </xdr:nvCxnSpPr>
      <xdr:spPr>
        <a:xfrm flipV="1">
          <a:off x="17602200" y="14143673"/>
          <a:ext cx="7937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58738</xdr:rowOff>
    </xdr:from>
    <xdr:to>
      <xdr:col>98</xdr:col>
      <xdr:colOff>38100</xdr:colOff>
      <xdr:row>85</xdr:row>
      <xdr:rowOff>160338</xdr:rowOff>
    </xdr:to>
    <xdr:sp macro="" textlink="">
      <xdr:nvSpPr>
        <xdr:cNvPr id="796" name="楕円 795"/>
        <xdr:cNvSpPr/>
      </xdr:nvSpPr>
      <xdr:spPr>
        <a:xfrm>
          <a:off x="16757650" y="140985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109538</xdr:rowOff>
    </xdr:from>
    <xdr:to>
      <xdr:col>102</xdr:col>
      <xdr:colOff>114300</xdr:colOff>
      <xdr:row>85</xdr:row>
      <xdr:rowOff>109538</xdr:rowOff>
    </xdr:to>
    <xdr:cxnSp macro="">
      <xdr:nvCxnSpPr>
        <xdr:cNvPr id="797" name="直線コネクタ 796"/>
        <xdr:cNvCxnSpPr/>
      </xdr:nvCxnSpPr>
      <xdr:spPr>
        <a:xfrm>
          <a:off x="16802100" y="1414938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125429</xdr:rowOff>
    </xdr:from>
    <xdr:ext cx="469744" cy="259045"/>
    <xdr:sp macro="" textlink="">
      <xdr:nvSpPr>
        <xdr:cNvPr id="798" name="n_1aveValue【児童館】&#10;一人当たり面積"/>
        <xdr:cNvSpPr txBox="1"/>
      </xdr:nvSpPr>
      <xdr:spPr>
        <a:xfrm>
          <a:off x="18980227" y="1383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88282</xdr:rowOff>
    </xdr:from>
    <xdr:ext cx="469744" cy="259045"/>
    <xdr:sp macro="" textlink="">
      <xdr:nvSpPr>
        <xdr:cNvPr id="799" name="n_2aveValue【児童館】&#10;一人当たり面積"/>
        <xdr:cNvSpPr txBox="1"/>
      </xdr:nvSpPr>
      <xdr:spPr>
        <a:xfrm>
          <a:off x="18180127" y="1379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42563</xdr:rowOff>
    </xdr:from>
    <xdr:ext cx="469744" cy="259045"/>
    <xdr:sp macro="" textlink="">
      <xdr:nvSpPr>
        <xdr:cNvPr id="800" name="n_3aveValue【児童館】&#10;一人当たり面積"/>
        <xdr:cNvSpPr txBox="1"/>
      </xdr:nvSpPr>
      <xdr:spPr>
        <a:xfrm>
          <a:off x="17386377" y="1375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96854</xdr:rowOff>
    </xdr:from>
    <xdr:ext cx="469744" cy="259045"/>
    <xdr:sp macro="" textlink="">
      <xdr:nvSpPr>
        <xdr:cNvPr id="801" name="n_4aveValue【児童館】&#10;一人当たり面積"/>
        <xdr:cNvSpPr txBox="1"/>
      </xdr:nvSpPr>
      <xdr:spPr>
        <a:xfrm>
          <a:off x="16592627" y="1380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142891</xdr:rowOff>
    </xdr:from>
    <xdr:ext cx="469744" cy="259045"/>
    <xdr:sp macro="" textlink="">
      <xdr:nvSpPr>
        <xdr:cNvPr id="802" name="n_1mainValue【児童館】&#10;一人当たり面積"/>
        <xdr:cNvSpPr txBox="1"/>
      </xdr:nvSpPr>
      <xdr:spPr>
        <a:xfrm>
          <a:off x="18980227" y="1418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145750</xdr:rowOff>
    </xdr:from>
    <xdr:ext cx="469744" cy="259045"/>
    <xdr:sp macro="" textlink="">
      <xdr:nvSpPr>
        <xdr:cNvPr id="803" name="n_2mainValue【児童館】&#10;一人当たり面積"/>
        <xdr:cNvSpPr txBox="1"/>
      </xdr:nvSpPr>
      <xdr:spPr>
        <a:xfrm>
          <a:off x="18180127" y="1418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151465</xdr:rowOff>
    </xdr:from>
    <xdr:ext cx="469744" cy="259045"/>
    <xdr:sp macro="" textlink="">
      <xdr:nvSpPr>
        <xdr:cNvPr id="804" name="n_3mainValue【児童館】&#10;一人当たり面積"/>
        <xdr:cNvSpPr txBox="1"/>
      </xdr:nvSpPr>
      <xdr:spPr>
        <a:xfrm>
          <a:off x="17386377" y="1419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151465</xdr:rowOff>
    </xdr:from>
    <xdr:ext cx="469744" cy="259045"/>
    <xdr:sp macro="" textlink="">
      <xdr:nvSpPr>
        <xdr:cNvPr id="805" name="n_4mainValue【児童館】&#10;一人当たり面積"/>
        <xdr:cNvSpPr txBox="1"/>
      </xdr:nvSpPr>
      <xdr:spPr>
        <a:xfrm>
          <a:off x="16592627" y="1419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6" name="正方形/長方形 805"/>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7" name="正方形/長方形 806"/>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8" name="正方形/長方形 807"/>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9" name="正方形/長方形 808"/>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0" name="正方形/長方形 809"/>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1" name="正方形/長方形 810"/>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2" name="正方形/長方形 811"/>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正方形/長方形 812"/>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4" name="テキスト ボックス 813"/>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5" name="直線コネクタ 814"/>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6" name="テキスト ボックス 815"/>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7" name="直線コネクタ 816"/>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18" name="テキスト ボックス 817"/>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9" name="直線コネクタ 818"/>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20" name="テキスト ボックス 819"/>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21" name="直線コネクタ 820"/>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22" name="テキスト ボックス 821"/>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3" name="直線コネクタ 822"/>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24" name="テキスト ボックス 823"/>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25" name="直線コネクタ 824"/>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26" name="テキスト ボックス 825"/>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7" name="直線コネクタ 826"/>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28" name="テキスト ボックス 827"/>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9"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830" name="直線コネクタ 829"/>
        <xdr:cNvCxnSpPr/>
      </xdr:nvCxnSpPr>
      <xdr:spPr>
        <a:xfrm flipV="1">
          <a:off x="14699614" y="165963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31" name="【公民館】&#10;有形固定資産減価償却率最小値テキスト"/>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32" name="直線コネクタ 831"/>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833" name="【公民館】&#10;有形固定資産減価償却率最大値テキスト"/>
        <xdr:cNvSpPr txBox="1"/>
      </xdr:nvSpPr>
      <xdr:spPr>
        <a:xfrm>
          <a:off x="14738350" y="1637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834" name="直線コネクタ 833"/>
        <xdr:cNvCxnSpPr/>
      </xdr:nvCxnSpPr>
      <xdr:spPr>
        <a:xfrm>
          <a:off x="14611350" y="1659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835" name="【公民館】&#10;有形固定資産減価償却率平均値テキスト"/>
        <xdr:cNvSpPr txBox="1"/>
      </xdr:nvSpPr>
      <xdr:spPr>
        <a:xfrm>
          <a:off x="14738350" y="17394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836" name="フローチャート: 判断 835"/>
        <xdr:cNvSpPr/>
      </xdr:nvSpPr>
      <xdr:spPr>
        <a:xfrm>
          <a:off x="14649450" y="174161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837" name="フローチャート: 判断 836"/>
        <xdr:cNvSpPr/>
      </xdr:nvSpPr>
      <xdr:spPr>
        <a:xfrm>
          <a:off x="13887450" y="1748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838" name="フローチャート: 判断 837"/>
        <xdr:cNvSpPr/>
      </xdr:nvSpPr>
      <xdr:spPr>
        <a:xfrm>
          <a:off x="13093700" y="173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839" name="フローチャート: 判断 838"/>
        <xdr:cNvSpPr/>
      </xdr:nvSpPr>
      <xdr:spPr>
        <a:xfrm>
          <a:off x="12299950" y="17320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840" name="フローチャート: 判断 839"/>
        <xdr:cNvSpPr/>
      </xdr:nvSpPr>
      <xdr:spPr>
        <a:xfrm>
          <a:off x="11487150" y="173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1" name="テキスト ボックス 84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2" name="テキスト ボックス 84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3" name="テキスト ボックス 84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4" name="テキスト ボックス 84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5" name="テキスト ボックス 84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40639</xdr:rowOff>
    </xdr:from>
    <xdr:to>
      <xdr:col>81</xdr:col>
      <xdr:colOff>101600</xdr:colOff>
      <xdr:row>108</xdr:row>
      <xdr:rowOff>142239</xdr:rowOff>
    </xdr:to>
    <xdr:sp macro="" textlink="">
      <xdr:nvSpPr>
        <xdr:cNvPr id="846" name="楕円 845"/>
        <xdr:cNvSpPr/>
      </xdr:nvSpPr>
      <xdr:spPr>
        <a:xfrm>
          <a:off x="1388745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162561</xdr:rowOff>
    </xdr:from>
    <xdr:to>
      <xdr:col>76</xdr:col>
      <xdr:colOff>165100</xdr:colOff>
      <xdr:row>108</xdr:row>
      <xdr:rowOff>92711</xdr:rowOff>
    </xdr:to>
    <xdr:sp macro="" textlink="">
      <xdr:nvSpPr>
        <xdr:cNvPr id="847" name="楕円 846"/>
        <xdr:cNvSpPr/>
      </xdr:nvSpPr>
      <xdr:spPr>
        <a:xfrm>
          <a:off x="13093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41911</xdr:rowOff>
    </xdr:from>
    <xdr:to>
      <xdr:col>81</xdr:col>
      <xdr:colOff>50800</xdr:colOff>
      <xdr:row>108</xdr:row>
      <xdr:rowOff>91439</xdr:rowOff>
    </xdr:to>
    <xdr:cxnSp macro="">
      <xdr:nvCxnSpPr>
        <xdr:cNvPr id="848" name="直線コネクタ 847"/>
        <xdr:cNvCxnSpPr/>
      </xdr:nvCxnSpPr>
      <xdr:spPr>
        <a:xfrm>
          <a:off x="13144500" y="17987011"/>
          <a:ext cx="79375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76836</xdr:rowOff>
    </xdr:from>
    <xdr:to>
      <xdr:col>72</xdr:col>
      <xdr:colOff>38100</xdr:colOff>
      <xdr:row>108</xdr:row>
      <xdr:rowOff>6986</xdr:rowOff>
    </xdr:to>
    <xdr:sp macro="" textlink="">
      <xdr:nvSpPr>
        <xdr:cNvPr id="849" name="楕円 848"/>
        <xdr:cNvSpPr/>
      </xdr:nvSpPr>
      <xdr:spPr>
        <a:xfrm>
          <a:off x="12299950" y="178504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127636</xdr:rowOff>
    </xdr:from>
    <xdr:to>
      <xdr:col>76</xdr:col>
      <xdr:colOff>114300</xdr:colOff>
      <xdr:row>108</xdr:row>
      <xdr:rowOff>41911</xdr:rowOff>
    </xdr:to>
    <xdr:cxnSp macro="">
      <xdr:nvCxnSpPr>
        <xdr:cNvPr id="850" name="直線コネクタ 849"/>
        <xdr:cNvCxnSpPr/>
      </xdr:nvCxnSpPr>
      <xdr:spPr>
        <a:xfrm>
          <a:off x="12344400" y="17901286"/>
          <a:ext cx="8001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4445</xdr:rowOff>
    </xdr:from>
    <xdr:to>
      <xdr:col>67</xdr:col>
      <xdr:colOff>101600</xdr:colOff>
      <xdr:row>107</xdr:row>
      <xdr:rowOff>106045</xdr:rowOff>
    </xdr:to>
    <xdr:sp macro="" textlink="">
      <xdr:nvSpPr>
        <xdr:cNvPr id="851" name="楕円 850"/>
        <xdr:cNvSpPr/>
      </xdr:nvSpPr>
      <xdr:spPr>
        <a:xfrm>
          <a:off x="1148715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55245</xdr:rowOff>
    </xdr:from>
    <xdr:to>
      <xdr:col>71</xdr:col>
      <xdr:colOff>177800</xdr:colOff>
      <xdr:row>107</xdr:row>
      <xdr:rowOff>127636</xdr:rowOff>
    </xdr:to>
    <xdr:cxnSp macro="">
      <xdr:nvCxnSpPr>
        <xdr:cNvPr id="852" name="直線コネクタ 851"/>
        <xdr:cNvCxnSpPr/>
      </xdr:nvCxnSpPr>
      <xdr:spPr>
        <a:xfrm>
          <a:off x="11537950" y="17828895"/>
          <a:ext cx="80645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853" name="n_1aveValue【公民館】&#10;有形固定資産減価償却率"/>
        <xdr:cNvSpPr txBox="1"/>
      </xdr:nvSpPr>
      <xdr:spPr>
        <a:xfrm>
          <a:off x="137420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854" name="n_2aveValue【公民館】&#10;有形固定資産減価償却率"/>
        <xdr:cNvSpPr txBox="1"/>
      </xdr:nvSpPr>
      <xdr:spPr>
        <a:xfrm>
          <a:off x="1296099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855" name="n_3aveValue【公民館】&#10;有形固定資産減価償却率"/>
        <xdr:cNvSpPr txBox="1"/>
      </xdr:nvSpPr>
      <xdr:spPr>
        <a:xfrm>
          <a:off x="12167244" y="1709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856" name="n_4aveValue【公民館】&#10;有形固定資産減価償却率"/>
        <xdr:cNvSpPr txBox="1"/>
      </xdr:nvSpPr>
      <xdr:spPr>
        <a:xfrm>
          <a:off x="11354444" y="1709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133366</xdr:rowOff>
    </xdr:from>
    <xdr:ext cx="405111" cy="259045"/>
    <xdr:sp macro="" textlink="">
      <xdr:nvSpPr>
        <xdr:cNvPr id="857" name="n_1mainValue【公民館】&#10;有形固定資産減価償却率"/>
        <xdr:cNvSpPr txBox="1"/>
      </xdr:nvSpPr>
      <xdr:spPr>
        <a:xfrm>
          <a:off x="1374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83838</xdr:rowOff>
    </xdr:from>
    <xdr:ext cx="405111" cy="259045"/>
    <xdr:sp macro="" textlink="">
      <xdr:nvSpPr>
        <xdr:cNvPr id="858" name="n_2mainValue【公民館】&#10;有形固定資産減価償却率"/>
        <xdr:cNvSpPr txBox="1"/>
      </xdr:nvSpPr>
      <xdr:spPr>
        <a:xfrm>
          <a:off x="1296099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169563</xdr:rowOff>
    </xdr:from>
    <xdr:ext cx="405111" cy="259045"/>
    <xdr:sp macro="" textlink="">
      <xdr:nvSpPr>
        <xdr:cNvPr id="859" name="n_3mainValue【公民館】&#10;有形固定資産減価償却率"/>
        <xdr:cNvSpPr txBox="1"/>
      </xdr:nvSpPr>
      <xdr:spPr>
        <a:xfrm>
          <a:off x="121672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97172</xdr:rowOff>
    </xdr:from>
    <xdr:ext cx="405111" cy="259045"/>
    <xdr:sp macro="" textlink="">
      <xdr:nvSpPr>
        <xdr:cNvPr id="860" name="n_4mainValue【公民館】&#10;有形固定資産減価償却率"/>
        <xdr:cNvSpPr txBox="1"/>
      </xdr:nvSpPr>
      <xdr:spPr>
        <a:xfrm>
          <a:off x="113544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1" name="正方形/長方形 860"/>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2" name="正方形/長方形 861"/>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3" name="正方形/長方形 862"/>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4" name="正方形/長方形 863"/>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5" name="正方形/長方形 864"/>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6" name="正方形/長方形 865"/>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7" name="正方形/長方形 866"/>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8" name="正方形/長方形 867"/>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9" name="テキスト ボックス 868"/>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0" name="直線コネクタ 869"/>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71" name="直線コネクタ 870"/>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72" name="テキスト ボックス 871"/>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73" name="直線コネクタ 872"/>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74" name="テキスト ボックス 873"/>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75" name="直線コネクタ 874"/>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76" name="テキスト ボックス 875"/>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77" name="直線コネクタ 876"/>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8" name="テキスト ボックス 877"/>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9" name="直線コネクタ 878"/>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80" name="テキスト ボックス 879"/>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1" name="直線コネクタ 880"/>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82" name="テキスト ボックス 881"/>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3"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84" name="直線コネクタ 883"/>
        <xdr:cNvCxnSpPr/>
      </xdr:nvCxnSpPr>
      <xdr:spPr>
        <a:xfrm flipV="1">
          <a:off x="19951064" y="167628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85" name="【公民館】&#10;一人当たり面積最小値テキスト"/>
        <xdr:cNvSpPr txBox="1"/>
      </xdr:nvSpPr>
      <xdr:spPr>
        <a:xfrm>
          <a:off x="19989800" y="1808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86" name="直線コネクタ 885"/>
        <xdr:cNvCxnSpPr/>
      </xdr:nvCxnSpPr>
      <xdr:spPr>
        <a:xfrm>
          <a:off x="19881850" y="18076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87" name="【公民館】&#10;一人当たり面積最大値テキスト"/>
        <xdr:cNvSpPr txBox="1"/>
      </xdr:nvSpPr>
      <xdr:spPr>
        <a:xfrm>
          <a:off x="19989800" y="1653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88" name="直線コネクタ 887"/>
        <xdr:cNvCxnSpPr/>
      </xdr:nvCxnSpPr>
      <xdr:spPr>
        <a:xfrm>
          <a:off x="19881850" y="167628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889" name="【公民館】&#10;一人当たり面積平均値テキスト"/>
        <xdr:cNvSpPr txBox="1"/>
      </xdr:nvSpPr>
      <xdr:spPr>
        <a:xfrm>
          <a:off x="19989800" y="1786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90" name="フローチャート: 判断 889"/>
        <xdr:cNvSpPr/>
      </xdr:nvSpPr>
      <xdr:spPr>
        <a:xfrm>
          <a:off x="199009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891" name="フローチャート: 判断 890"/>
        <xdr:cNvSpPr/>
      </xdr:nvSpPr>
      <xdr:spPr>
        <a:xfrm>
          <a:off x="19157950" y="178857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892" name="フローチャート: 判断 891"/>
        <xdr:cNvSpPr/>
      </xdr:nvSpPr>
      <xdr:spPr>
        <a:xfrm>
          <a:off x="18345150" y="1786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893" name="フローチャート: 判断 892"/>
        <xdr:cNvSpPr/>
      </xdr:nvSpPr>
      <xdr:spPr>
        <a:xfrm>
          <a:off x="175514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894" name="フローチャート: 判断 893"/>
        <xdr:cNvSpPr/>
      </xdr:nvSpPr>
      <xdr:spPr>
        <a:xfrm>
          <a:off x="16757650" y="17872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5" name="テキスト ボックス 894"/>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6" name="テキスト ボックス 895"/>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7" name="テキスト ボックス 896"/>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8" name="テキスト ボックス 897"/>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9" name="テキスト ボックス 898"/>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61785</xdr:rowOff>
    </xdr:from>
    <xdr:to>
      <xdr:col>112</xdr:col>
      <xdr:colOff>38100</xdr:colOff>
      <xdr:row>107</xdr:row>
      <xdr:rowOff>163385</xdr:rowOff>
    </xdr:to>
    <xdr:sp macro="" textlink="">
      <xdr:nvSpPr>
        <xdr:cNvPr id="900" name="楕円 899"/>
        <xdr:cNvSpPr/>
      </xdr:nvSpPr>
      <xdr:spPr>
        <a:xfrm>
          <a:off x="19157950" y="178354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64072</xdr:rowOff>
    </xdr:from>
    <xdr:to>
      <xdr:col>107</xdr:col>
      <xdr:colOff>101600</xdr:colOff>
      <xdr:row>107</xdr:row>
      <xdr:rowOff>165672</xdr:rowOff>
    </xdr:to>
    <xdr:sp macro="" textlink="">
      <xdr:nvSpPr>
        <xdr:cNvPr id="901" name="楕円 900"/>
        <xdr:cNvSpPr/>
      </xdr:nvSpPr>
      <xdr:spPr>
        <a:xfrm>
          <a:off x="18345150" y="1783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112585</xdr:rowOff>
    </xdr:from>
    <xdr:to>
      <xdr:col>111</xdr:col>
      <xdr:colOff>177800</xdr:colOff>
      <xdr:row>107</xdr:row>
      <xdr:rowOff>114872</xdr:rowOff>
    </xdr:to>
    <xdr:cxnSp macro="">
      <xdr:nvCxnSpPr>
        <xdr:cNvPr id="902" name="直線コネクタ 901"/>
        <xdr:cNvCxnSpPr/>
      </xdr:nvCxnSpPr>
      <xdr:spPr>
        <a:xfrm flipV="1">
          <a:off x="18395950" y="17886235"/>
          <a:ext cx="8064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106744</xdr:rowOff>
    </xdr:from>
    <xdr:to>
      <xdr:col>102</xdr:col>
      <xdr:colOff>165100</xdr:colOff>
      <xdr:row>108</xdr:row>
      <xdr:rowOff>36894</xdr:rowOff>
    </xdr:to>
    <xdr:sp macro="" textlink="">
      <xdr:nvSpPr>
        <xdr:cNvPr id="903" name="楕円 902"/>
        <xdr:cNvSpPr/>
      </xdr:nvSpPr>
      <xdr:spPr>
        <a:xfrm>
          <a:off x="17551400" y="1788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114872</xdr:rowOff>
    </xdr:from>
    <xdr:to>
      <xdr:col>107</xdr:col>
      <xdr:colOff>50800</xdr:colOff>
      <xdr:row>107</xdr:row>
      <xdr:rowOff>157544</xdr:rowOff>
    </xdr:to>
    <xdr:cxnSp macro="">
      <xdr:nvCxnSpPr>
        <xdr:cNvPr id="904" name="直線コネクタ 903"/>
        <xdr:cNvCxnSpPr/>
      </xdr:nvCxnSpPr>
      <xdr:spPr>
        <a:xfrm flipV="1">
          <a:off x="17602200" y="17888522"/>
          <a:ext cx="79375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106935</xdr:rowOff>
    </xdr:from>
    <xdr:to>
      <xdr:col>98</xdr:col>
      <xdr:colOff>38100</xdr:colOff>
      <xdr:row>108</xdr:row>
      <xdr:rowOff>37085</xdr:rowOff>
    </xdr:to>
    <xdr:sp macro="" textlink="">
      <xdr:nvSpPr>
        <xdr:cNvPr id="905" name="楕円 904"/>
        <xdr:cNvSpPr/>
      </xdr:nvSpPr>
      <xdr:spPr>
        <a:xfrm>
          <a:off x="16757650" y="17880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157544</xdr:rowOff>
    </xdr:from>
    <xdr:to>
      <xdr:col>102</xdr:col>
      <xdr:colOff>114300</xdr:colOff>
      <xdr:row>107</xdr:row>
      <xdr:rowOff>157735</xdr:rowOff>
    </xdr:to>
    <xdr:cxnSp macro="">
      <xdr:nvCxnSpPr>
        <xdr:cNvPr id="906" name="直線コネクタ 905"/>
        <xdr:cNvCxnSpPr/>
      </xdr:nvCxnSpPr>
      <xdr:spPr>
        <a:xfrm flipV="1">
          <a:off x="16802100" y="17931194"/>
          <a:ext cx="8001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907" name="n_1aveValue【公民館】&#10;一人当たり面積"/>
        <xdr:cNvSpPr txBox="1"/>
      </xdr:nvSpPr>
      <xdr:spPr>
        <a:xfrm>
          <a:off x="18980227" y="1797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908" name="n_2aveValue【公民館】&#10;一人当たり面積"/>
        <xdr:cNvSpPr txBox="1"/>
      </xdr:nvSpPr>
      <xdr:spPr>
        <a:xfrm>
          <a:off x="18180127" y="1795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909" name="n_3aveValue【公民館】&#10;一人当たり面積"/>
        <xdr:cNvSpPr txBox="1"/>
      </xdr:nvSpPr>
      <xdr:spPr>
        <a:xfrm>
          <a:off x="17386377" y="1764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910" name="n_4aveValue【公民館】&#10;一人当たり面積"/>
        <xdr:cNvSpPr txBox="1"/>
      </xdr:nvSpPr>
      <xdr:spPr>
        <a:xfrm>
          <a:off x="16592627" y="1764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8462</xdr:rowOff>
    </xdr:from>
    <xdr:ext cx="469744" cy="259045"/>
    <xdr:sp macro="" textlink="">
      <xdr:nvSpPr>
        <xdr:cNvPr id="911" name="n_1mainValue【公民館】&#10;一人当たり面積"/>
        <xdr:cNvSpPr txBox="1"/>
      </xdr:nvSpPr>
      <xdr:spPr>
        <a:xfrm>
          <a:off x="18980227" y="1761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10749</xdr:rowOff>
    </xdr:from>
    <xdr:ext cx="469744" cy="259045"/>
    <xdr:sp macro="" textlink="">
      <xdr:nvSpPr>
        <xdr:cNvPr id="912" name="n_2mainValue【公民館】&#10;一人当たり面積"/>
        <xdr:cNvSpPr txBox="1"/>
      </xdr:nvSpPr>
      <xdr:spPr>
        <a:xfrm>
          <a:off x="18180127" y="1761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28021</xdr:rowOff>
    </xdr:from>
    <xdr:ext cx="469744" cy="259045"/>
    <xdr:sp macro="" textlink="">
      <xdr:nvSpPr>
        <xdr:cNvPr id="913" name="n_3mainValue【公民館】&#10;一人当たり面積"/>
        <xdr:cNvSpPr txBox="1"/>
      </xdr:nvSpPr>
      <xdr:spPr>
        <a:xfrm>
          <a:off x="17386377" y="1797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28212</xdr:rowOff>
    </xdr:from>
    <xdr:ext cx="469744" cy="259045"/>
    <xdr:sp macro="" textlink="">
      <xdr:nvSpPr>
        <xdr:cNvPr id="914" name="n_4mainValue【公民館】&#10;一人当たり面積"/>
        <xdr:cNvSpPr txBox="1"/>
      </xdr:nvSpPr>
      <xdr:spPr>
        <a:xfrm>
          <a:off x="16592627" y="1797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5" name="正方形/長方形 91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6" name="正方形/長方形 91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7" name="テキスト ボックス 91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各施設の有形固定資産減価償却率について、道路、公民館は更新・新設が少ないため類似団体に比べ高い状況となっている、老朽化の進捗に伴う維持管理の適正化に努めたい。</a:t>
          </a:r>
          <a:endParaRPr lang="ja-JP" altLang="ja-JP" sz="1400">
            <a:effectLst/>
          </a:endParaRPr>
        </a:p>
        <a:p>
          <a:r>
            <a:rPr kumimoji="1" lang="ja-JP" altLang="ja-JP" sz="1100">
              <a:solidFill>
                <a:schemeClr val="dk1"/>
              </a:solidFill>
              <a:effectLst/>
              <a:latin typeface="+mn-lt"/>
              <a:ea typeface="+mn-ea"/>
              <a:cs typeface="+mn-cs"/>
            </a:rPr>
            <a:t>一人当たりの施設については、公営住宅の数値が高くなっている。これは、過疎・離島地域であるため、人口密度が低いことに起因すると考えられる。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
2,229
33.44
7,118,987
6,740,946
371,173
2,768,141
10,618,259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41</xdr:row>
      <xdr:rowOff>58238</xdr:rowOff>
    </xdr:to>
    <xdr:cxnSp macro="">
      <xdr:nvCxnSpPr>
        <xdr:cNvPr id="58" name="直線コネクタ 57"/>
        <xdr:cNvCxnSpPr/>
      </xdr:nvCxnSpPr>
      <xdr:spPr>
        <a:xfrm flipV="1">
          <a:off x="4177665" y="5646964"/>
          <a:ext cx="0" cy="118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xdr:cNvSpPr txBox="1"/>
      </xdr:nvSpPr>
      <xdr:spPr>
        <a:xfrm>
          <a:off x="4216400" y="683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xdr:cNvCxnSpPr/>
      </xdr:nvCxnSpPr>
      <xdr:spPr>
        <a:xfrm>
          <a:off x="4108450" y="6833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xdr:cNvSpPr txBox="1"/>
      </xdr:nvSpPr>
      <xdr:spPr>
        <a:xfrm>
          <a:off x="4216400" y="543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xdr:cNvCxnSpPr/>
      </xdr:nvCxnSpPr>
      <xdr:spPr>
        <a:xfrm>
          <a:off x="4108450" y="5646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20155</xdr:rowOff>
    </xdr:from>
    <xdr:ext cx="405111" cy="259045"/>
    <xdr:sp macro="" textlink="">
      <xdr:nvSpPr>
        <xdr:cNvPr id="63" name="【図書館】&#10;有形固定資産減価償却率平均値テキスト"/>
        <xdr:cNvSpPr txBox="1"/>
      </xdr:nvSpPr>
      <xdr:spPr>
        <a:xfrm>
          <a:off x="4216400" y="6135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64" name="フローチャート: 判断 63"/>
        <xdr:cNvSpPr/>
      </xdr:nvSpPr>
      <xdr:spPr>
        <a:xfrm>
          <a:off x="4127500" y="615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5806</xdr:rowOff>
    </xdr:from>
    <xdr:to>
      <xdr:col>20</xdr:col>
      <xdr:colOff>38100</xdr:colOff>
      <xdr:row>36</xdr:row>
      <xdr:rowOff>107406</xdr:rowOff>
    </xdr:to>
    <xdr:sp macro="" textlink="">
      <xdr:nvSpPr>
        <xdr:cNvPr id="65" name="フローチャート: 判断 64"/>
        <xdr:cNvSpPr/>
      </xdr:nvSpPr>
      <xdr:spPr>
        <a:xfrm>
          <a:off x="3384550" y="59557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61323</xdr:rowOff>
    </xdr:from>
    <xdr:to>
      <xdr:col>15</xdr:col>
      <xdr:colOff>101600</xdr:colOff>
      <xdr:row>35</xdr:row>
      <xdr:rowOff>162923</xdr:rowOff>
    </xdr:to>
    <xdr:sp macro="" textlink="">
      <xdr:nvSpPr>
        <xdr:cNvPr id="66" name="フローチャート: 判断 65"/>
        <xdr:cNvSpPr/>
      </xdr:nvSpPr>
      <xdr:spPr>
        <a:xfrm>
          <a:off x="2571750" y="584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139700</xdr:rowOff>
    </xdr:from>
    <xdr:to>
      <xdr:col>10</xdr:col>
      <xdr:colOff>165100</xdr:colOff>
      <xdr:row>35</xdr:row>
      <xdr:rowOff>69850</xdr:rowOff>
    </xdr:to>
    <xdr:sp macro="" textlink="">
      <xdr:nvSpPr>
        <xdr:cNvPr id="67" name="フローチャート: 判断 66"/>
        <xdr:cNvSpPr/>
      </xdr:nvSpPr>
      <xdr:spPr>
        <a:xfrm>
          <a:off x="1778000" y="575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76019</xdr:rowOff>
    </xdr:from>
    <xdr:to>
      <xdr:col>6</xdr:col>
      <xdr:colOff>38100</xdr:colOff>
      <xdr:row>35</xdr:row>
      <xdr:rowOff>6169</xdr:rowOff>
    </xdr:to>
    <xdr:sp macro="" textlink="">
      <xdr:nvSpPr>
        <xdr:cNvPr id="68" name="フローチャート: 判断 67"/>
        <xdr:cNvSpPr/>
      </xdr:nvSpPr>
      <xdr:spPr>
        <a:xfrm>
          <a:off x="984250" y="56957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61323</xdr:rowOff>
    </xdr:from>
    <xdr:to>
      <xdr:col>20</xdr:col>
      <xdr:colOff>38100</xdr:colOff>
      <xdr:row>37</xdr:row>
      <xdr:rowOff>162923</xdr:rowOff>
    </xdr:to>
    <xdr:sp macro="" textlink="">
      <xdr:nvSpPr>
        <xdr:cNvPr id="74" name="楕円 73"/>
        <xdr:cNvSpPr/>
      </xdr:nvSpPr>
      <xdr:spPr>
        <a:xfrm>
          <a:off x="3384550" y="61763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75" name="楕円 74"/>
        <xdr:cNvSpPr/>
      </xdr:nvSpPr>
      <xdr:spPr>
        <a:xfrm>
          <a:off x="2571750" y="61076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37011</xdr:rowOff>
    </xdr:from>
    <xdr:to>
      <xdr:col>19</xdr:col>
      <xdr:colOff>177800</xdr:colOff>
      <xdr:row>37</xdr:row>
      <xdr:rowOff>112123</xdr:rowOff>
    </xdr:to>
    <xdr:cxnSp macro="">
      <xdr:nvCxnSpPr>
        <xdr:cNvPr id="76" name="直線コネクタ 75"/>
        <xdr:cNvCxnSpPr/>
      </xdr:nvCxnSpPr>
      <xdr:spPr>
        <a:xfrm>
          <a:off x="2622550" y="6152061"/>
          <a:ext cx="80645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7" name="楕円 76"/>
        <xdr:cNvSpPr/>
      </xdr:nvSpPr>
      <xdr:spPr>
        <a:xfrm>
          <a:off x="1778000" y="6032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133350</xdr:rowOff>
    </xdr:from>
    <xdr:to>
      <xdr:col>15</xdr:col>
      <xdr:colOff>50800</xdr:colOff>
      <xdr:row>37</xdr:row>
      <xdr:rowOff>37011</xdr:rowOff>
    </xdr:to>
    <xdr:cxnSp macro="">
      <xdr:nvCxnSpPr>
        <xdr:cNvPr id="78" name="直線コネクタ 77"/>
        <xdr:cNvCxnSpPr/>
      </xdr:nvCxnSpPr>
      <xdr:spPr>
        <a:xfrm>
          <a:off x="1828800" y="6083300"/>
          <a:ext cx="793750" cy="6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7439</xdr:rowOff>
    </xdr:from>
    <xdr:to>
      <xdr:col>6</xdr:col>
      <xdr:colOff>38100</xdr:colOff>
      <xdr:row>36</xdr:row>
      <xdr:rowOff>109039</xdr:rowOff>
    </xdr:to>
    <xdr:sp macro="" textlink="">
      <xdr:nvSpPr>
        <xdr:cNvPr id="79" name="楕円 78"/>
        <xdr:cNvSpPr/>
      </xdr:nvSpPr>
      <xdr:spPr>
        <a:xfrm>
          <a:off x="984250" y="59573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58239</xdr:rowOff>
    </xdr:from>
    <xdr:to>
      <xdr:col>10</xdr:col>
      <xdr:colOff>114300</xdr:colOff>
      <xdr:row>36</xdr:row>
      <xdr:rowOff>133350</xdr:rowOff>
    </xdr:to>
    <xdr:cxnSp macro="">
      <xdr:nvCxnSpPr>
        <xdr:cNvPr id="80" name="直線コネクタ 79"/>
        <xdr:cNvCxnSpPr/>
      </xdr:nvCxnSpPr>
      <xdr:spPr>
        <a:xfrm>
          <a:off x="1028700" y="6008189"/>
          <a:ext cx="8001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123933</xdr:rowOff>
    </xdr:from>
    <xdr:ext cx="405111" cy="259045"/>
    <xdr:sp macro="" textlink="">
      <xdr:nvSpPr>
        <xdr:cNvPr id="81" name="n_1aveValue【図書館】&#10;有形固定資産減価償却率"/>
        <xdr:cNvSpPr txBox="1"/>
      </xdr:nvSpPr>
      <xdr:spPr>
        <a:xfrm>
          <a:off x="3239144" y="57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8000</xdr:rowOff>
    </xdr:from>
    <xdr:ext cx="405111" cy="259045"/>
    <xdr:sp macro="" textlink="">
      <xdr:nvSpPr>
        <xdr:cNvPr id="82" name="n_2aveValue【図書館】&#10;有形固定資産減価償却率"/>
        <xdr:cNvSpPr txBox="1"/>
      </xdr:nvSpPr>
      <xdr:spPr>
        <a:xfrm>
          <a:off x="2439044" y="56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3" name="n_3aveValue【図書館】&#10;有形固定資産減価償却率"/>
        <xdr:cNvSpPr txBox="1"/>
      </xdr:nvSpPr>
      <xdr:spPr>
        <a:xfrm>
          <a:off x="164529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22696</xdr:rowOff>
    </xdr:from>
    <xdr:ext cx="405111" cy="259045"/>
    <xdr:sp macro="" textlink="">
      <xdr:nvSpPr>
        <xdr:cNvPr id="84" name="n_4aveValue【図書館】&#10;有形固定資産減価償却率"/>
        <xdr:cNvSpPr txBox="1"/>
      </xdr:nvSpPr>
      <xdr:spPr>
        <a:xfrm>
          <a:off x="851544" y="5477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154050</xdr:rowOff>
    </xdr:from>
    <xdr:ext cx="405111" cy="259045"/>
    <xdr:sp macro="" textlink="">
      <xdr:nvSpPr>
        <xdr:cNvPr id="85" name="n_1mainValue【図書館】&#10;有形固定資産減価償却率"/>
        <xdr:cNvSpPr txBox="1"/>
      </xdr:nvSpPr>
      <xdr:spPr>
        <a:xfrm>
          <a:off x="3239144" y="626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78938</xdr:rowOff>
    </xdr:from>
    <xdr:ext cx="405111" cy="259045"/>
    <xdr:sp macro="" textlink="">
      <xdr:nvSpPr>
        <xdr:cNvPr id="86" name="n_2mainValue【図書館】&#10;有形固定資産減価償却率"/>
        <xdr:cNvSpPr txBox="1"/>
      </xdr:nvSpPr>
      <xdr:spPr>
        <a:xfrm>
          <a:off x="2439044" y="619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3827</xdr:rowOff>
    </xdr:from>
    <xdr:ext cx="405111" cy="259045"/>
    <xdr:sp macro="" textlink="">
      <xdr:nvSpPr>
        <xdr:cNvPr id="87" name="n_3mainValue【図書館】&#10;有形固定資産減価償却率"/>
        <xdr:cNvSpPr txBox="1"/>
      </xdr:nvSpPr>
      <xdr:spPr>
        <a:xfrm>
          <a:off x="164529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100166</xdr:rowOff>
    </xdr:from>
    <xdr:ext cx="405111" cy="259045"/>
    <xdr:sp macro="" textlink="">
      <xdr:nvSpPr>
        <xdr:cNvPr id="88" name="n_4mainValue【図書館】&#10;有形固定資産減価償却率"/>
        <xdr:cNvSpPr txBox="1"/>
      </xdr:nvSpPr>
      <xdr:spPr>
        <a:xfrm>
          <a:off x="851544" y="6050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41</xdr:row>
      <xdr:rowOff>60960</xdr:rowOff>
    </xdr:to>
    <xdr:cxnSp macro="">
      <xdr:nvCxnSpPr>
        <xdr:cNvPr id="112" name="直線コネクタ 111"/>
        <xdr:cNvCxnSpPr/>
      </xdr:nvCxnSpPr>
      <xdr:spPr>
        <a:xfrm flipV="1">
          <a:off x="9429115" y="561086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3" name="【図書館】&#10;一人当たり面積最小値テキスト"/>
        <xdr:cNvSpPr txBox="1"/>
      </xdr:nvSpPr>
      <xdr:spPr>
        <a:xfrm>
          <a:off x="9467850" y="684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4" name="直線コネクタ 113"/>
        <xdr:cNvCxnSpPr/>
      </xdr:nvCxnSpPr>
      <xdr:spPr>
        <a:xfrm>
          <a:off x="9359900" y="6836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9467850" y="5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935990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57167</xdr:rowOff>
    </xdr:from>
    <xdr:ext cx="469744" cy="259045"/>
    <xdr:sp macro="" textlink="">
      <xdr:nvSpPr>
        <xdr:cNvPr id="117" name="【図書館】&#10;一人当たり面積平均値テキスト"/>
        <xdr:cNvSpPr txBox="1"/>
      </xdr:nvSpPr>
      <xdr:spPr>
        <a:xfrm>
          <a:off x="9467850" y="6172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78740</xdr:rowOff>
    </xdr:from>
    <xdr:to>
      <xdr:col>55</xdr:col>
      <xdr:colOff>50800</xdr:colOff>
      <xdr:row>38</xdr:row>
      <xdr:rowOff>8890</xdr:rowOff>
    </xdr:to>
    <xdr:sp macro="" textlink="">
      <xdr:nvSpPr>
        <xdr:cNvPr id="118" name="フローチャート: 判断 117"/>
        <xdr:cNvSpPr/>
      </xdr:nvSpPr>
      <xdr:spPr>
        <a:xfrm>
          <a:off x="9398000" y="61937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139700</xdr:rowOff>
    </xdr:from>
    <xdr:to>
      <xdr:col>50</xdr:col>
      <xdr:colOff>165100</xdr:colOff>
      <xdr:row>38</xdr:row>
      <xdr:rowOff>69850</xdr:rowOff>
    </xdr:to>
    <xdr:sp macro="" textlink="">
      <xdr:nvSpPr>
        <xdr:cNvPr id="119" name="フローチャート: 判断 118"/>
        <xdr:cNvSpPr/>
      </xdr:nvSpPr>
      <xdr:spPr>
        <a:xfrm>
          <a:off x="8636000" y="6254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86360</xdr:rowOff>
    </xdr:from>
    <xdr:to>
      <xdr:col>46</xdr:col>
      <xdr:colOff>38100</xdr:colOff>
      <xdr:row>39</xdr:row>
      <xdr:rowOff>16510</xdr:rowOff>
    </xdr:to>
    <xdr:sp macro="" textlink="">
      <xdr:nvSpPr>
        <xdr:cNvPr id="120" name="フローチャート: 判断 119"/>
        <xdr:cNvSpPr/>
      </xdr:nvSpPr>
      <xdr:spPr>
        <a:xfrm>
          <a:off x="7842250" y="63665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90170</xdr:rowOff>
    </xdr:from>
    <xdr:to>
      <xdr:col>41</xdr:col>
      <xdr:colOff>101600</xdr:colOff>
      <xdr:row>39</xdr:row>
      <xdr:rowOff>20320</xdr:rowOff>
    </xdr:to>
    <xdr:sp macro="" textlink="">
      <xdr:nvSpPr>
        <xdr:cNvPr id="121" name="フローチャート: 判断 120"/>
        <xdr:cNvSpPr/>
      </xdr:nvSpPr>
      <xdr:spPr>
        <a:xfrm>
          <a:off x="7029450" y="6370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97790</xdr:rowOff>
    </xdr:from>
    <xdr:to>
      <xdr:col>36</xdr:col>
      <xdr:colOff>165100</xdr:colOff>
      <xdr:row>39</xdr:row>
      <xdr:rowOff>27940</xdr:rowOff>
    </xdr:to>
    <xdr:sp macro="" textlink="">
      <xdr:nvSpPr>
        <xdr:cNvPr id="122" name="フローチャート: 判断 121"/>
        <xdr:cNvSpPr/>
      </xdr:nvSpPr>
      <xdr:spPr>
        <a:xfrm>
          <a:off x="6235700" y="6377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33020</xdr:rowOff>
    </xdr:from>
    <xdr:to>
      <xdr:col>50</xdr:col>
      <xdr:colOff>165100</xdr:colOff>
      <xdr:row>39</xdr:row>
      <xdr:rowOff>134620</xdr:rowOff>
    </xdr:to>
    <xdr:sp macro="" textlink="">
      <xdr:nvSpPr>
        <xdr:cNvPr id="128" name="楕円 127"/>
        <xdr:cNvSpPr/>
      </xdr:nvSpPr>
      <xdr:spPr>
        <a:xfrm>
          <a:off x="86360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40640</xdr:rowOff>
    </xdr:from>
    <xdr:to>
      <xdr:col>46</xdr:col>
      <xdr:colOff>38100</xdr:colOff>
      <xdr:row>39</xdr:row>
      <xdr:rowOff>142240</xdr:rowOff>
    </xdr:to>
    <xdr:sp macro="" textlink="">
      <xdr:nvSpPr>
        <xdr:cNvPr id="129" name="楕円 128"/>
        <xdr:cNvSpPr/>
      </xdr:nvSpPr>
      <xdr:spPr>
        <a:xfrm>
          <a:off x="7842250" y="6485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83820</xdr:rowOff>
    </xdr:from>
    <xdr:to>
      <xdr:col>50</xdr:col>
      <xdr:colOff>114300</xdr:colOff>
      <xdr:row>39</xdr:row>
      <xdr:rowOff>91440</xdr:rowOff>
    </xdr:to>
    <xdr:cxnSp macro="">
      <xdr:nvCxnSpPr>
        <xdr:cNvPr id="130" name="直線コネクタ 129"/>
        <xdr:cNvCxnSpPr/>
      </xdr:nvCxnSpPr>
      <xdr:spPr>
        <a:xfrm flipV="1">
          <a:off x="7886700" y="652907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48260</xdr:rowOff>
    </xdr:from>
    <xdr:to>
      <xdr:col>41</xdr:col>
      <xdr:colOff>101600</xdr:colOff>
      <xdr:row>39</xdr:row>
      <xdr:rowOff>149860</xdr:rowOff>
    </xdr:to>
    <xdr:sp macro="" textlink="">
      <xdr:nvSpPr>
        <xdr:cNvPr id="131" name="楕円 130"/>
        <xdr:cNvSpPr/>
      </xdr:nvSpPr>
      <xdr:spPr>
        <a:xfrm>
          <a:off x="702945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91440</xdr:rowOff>
    </xdr:from>
    <xdr:to>
      <xdr:col>45</xdr:col>
      <xdr:colOff>177800</xdr:colOff>
      <xdr:row>39</xdr:row>
      <xdr:rowOff>99060</xdr:rowOff>
    </xdr:to>
    <xdr:cxnSp macro="">
      <xdr:nvCxnSpPr>
        <xdr:cNvPr id="132" name="直線コネクタ 131"/>
        <xdr:cNvCxnSpPr/>
      </xdr:nvCxnSpPr>
      <xdr:spPr>
        <a:xfrm flipV="1">
          <a:off x="7080250" y="653669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48260</xdr:rowOff>
    </xdr:from>
    <xdr:to>
      <xdr:col>36</xdr:col>
      <xdr:colOff>165100</xdr:colOff>
      <xdr:row>39</xdr:row>
      <xdr:rowOff>149860</xdr:rowOff>
    </xdr:to>
    <xdr:sp macro="" textlink="">
      <xdr:nvSpPr>
        <xdr:cNvPr id="133" name="楕円 132"/>
        <xdr:cNvSpPr/>
      </xdr:nvSpPr>
      <xdr:spPr>
        <a:xfrm>
          <a:off x="62357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99060</xdr:rowOff>
    </xdr:from>
    <xdr:to>
      <xdr:col>41</xdr:col>
      <xdr:colOff>50800</xdr:colOff>
      <xdr:row>39</xdr:row>
      <xdr:rowOff>99060</xdr:rowOff>
    </xdr:to>
    <xdr:cxnSp macro="">
      <xdr:nvCxnSpPr>
        <xdr:cNvPr id="134" name="直線コネクタ 133"/>
        <xdr:cNvCxnSpPr/>
      </xdr:nvCxnSpPr>
      <xdr:spPr>
        <a:xfrm>
          <a:off x="6286500" y="654431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86377</xdr:rowOff>
    </xdr:from>
    <xdr:ext cx="469744" cy="259045"/>
    <xdr:sp macro="" textlink="">
      <xdr:nvSpPr>
        <xdr:cNvPr id="135" name="n_1aveValue【図書館】&#10;一人当たり面積"/>
        <xdr:cNvSpPr txBox="1"/>
      </xdr:nvSpPr>
      <xdr:spPr>
        <a:xfrm>
          <a:off x="845827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33037</xdr:rowOff>
    </xdr:from>
    <xdr:ext cx="469744" cy="259045"/>
    <xdr:sp macro="" textlink="">
      <xdr:nvSpPr>
        <xdr:cNvPr id="136" name="n_2aveValue【図書館】&#10;一人当たり面積"/>
        <xdr:cNvSpPr txBox="1"/>
      </xdr:nvSpPr>
      <xdr:spPr>
        <a:xfrm>
          <a:off x="76772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36847</xdr:rowOff>
    </xdr:from>
    <xdr:ext cx="469744" cy="259045"/>
    <xdr:sp macro="" textlink="">
      <xdr:nvSpPr>
        <xdr:cNvPr id="137" name="n_3aveValue【図書館】&#10;一人当たり面積"/>
        <xdr:cNvSpPr txBox="1"/>
      </xdr:nvSpPr>
      <xdr:spPr>
        <a:xfrm>
          <a:off x="6864427"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44467</xdr:rowOff>
    </xdr:from>
    <xdr:ext cx="469744" cy="259045"/>
    <xdr:sp macro="" textlink="">
      <xdr:nvSpPr>
        <xdr:cNvPr id="138" name="n_4aveValue【図書館】&#10;一人当たり面積"/>
        <xdr:cNvSpPr txBox="1"/>
      </xdr:nvSpPr>
      <xdr:spPr>
        <a:xfrm>
          <a:off x="607067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125747</xdr:rowOff>
    </xdr:from>
    <xdr:ext cx="469744" cy="259045"/>
    <xdr:sp macro="" textlink="">
      <xdr:nvSpPr>
        <xdr:cNvPr id="139" name="n_1mainValue【図書館】&#10;一人当たり面積"/>
        <xdr:cNvSpPr txBox="1"/>
      </xdr:nvSpPr>
      <xdr:spPr>
        <a:xfrm>
          <a:off x="845827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133367</xdr:rowOff>
    </xdr:from>
    <xdr:ext cx="469744" cy="259045"/>
    <xdr:sp macro="" textlink="">
      <xdr:nvSpPr>
        <xdr:cNvPr id="140" name="n_2mainValue【図書館】&#10;一人当たり面積"/>
        <xdr:cNvSpPr txBox="1"/>
      </xdr:nvSpPr>
      <xdr:spPr>
        <a:xfrm>
          <a:off x="76772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140987</xdr:rowOff>
    </xdr:from>
    <xdr:ext cx="469744" cy="259045"/>
    <xdr:sp macro="" textlink="">
      <xdr:nvSpPr>
        <xdr:cNvPr id="141" name="n_3mainValue【図書館】&#10;一人当たり面積"/>
        <xdr:cNvSpPr txBox="1"/>
      </xdr:nvSpPr>
      <xdr:spPr>
        <a:xfrm>
          <a:off x="68644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140987</xdr:rowOff>
    </xdr:from>
    <xdr:ext cx="469744" cy="259045"/>
    <xdr:sp macro="" textlink="">
      <xdr:nvSpPr>
        <xdr:cNvPr id="142" name="n_4mainValue【図書館】&#10;一人当たり面積"/>
        <xdr:cNvSpPr txBox="1"/>
      </xdr:nvSpPr>
      <xdr:spPr>
        <a:xfrm>
          <a:off x="607067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168" name="直線コネクタ 167"/>
        <xdr:cNvCxnSpPr/>
      </xdr:nvCxnSpPr>
      <xdr:spPr>
        <a:xfrm flipV="1">
          <a:off x="4177665" y="9250317"/>
          <a:ext cx="0" cy="145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171" name="【体育館・プール】&#10;有形固定資産減価償却率最大値テキスト"/>
        <xdr:cNvSpPr txBox="1"/>
      </xdr:nvSpPr>
      <xdr:spPr>
        <a:xfrm>
          <a:off x="4216400" y="9038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172" name="直線コネクタ 171"/>
        <xdr:cNvCxnSpPr/>
      </xdr:nvCxnSpPr>
      <xdr:spPr>
        <a:xfrm>
          <a:off x="4108450" y="92503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3" name="【体育館・プール】&#10;有形固定資産減価償却率平均値テキスト"/>
        <xdr:cNvSpPr txBox="1"/>
      </xdr:nvSpPr>
      <xdr:spPr>
        <a:xfrm>
          <a:off x="4216400" y="10016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4" name="フローチャート: 判断 173"/>
        <xdr:cNvSpPr/>
      </xdr:nvSpPr>
      <xdr:spPr>
        <a:xfrm>
          <a:off x="412750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5" name="フローチャート: 判断 174"/>
        <xdr:cNvSpPr/>
      </xdr:nvSpPr>
      <xdr:spPr>
        <a:xfrm>
          <a:off x="33845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76" name="フローチャート: 判断 175"/>
        <xdr:cNvSpPr/>
      </xdr:nvSpPr>
      <xdr:spPr>
        <a:xfrm>
          <a:off x="2571750" y="100476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177" name="フローチャート: 判断 176"/>
        <xdr:cNvSpPr/>
      </xdr:nvSpPr>
      <xdr:spPr>
        <a:xfrm>
          <a:off x="1778000" y="1008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178" name="フローチャート: 判断 177"/>
        <xdr:cNvSpPr/>
      </xdr:nvSpPr>
      <xdr:spPr>
        <a:xfrm>
          <a:off x="984250" y="101246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84" name="楕円 183"/>
        <xdr:cNvSpPr/>
      </xdr:nvSpPr>
      <xdr:spPr>
        <a:xfrm>
          <a:off x="3384550" y="106525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64</xdr:row>
      <xdr:rowOff>79828</xdr:rowOff>
    </xdr:from>
    <xdr:to>
      <xdr:col>15</xdr:col>
      <xdr:colOff>101600</xdr:colOff>
      <xdr:row>65</xdr:row>
      <xdr:rowOff>9978</xdr:rowOff>
    </xdr:to>
    <xdr:sp macro="" textlink="">
      <xdr:nvSpPr>
        <xdr:cNvPr id="185" name="楕円 184"/>
        <xdr:cNvSpPr/>
      </xdr:nvSpPr>
      <xdr:spPr>
        <a:xfrm>
          <a:off x="2571750" y="106525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86" name="直線コネクタ 185"/>
        <xdr:cNvCxnSpPr/>
      </xdr:nvCxnSpPr>
      <xdr:spPr>
        <a:xfrm>
          <a:off x="2622550" y="1070337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87" name="楕円 186"/>
        <xdr:cNvSpPr/>
      </xdr:nvSpPr>
      <xdr:spPr>
        <a:xfrm>
          <a:off x="1778000" y="106525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88" name="直線コネクタ 187"/>
        <xdr:cNvCxnSpPr/>
      </xdr:nvCxnSpPr>
      <xdr:spPr>
        <a:xfrm>
          <a:off x="1828800" y="1070337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89" name="楕円 188"/>
        <xdr:cNvSpPr/>
      </xdr:nvSpPr>
      <xdr:spPr>
        <a:xfrm>
          <a:off x="984250" y="106525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0" name="直線コネクタ 189"/>
        <xdr:cNvCxnSpPr/>
      </xdr:nvCxnSpPr>
      <xdr:spPr>
        <a:xfrm>
          <a:off x="1028700" y="1070337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1" name="n_1aveValue【体育館・プール】&#10;有形固定資産減価償却率"/>
        <xdr:cNvSpPr txBox="1"/>
      </xdr:nvSpPr>
      <xdr:spPr>
        <a:xfrm>
          <a:off x="3239144" y="984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92" name="n_2aveValue【体育館・プール】&#10;有形固定資産減価償却率"/>
        <xdr:cNvSpPr txBox="1"/>
      </xdr:nvSpPr>
      <xdr:spPr>
        <a:xfrm>
          <a:off x="2439044" y="9829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93" name="n_3aveValue【体育館・プール】&#10;有形固定資産減価償却率"/>
        <xdr:cNvSpPr txBox="1"/>
      </xdr:nvSpPr>
      <xdr:spPr>
        <a:xfrm>
          <a:off x="1645294" y="9874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94" name="n_4aveValue【体育館・プール】&#10;有形固定資産減価償却率"/>
        <xdr:cNvSpPr txBox="1"/>
      </xdr:nvSpPr>
      <xdr:spPr>
        <a:xfrm>
          <a:off x="851544" y="991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95" name="n_1mainValue【体育館・プール】&#10;有形固定資産減価償却率"/>
        <xdr:cNvSpPr txBox="1"/>
      </xdr:nvSpPr>
      <xdr:spPr>
        <a:xfrm>
          <a:off x="3206827" y="1073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96" name="n_2mainValue【体育館・プール】&#10;有形固定資産減価償却率"/>
        <xdr:cNvSpPr txBox="1"/>
      </xdr:nvSpPr>
      <xdr:spPr>
        <a:xfrm>
          <a:off x="2406727" y="1073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97" name="n_3mainValue【体育館・プール】&#10;有形固定資産減価償却率"/>
        <xdr:cNvSpPr txBox="1"/>
      </xdr:nvSpPr>
      <xdr:spPr>
        <a:xfrm>
          <a:off x="1612977" y="1073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98" name="n_4mainValue【体育館・プール】&#10;有形固定資産減価償却率"/>
        <xdr:cNvSpPr txBox="1"/>
      </xdr:nvSpPr>
      <xdr:spPr>
        <a:xfrm>
          <a:off x="819227" y="1073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0" name="テキスト ボックス 209"/>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2" name="テキスト ボックス 211"/>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14" name="テキスト ボックス 213"/>
        <xdr:cNvSpPr txBox="1"/>
      </xdr:nvSpPr>
      <xdr:spPr>
        <a:xfrm>
          <a:off x="5482151" y="956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16" name="テキスト ボックス 215"/>
        <xdr:cNvSpPr txBox="1"/>
      </xdr:nvSpPr>
      <xdr:spPr>
        <a:xfrm>
          <a:off x="5482151" y="9116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8" name="テキスト ボックス 217"/>
        <xdr:cNvSpPr txBox="1"/>
      </xdr:nvSpPr>
      <xdr:spPr>
        <a:xfrm>
          <a:off x="54821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220" name="直線コネクタ 219"/>
        <xdr:cNvCxnSpPr/>
      </xdr:nvCxnSpPr>
      <xdr:spPr>
        <a:xfrm flipV="1">
          <a:off x="9429115" y="9174266"/>
          <a:ext cx="0" cy="1400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221" name="【体育館・プール】&#10;一人当たり面積最小値テキスト"/>
        <xdr:cNvSpPr txBox="1"/>
      </xdr:nvSpPr>
      <xdr:spPr>
        <a:xfrm>
          <a:off x="9467850" y="105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222" name="直線コネクタ 221"/>
        <xdr:cNvCxnSpPr/>
      </xdr:nvCxnSpPr>
      <xdr:spPr>
        <a:xfrm>
          <a:off x="9359900" y="105748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223" name="【体育館・プール】&#10;一人当たり面積最大値テキスト"/>
        <xdr:cNvSpPr txBox="1"/>
      </xdr:nvSpPr>
      <xdr:spPr>
        <a:xfrm>
          <a:off x="9467850" y="89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224" name="直線コネクタ 223"/>
        <xdr:cNvCxnSpPr/>
      </xdr:nvCxnSpPr>
      <xdr:spPr>
        <a:xfrm>
          <a:off x="9359900" y="91742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225" name="【体育館・プール】&#10;一人当たり面積平均値テキスト"/>
        <xdr:cNvSpPr txBox="1"/>
      </xdr:nvSpPr>
      <xdr:spPr>
        <a:xfrm>
          <a:off x="9467850" y="10397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226" name="フローチャート: 判断 225"/>
        <xdr:cNvSpPr/>
      </xdr:nvSpPr>
      <xdr:spPr>
        <a:xfrm>
          <a:off x="9398000" y="104127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227" name="フローチャート: 判断 226"/>
        <xdr:cNvSpPr/>
      </xdr:nvSpPr>
      <xdr:spPr>
        <a:xfrm>
          <a:off x="8636000" y="1042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228" name="フローチャート: 判断 227"/>
        <xdr:cNvSpPr/>
      </xdr:nvSpPr>
      <xdr:spPr>
        <a:xfrm>
          <a:off x="7842250" y="104237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229" name="フローチャート: 判断 228"/>
        <xdr:cNvSpPr/>
      </xdr:nvSpPr>
      <xdr:spPr>
        <a:xfrm>
          <a:off x="7029450" y="1043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230" name="フローチャート: 判断 229"/>
        <xdr:cNvSpPr/>
      </xdr:nvSpPr>
      <xdr:spPr>
        <a:xfrm>
          <a:off x="6235700" y="1042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107208</xdr:rowOff>
    </xdr:from>
    <xdr:to>
      <xdr:col>50</xdr:col>
      <xdr:colOff>165100</xdr:colOff>
      <xdr:row>64</xdr:row>
      <xdr:rowOff>37358</xdr:rowOff>
    </xdr:to>
    <xdr:sp macro="" textlink="">
      <xdr:nvSpPr>
        <xdr:cNvPr id="236" name="楕円 235"/>
        <xdr:cNvSpPr/>
      </xdr:nvSpPr>
      <xdr:spPr>
        <a:xfrm>
          <a:off x="8636000" y="105148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107300</xdr:rowOff>
    </xdr:from>
    <xdr:to>
      <xdr:col>46</xdr:col>
      <xdr:colOff>38100</xdr:colOff>
      <xdr:row>64</xdr:row>
      <xdr:rowOff>37450</xdr:rowOff>
    </xdr:to>
    <xdr:sp macro="" textlink="">
      <xdr:nvSpPr>
        <xdr:cNvPr id="237" name="楕円 236"/>
        <xdr:cNvSpPr/>
      </xdr:nvSpPr>
      <xdr:spPr>
        <a:xfrm>
          <a:off x="7842250" y="10514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158008</xdr:rowOff>
    </xdr:from>
    <xdr:to>
      <xdr:col>50</xdr:col>
      <xdr:colOff>114300</xdr:colOff>
      <xdr:row>63</xdr:row>
      <xdr:rowOff>158100</xdr:rowOff>
    </xdr:to>
    <xdr:cxnSp macro="">
      <xdr:nvCxnSpPr>
        <xdr:cNvPr id="238" name="直線コネクタ 237"/>
        <xdr:cNvCxnSpPr/>
      </xdr:nvCxnSpPr>
      <xdr:spPr>
        <a:xfrm flipV="1">
          <a:off x="7886700" y="10565658"/>
          <a:ext cx="8001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107574</xdr:rowOff>
    </xdr:from>
    <xdr:to>
      <xdr:col>41</xdr:col>
      <xdr:colOff>101600</xdr:colOff>
      <xdr:row>64</xdr:row>
      <xdr:rowOff>37724</xdr:rowOff>
    </xdr:to>
    <xdr:sp macro="" textlink="">
      <xdr:nvSpPr>
        <xdr:cNvPr id="239" name="楕円 238"/>
        <xdr:cNvSpPr/>
      </xdr:nvSpPr>
      <xdr:spPr>
        <a:xfrm>
          <a:off x="7029450" y="105152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158100</xdr:rowOff>
    </xdr:from>
    <xdr:to>
      <xdr:col>45</xdr:col>
      <xdr:colOff>177800</xdr:colOff>
      <xdr:row>63</xdr:row>
      <xdr:rowOff>158374</xdr:rowOff>
    </xdr:to>
    <xdr:cxnSp macro="">
      <xdr:nvCxnSpPr>
        <xdr:cNvPr id="240" name="直線コネクタ 239"/>
        <xdr:cNvCxnSpPr/>
      </xdr:nvCxnSpPr>
      <xdr:spPr>
        <a:xfrm flipV="1">
          <a:off x="7080250" y="10565750"/>
          <a:ext cx="80645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107574</xdr:rowOff>
    </xdr:from>
    <xdr:to>
      <xdr:col>36</xdr:col>
      <xdr:colOff>165100</xdr:colOff>
      <xdr:row>64</xdr:row>
      <xdr:rowOff>37724</xdr:rowOff>
    </xdr:to>
    <xdr:sp macro="" textlink="">
      <xdr:nvSpPr>
        <xdr:cNvPr id="241" name="楕円 240"/>
        <xdr:cNvSpPr/>
      </xdr:nvSpPr>
      <xdr:spPr>
        <a:xfrm>
          <a:off x="6235700" y="105152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158374</xdr:rowOff>
    </xdr:from>
    <xdr:to>
      <xdr:col>41</xdr:col>
      <xdr:colOff>50800</xdr:colOff>
      <xdr:row>63</xdr:row>
      <xdr:rowOff>158374</xdr:rowOff>
    </xdr:to>
    <xdr:cxnSp macro="">
      <xdr:nvCxnSpPr>
        <xdr:cNvPr id="242" name="直線コネクタ 241"/>
        <xdr:cNvCxnSpPr/>
      </xdr:nvCxnSpPr>
      <xdr:spPr>
        <a:xfrm>
          <a:off x="6286500" y="1056602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243" name="n_1aveValue【体育館・プール】&#10;一人当たり面積"/>
        <xdr:cNvSpPr txBox="1"/>
      </xdr:nvSpPr>
      <xdr:spPr>
        <a:xfrm>
          <a:off x="8458277" y="102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244" name="n_2aveValue【体育館・プール】&#10;一人当たり面積"/>
        <xdr:cNvSpPr txBox="1"/>
      </xdr:nvSpPr>
      <xdr:spPr>
        <a:xfrm>
          <a:off x="7677227" y="1021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245" name="n_3aveValue【体育館・プール】&#10;一人当たり面積"/>
        <xdr:cNvSpPr txBox="1"/>
      </xdr:nvSpPr>
      <xdr:spPr>
        <a:xfrm>
          <a:off x="6864427" y="102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246" name="n_4aveValue【体育館・プール】&#10;一人当たり面積"/>
        <xdr:cNvSpPr txBox="1"/>
      </xdr:nvSpPr>
      <xdr:spPr>
        <a:xfrm>
          <a:off x="6070677" y="102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28485</xdr:rowOff>
    </xdr:from>
    <xdr:ext cx="469744" cy="259045"/>
    <xdr:sp macro="" textlink="">
      <xdr:nvSpPr>
        <xdr:cNvPr id="247" name="n_1mainValue【体育館・プール】&#10;一人当たり面積"/>
        <xdr:cNvSpPr txBox="1"/>
      </xdr:nvSpPr>
      <xdr:spPr>
        <a:xfrm>
          <a:off x="8458277" y="1060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28577</xdr:rowOff>
    </xdr:from>
    <xdr:ext cx="469744" cy="259045"/>
    <xdr:sp macro="" textlink="">
      <xdr:nvSpPr>
        <xdr:cNvPr id="248" name="n_2mainValue【体育館・プール】&#10;一人当たり面積"/>
        <xdr:cNvSpPr txBox="1"/>
      </xdr:nvSpPr>
      <xdr:spPr>
        <a:xfrm>
          <a:off x="7677227" y="106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28851</xdr:rowOff>
    </xdr:from>
    <xdr:ext cx="469744" cy="259045"/>
    <xdr:sp macro="" textlink="">
      <xdr:nvSpPr>
        <xdr:cNvPr id="249" name="n_3mainValue【体育館・プール】&#10;一人当たり面積"/>
        <xdr:cNvSpPr txBox="1"/>
      </xdr:nvSpPr>
      <xdr:spPr>
        <a:xfrm>
          <a:off x="6864427" y="1060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28851</xdr:rowOff>
    </xdr:from>
    <xdr:ext cx="469744" cy="259045"/>
    <xdr:sp macro="" textlink="">
      <xdr:nvSpPr>
        <xdr:cNvPr id="250" name="n_4mainValue【体育館・プール】&#10;一人当たり面積"/>
        <xdr:cNvSpPr txBox="1"/>
      </xdr:nvSpPr>
      <xdr:spPr>
        <a:xfrm>
          <a:off x="6070677" y="1060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276" name="直線コネクタ 275"/>
        <xdr:cNvCxnSpPr/>
      </xdr:nvCxnSpPr>
      <xdr:spPr>
        <a:xfrm flipV="1">
          <a:off x="4177665" y="12825730"/>
          <a:ext cx="0" cy="154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福祉施設】&#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279" name="【福祉施設】&#10;有形固定資産減価償却率最大値テキスト"/>
        <xdr:cNvSpPr txBox="1"/>
      </xdr:nvSpPr>
      <xdr:spPr>
        <a:xfrm>
          <a:off x="4216400" y="12607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80" name="直線コネクタ 279"/>
        <xdr:cNvCxnSpPr/>
      </xdr:nvCxnSpPr>
      <xdr:spPr>
        <a:xfrm>
          <a:off x="4108450" y="12825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281" name="【福祉施設】&#10;有形固定資産減価償却率平均値テキスト"/>
        <xdr:cNvSpPr txBox="1"/>
      </xdr:nvSpPr>
      <xdr:spPr>
        <a:xfrm>
          <a:off x="4216400" y="13595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282" name="フローチャート: 判断 281"/>
        <xdr:cNvSpPr/>
      </xdr:nvSpPr>
      <xdr:spPr>
        <a:xfrm>
          <a:off x="4127500" y="13616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283" name="フローチャート: 判断 282"/>
        <xdr:cNvSpPr/>
      </xdr:nvSpPr>
      <xdr:spPr>
        <a:xfrm>
          <a:off x="3384550" y="135677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284" name="フローチャート: 判断 283"/>
        <xdr:cNvSpPr/>
      </xdr:nvSpPr>
      <xdr:spPr>
        <a:xfrm>
          <a:off x="2571750" y="13461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285" name="フローチャート: 判断 284"/>
        <xdr:cNvSpPr/>
      </xdr:nvSpPr>
      <xdr:spPr>
        <a:xfrm>
          <a:off x="1778000" y="1343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286" name="フローチャート: 判断 285"/>
        <xdr:cNvSpPr/>
      </xdr:nvSpPr>
      <xdr:spPr>
        <a:xfrm>
          <a:off x="984250" y="13445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83638</xdr:rowOff>
    </xdr:from>
    <xdr:to>
      <xdr:col>20</xdr:col>
      <xdr:colOff>38100</xdr:colOff>
      <xdr:row>83</xdr:row>
      <xdr:rowOff>13788</xdr:rowOff>
    </xdr:to>
    <xdr:sp macro="" textlink="">
      <xdr:nvSpPr>
        <xdr:cNvPr id="292" name="楕円 291"/>
        <xdr:cNvSpPr/>
      </xdr:nvSpPr>
      <xdr:spPr>
        <a:xfrm>
          <a:off x="3384550" y="136281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170180</xdr:rowOff>
    </xdr:from>
    <xdr:to>
      <xdr:col>15</xdr:col>
      <xdr:colOff>101600</xdr:colOff>
      <xdr:row>82</xdr:row>
      <xdr:rowOff>100330</xdr:rowOff>
    </xdr:to>
    <xdr:sp macro="" textlink="">
      <xdr:nvSpPr>
        <xdr:cNvPr id="293" name="楕円 292"/>
        <xdr:cNvSpPr/>
      </xdr:nvSpPr>
      <xdr:spPr>
        <a:xfrm>
          <a:off x="257175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134438</xdr:rowOff>
    </xdr:to>
    <xdr:cxnSp macro="">
      <xdr:nvCxnSpPr>
        <xdr:cNvPr id="294" name="直線コネクタ 293"/>
        <xdr:cNvCxnSpPr/>
      </xdr:nvCxnSpPr>
      <xdr:spPr>
        <a:xfrm>
          <a:off x="2622550" y="13594080"/>
          <a:ext cx="80645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85271</xdr:rowOff>
    </xdr:from>
    <xdr:to>
      <xdr:col>10</xdr:col>
      <xdr:colOff>165100</xdr:colOff>
      <xdr:row>82</xdr:row>
      <xdr:rowOff>15421</xdr:rowOff>
    </xdr:to>
    <xdr:sp macro="" textlink="">
      <xdr:nvSpPr>
        <xdr:cNvPr id="295" name="楕円 294"/>
        <xdr:cNvSpPr/>
      </xdr:nvSpPr>
      <xdr:spPr>
        <a:xfrm>
          <a:off x="1778000" y="134647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136071</xdr:rowOff>
    </xdr:from>
    <xdr:to>
      <xdr:col>15</xdr:col>
      <xdr:colOff>50800</xdr:colOff>
      <xdr:row>82</xdr:row>
      <xdr:rowOff>49530</xdr:rowOff>
    </xdr:to>
    <xdr:cxnSp macro="">
      <xdr:nvCxnSpPr>
        <xdr:cNvPr id="296" name="直線コネクタ 295"/>
        <xdr:cNvCxnSpPr/>
      </xdr:nvCxnSpPr>
      <xdr:spPr>
        <a:xfrm>
          <a:off x="1828800" y="13515521"/>
          <a:ext cx="793750" cy="7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21589</xdr:rowOff>
    </xdr:from>
    <xdr:to>
      <xdr:col>6</xdr:col>
      <xdr:colOff>38100</xdr:colOff>
      <xdr:row>82</xdr:row>
      <xdr:rowOff>123189</xdr:rowOff>
    </xdr:to>
    <xdr:sp macro="" textlink="">
      <xdr:nvSpPr>
        <xdr:cNvPr id="297" name="楕円 296"/>
        <xdr:cNvSpPr/>
      </xdr:nvSpPr>
      <xdr:spPr>
        <a:xfrm>
          <a:off x="984250" y="135661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136071</xdr:rowOff>
    </xdr:from>
    <xdr:to>
      <xdr:col>10</xdr:col>
      <xdr:colOff>114300</xdr:colOff>
      <xdr:row>82</xdr:row>
      <xdr:rowOff>72389</xdr:rowOff>
    </xdr:to>
    <xdr:cxnSp macro="">
      <xdr:nvCxnSpPr>
        <xdr:cNvPr id="298" name="直線コネクタ 297"/>
        <xdr:cNvCxnSpPr/>
      </xdr:nvCxnSpPr>
      <xdr:spPr>
        <a:xfrm flipV="1">
          <a:off x="1028700" y="13515521"/>
          <a:ext cx="800100" cy="10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99" name="n_1aveValue【福祉施設】&#10;有形固定資産減価償却率"/>
        <xdr:cNvSpPr txBox="1"/>
      </xdr:nvSpPr>
      <xdr:spPr>
        <a:xfrm>
          <a:off x="3239144" y="13355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300" name="n_2aveValue【福祉施設】&#10;有形固定資産減価償却率"/>
        <xdr:cNvSpPr txBox="1"/>
      </xdr:nvSpPr>
      <xdr:spPr>
        <a:xfrm>
          <a:off x="2439044" y="1324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301" name="n_3aveValue【福祉施設】&#10;有形固定資産減価償却率"/>
        <xdr:cNvSpPr txBox="1"/>
      </xdr:nvSpPr>
      <xdr:spPr>
        <a:xfrm>
          <a:off x="1645294" y="1321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302" name="n_4aveValue【福祉施設】&#10;有形固定資産減価償却率"/>
        <xdr:cNvSpPr txBox="1"/>
      </xdr:nvSpPr>
      <xdr:spPr>
        <a:xfrm>
          <a:off x="851544" y="13226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4915</xdr:rowOff>
    </xdr:from>
    <xdr:ext cx="405111" cy="259045"/>
    <xdr:sp macro="" textlink="">
      <xdr:nvSpPr>
        <xdr:cNvPr id="303" name="n_1mainValue【福祉施設】&#10;有形固定資産減価償却率"/>
        <xdr:cNvSpPr txBox="1"/>
      </xdr:nvSpPr>
      <xdr:spPr>
        <a:xfrm>
          <a:off x="3239144" y="13714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91457</xdr:rowOff>
    </xdr:from>
    <xdr:ext cx="405111" cy="259045"/>
    <xdr:sp macro="" textlink="">
      <xdr:nvSpPr>
        <xdr:cNvPr id="304" name="n_2mainValue【福祉施設】&#10;有形固定資産減価償却率"/>
        <xdr:cNvSpPr txBox="1"/>
      </xdr:nvSpPr>
      <xdr:spPr>
        <a:xfrm>
          <a:off x="2439044"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6548</xdr:rowOff>
    </xdr:from>
    <xdr:ext cx="405111" cy="259045"/>
    <xdr:sp macro="" textlink="">
      <xdr:nvSpPr>
        <xdr:cNvPr id="305" name="n_3mainValue【福祉施設】&#10;有形固定資産減価償却率"/>
        <xdr:cNvSpPr txBox="1"/>
      </xdr:nvSpPr>
      <xdr:spPr>
        <a:xfrm>
          <a:off x="1645294" y="13551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306" name="n_4mainValue【福祉施設】&#10;有形固定資産減価償却率"/>
        <xdr:cNvSpPr txBox="1"/>
      </xdr:nvSpPr>
      <xdr:spPr>
        <a:xfrm>
          <a:off x="85154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7" name="直線コネクタ 316"/>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8" name="テキスト ボックス 317"/>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9" name="直線コネクタ 318"/>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0" name="テキスト ボックス 319"/>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1" name="直線コネクタ 320"/>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2" name="テキスト ボックス 321"/>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3" name="直線コネクタ 322"/>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4" name="テキスト ボックス 323"/>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328" name="直線コネクタ 327"/>
        <xdr:cNvCxnSpPr/>
      </xdr:nvCxnSpPr>
      <xdr:spPr>
        <a:xfrm flipV="1">
          <a:off x="9429115" y="12854305"/>
          <a:ext cx="0" cy="13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329" name="【福祉施設】&#10;一人当たり面積最小値テキスト"/>
        <xdr:cNvSpPr txBox="1"/>
      </xdr:nvSpPr>
      <xdr:spPr>
        <a:xfrm>
          <a:off x="9467850" y="142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330" name="直線コネクタ 329"/>
        <xdr:cNvCxnSpPr/>
      </xdr:nvCxnSpPr>
      <xdr:spPr>
        <a:xfrm>
          <a:off x="9359900" y="142345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331" name="【福祉施設】&#10;一人当たり面積最大値テキスト"/>
        <xdr:cNvSpPr txBox="1"/>
      </xdr:nvSpPr>
      <xdr:spPr>
        <a:xfrm>
          <a:off x="9467850" y="1263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332" name="直線コネクタ 331"/>
        <xdr:cNvCxnSpPr/>
      </xdr:nvCxnSpPr>
      <xdr:spPr>
        <a:xfrm>
          <a:off x="9359900" y="12854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333" name="【福祉施設】&#10;一人当たり面積平均値テキスト"/>
        <xdr:cNvSpPr txBox="1"/>
      </xdr:nvSpPr>
      <xdr:spPr>
        <a:xfrm>
          <a:off x="9467850" y="1401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334" name="フローチャート: 判断 333"/>
        <xdr:cNvSpPr/>
      </xdr:nvSpPr>
      <xdr:spPr>
        <a:xfrm>
          <a:off x="9398000" y="140415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335" name="フローチャート: 判断 334"/>
        <xdr:cNvSpPr/>
      </xdr:nvSpPr>
      <xdr:spPr>
        <a:xfrm>
          <a:off x="8636000" y="140323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336" name="フローチャート: 判断 335"/>
        <xdr:cNvSpPr/>
      </xdr:nvSpPr>
      <xdr:spPr>
        <a:xfrm>
          <a:off x="7842250" y="140376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337" name="フローチャート: 判断 336"/>
        <xdr:cNvSpPr/>
      </xdr:nvSpPr>
      <xdr:spPr>
        <a:xfrm>
          <a:off x="7029450" y="1404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338" name="フローチャート: 判断 337"/>
        <xdr:cNvSpPr/>
      </xdr:nvSpPr>
      <xdr:spPr>
        <a:xfrm>
          <a:off x="6235700" y="140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61367</xdr:rowOff>
    </xdr:from>
    <xdr:to>
      <xdr:col>50</xdr:col>
      <xdr:colOff>165100</xdr:colOff>
      <xdr:row>85</xdr:row>
      <xdr:rowOff>162967</xdr:rowOff>
    </xdr:to>
    <xdr:sp macro="" textlink="">
      <xdr:nvSpPr>
        <xdr:cNvPr id="344" name="楕円 343"/>
        <xdr:cNvSpPr/>
      </xdr:nvSpPr>
      <xdr:spPr>
        <a:xfrm>
          <a:off x="8636000" y="1410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62281</xdr:rowOff>
    </xdr:from>
    <xdr:to>
      <xdr:col>46</xdr:col>
      <xdr:colOff>38100</xdr:colOff>
      <xdr:row>85</xdr:row>
      <xdr:rowOff>163881</xdr:rowOff>
    </xdr:to>
    <xdr:sp macro="" textlink="">
      <xdr:nvSpPr>
        <xdr:cNvPr id="345" name="楕円 344"/>
        <xdr:cNvSpPr/>
      </xdr:nvSpPr>
      <xdr:spPr>
        <a:xfrm>
          <a:off x="7842250" y="141021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112167</xdr:rowOff>
    </xdr:from>
    <xdr:to>
      <xdr:col>50</xdr:col>
      <xdr:colOff>114300</xdr:colOff>
      <xdr:row>85</xdr:row>
      <xdr:rowOff>113081</xdr:rowOff>
    </xdr:to>
    <xdr:cxnSp macro="">
      <xdr:nvCxnSpPr>
        <xdr:cNvPr id="346" name="直線コネクタ 345"/>
        <xdr:cNvCxnSpPr/>
      </xdr:nvCxnSpPr>
      <xdr:spPr>
        <a:xfrm flipV="1">
          <a:off x="7886700" y="14152017"/>
          <a:ext cx="8001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64339</xdr:rowOff>
    </xdr:from>
    <xdr:to>
      <xdr:col>41</xdr:col>
      <xdr:colOff>101600</xdr:colOff>
      <xdr:row>85</xdr:row>
      <xdr:rowOff>165939</xdr:rowOff>
    </xdr:to>
    <xdr:sp macro="" textlink="">
      <xdr:nvSpPr>
        <xdr:cNvPr id="347" name="楕円 346"/>
        <xdr:cNvSpPr/>
      </xdr:nvSpPr>
      <xdr:spPr>
        <a:xfrm>
          <a:off x="7029450" y="1410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113081</xdr:rowOff>
    </xdr:from>
    <xdr:to>
      <xdr:col>45</xdr:col>
      <xdr:colOff>177800</xdr:colOff>
      <xdr:row>85</xdr:row>
      <xdr:rowOff>115139</xdr:rowOff>
    </xdr:to>
    <xdr:cxnSp macro="">
      <xdr:nvCxnSpPr>
        <xdr:cNvPr id="348" name="直線コネクタ 347"/>
        <xdr:cNvCxnSpPr/>
      </xdr:nvCxnSpPr>
      <xdr:spPr>
        <a:xfrm flipV="1">
          <a:off x="7080250" y="14152931"/>
          <a:ext cx="80645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64339</xdr:rowOff>
    </xdr:from>
    <xdr:to>
      <xdr:col>36</xdr:col>
      <xdr:colOff>165100</xdr:colOff>
      <xdr:row>85</xdr:row>
      <xdr:rowOff>165939</xdr:rowOff>
    </xdr:to>
    <xdr:sp macro="" textlink="">
      <xdr:nvSpPr>
        <xdr:cNvPr id="349" name="楕円 348"/>
        <xdr:cNvSpPr/>
      </xdr:nvSpPr>
      <xdr:spPr>
        <a:xfrm>
          <a:off x="6235700" y="1410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115139</xdr:rowOff>
    </xdr:from>
    <xdr:to>
      <xdr:col>41</xdr:col>
      <xdr:colOff>50800</xdr:colOff>
      <xdr:row>85</xdr:row>
      <xdr:rowOff>115139</xdr:rowOff>
    </xdr:to>
    <xdr:cxnSp macro="">
      <xdr:nvCxnSpPr>
        <xdr:cNvPr id="350" name="直線コネクタ 349"/>
        <xdr:cNvCxnSpPr/>
      </xdr:nvCxnSpPr>
      <xdr:spPr>
        <a:xfrm>
          <a:off x="6286500" y="1415498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351" name="n_1aveValue【福祉施設】&#10;一人当たり面積"/>
        <xdr:cNvSpPr txBox="1"/>
      </xdr:nvSpPr>
      <xdr:spPr>
        <a:xfrm>
          <a:off x="8458277" y="1381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352" name="n_2aveValue【福祉施設】&#10;一人当たり面積"/>
        <xdr:cNvSpPr txBox="1"/>
      </xdr:nvSpPr>
      <xdr:spPr>
        <a:xfrm>
          <a:off x="7677227" y="1382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353" name="n_3aveValue【福祉施設】&#10;一人当たり面積"/>
        <xdr:cNvSpPr txBox="1"/>
      </xdr:nvSpPr>
      <xdr:spPr>
        <a:xfrm>
          <a:off x="6864427" y="1383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354" name="n_4aveValue【福祉施設】&#10;一人当たり面積"/>
        <xdr:cNvSpPr txBox="1"/>
      </xdr:nvSpPr>
      <xdr:spPr>
        <a:xfrm>
          <a:off x="6070677" y="1385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154094</xdr:rowOff>
    </xdr:from>
    <xdr:ext cx="469744" cy="259045"/>
    <xdr:sp macro="" textlink="">
      <xdr:nvSpPr>
        <xdr:cNvPr id="355" name="n_1mainValue【福祉施設】&#10;一人当たり面積"/>
        <xdr:cNvSpPr txBox="1"/>
      </xdr:nvSpPr>
      <xdr:spPr>
        <a:xfrm>
          <a:off x="8458277" y="1419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155008</xdr:rowOff>
    </xdr:from>
    <xdr:ext cx="469744" cy="259045"/>
    <xdr:sp macro="" textlink="">
      <xdr:nvSpPr>
        <xdr:cNvPr id="356" name="n_2mainValue【福祉施設】&#10;一人当たり面積"/>
        <xdr:cNvSpPr txBox="1"/>
      </xdr:nvSpPr>
      <xdr:spPr>
        <a:xfrm>
          <a:off x="7677227" y="1419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157066</xdr:rowOff>
    </xdr:from>
    <xdr:ext cx="469744" cy="259045"/>
    <xdr:sp macro="" textlink="">
      <xdr:nvSpPr>
        <xdr:cNvPr id="357" name="n_3mainValue【福祉施設】&#10;一人当たり面積"/>
        <xdr:cNvSpPr txBox="1"/>
      </xdr:nvSpPr>
      <xdr:spPr>
        <a:xfrm>
          <a:off x="6864427" y="1419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157066</xdr:rowOff>
    </xdr:from>
    <xdr:ext cx="469744" cy="259045"/>
    <xdr:sp macro="" textlink="">
      <xdr:nvSpPr>
        <xdr:cNvPr id="358" name="n_4mainValue【福祉施設】&#10;一人当たり面積"/>
        <xdr:cNvSpPr txBox="1"/>
      </xdr:nvSpPr>
      <xdr:spPr>
        <a:xfrm>
          <a:off x="6070677" y="1419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84" name="直線コネクタ 383"/>
        <xdr:cNvCxnSpPr/>
      </xdr:nvCxnSpPr>
      <xdr:spPr>
        <a:xfrm flipV="1">
          <a:off x="4177665" y="167133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5" name="【市民会館】&#10;有形固定資産減価償却率最小値テキスト"/>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6" name="直線コネクタ 385"/>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87" name="【市民会館】&#10;有形固定資産減価償却率最大値テキスト"/>
        <xdr:cNvSpPr txBox="1"/>
      </xdr:nvSpPr>
      <xdr:spPr>
        <a:xfrm>
          <a:off x="4216400" y="16488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88" name="直線コネクタ 387"/>
        <xdr:cNvCxnSpPr/>
      </xdr:nvCxnSpPr>
      <xdr:spPr>
        <a:xfrm>
          <a:off x="4108450" y="167133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389" name="【市民会館】&#10;有形固定資産減価償却率平均値テキスト"/>
        <xdr:cNvSpPr txBox="1"/>
      </xdr:nvSpPr>
      <xdr:spPr>
        <a:xfrm>
          <a:off x="4216400" y="17397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90" name="フローチャート: 判断 389"/>
        <xdr:cNvSpPr/>
      </xdr:nvSpPr>
      <xdr:spPr>
        <a:xfrm>
          <a:off x="4127500" y="1741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391" name="フローチャート: 判断 390"/>
        <xdr:cNvSpPr/>
      </xdr:nvSpPr>
      <xdr:spPr>
        <a:xfrm>
          <a:off x="3384550" y="174218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392" name="フローチャート: 判断 391"/>
        <xdr:cNvSpPr/>
      </xdr:nvSpPr>
      <xdr:spPr>
        <a:xfrm>
          <a:off x="2571750" y="1733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393" name="フローチャート: 判断 392"/>
        <xdr:cNvSpPr/>
      </xdr:nvSpPr>
      <xdr:spPr>
        <a:xfrm>
          <a:off x="1778000" y="1733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94" name="フローチャート: 判断 393"/>
        <xdr:cNvSpPr/>
      </xdr:nvSpPr>
      <xdr:spPr>
        <a:xfrm>
          <a:off x="984250" y="173516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00" name="楕円 399"/>
        <xdr:cNvSpPr/>
      </xdr:nvSpPr>
      <xdr:spPr>
        <a:xfrm>
          <a:off x="3384550" y="181011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156029</xdr:rowOff>
    </xdr:from>
    <xdr:to>
      <xdr:col>15</xdr:col>
      <xdr:colOff>101600</xdr:colOff>
      <xdr:row>109</xdr:row>
      <xdr:rowOff>86179</xdr:rowOff>
    </xdr:to>
    <xdr:sp macro="" textlink="">
      <xdr:nvSpPr>
        <xdr:cNvPr id="401" name="楕円 400"/>
        <xdr:cNvSpPr/>
      </xdr:nvSpPr>
      <xdr:spPr>
        <a:xfrm>
          <a:off x="257175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02" name="直線コネクタ 401"/>
        <xdr:cNvCxnSpPr/>
      </xdr:nvCxnSpPr>
      <xdr:spPr>
        <a:xfrm>
          <a:off x="2622550" y="181519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03" name="楕円 402"/>
        <xdr:cNvSpPr/>
      </xdr:nvSpPr>
      <xdr:spPr>
        <a:xfrm>
          <a:off x="17780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04" name="直線コネクタ 403"/>
        <xdr:cNvCxnSpPr/>
      </xdr:nvCxnSpPr>
      <xdr:spPr>
        <a:xfrm>
          <a:off x="1828800" y="181519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05" name="楕円 404"/>
        <xdr:cNvSpPr/>
      </xdr:nvSpPr>
      <xdr:spPr>
        <a:xfrm>
          <a:off x="984250" y="181011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06" name="直線コネクタ 405"/>
        <xdr:cNvCxnSpPr/>
      </xdr:nvCxnSpPr>
      <xdr:spPr>
        <a:xfrm>
          <a:off x="1028700" y="181519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407" name="n_1aveValue【市民会館】&#10;有形固定資産減価償却率"/>
        <xdr:cNvSpPr txBox="1"/>
      </xdr:nvSpPr>
      <xdr:spPr>
        <a:xfrm>
          <a:off x="32391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408" name="n_2aveValue【市民会館】&#10;有形固定資産減価償却率"/>
        <xdr:cNvSpPr txBox="1"/>
      </xdr:nvSpPr>
      <xdr:spPr>
        <a:xfrm>
          <a:off x="24390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409" name="n_3aveValue【市民会館】&#10;有形固定資産減価償却率"/>
        <xdr:cNvSpPr txBox="1"/>
      </xdr:nvSpPr>
      <xdr:spPr>
        <a:xfrm>
          <a:off x="164529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410" name="n_4aveValue【市民会館】&#10;有形固定資産減価償却率"/>
        <xdr:cNvSpPr txBox="1"/>
      </xdr:nvSpPr>
      <xdr:spPr>
        <a:xfrm>
          <a:off x="8515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11" name="n_1mainValue【市民会館】&#10;有形固定資産減価償却率"/>
        <xdr:cNvSpPr txBox="1"/>
      </xdr:nvSpPr>
      <xdr:spPr>
        <a:xfrm>
          <a:off x="32068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12" name="n_2mainValue【市民会館】&#10;有形固定資産減価償却率"/>
        <xdr:cNvSpPr txBox="1"/>
      </xdr:nvSpPr>
      <xdr:spPr>
        <a:xfrm>
          <a:off x="2406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13" name="n_3mainValue【市民会館】&#10;有形固定資産減価償却率"/>
        <xdr:cNvSpPr txBox="1"/>
      </xdr:nvSpPr>
      <xdr:spPr>
        <a:xfrm>
          <a:off x="161297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14" name="n_4mainValue【市民会館】&#10;有形固定資産減価償却率"/>
        <xdr:cNvSpPr txBox="1"/>
      </xdr:nvSpPr>
      <xdr:spPr>
        <a:xfrm>
          <a:off x="8192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438" name="直線コネクタ 437"/>
        <xdr:cNvCxnSpPr/>
      </xdr:nvCxnSpPr>
      <xdr:spPr>
        <a:xfrm flipV="1">
          <a:off x="9429115" y="167426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439" name="【市民会館】&#10;一人当たり面積最小値テキスト"/>
        <xdr:cNvSpPr txBox="1"/>
      </xdr:nvSpPr>
      <xdr:spPr>
        <a:xfrm>
          <a:off x="9467850" y="180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440" name="直線コネクタ 439"/>
        <xdr:cNvCxnSpPr/>
      </xdr:nvCxnSpPr>
      <xdr:spPr>
        <a:xfrm>
          <a:off x="9359900" y="18038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441" name="【市民会館】&#10;一人当たり面積最大値テキスト"/>
        <xdr:cNvSpPr txBox="1"/>
      </xdr:nvSpPr>
      <xdr:spPr>
        <a:xfrm>
          <a:off x="9467850" y="1651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442" name="直線コネクタ 441"/>
        <xdr:cNvCxnSpPr/>
      </xdr:nvCxnSpPr>
      <xdr:spPr>
        <a:xfrm>
          <a:off x="9359900" y="16742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443" name="【市民会館】&#10;一人当たり面積平均値テキスト"/>
        <xdr:cNvSpPr txBox="1"/>
      </xdr:nvSpPr>
      <xdr:spPr>
        <a:xfrm>
          <a:off x="9467850" y="177275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444" name="フローチャート: 判断 443"/>
        <xdr:cNvSpPr/>
      </xdr:nvSpPr>
      <xdr:spPr>
        <a:xfrm>
          <a:off x="9398000" y="177491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445" name="フローチャート: 判断 444"/>
        <xdr:cNvSpPr/>
      </xdr:nvSpPr>
      <xdr:spPr>
        <a:xfrm>
          <a:off x="8636000" y="1773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446" name="フローチャート: 判断 445"/>
        <xdr:cNvSpPr/>
      </xdr:nvSpPr>
      <xdr:spPr>
        <a:xfrm>
          <a:off x="7842250" y="177670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447" name="フローチャート: 判断 446"/>
        <xdr:cNvSpPr/>
      </xdr:nvSpPr>
      <xdr:spPr>
        <a:xfrm>
          <a:off x="702945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448" name="フローチャート: 判断 447"/>
        <xdr:cNvSpPr/>
      </xdr:nvSpPr>
      <xdr:spPr>
        <a:xfrm>
          <a:off x="623570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5969</xdr:rowOff>
    </xdr:from>
    <xdr:to>
      <xdr:col>50</xdr:col>
      <xdr:colOff>165100</xdr:colOff>
      <xdr:row>108</xdr:row>
      <xdr:rowOff>107569</xdr:rowOff>
    </xdr:to>
    <xdr:sp macro="" textlink="">
      <xdr:nvSpPr>
        <xdr:cNvPr id="454" name="楕円 453"/>
        <xdr:cNvSpPr/>
      </xdr:nvSpPr>
      <xdr:spPr>
        <a:xfrm>
          <a:off x="8636000" y="1795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7113</xdr:rowOff>
    </xdr:from>
    <xdr:to>
      <xdr:col>46</xdr:col>
      <xdr:colOff>38100</xdr:colOff>
      <xdr:row>108</xdr:row>
      <xdr:rowOff>108713</xdr:rowOff>
    </xdr:to>
    <xdr:sp macro="" textlink="">
      <xdr:nvSpPr>
        <xdr:cNvPr id="455" name="楕円 454"/>
        <xdr:cNvSpPr/>
      </xdr:nvSpPr>
      <xdr:spPr>
        <a:xfrm>
          <a:off x="7842250" y="179522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56769</xdr:rowOff>
    </xdr:from>
    <xdr:to>
      <xdr:col>50</xdr:col>
      <xdr:colOff>114300</xdr:colOff>
      <xdr:row>108</xdr:row>
      <xdr:rowOff>57913</xdr:rowOff>
    </xdr:to>
    <xdr:cxnSp macro="">
      <xdr:nvCxnSpPr>
        <xdr:cNvPr id="456" name="直線コネクタ 455"/>
        <xdr:cNvCxnSpPr/>
      </xdr:nvCxnSpPr>
      <xdr:spPr>
        <a:xfrm flipV="1">
          <a:off x="7886700" y="18001869"/>
          <a:ext cx="8001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9017</xdr:rowOff>
    </xdr:from>
    <xdr:to>
      <xdr:col>41</xdr:col>
      <xdr:colOff>101600</xdr:colOff>
      <xdr:row>108</xdr:row>
      <xdr:rowOff>110617</xdr:rowOff>
    </xdr:to>
    <xdr:sp macro="" textlink="">
      <xdr:nvSpPr>
        <xdr:cNvPr id="457" name="楕円 456"/>
        <xdr:cNvSpPr/>
      </xdr:nvSpPr>
      <xdr:spPr>
        <a:xfrm>
          <a:off x="7029450" y="1795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57913</xdr:rowOff>
    </xdr:from>
    <xdr:to>
      <xdr:col>45</xdr:col>
      <xdr:colOff>177800</xdr:colOff>
      <xdr:row>108</xdr:row>
      <xdr:rowOff>59817</xdr:rowOff>
    </xdr:to>
    <xdr:cxnSp macro="">
      <xdr:nvCxnSpPr>
        <xdr:cNvPr id="458" name="直線コネクタ 457"/>
        <xdr:cNvCxnSpPr/>
      </xdr:nvCxnSpPr>
      <xdr:spPr>
        <a:xfrm flipV="1">
          <a:off x="7080250" y="18003013"/>
          <a:ext cx="80645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9017</xdr:rowOff>
    </xdr:from>
    <xdr:to>
      <xdr:col>36</xdr:col>
      <xdr:colOff>165100</xdr:colOff>
      <xdr:row>108</xdr:row>
      <xdr:rowOff>110617</xdr:rowOff>
    </xdr:to>
    <xdr:sp macro="" textlink="">
      <xdr:nvSpPr>
        <xdr:cNvPr id="459" name="楕円 458"/>
        <xdr:cNvSpPr/>
      </xdr:nvSpPr>
      <xdr:spPr>
        <a:xfrm>
          <a:off x="6235700" y="1795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59817</xdr:rowOff>
    </xdr:from>
    <xdr:to>
      <xdr:col>41</xdr:col>
      <xdr:colOff>50800</xdr:colOff>
      <xdr:row>108</xdr:row>
      <xdr:rowOff>59817</xdr:rowOff>
    </xdr:to>
    <xdr:cxnSp macro="">
      <xdr:nvCxnSpPr>
        <xdr:cNvPr id="460" name="直線コネクタ 459"/>
        <xdr:cNvCxnSpPr/>
      </xdr:nvCxnSpPr>
      <xdr:spPr>
        <a:xfrm>
          <a:off x="6286500" y="1800491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461" name="n_1aveValue【市民会館】&#10;一人当たり面積"/>
        <xdr:cNvSpPr txBox="1"/>
      </xdr:nvSpPr>
      <xdr:spPr>
        <a:xfrm>
          <a:off x="8458277" y="1750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111523</xdr:rowOff>
    </xdr:from>
    <xdr:ext cx="469744" cy="259045"/>
    <xdr:sp macro="" textlink="">
      <xdr:nvSpPr>
        <xdr:cNvPr id="462" name="n_2aveValue【市民会館】&#10;一人当たり面積"/>
        <xdr:cNvSpPr txBox="1"/>
      </xdr:nvSpPr>
      <xdr:spPr>
        <a:xfrm>
          <a:off x="7677227" y="1754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113047</xdr:rowOff>
    </xdr:from>
    <xdr:ext cx="469744" cy="259045"/>
    <xdr:sp macro="" textlink="">
      <xdr:nvSpPr>
        <xdr:cNvPr id="463" name="n_3aveValue【市民会館】&#10;一人当たり面積"/>
        <xdr:cNvSpPr txBox="1"/>
      </xdr:nvSpPr>
      <xdr:spPr>
        <a:xfrm>
          <a:off x="6864427" y="175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464" name="n_4aveValue【市民会館】&#10;一人当たり面積"/>
        <xdr:cNvSpPr txBox="1"/>
      </xdr:nvSpPr>
      <xdr:spPr>
        <a:xfrm>
          <a:off x="6070677" y="1752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98696</xdr:rowOff>
    </xdr:from>
    <xdr:ext cx="469744" cy="259045"/>
    <xdr:sp macro="" textlink="">
      <xdr:nvSpPr>
        <xdr:cNvPr id="465" name="n_1mainValue【市民会館】&#10;一人当たり面積"/>
        <xdr:cNvSpPr txBox="1"/>
      </xdr:nvSpPr>
      <xdr:spPr>
        <a:xfrm>
          <a:off x="8458277" y="1804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99840</xdr:rowOff>
    </xdr:from>
    <xdr:ext cx="469744" cy="259045"/>
    <xdr:sp macro="" textlink="">
      <xdr:nvSpPr>
        <xdr:cNvPr id="466" name="n_2mainValue【市民会館】&#10;一人当たり面積"/>
        <xdr:cNvSpPr txBox="1"/>
      </xdr:nvSpPr>
      <xdr:spPr>
        <a:xfrm>
          <a:off x="76772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101744</xdr:rowOff>
    </xdr:from>
    <xdr:ext cx="469744" cy="259045"/>
    <xdr:sp macro="" textlink="">
      <xdr:nvSpPr>
        <xdr:cNvPr id="467" name="n_3mainValue【市民会館】&#10;一人当たり面積"/>
        <xdr:cNvSpPr txBox="1"/>
      </xdr:nvSpPr>
      <xdr:spPr>
        <a:xfrm>
          <a:off x="6864427" y="1804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101744</xdr:rowOff>
    </xdr:from>
    <xdr:ext cx="469744" cy="259045"/>
    <xdr:sp macro="" textlink="">
      <xdr:nvSpPr>
        <xdr:cNvPr id="468" name="n_4mainValue【市民会館】&#10;一人当たり面積"/>
        <xdr:cNvSpPr txBox="1"/>
      </xdr:nvSpPr>
      <xdr:spPr>
        <a:xfrm>
          <a:off x="6070677" y="1804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0" name="直線コネクタ 479"/>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1" name="テキスト ボックス 480"/>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2" name="直線コネクタ 481"/>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3" name="テキスト ボックス 482"/>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4" name="直線コネクタ 483"/>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5" name="テキスト ボックス 484"/>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6" name="直線コネクタ 485"/>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7" name="テキスト ボックス 486"/>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8" name="直線コネクタ 487"/>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9" name="テキスト ボックス 488"/>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0" name="直線コネクタ 489"/>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1" name="テキスト ボックス 490"/>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94" name="直線コネクタ 493"/>
        <xdr:cNvCxnSpPr/>
      </xdr:nvCxnSpPr>
      <xdr:spPr>
        <a:xfrm flipV="1">
          <a:off x="14699614" y="5512889"/>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95" name="【一般廃棄物処理施設】&#10;有形固定資産減価償却率最小値テキスト"/>
        <xdr:cNvSpPr txBox="1"/>
      </xdr:nvSpPr>
      <xdr:spPr>
        <a:xfrm>
          <a:off x="14738350" y="700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96" name="直線コネクタ 495"/>
        <xdr:cNvCxnSpPr/>
      </xdr:nvCxnSpPr>
      <xdr:spPr>
        <a:xfrm>
          <a:off x="14611350" y="7003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97" name="【一般廃棄物処理施設】&#10;有形固定資産減価償却率最大値テキスト"/>
        <xdr:cNvSpPr txBox="1"/>
      </xdr:nvSpPr>
      <xdr:spPr>
        <a:xfrm>
          <a:off x="14738350" y="5294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98" name="直線コネクタ 497"/>
        <xdr:cNvCxnSpPr/>
      </xdr:nvCxnSpPr>
      <xdr:spPr>
        <a:xfrm>
          <a:off x="14611350" y="55128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499" name="【一般廃棄物処理施設】&#10;有形固定資産減価償却率平均値テキスト"/>
        <xdr:cNvSpPr txBox="1"/>
      </xdr:nvSpPr>
      <xdr:spPr>
        <a:xfrm>
          <a:off x="1473835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500" name="フローチャート: 判断 499"/>
        <xdr:cNvSpPr/>
      </xdr:nvSpPr>
      <xdr:spPr>
        <a:xfrm>
          <a:off x="14649450" y="62416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501" name="フローチャート: 判断 500"/>
        <xdr:cNvSpPr/>
      </xdr:nvSpPr>
      <xdr:spPr>
        <a:xfrm>
          <a:off x="1388745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502" name="フローチャート: 判断 501"/>
        <xdr:cNvSpPr/>
      </xdr:nvSpPr>
      <xdr:spPr>
        <a:xfrm>
          <a:off x="13093700" y="6274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503" name="フローチャート: 判断 502"/>
        <xdr:cNvSpPr/>
      </xdr:nvSpPr>
      <xdr:spPr>
        <a:xfrm>
          <a:off x="12299950" y="62514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504" name="フローチャート: 判断 503"/>
        <xdr:cNvSpPr/>
      </xdr:nvSpPr>
      <xdr:spPr>
        <a:xfrm>
          <a:off x="11487150" y="64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58057</xdr:rowOff>
    </xdr:from>
    <xdr:to>
      <xdr:col>81</xdr:col>
      <xdr:colOff>101600</xdr:colOff>
      <xdr:row>41</xdr:row>
      <xdr:rowOff>159657</xdr:rowOff>
    </xdr:to>
    <xdr:sp macro="" textlink="">
      <xdr:nvSpPr>
        <xdr:cNvPr id="510" name="楕円 509"/>
        <xdr:cNvSpPr/>
      </xdr:nvSpPr>
      <xdr:spPr>
        <a:xfrm>
          <a:off x="13887450" y="68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46627</xdr:rowOff>
    </xdr:from>
    <xdr:to>
      <xdr:col>76</xdr:col>
      <xdr:colOff>165100</xdr:colOff>
      <xdr:row>41</xdr:row>
      <xdr:rowOff>148227</xdr:rowOff>
    </xdr:to>
    <xdr:sp macro="" textlink="">
      <xdr:nvSpPr>
        <xdr:cNvPr id="511" name="楕円 510"/>
        <xdr:cNvSpPr/>
      </xdr:nvSpPr>
      <xdr:spPr>
        <a:xfrm>
          <a:off x="13093700" y="68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97427</xdr:rowOff>
    </xdr:from>
    <xdr:to>
      <xdr:col>81</xdr:col>
      <xdr:colOff>50800</xdr:colOff>
      <xdr:row>41</xdr:row>
      <xdr:rowOff>108857</xdr:rowOff>
    </xdr:to>
    <xdr:cxnSp macro="">
      <xdr:nvCxnSpPr>
        <xdr:cNvPr id="512" name="直線コネクタ 511"/>
        <xdr:cNvCxnSpPr/>
      </xdr:nvCxnSpPr>
      <xdr:spPr>
        <a:xfrm>
          <a:off x="13144500" y="6872877"/>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36830</xdr:rowOff>
    </xdr:from>
    <xdr:to>
      <xdr:col>72</xdr:col>
      <xdr:colOff>38100</xdr:colOff>
      <xdr:row>41</xdr:row>
      <xdr:rowOff>138430</xdr:rowOff>
    </xdr:to>
    <xdr:sp macro="" textlink="">
      <xdr:nvSpPr>
        <xdr:cNvPr id="513" name="楕円 512"/>
        <xdr:cNvSpPr/>
      </xdr:nvSpPr>
      <xdr:spPr>
        <a:xfrm>
          <a:off x="12299950" y="6812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87630</xdr:rowOff>
    </xdr:from>
    <xdr:to>
      <xdr:col>76</xdr:col>
      <xdr:colOff>114300</xdr:colOff>
      <xdr:row>41</xdr:row>
      <xdr:rowOff>97427</xdr:rowOff>
    </xdr:to>
    <xdr:cxnSp macro="">
      <xdr:nvCxnSpPr>
        <xdr:cNvPr id="514" name="直線コネクタ 513"/>
        <xdr:cNvCxnSpPr/>
      </xdr:nvCxnSpPr>
      <xdr:spPr>
        <a:xfrm>
          <a:off x="12344400" y="6863080"/>
          <a:ext cx="8001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23767</xdr:rowOff>
    </xdr:from>
    <xdr:to>
      <xdr:col>67</xdr:col>
      <xdr:colOff>101600</xdr:colOff>
      <xdr:row>41</xdr:row>
      <xdr:rowOff>125367</xdr:rowOff>
    </xdr:to>
    <xdr:sp macro="" textlink="">
      <xdr:nvSpPr>
        <xdr:cNvPr id="515" name="楕円 514"/>
        <xdr:cNvSpPr/>
      </xdr:nvSpPr>
      <xdr:spPr>
        <a:xfrm>
          <a:off x="11487150" y="67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74567</xdr:rowOff>
    </xdr:from>
    <xdr:to>
      <xdr:col>71</xdr:col>
      <xdr:colOff>177800</xdr:colOff>
      <xdr:row>41</xdr:row>
      <xdr:rowOff>87630</xdr:rowOff>
    </xdr:to>
    <xdr:cxnSp macro="">
      <xdr:nvCxnSpPr>
        <xdr:cNvPr id="516" name="直線コネクタ 515"/>
        <xdr:cNvCxnSpPr/>
      </xdr:nvCxnSpPr>
      <xdr:spPr>
        <a:xfrm>
          <a:off x="11537950" y="6850017"/>
          <a:ext cx="8064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517" name="n_1aveValue【一般廃棄物処理施設】&#10;有形固定資産減価償却率"/>
        <xdr:cNvSpPr txBox="1"/>
      </xdr:nvSpPr>
      <xdr:spPr>
        <a:xfrm>
          <a:off x="13742044" y="6068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518" name="n_2aveValue【一般廃棄物処理施設】&#10;有形固定資産減価償却率"/>
        <xdr:cNvSpPr txBox="1"/>
      </xdr:nvSpPr>
      <xdr:spPr>
        <a:xfrm>
          <a:off x="1296099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519" name="n_3aveValue【一般廃棄物処理施設】&#10;有形固定資産減価償却率"/>
        <xdr:cNvSpPr txBox="1"/>
      </xdr:nvSpPr>
      <xdr:spPr>
        <a:xfrm>
          <a:off x="12167244" y="603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520" name="n_4aveValue【一般廃棄物処理施設】&#10;有形固定資産減価償却率"/>
        <xdr:cNvSpPr txBox="1"/>
      </xdr:nvSpPr>
      <xdr:spPr>
        <a:xfrm>
          <a:off x="113544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150784</xdr:rowOff>
    </xdr:from>
    <xdr:ext cx="405111" cy="259045"/>
    <xdr:sp macro="" textlink="">
      <xdr:nvSpPr>
        <xdr:cNvPr id="521" name="n_1mainValue【一般廃棄物処理施設】&#10;有形固定資産減価償却率"/>
        <xdr:cNvSpPr txBox="1"/>
      </xdr:nvSpPr>
      <xdr:spPr>
        <a:xfrm>
          <a:off x="13742044" y="692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139354</xdr:rowOff>
    </xdr:from>
    <xdr:ext cx="405111" cy="259045"/>
    <xdr:sp macro="" textlink="">
      <xdr:nvSpPr>
        <xdr:cNvPr id="522" name="n_2mainValue【一般廃棄物処理施設】&#10;有形固定資産減価償却率"/>
        <xdr:cNvSpPr txBox="1"/>
      </xdr:nvSpPr>
      <xdr:spPr>
        <a:xfrm>
          <a:off x="12960994" y="691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129557</xdr:rowOff>
    </xdr:from>
    <xdr:ext cx="405111" cy="259045"/>
    <xdr:sp macro="" textlink="">
      <xdr:nvSpPr>
        <xdr:cNvPr id="523" name="n_3mainValue【一般廃棄物処理施設】&#10;有形固定資産減価償却率"/>
        <xdr:cNvSpPr txBox="1"/>
      </xdr:nvSpPr>
      <xdr:spPr>
        <a:xfrm>
          <a:off x="12167244" y="690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116494</xdr:rowOff>
    </xdr:from>
    <xdr:ext cx="405111" cy="259045"/>
    <xdr:sp macro="" textlink="">
      <xdr:nvSpPr>
        <xdr:cNvPr id="524" name="n_4mainValue【一般廃棄物処理施設】&#10;有形固定資産減価償却率"/>
        <xdr:cNvSpPr txBox="1"/>
      </xdr:nvSpPr>
      <xdr:spPr>
        <a:xfrm>
          <a:off x="11354444" y="689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5" name="直線コネクタ 534"/>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6" name="テキスト ボックス 535"/>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7" name="直線コネクタ 536"/>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38" name="テキスト ボックス 537"/>
        <xdr:cNvSpPr txBox="1"/>
      </xdr:nvSpPr>
      <xdr:spPr>
        <a:xfrm>
          <a:off x="15849828" y="6328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9" name="直線コネクタ 538"/>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40" name="テキスト ボックス 539"/>
        <xdr:cNvSpPr txBox="1"/>
      </xdr:nvSpPr>
      <xdr:spPr>
        <a:xfrm>
          <a:off x="15849828" y="589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1" name="直線コネクタ 540"/>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42" name="テキスト ボックス 541"/>
        <xdr:cNvSpPr txBox="1"/>
      </xdr:nvSpPr>
      <xdr:spPr>
        <a:xfrm>
          <a:off x="15849828" y="5452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4" name="テキスト ボックス 543"/>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546" name="直線コネクタ 545"/>
        <xdr:cNvCxnSpPr/>
      </xdr:nvCxnSpPr>
      <xdr:spPr>
        <a:xfrm flipV="1">
          <a:off x="19951064" y="5591315"/>
          <a:ext cx="0" cy="1316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547" name="【一般廃棄物処理施設】&#10;一人当たり有形固定資産（償却資産）額最小値テキスト"/>
        <xdr:cNvSpPr txBox="1"/>
      </xdr:nvSpPr>
      <xdr:spPr>
        <a:xfrm>
          <a:off x="19989800" y="69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548" name="直線コネクタ 547"/>
        <xdr:cNvCxnSpPr/>
      </xdr:nvCxnSpPr>
      <xdr:spPr>
        <a:xfrm>
          <a:off x="19881850" y="6907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549" name="【一般廃棄物処理施設】&#10;一人当たり有形固定資産（償却資産）額最大値テキスト"/>
        <xdr:cNvSpPr txBox="1"/>
      </xdr:nvSpPr>
      <xdr:spPr>
        <a:xfrm>
          <a:off x="19989800" y="5372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550" name="直線コネクタ 549"/>
        <xdr:cNvCxnSpPr/>
      </xdr:nvCxnSpPr>
      <xdr:spPr>
        <a:xfrm>
          <a:off x="19881850" y="55913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551" name="【一般廃棄物処理施設】&#10;一人当たり有形固定資産（償却資産）額平均値テキスト"/>
        <xdr:cNvSpPr txBox="1"/>
      </xdr:nvSpPr>
      <xdr:spPr>
        <a:xfrm>
          <a:off x="19989800" y="6717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552" name="フローチャート: 判断 551"/>
        <xdr:cNvSpPr/>
      </xdr:nvSpPr>
      <xdr:spPr>
        <a:xfrm>
          <a:off x="19900900" y="67389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553" name="フローチャート: 判断 552"/>
        <xdr:cNvSpPr/>
      </xdr:nvSpPr>
      <xdr:spPr>
        <a:xfrm>
          <a:off x="19157950" y="67286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554" name="フローチャート: 判断 553"/>
        <xdr:cNvSpPr/>
      </xdr:nvSpPr>
      <xdr:spPr>
        <a:xfrm>
          <a:off x="18345150" y="67400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555" name="フローチャート: 判断 554"/>
        <xdr:cNvSpPr/>
      </xdr:nvSpPr>
      <xdr:spPr>
        <a:xfrm>
          <a:off x="17551400" y="6746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556" name="フローチャート: 判断 555"/>
        <xdr:cNvSpPr/>
      </xdr:nvSpPr>
      <xdr:spPr>
        <a:xfrm>
          <a:off x="16757650" y="67707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56626</xdr:rowOff>
    </xdr:from>
    <xdr:to>
      <xdr:col>112</xdr:col>
      <xdr:colOff>38100</xdr:colOff>
      <xdr:row>40</xdr:row>
      <xdr:rowOff>158226</xdr:rowOff>
    </xdr:to>
    <xdr:sp macro="" textlink="">
      <xdr:nvSpPr>
        <xdr:cNvPr id="562" name="楕円 561"/>
        <xdr:cNvSpPr/>
      </xdr:nvSpPr>
      <xdr:spPr>
        <a:xfrm>
          <a:off x="19157950" y="66669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58830</xdr:rowOff>
    </xdr:from>
    <xdr:to>
      <xdr:col>107</xdr:col>
      <xdr:colOff>101600</xdr:colOff>
      <xdr:row>40</xdr:row>
      <xdr:rowOff>160430</xdr:rowOff>
    </xdr:to>
    <xdr:sp macro="" textlink="">
      <xdr:nvSpPr>
        <xdr:cNvPr id="563" name="楕円 562"/>
        <xdr:cNvSpPr/>
      </xdr:nvSpPr>
      <xdr:spPr>
        <a:xfrm>
          <a:off x="18345150" y="666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107426</xdr:rowOff>
    </xdr:from>
    <xdr:to>
      <xdr:col>111</xdr:col>
      <xdr:colOff>177800</xdr:colOff>
      <xdr:row>40</xdr:row>
      <xdr:rowOff>109630</xdr:rowOff>
    </xdr:to>
    <xdr:cxnSp macro="">
      <xdr:nvCxnSpPr>
        <xdr:cNvPr id="564" name="直線コネクタ 563"/>
        <xdr:cNvCxnSpPr/>
      </xdr:nvCxnSpPr>
      <xdr:spPr>
        <a:xfrm flipV="1">
          <a:off x="18395950" y="6717776"/>
          <a:ext cx="80645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62675</xdr:rowOff>
    </xdr:from>
    <xdr:to>
      <xdr:col>102</xdr:col>
      <xdr:colOff>165100</xdr:colOff>
      <xdr:row>40</xdr:row>
      <xdr:rowOff>164275</xdr:rowOff>
    </xdr:to>
    <xdr:sp macro="" textlink="">
      <xdr:nvSpPr>
        <xdr:cNvPr id="565" name="楕円 564"/>
        <xdr:cNvSpPr/>
      </xdr:nvSpPr>
      <xdr:spPr>
        <a:xfrm>
          <a:off x="17551400" y="66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109630</xdr:rowOff>
    </xdr:from>
    <xdr:to>
      <xdr:col>107</xdr:col>
      <xdr:colOff>50800</xdr:colOff>
      <xdr:row>40</xdr:row>
      <xdr:rowOff>113475</xdr:rowOff>
    </xdr:to>
    <xdr:cxnSp macro="">
      <xdr:nvCxnSpPr>
        <xdr:cNvPr id="566" name="直線コネクタ 565"/>
        <xdr:cNvCxnSpPr/>
      </xdr:nvCxnSpPr>
      <xdr:spPr>
        <a:xfrm flipV="1">
          <a:off x="17602200" y="6719980"/>
          <a:ext cx="79375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62843</xdr:rowOff>
    </xdr:from>
    <xdr:to>
      <xdr:col>98</xdr:col>
      <xdr:colOff>38100</xdr:colOff>
      <xdr:row>40</xdr:row>
      <xdr:rowOff>164443</xdr:rowOff>
    </xdr:to>
    <xdr:sp macro="" textlink="">
      <xdr:nvSpPr>
        <xdr:cNvPr id="567" name="楕円 566"/>
        <xdr:cNvSpPr/>
      </xdr:nvSpPr>
      <xdr:spPr>
        <a:xfrm>
          <a:off x="16757650" y="66731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113475</xdr:rowOff>
    </xdr:from>
    <xdr:to>
      <xdr:col>102</xdr:col>
      <xdr:colOff>114300</xdr:colOff>
      <xdr:row>40</xdr:row>
      <xdr:rowOff>113643</xdr:rowOff>
    </xdr:to>
    <xdr:cxnSp macro="">
      <xdr:nvCxnSpPr>
        <xdr:cNvPr id="568" name="直線コネクタ 567"/>
        <xdr:cNvCxnSpPr/>
      </xdr:nvCxnSpPr>
      <xdr:spPr>
        <a:xfrm flipV="1">
          <a:off x="16802100" y="6723825"/>
          <a:ext cx="8001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569" name="n_1aveValue【一般廃棄物処理施設】&#10;一人当たり有形固定資産（償却資産）額"/>
        <xdr:cNvSpPr txBox="1"/>
      </xdr:nvSpPr>
      <xdr:spPr>
        <a:xfrm>
          <a:off x="18915595" y="681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50958</xdr:rowOff>
    </xdr:from>
    <xdr:ext cx="599010" cy="259045"/>
    <xdr:sp macro="" textlink="">
      <xdr:nvSpPr>
        <xdr:cNvPr id="570" name="n_2aveValue【一般廃棄物処理施設】&#10;一人当たり有形固定資産（償却資産）額"/>
        <xdr:cNvSpPr txBox="1"/>
      </xdr:nvSpPr>
      <xdr:spPr>
        <a:xfrm>
          <a:off x="18134545" y="682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57602</xdr:rowOff>
    </xdr:from>
    <xdr:ext cx="599010" cy="259045"/>
    <xdr:sp macro="" textlink="">
      <xdr:nvSpPr>
        <xdr:cNvPr id="571" name="n_3aveValue【一般廃棄物処理施設】&#10;一人当たり有形固定資産（償却資産）額"/>
        <xdr:cNvSpPr txBox="1"/>
      </xdr:nvSpPr>
      <xdr:spPr>
        <a:xfrm>
          <a:off x="17321745" y="683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572" name="n_4aveValue【一般廃棄物処理施設】&#10;一人当たり有形固定資産（償却資産）額"/>
        <xdr:cNvSpPr txBox="1"/>
      </xdr:nvSpPr>
      <xdr:spPr>
        <a:xfrm>
          <a:off x="16527995" y="685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3303</xdr:rowOff>
    </xdr:from>
    <xdr:ext cx="599010" cy="259045"/>
    <xdr:sp macro="" textlink="">
      <xdr:nvSpPr>
        <xdr:cNvPr id="573" name="n_1mainValue【一般廃棄物処理施設】&#10;一人当たり有形固定資産（償却資産）額"/>
        <xdr:cNvSpPr txBox="1"/>
      </xdr:nvSpPr>
      <xdr:spPr>
        <a:xfrm>
          <a:off x="18915595" y="644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5507</xdr:rowOff>
    </xdr:from>
    <xdr:ext cx="599010" cy="259045"/>
    <xdr:sp macro="" textlink="">
      <xdr:nvSpPr>
        <xdr:cNvPr id="574" name="n_2mainValue【一般廃棄物処理施設】&#10;一人当たり有形固定資産（償却資産）額"/>
        <xdr:cNvSpPr txBox="1"/>
      </xdr:nvSpPr>
      <xdr:spPr>
        <a:xfrm>
          <a:off x="18134545" y="6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9352</xdr:rowOff>
    </xdr:from>
    <xdr:ext cx="599010" cy="259045"/>
    <xdr:sp macro="" textlink="">
      <xdr:nvSpPr>
        <xdr:cNvPr id="575" name="n_3mainValue【一般廃棄物処理施設】&#10;一人当たり有形固定資産（償却資産）額"/>
        <xdr:cNvSpPr txBox="1"/>
      </xdr:nvSpPr>
      <xdr:spPr>
        <a:xfrm>
          <a:off x="17321745" y="645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9520</xdr:rowOff>
    </xdr:from>
    <xdr:ext cx="599010" cy="259045"/>
    <xdr:sp macro="" textlink="">
      <xdr:nvSpPr>
        <xdr:cNvPr id="576" name="n_4mainValue【一般廃棄物処理施設】&#10;一人当たり有形固定資産（償却資産）額"/>
        <xdr:cNvSpPr txBox="1"/>
      </xdr:nvSpPr>
      <xdr:spPr>
        <a:xfrm>
          <a:off x="16527995" y="645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7" name="テキスト ボックス 586"/>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8" name="直線コネクタ 587"/>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9" name="テキスト ボックス 588"/>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0" name="直線コネクタ 589"/>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1" name="テキスト ボックス 590"/>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2" name="直線コネクタ 591"/>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3" name="テキスト ボックス 592"/>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4" name="直線コネクタ 593"/>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5" name="テキスト ボックス 594"/>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6" name="直線コネクタ 595"/>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7" name="テキスト ボックス 596"/>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9" name="テキスト ボックス 598"/>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0"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601" name="直線コネクタ 600"/>
        <xdr:cNvCxnSpPr/>
      </xdr:nvCxnSpPr>
      <xdr:spPr>
        <a:xfrm flipV="1">
          <a:off x="14699614" y="9274810"/>
          <a:ext cx="0" cy="1374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02" name="【保健センター・保健所】&#10;有形固定資産減価償却率最小値テキスト"/>
        <xdr:cNvSpPr txBox="1"/>
      </xdr:nvSpPr>
      <xdr:spPr>
        <a:xfrm>
          <a:off x="1473835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03" name="直線コネクタ 602"/>
        <xdr:cNvCxnSpPr/>
      </xdr:nvCxnSpPr>
      <xdr:spPr>
        <a:xfrm>
          <a:off x="146113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04" name="【保健センター・保健所】&#10;有形固定資産減価償却率最大値テキスト"/>
        <xdr:cNvSpPr txBox="1"/>
      </xdr:nvSpPr>
      <xdr:spPr>
        <a:xfrm>
          <a:off x="14738350" y="906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05" name="直線コネクタ 604"/>
        <xdr:cNvCxnSpPr/>
      </xdr:nvCxnSpPr>
      <xdr:spPr>
        <a:xfrm>
          <a:off x="14611350" y="9274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606" name="【保健センター・保健所】&#10;有形固定資産減価償却率平均値テキスト"/>
        <xdr:cNvSpPr txBox="1"/>
      </xdr:nvSpPr>
      <xdr:spPr>
        <a:xfrm>
          <a:off x="14738350" y="9762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607" name="フローチャート: 判断 606"/>
        <xdr:cNvSpPr/>
      </xdr:nvSpPr>
      <xdr:spPr>
        <a:xfrm>
          <a:off x="14649450" y="97840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608" name="フローチャート: 判断 607"/>
        <xdr:cNvSpPr/>
      </xdr:nvSpPr>
      <xdr:spPr>
        <a:xfrm>
          <a:off x="13887450" y="9708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609" name="フローチャート: 判断 608"/>
        <xdr:cNvSpPr/>
      </xdr:nvSpPr>
      <xdr:spPr>
        <a:xfrm>
          <a:off x="13093700" y="9676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610" name="フローチャート: 判断 609"/>
        <xdr:cNvSpPr/>
      </xdr:nvSpPr>
      <xdr:spPr>
        <a:xfrm>
          <a:off x="12299950" y="9727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611" name="フローチャート: 判断 610"/>
        <xdr:cNvSpPr/>
      </xdr:nvSpPr>
      <xdr:spPr>
        <a:xfrm>
          <a:off x="11487150" y="9664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145415</xdr:rowOff>
    </xdr:from>
    <xdr:to>
      <xdr:col>81</xdr:col>
      <xdr:colOff>101600</xdr:colOff>
      <xdr:row>61</xdr:row>
      <xdr:rowOff>75565</xdr:rowOff>
    </xdr:to>
    <xdr:sp macro="" textlink="">
      <xdr:nvSpPr>
        <xdr:cNvPr id="617" name="楕円 616"/>
        <xdr:cNvSpPr/>
      </xdr:nvSpPr>
      <xdr:spPr>
        <a:xfrm>
          <a:off x="13887450" y="10057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118745</xdr:rowOff>
    </xdr:from>
    <xdr:to>
      <xdr:col>76</xdr:col>
      <xdr:colOff>165100</xdr:colOff>
      <xdr:row>61</xdr:row>
      <xdr:rowOff>48895</xdr:rowOff>
    </xdr:to>
    <xdr:sp macro="" textlink="">
      <xdr:nvSpPr>
        <xdr:cNvPr id="618" name="楕円 617"/>
        <xdr:cNvSpPr/>
      </xdr:nvSpPr>
      <xdr:spPr>
        <a:xfrm>
          <a:off x="13093700" y="10031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169545</xdr:rowOff>
    </xdr:from>
    <xdr:to>
      <xdr:col>81</xdr:col>
      <xdr:colOff>50800</xdr:colOff>
      <xdr:row>61</xdr:row>
      <xdr:rowOff>24765</xdr:rowOff>
    </xdr:to>
    <xdr:cxnSp macro="">
      <xdr:nvCxnSpPr>
        <xdr:cNvPr id="619" name="直線コネクタ 618"/>
        <xdr:cNvCxnSpPr/>
      </xdr:nvCxnSpPr>
      <xdr:spPr>
        <a:xfrm>
          <a:off x="13144500" y="10075545"/>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90170</xdr:rowOff>
    </xdr:from>
    <xdr:to>
      <xdr:col>72</xdr:col>
      <xdr:colOff>38100</xdr:colOff>
      <xdr:row>61</xdr:row>
      <xdr:rowOff>20320</xdr:rowOff>
    </xdr:to>
    <xdr:sp macro="" textlink="">
      <xdr:nvSpPr>
        <xdr:cNvPr id="620" name="楕円 619"/>
        <xdr:cNvSpPr/>
      </xdr:nvSpPr>
      <xdr:spPr>
        <a:xfrm>
          <a:off x="12299950" y="10002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140970</xdr:rowOff>
    </xdr:from>
    <xdr:to>
      <xdr:col>76</xdr:col>
      <xdr:colOff>114300</xdr:colOff>
      <xdr:row>60</xdr:row>
      <xdr:rowOff>169545</xdr:rowOff>
    </xdr:to>
    <xdr:cxnSp macro="">
      <xdr:nvCxnSpPr>
        <xdr:cNvPr id="621" name="直線コネクタ 620"/>
        <xdr:cNvCxnSpPr/>
      </xdr:nvCxnSpPr>
      <xdr:spPr>
        <a:xfrm>
          <a:off x="12344400" y="10053320"/>
          <a:ext cx="8001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46355</xdr:rowOff>
    </xdr:from>
    <xdr:to>
      <xdr:col>67</xdr:col>
      <xdr:colOff>101600</xdr:colOff>
      <xdr:row>60</xdr:row>
      <xdr:rowOff>147955</xdr:rowOff>
    </xdr:to>
    <xdr:sp macro="" textlink="">
      <xdr:nvSpPr>
        <xdr:cNvPr id="622" name="楕円 621"/>
        <xdr:cNvSpPr/>
      </xdr:nvSpPr>
      <xdr:spPr>
        <a:xfrm>
          <a:off x="1148715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97155</xdr:rowOff>
    </xdr:from>
    <xdr:to>
      <xdr:col>71</xdr:col>
      <xdr:colOff>177800</xdr:colOff>
      <xdr:row>60</xdr:row>
      <xdr:rowOff>140970</xdr:rowOff>
    </xdr:to>
    <xdr:cxnSp macro="">
      <xdr:nvCxnSpPr>
        <xdr:cNvPr id="623" name="直線コネクタ 622"/>
        <xdr:cNvCxnSpPr/>
      </xdr:nvCxnSpPr>
      <xdr:spPr>
        <a:xfrm>
          <a:off x="11537950" y="10009505"/>
          <a:ext cx="8064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73042</xdr:rowOff>
    </xdr:from>
    <xdr:ext cx="405111" cy="259045"/>
    <xdr:sp macro="" textlink="">
      <xdr:nvSpPr>
        <xdr:cNvPr id="624" name="n_1aveValue【保健センター・保健所】&#10;有形固定資産減価償却率"/>
        <xdr:cNvSpPr txBox="1"/>
      </xdr:nvSpPr>
      <xdr:spPr>
        <a:xfrm>
          <a:off x="13742044" y="949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625" name="n_2aveValue【保健センター・保健所】&#10;有形固定資産減価償却率"/>
        <xdr:cNvSpPr txBox="1"/>
      </xdr:nvSpPr>
      <xdr:spPr>
        <a:xfrm>
          <a:off x="12960994" y="945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92092</xdr:rowOff>
    </xdr:from>
    <xdr:ext cx="405111" cy="259045"/>
    <xdr:sp macro="" textlink="">
      <xdr:nvSpPr>
        <xdr:cNvPr id="626" name="n_3aveValue【保健センター・保健所】&#10;有形固定資産減価償却率"/>
        <xdr:cNvSpPr txBox="1"/>
      </xdr:nvSpPr>
      <xdr:spPr>
        <a:xfrm>
          <a:off x="12167244" y="950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627" name="n_4aveValue【保健センター・保健所】&#10;有形固定資産減価償却率"/>
        <xdr:cNvSpPr txBox="1"/>
      </xdr:nvSpPr>
      <xdr:spPr>
        <a:xfrm>
          <a:off x="11354444" y="944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66692</xdr:rowOff>
    </xdr:from>
    <xdr:ext cx="405111" cy="259045"/>
    <xdr:sp macro="" textlink="">
      <xdr:nvSpPr>
        <xdr:cNvPr id="628" name="n_1mainValue【保健センター・保健所】&#10;有形固定資産減価償却率"/>
        <xdr:cNvSpPr txBox="1"/>
      </xdr:nvSpPr>
      <xdr:spPr>
        <a:xfrm>
          <a:off x="137420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40022</xdr:rowOff>
    </xdr:from>
    <xdr:ext cx="405111" cy="259045"/>
    <xdr:sp macro="" textlink="">
      <xdr:nvSpPr>
        <xdr:cNvPr id="629" name="n_2mainValue【保健センター・保健所】&#10;有形固定資産減価償却率"/>
        <xdr:cNvSpPr txBox="1"/>
      </xdr:nvSpPr>
      <xdr:spPr>
        <a:xfrm>
          <a:off x="12960994" y="101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11447</xdr:rowOff>
    </xdr:from>
    <xdr:ext cx="405111" cy="259045"/>
    <xdr:sp macro="" textlink="">
      <xdr:nvSpPr>
        <xdr:cNvPr id="630" name="n_3mainValue【保健センター・保健所】&#10;有形固定資産減価償却率"/>
        <xdr:cNvSpPr txBox="1"/>
      </xdr:nvSpPr>
      <xdr:spPr>
        <a:xfrm>
          <a:off x="121672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139082</xdr:rowOff>
    </xdr:from>
    <xdr:ext cx="405111" cy="259045"/>
    <xdr:sp macro="" textlink="">
      <xdr:nvSpPr>
        <xdr:cNvPr id="631" name="n_4mainValue【保健センター・保健所】&#10;有形固定資産減価償却率"/>
        <xdr:cNvSpPr txBox="1"/>
      </xdr:nvSpPr>
      <xdr:spPr>
        <a:xfrm>
          <a:off x="113544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2" name="直線コネクタ 641"/>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3" name="テキスト ボックス 642"/>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4" name="直線コネクタ 643"/>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5" name="テキスト ボックス 644"/>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6" name="直線コネクタ 645"/>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7" name="テキスト ボックス 646"/>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8" name="直線コネクタ 647"/>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9" name="テキスト ボックス 648"/>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653" name="直線コネクタ 652"/>
        <xdr:cNvCxnSpPr/>
      </xdr:nvCxnSpPr>
      <xdr:spPr>
        <a:xfrm flipV="1">
          <a:off x="19951064" y="9432137"/>
          <a:ext cx="0" cy="113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654" name="【保健センター・保健所】&#10;一人当たり面積最小値テキスト"/>
        <xdr:cNvSpPr txBox="1"/>
      </xdr:nvSpPr>
      <xdr:spPr>
        <a:xfrm>
          <a:off x="19989800" y="105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655" name="直線コネクタ 654"/>
        <xdr:cNvCxnSpPr/>
      </xdr:nvCxnSpPr>
      <xdr:spPr>
        <a:xfrm>
          <a:off x="19881850" y="10563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656" name="【保健センター・保健所】&#10;一人当たり面積最大値テキスト"/>
        <xdr:cNvSpPr txBox="1"/>
      </xdr:nvSpPr>
      <xdr:spPr>
        <a:xfrm>
          <a:off x="19989800" y="922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657" name="直線コネクタ 656"/>
        <xdr:cNvCxnSpPr/>
      </xdr:nvCxnSpPr>
      <xdr:spPr>
        <a:xfrm>
          <a:off x="19881850" y="9432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19296</xdr:rowOff>
    </xdr:from>
    <xdr:ext cx="469744" cy="259045"/>
    <xdr:sp macro="" textlink="">
      <xdr:nvSpPr>
        <xdr:cNvPr id="658" name="【保健センター・保健所】&#10;一人当たり面積平均値テキスト"/>
        <xdr:cNvSpPr txBox="1"/>
      </xdr:nvSpPr>
      <xdr:spPr>
        <a:xfrm>
          <a:off x="19989800" y="10426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659" name="フローチャート: 判断 658"/>
        <xdr:cNvSpPr/>
      </xdr:nvSpPr>
      <xdr:spPr>
        <a:xfrm>
          <a:off x="19900900" y="1044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660" name="フローチャート: 判断 659"/>
        <xdr:cNvSpPr/>
      </xdr:nvSpPr>
      <xdr:spPr>
        <a:xfrm>
          <a:off x="19157950" y="104469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661" name="フローチャート: 判断 660"/>
        <xdr:cNvSpPr/>
      </xdr:nvSpPr>
      <xdr:spPr>
        <a:xfrm>
          <a:off x="18345150" y="104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662" name="フローチャート: 判断 661"/>
        <xdr:cNvSpPr/>
      </xdr:nvSpPr>
      <xdr:spPr>
        <a:xfrm>
          <a:off x="17551400" y="1044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663" name="フローチャート: 判断 662"/>
        <xdr:cNvSpPr/>
      </xdr:nvSpPr>
      <xdr:spPr>
        <a:xfrm>
          <a:off x="16757650" y="104480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40411</xdr:rowOff>
    </xdr:from>
    <xdr:to>
      <xdr:col>112</xdr:col>
      <xdr:colOff>38100</xdr:colOff>
      <xdr:row>62</xdr:row>
      <xdr:rowOff>142011</xdr:rowOff>
    </xdr:to>
    <xdr:sp macro="" textlink="">
      <xdr:nvSpPr>
        <xdr:cNvPr id="669" name="楕円 668"/>
        <xdr:cNvSpPr/>
      </xdr:nvSpPr>
      <xdr:spPr>
        <a:xfrm>
          <a:off x="19157950" y="102829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43383</xdr:rowOff>
    </xdr:from>
    <xdr:to>
      <xdr:col>107</xdr:col>
      <xdr:colOff>101600</xdr:colOff>
      <xdr:row>62</xdr:row>
      <xdr:rowOff>144983</xdr:rowOff>
    </xdr:to>
    <xdr:sp macro="" textlink="">
      <xdr:nvSpPr>
        <xdr:cNvPr id="670" name="楕円 669"/>
        <xdr:cNvSpPr/>
      </xdr:nvSpPr>
      <xdr:spPr>
        <a:xfrm>
          <a:off x="18345150" y="1028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91211</xdr:rowOff>
    </xdr:from>
    <xdr:to>
      <xdr:col>111</xdr:col>
      <xdr:colOff>177800</xdr:colOff>
      <xdr:row>62</xdr:row>
      <xdr:rowOff>94183</xdr:rowOff>
    </xdr:to>
    <xdr:cxnSp macro="">
      <xdr:nvCxnSpPr>
        <xdr:cNvPr id="671" name="直線コネクタ 670"/>
        <xdr:cNvCxnSpPr/>
      </xdr:nvCxnSpPr>
      <xdr:spPr>
        <a:xfrm flipV="1">
          <a:off x="18395950" y="10333761"/>
          <a:ext cx="80645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48184</xdr:rowOff>
    </xdr:from>
    <xdr:to>
      <xdr:col>102</xdr:col>
      <xdr:colOff>165100</xdr:colOff>
      <xdr:row>62</xdr:row>
      <xdr:rowOff>149784</xdr:rowOff>
    </xdr:to>
    <xdr:sp macro="" textlink="">
      <xdr:nvSpPr>
        <xdr:cNvPr id="672" name="楕円 671"/>
        <xdr:cNvSpPr/>
      </xdr:nvSpPr>
      <xdr:spPr>
        <a:xfrm>
          <a:off x="17551400" y="1029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94183</xdr:rowOff>
    </xdr:from>
    <xdr:to>
      <xdr:col>107</xdr:col>
      <xdr:colOff>50800</xdr:colOff>
      <xdr:row>62</xdr:row>
      <xdr:rowOff>98984</xdr:rowOff>
    </xdr:to>
    <xdr:cxnSp macro="">
      <xdr:nvCxnSpPr>
        <xdr:cNvPr id="673" name="直線コネクタ 672"/>
        <xdr:cNvCxnSpPr/>
      </xdr:nvCxnSpPr>
      <xdr:spPr>
        <a:xfrm flipV="1">
          <a:off x="17602200" y="10336733"/>
          <a:ext cx="79375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48413</xdr:rowOff>
    </xdr:from>
    <xdr:to>
      <xdr:col>98</xdr:col>
      <xdr:colOff>38100</xdr:colOff>
      <xdr:row>62</xdr:row>
      <xdr:rowOff>150013</xdr:rowOff>
    </xdr:to>
    <xdr:sp macro="" textlink="">
      <xdr:nvSpPr>
        <xdr:cNvPr id="674" name="楕円 673"/>
        <xdr:cNvSpPr/>
      </xdr:nvSpPr>
      <xdr:spPr>
        <a:xfrm>
          <a:off x="16757650" y="102909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98984</xdr:rowOff>
    </xdr:from>
    <xdr:to>
      <xdr:col>102</xdr:col>
      <xdr:colOff>114300</xdr:colOff>
      <xdr:row>62</xdr:row>
      <xdr:rowOff>99213</xdr:rowOff>
    </xdr:to>
    <xdr:cxnSp macro="">
      <xdr:nvCxnSpPr>
        <xdr:cNvPr id="675" name="直線コネクタ 674"/>
        <xdr:cNvCxnSpPr/>
      </xdr:nvCxnSpPr>
      <xdr:spPr>
        <a:xfrm flipV="1">
          <a:off x="16802100" y="10341534"/>
          <a:ext cx="8001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131995</xdr:rowOff>
    </xdr:from>
    <xdr:ext cx="469744" cy="259045"/>
    <xdr:sp macro="" textlink="">
      <xdr:nvSpPr>
        <xdr:cNvPr id="676" name="n_1aveValue【保健センター・保健所】&#10;一人当たり面積"/>
        <xdr:cNvSpPr txBox="1"/>
      </xdr:nvSpPr>
      <xdr:spPr>
        <a:xfrm>
          <a:off x="18980227" y="1053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677" name="n_2aveValue【保健センター・保健所】&#10;一人当たり面積"/>
        <xdr:cNvSpPr txBox="1"/>
      </xdr:nvSpPr>
      <xdr:spPr>
        <a:xfrm>
          <a:off x="18180127" y="1053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129709</xdr:rowOff>
    </xdr:from>
    <xdr:ext cx="469744" cy="259045"/>
    <xdr:sp macro="" textlink="">
      <xdr:nvSpPr>
        <xdr:cNvPr id="678" name="n_3aveValue【保健センター・保健所】&#10;一人当たり面積"/>
        <xdr:cNvSpPr txBox="1"/>
      </xdr:nvSpPr>
      <xdr:spPr>
        <a:xfrm>
          <a:off x="17386377" y="1053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133138</xdr:rowOff>
    </xdr:from>
    <xdr:ext cx="469744" cy="259045"/>
    <xdr:sp macro="" textlink="">
      <xdr:nvSpPr>
        <xdr:cNvPr id="679" name="n_4aveValue【保健センター・保健所】&#10;一人当たり面積"/>
        <xdr:cNvSpPr txBox="1"/>
      </xdr:nvSpPr>
      <xdr:spPr>
        <a:xfrm>
          <a:off x="16592627" y="1054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158538</xdr:rowOff>
    </xdr:from>
    <xdr:ext cx="469744" cy="259045"/>
    <xdr:sp macro="" textlink="">
      <xdr:nvSpPr>
        <xdr:cNvPr id="680" name="n_1mainValue【保健センター・保健所】&#10;一人当たり面積"/>
        <xdr:cNvSpPr txBox="1"/>
      </xdr:nvSpPr>
      <xdr:spPr>
        <a:xfrm>
          <a:off x="18980227" y="1007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161510</xdr:rowOff>
    </xdr:from>
    <xdr:ext cx="469744" cy="259045"/>
    <xdr:sp macro="" textlink="">
      <xdr:nvSpPr>
        <xdr:cNvPr id="681" name="n_2mainValue【保健センター・保健所】&#10;一人当たり面積"/>
        <xdr:cNvSpPr txBox="1"/>
      </xdr:nvSpPr>
      <xdr:spPr>
        <a:xfrm>
          <a:off x="18180127" y="1007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166311</xdr:rowOff>
    </xdr:from>
    <xdr:ext cx="469744" cy="259045"/>
    <xdr:sp macro="" textlink="">
      <xdr:nvSpPr>
        <xdr:cNvPr id="682" name="n_3mainValue【保健センター・保健所】&#10;一人当たり面積"/>
        <xdr:cNvSpPr txBox="1"/>
      </xdr:nvSpPr>
      <xdr:spPr>
        <a:xfrm>
          <a:off x="17386377" y="1007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166540</xdr:rowOff>
    </xdr:from>
    <xdr:ext cx="469744" cy="259045"/>
    <xdr:sp macro="" textlink="">
      <xdr:nvSpPr>
        <xdr:cNvPr id="683" name="n_4mainValue【保健センター・保健所】&#10;一人当たり面積"/>
        <xdr:cNvSpPr txBox="1"/>
      </xdr:nvSpPr>
      <xdr:spPr>
        <a:xfrm>
          <a:off x="16592627" y="1007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2" name="テキスト ボックス 691"/>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3" name="直線コネクタ 692"/>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4" name="テキスト ボックス 693"/>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5" name="直線コネクタ 694"/>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6" name="テキスト ボックス 695"/>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7" name="直線コネクタ 696"/>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8" name="テキスト ボックス 697"/>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9" name="直線コネクタ 698"/>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0" name="テキスト ボックス 699"/>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1" name="直線コネクタ 700"/>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2" name="テキスト ボックス 701"/>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3" name="直線コネクタ 702"/>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04" name="テキスト ボックス 703"/>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07" name="直線コネクタ 706"/>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08" name="【消防施設】&#10;有形固定資産減価償却率最小値テキスト"/>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09" name="直線コネクタ 708"/>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10" name="【消防施設】&#10;有形固定資産減価償却率最大値テキスト"/>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11" name="直線コネクタ 710"/>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712" name="【消防施設】&#10;有形固定資産減価償却率平均値テキスト"/>
        <xdr:cNvSpPr txBox="1"/>
      </xdr:nvSpPr>
      <xdr:spPr>
        <a:xfrm>
          <a:off x="14738350" y="13451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713" name="フローチャート: 判断 712"/>
        <xdr:cNvSpPr/>
      </xdr:nvSpPr>
      <xdr:spPr>
        <a:xfrm>
          <a:off x="14649450" y="13473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14" name="フローチャート: 判断 713"/>
        <xdr:cNvSpPr/>
      </xdr:nvSpPr>
      <xdr:spPr>
        <a:xfrm>
          <a:off x="13887450" y="13484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715" name="フローチャート: 判断 714"/>
        <xdr:cNvSpPr/>
      </xdr:nvSpPr>
      <xdr:spPr>
        <a:xfrm>
          <a:off x="13093700" y="13539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716" name="フローチャート: 判断 715"/>
        <xdr:cNvSpPr/>
      </xdr:nvSpPr>
      <xdr:spPr>
        <a:xfrm>
          <a:off x="12299950" y="135483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717" name="フローチャート: 判断 716"/>
        <xdr:cNvSpPr/>
      </xdr:nvSpPr>
      <xdr:spPr>
        <a:xfrm>
          <a:off x="11487150" y="13543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111761</xdr:rowOff>
    </xdr:from>
    <xdr:to>
      <xdr:col>81</xdr:col>
      <xdr:colOff>101600</xdr:colOff>
      <xdr:row>85</xdr:row>
      <xdr:rowOff>41911</xdr:rowOff>
    </xdr:to>
    <xdr:sp macro="" textlink="">
      <xdr:nvSpPr>
        <xdr:cNvPr id="723" name="楕円 722"/>
        <xdr:cNvSpPr/>
      </xdr:nvSpPr>
      <xdr:spPr>
        <a:xfrm>
          <a:off x="13887450" y="139865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111761</xdr:rowOff>
    </xdr:from>
    <xdr:to>
      <xdr:col>76</xdr:col>
      <xdr:colOff>165100</xdr:colOff>
      <xdr:row>85</xdr:row>
      <xdr:rowOff>41911</xdr:rowOff>
    </xdr:to>
    <xdr:sp macro="" textlink="">
      <xdr:nvSpPr>
        <xdr:cNvPr id="724" name="楕円 723"/>
        <xdr:cNvSpPr/>
      </xdr:nvSpPr>
      <xdr:spPr>
        <a:xfrm>
          <a:off x="13093700" y="139865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162561</xdr:rowOff>
    </xdr:from>
    <xdr:to>
      <xdr:col>81</xdr:col>
      <xdr:colOff>50800</xdr:colOff>
      <xdr:row>84</xdr:row>
      <xdr:rowOff>162561</xdr:rowOff>
    </xdr:to>
    <xdr:cxnSp macro="">
      <xdr:nvCxnSpPr>
        <xdr:cNvPr id="725" name="直線コネクタ 724"/>
        <xdr:cNvCxnSpPr/>
      </xdr:nvCxnSpPr>
      <xdr:spPr>
        <a:xfrm>
          <a:off x="13144500" y="1403731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109220</xdr:rowOff>
    </xdr:from>
    <xdr:to>
      <xdr:col>72</xdr:col>
      <xdr:colOff>38100</xdr:colOff>
      <xdr:row>85</xdr:row>
      <xdr:rowOff>39370</xdr:rowOff>
    </xdr:to>
    <xdr:sp macro="" textlink="">
      <xdr:nvSpPr>
        <xdr:cNvPr id="726" name="楕円 725"/>
        <xdr:cNvSpPr/>
      </xdr:nvSpPr>
      <xdr:spPr>
        <a:xfrm>
          <a:off x="12299950" y="139839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160020</xdr:rowOff>
    </xdr:from>
    <xdr:to>
      <xdr:col>76</xdr:col>
      <xdr:colOff>114300</xdr:colOff>
      <xdr:row>84</xdr:row>
      <xdr:rowOff>162561</xdr:rowOff>
    </xdr:to>
    <xdr:cxnSp macro="">
      <xdr:nvCxnSpPr>
        <xdr:cNvPr id="727" name="直線コネクタ 726"/>
        <xdr:cNvCxnSpPr/>
      </xdr:nvCxnSpPr>
      <xdr:spPr>
        <a:xfrm>
          <a:off x="12344400" y="14034770"/>
          <a:ext cx="8001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120650</xdr:rowOff>
    </xdr:from>
    <xdr:to>
      <xdr:col>67</xdr:col>
      <xdr:colOff>101600</xdr:colOff>
      <xdr:row>85</xdr:row>
      <xdr:rowOff>50800</xdr:rowOff>
    </xdr:to>
    <xdr:sp macro="" textlink="">
      <xdr:nvSpPr>
        <xdr:cNvPr id="728" name="楕円 727"/>
        <xdr:cNvSpPr/>
      </xdr:nvSpPr>
      <xdr:spPr>
        <a:xfrm>
          <a:off x="11487150" y="13995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160020</xdr:rowOff>
    </xdr:from>
    <xdr:to>
      <xdr:col>71</xdr:col>
      <xdr:colOff>177800</xdr:colOff>
      <xdr:row>85</xdr:row>
      <xdr:rowOff>0</xdr:rowOff>
    </xdr:to>
    <xdr:cxnSp macro="">
      <xdr:nvCxnSpPr>
        <xdr:cNvPr id="729" name="直線コネクタ 728"/>
        <xdr:cNvCxnSpPr/>
      </xdr:nvCxnSpPr>
      <xdr:spPr>
        <a:xfrm flipV="1">
          <a:off x="11537950" y="14034770"/>
          <a:ext cx="80645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730" name="n_1aveValue【消防施設】&#10;有形固定資産減価償却率"/>
        <xdr:cNvSpPr txBox="1"/>
      </xdr:nvSpPr>
      <xdr:spPr>
        <a:xfrm>
          <a:off x="13742044"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731" name="n_2aveValue【消防施設】&#10;有形固定資産減価償却率"/>
        <xdr:cNvSpPr txBox="1"/>
      </xdr:nvSpPr>
      <xdr:spPr>
        <a:xfrm>
          <a:off x="12960994" y="1332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732" name="n_3aveValue【消防施設】&#10;有形固定資産減価償却率"/>
        <xdr:cNvSpPr txBox="1"/>
      </xdr:nvSpPr>
      <xdr:spPr>
        <a:xfrm>
          <a:off x="12167244" y="1333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733" name="n_4aveValue【消防施設】&#10;有形固定資産減価償却率"/>
        <xdr:cNvSpPr txBox="1"/>
      </xdr:nvSpPr>
      <xdr:spPr>
        <a:xfrm>
          <a:off x="11354444" y="1332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33038</xdr:rowOff>
    </xdr:from>
    <xdr:ext cx="405111" cy="259045"/>
    <xdr:sp macro="" textlink="">
      <xdr:nvSpPr>
        <xdr:cNvPr id="734" name="n_1mainValue【消防施設】&#10;有形固定資産減価償却率"/>
        <xdr:cNvSpPr txBox="1"/>
      </xdr:nvSpPr>
      <xdr:spPr>
        <a:xfrm>
          <a:off x="13742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33038</xdr:rowOff>
    </xdr:from>
    <xdr:ext cx="405111" cy="259045"/>
    <xdr:sp macro="" textlink="">
      <xdr:nvSpPr>
        <xdr:cNvPr id="735" name="n_2mainValue【消防施設】&#10;有形固定資産減価償却率"/>
        <xdr:cNvSpPr txBox="1"/>
      </xdr:nvSpPr>
      <xdr:spPr>
        <a:xfrm>
          <a:off x="1296099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30497</xdr:rowOff>
    </xdr:from>
    <xdr:ext cx="405111" cy="259045"/>
    <xdr:sp macro="" textlink="">
      <xdr:nvSpPr>
        <xdr:cNvPr id="736" name="n_3mainValue【消防施設】&#10;有形固定資産減価償却率"/>
        <xdr:cNvSpPr txBox="1"/>
      </xdr:nvSpPr>
      <xdr:spPr>
        <a:xfrm>
          <a:off x="121672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41927</xdr:rowOff>
    </xdr:from>
    <xdr:ext cx="405111" cy="259045"/>
    <xdr:sp macro="" textlink="">
      <xdr:nvSpPr>
        <xdr:cNvPr id="737" name="n_4mainValue【消防施設】&#10;有形固定資産減価償却率"/>
        <xdr:cNvSpPr txBox="1"/>
      </xdr:nvSpPr>
      <xdr:spPr>
        <a:xfrm>
          <a:off x="113544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761" name="直線コネクタ 760"/>
        <xdr:cNvCxnSpPr/>
      </xdr:nvCxnSpPr>
      <xdr:spPr>
        <a:xfrm flipV="1">
          <a:off x="19951064" y="12823825"/>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762" name="【消防施設】&#10;一人当たり面積最小値テキスト"/>
        <xdr:cNvSpPr txBox="1"/>
      </xdr:nvSpPr>
      <xdr:spPr>
        <a:xfrm>
          <a:off x="19989800" y="1430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763" name="直線コネクタ 762"/>
        <xdr:cNvCxnSpPr/>
      </xdr:nvCxnSpPr>
      <xdr:spPr>
        <a:xfrm>
          <a:off x="19881850" y="14302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64" name="【消防施設】&#10;一人当たり面積最大値テキスト"/>
        <xdr:cNvSpPr txBox="1"/>
      </xdr:nvSpPr>
      <xdr:spPr>
        <a:xfrm>
          <a:off x="19989800" y="1260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65" name="直線コネクタ 764"/>
        <xdr:cNvCxnSpPr/>
      </xdr:nvCxnSpPr>
      <xdr:spPr>
        <a:xfrm>
          <a:off x="19881850" y="12823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766" name="【消防施設】&#10;一人当たり面積平均値テキスト"/>
        <xdr:cNvSpPr txBox="1"/>
      </xdr:nvSpPr>
      <xdr:spPr>
        <a:xfrm>
          <a:off x="19989800" y="14139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767" name="フローチャート: 判断 766"/>
        <xdr:cNvSpPr/>
      </xdr:nvSpPr>
      <xdr:spPr>
        <a:xfrm>
          <a:off x="19900900" y="141608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768" name="フローチャート: 判断 767"/>
        <xdr:cNvSpPr/>
      </xdr:nvSpPr>
      <xdr:spPr>
        <a:xfrm>
          <a:off x="19157950" y="141140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769" name="フローチャート: 判断 768"/>
        <xdr:cNvSpPr/>
      </xdr:nvSpPr>
      <xdr:spPr>
        <a:xfrm>
          <a:off x="18345150" y="141574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770" name="フローチャート: 判断 769"/>
        <xdr:cNvSpPr/>
      </xdr:nvSpPr>
      <xdr:spPr>
        <a:xfrm>
          <a:off x="17551400" y="141498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771" name="フローチャート: 判断 770"/>
        <xdr:cNvSpPr/>
      </xdr:nvSpPr>
      <xdr:spPr>
        <a:xfrm>
          <a:off x="16757650" y="141429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777" name="楕円 776"/>
        <xdr:cNvSpPr/>
      </xdr:nvSpPr>
      <xdr:spPr>
        <a:xfrm>
          <a:off x="19157950" y="14249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44831</xdr:rowOff>
    </xdr:from>
    <xdr:to>
      <xdr:col>107</xdr:col>
      <xdr:colOff>101600</xdr:colOff>
      <xdr:row>86</xdr:row>
      <xdr:rowOff>146431</xdr:rowOff>
    </xdr:to>
    <xdr:sp macro="" textlink="">
      <xdr:nvSpPr>
        <xdr:cNvPr id="778" name="楕円 777"/>
        <xdr:cNvSpPr/>
      </xdr:nvSpPr>
      <xdr:spPr>
        <a:xfrm>
          <a:off x="18345150" y="142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95250</xdr:rowOff>
    </xdr:from>
    <xdr:to>
      <xdr:col>111</xdr:col>
      <xdr:colOff>177800</xdr:colOff>
      <xdr:row>86</xdr:row>
      <xdr:rowOff>95631</xdr:rowOff>
    </xdr:to>
    <xdr:cxnSp macro="">
      <xdr:nvCxnSpPr>
        <xdr:cNvPr id="779" name="直線コネクタ 778"/>
        <xdr:cNvCxnSpPr/>
      </xdr:nvCxnSpPr>
      <xdr:spPr>
        <a:xfrm flipV="1">
          <a:off x="18395950" y="14300200"/>
          <a:ext cx="8064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45213</xdr:rowOff>
    </xdr:from>
    <xdr:to>
      <xdr:col>102</xdr:col>
      <xdr:colOff>165100</xdr:colOff>
      <xdr:row>86</xdr:row>
      <xdr:rowOff>146813</xdr:rowOff>
    </xdr:to>
    <xdr:sp macro="" textlink="">
      <xdr:nvSpPr>
        <xdr:cNvPr id="780" name="楕円 779"/>
        <xdr:cNvSpPr/>
      </xdr:nvSpPr>
      <xdr:spPr>
        <a:xfrm>
          <a:off x="17551400" y="142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95631</xdr:rowOff>
    </xdr:from>
    <xdr:to>
      <xdr:col>107</xdr:col>
      <xdr:colOff>50800</xdr:colOff>
      <xdr:row>86</xdr:row>
      <xdr:rowOff>96013</xdr:rowOff>
    </xdr:to>
    <xdr:cxnSp macro="">
      <xdr:nvCxnSpPr>
        <xdr:cNvPr id="781" name="直線コネクタ 780"/>
        <xdr:cNvCxnSpPr/>
      </xdr:nvCxnSpPr>
      <xdr:spPr>
        <a:xfrm flipV="1">
          <a:off x="17602200" y="14300581"/>
          <a:ext cx="79375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45213</xdr:rowOff>
    </xdr:from>
    <xdr:to>
      <xdr:col>98</xdr:col>
      <xdr:colOff>38100</xdr:colOff>
      <xdr:row>86</xdr:row>
      <xdr:rowOff>146813</xdr:rowOff>
    </xdr:to>
    <xdr:sp macro="" textlink="">
      <xdr:nvSpPr>
        <xdr:cNvPr id="782" name="楕円 781"/>
        <xdr:cNvSpPr/>
      </xdr:nvSpPr>
      <xdr:spPr>
        <a:xfrm>
          <a:off x="16757650" y="142501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96013</xdr:rowOff>
    </xdr:from>
    <xdr:to>
      <xdr:col>102</xdr:col>
      <xdr:colOff>114300</xdr:colOff>
      <xdr:row>86</xdr:row>
      <xdr:rowOff>96013</xdr:rowOff>
    </xdr:to>
    <xdr:cxnSp macro="">
      <xdr:nvCxnSpPr>
        <xdr:cNvPr id="783" name="直線コネクタ 782"/>
        <xdr:cNvCxnSpPr/>
      </xdr:nvCxnSpPr>
      <xdr:spPr>
        <a:xfrm>
          <a:off x="16802100" y="1430096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784" name="n_1aveValue【消防施設】&#10;一人当たり面積"/>
        <xdr:cNvSpPr txBox="1"/>
      </xdr:nvSpPr>
      <xdr:spPr>
        <a:xfrm>
          <a:off x="18980227" y="1389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785" name="n_2aveValue【消防施設】&#10;一人当たり面積"/>
        <xdr:cNvSpPr txBox="1"/>
      </xdr:nvSpPr>
      <xdr:spPr>
        <a:xfrm>
          <a:off x="18180127" y="1393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786" name="n_3aveValue【消防施設】&#10;一人当たり面積"/>
        <xdr:cNvSpPr txBox="1"/>
      </xdr:nvSpPr>
      <xdr:spPr>
        <a:xfrm>
          <a:off x="17386377" y="1393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787" name="n_4aveValue【消防施設】&#10;一人当たり面積"/>
        <xdr:cNvSpPr txBox="1"/>
      </xdr:nvSpPr>
      <xdr:spPr>
        <a:xfrm>
          <a:off x="16592627" y="1392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788" name="n_1mainValue【消防施設】&#10;一人当たり面積"/>
        <xdr:cNvSpPr txBox="1"/>
      </xdr:nvSpPr>
      <xdr:spPr>
        <a:xfrm>
          <a:off x="189802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137558</xdr:rowOff>
    </xdr:from>
    <xdr:ext cx="469744" cy="259045"/>
    <xdr:sp macro="" textlink="">
      <xdr:nvSpPr>
        <xdr:cNvPr id="789" name="n_2mainValue【消防施設】&#10;一人当たり面積"/>
        <xdr:cNvSpPr txBox="1"/>
      </xdr:nvSpPr>
      <xdr:spPr>
        <a:xfrm>
          <a:off x="18180127" y="1434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137940</xdr:rowOff>
    </xdr:from>
    <xdr:ext cx="469744" cy="259045"/>
    <xdr:sp macro="" textlink="">
      <xdr:nvSpPr>
        <xdr:cNvPr id="790" name="n_3mainValue【消防施設】&#10;一人当たり面積"/>
        <xdr:cNvSpPr txBox="1"/>
      </xdr:nvSpPr>
      <xdr:spPr>
        <a:xfrm>
          <a:off x="17386377" y="14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137940</xdr:rowOff>
    </xdr:from>
    <xdr:ext cx="469744" cy="259045"/>
    <xdr:sp macro="" textlink="">
      <xdr:nvSpPr>
        <xdr:cNvPr id="791" name="n_4mainValue【消防施設】&#10;一人当たり面積"/>
        <xdr:cNvSpPr txBox="1"/>
      </xdr:nvSpPr>
      <xdr:spPr>
        <a:xfrm>
          <a:off x="16592627" y="14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817" name="直線コネクタ 816"/>
        <xdr:cNvCxnSpPr/>
      </xdr:nvCxnSpPr>
      <xdr:spPr>
        <a:xfrm flipV="1">
          <a:off x="14699614" y="165239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8" name="【庁舎】&#10;有形固定資産減価償却率最小値テキスト"/>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9" name="直線コネクタ 818"/>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20" name="【庁舎】&#10;有形固定資産減価償却率最大値テキスト"/>
        <xdr:cNvSpPr txBox="1"/>
      </xdr:nvSpPr>
      <xdr:spPr>
        <a:xfrm>
          <a:off x="14738350" y="16299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21" name="直線コネクタ 820"/>
        <xdr:cNvCxnSpPr/>
      </xdr:nvCxnSpPr>
      <xdr:spPr>
        <a:xfrm>
          <a:off x="1461135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822" name="【庁舎】&#10;有形固定資産減価償却率平均値テキスト"/>
        <xdr:cNvSpPr txBox="1"/>
      </xdr:nvSpPr>
      <xdr:spPr>
        <a:xfrm>
          <a:off x="14738350" y="17312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823" name="フローチャート: 判断 822"/>
        <xdr:cNvSpPr/>
      </xdr:nvSpPr>
      <xdr:spPr>
        <a:xfrm>
          <a:off x="14649450" y="173336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824" name="フローチャート: 判断 823"/>
        <xdr:cNvSpPr/>
      </xdr:nvSpPr>
      <xdr:spPr>
        <a:xfrm>
          <a:off x="13887450" y="1731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825" name="フローチャート: 判断 824"/>
        <xdr:cNvSpPr/>
      </xdr:nvSpPr>
      <xdr:spPr>
        <a:xfrm>
          <a:off x="13093700" y="174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826" name="フローチャート: 判断 825"/>
        <xdr:cNvSpPr/>
      </xdr:nvSpPr>
      <xdr:spPr>
        <a:xfrm>
          <a:off x="12299950" y="174953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827" name="フローチャート: 判断 826"/>
        <xdr:cNvSpPr/>
      </xdr:nvSpPr>
      <xdr:spPr>
        <a:xfrm>
          <a:off x="11487150" y="1748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4173</xdr:rowOff>
    </xdr:from>
    <xdr:to>
      <xdr:col>81</xdr:col>
      <xdr:colOff>101600</xdr:colOff>
      <xdr:row>108</xdr:row>
      <xdr:rowOff>105773</xdr:rowOff>
    </xdr:to>
    <xdr:sp macro="" textlink="">
      <xdr:nvSpPr>
        <xdr:cNvPr id="833" name="楕円 832"/>
        <xdr:cNvSpPr/>
      </xdr:nvSpPr>
      <xdr:spPr>
        <a:xfrm>
          <a:off x="1388745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33564</xdr:rowOff>
    </xdr:from>
    <xdr:to>
      <xdr:col>76</xdr:col>
      <xdr:colOff>165100</xdr:colOff>
      <xdr:row>108</xdr:row>
      <xdr:rowOff>135164</xdr:rowOff>
    </xdr:to>
    <xdr:sp macro="" textlink="">
      <xdr:nvSpPr>
        <xdr:cNvPr id="834" name="楕円 833"/>
        <xdr:cNvSpPr/>
      </xdr:nvSpPr>
      <xdr:spPr>
        <a:xfrm>
          <a:off x="130937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54973</xdr:rowOff>
    </xdr:from>
    <xdr:to>
      <xdr:col>81</xdr:col>
      <xdr:colOff>50800</xdr:colOff>
      <xdr:row>108</xdr:row>
      <xdr:rowOff>84364</xdr:rowOff>
    </xdr:to>
    <xdr:cxnSp macro="">
      <xdr:nvCxnSpPr>
        <xdr:cNvPr id="835" name="直線コネクタ 834"/>
        <xdr:cNvCxnSpPr/>
      </xdr:nvCxnSpPr>
      <xdr:spPr>
        <a:xfrm flipV="1">
          <a:off x="13144500" y="18000073"/>
          <a:ext cx="7937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5806</xdr:rowOff>
    </xdr:from>
    <xdr:to>
      <xdr:col>72</xdr:col>
      <xdr:colOff>38100</xdr:colOff>
      <xdr:row>108</xdr:row>
      <xdr:rowOff>107406</xdr:rowOff>
    </xdr:to>
    <xdr:sp macro="" textlink="">
      <xdr:nvSpPr>
        <xdr:cNvPr id="836" name="楕円 835"/>
        <xdr:cNvSpPr/>
      </xdr:nvSpPr>
      <xdr:spPr>
        <a:xfrm>
          <a:off x="12299950" y="179509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56606</xdr:rowOff>
    </xdr:from>
    <xdr:to>
      <xdr:col>76</xdr:col>
      <xdr:colOff>114300</xdr:colOff>
      <xdr:row>108</xdr:row>
      <xdr:rowOff>84364</xdr:rowOff>
    </xdr:to>
    <xdr:cxnSp macro="">
      <xdr:nvCxnSpPr>
        <xdr:cNvPr id="837" name="直線コネクタ 836"/>
        <xdr:cNvCxnSpPr/>
      </xdr:nvCxnSpPr>
      <xdr:spPr>
        <a:xfrm>
          <a:off x="12344400" y="18001706"/>
          <a:ext cx="8001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142966</xdr:rowOff>
    </xdr:from>
    <xdr:to>
      <xdr:col>67</xdr:col>
      <xdr:colOff>101600</xdr:colOff>
      <xdr:row>108</xdr:row>
      <xdr:rowOff>73116</xdr:rowOff>
    </xdr:to>
    <xdr:sp macro="" textlink="">
      <xdr:nvSpPr>
        <xdr:cNvPr id="838" name="楕円 837"/>
        <xdr:cNvSpPr/>
      </xdr:nvSpPr>
      <xdr:spPr>
        <a:xfrm>
          <a:off x="1148715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22316</xdr:rowOff>
    </xdr:from>
    <xdr:to>
      <xdr:col>71</xdr:col>
      <xdr:colOff>177800</xdr:colOff>
      <xdr:row>108</xdr:row>
      <xdr:rowOff>56606</xdr:rowOff>
    </xdr:to>
    <xdr:cxnSp macro="">
      <xdr:nvCxnSpPr>
        <xdr:cNvPr id="839" name="直線コネクタ 838"/>
        <xdr:cNvCxnSpPr/>
      </xdr:nvCxnSpPr>
      <xdr:spPr>
        <a:xfrm>
          <a:off x="11537950" y="17967416"/>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840" name="n_1aveValue【庁舎】&#10;有形固定資産減価償却率"/>
        <xdr:cNvSpPr txBox="1"/>
      </xdr:nvSpPr>
      <xdr:spPr>
        <a:xfrm>
          <a:off x="137420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841" name="n_2aveValue【庁舎】&#10;有形固定資産減価償却率"/>
        <xdr:cNvSpPr txBox="1"/>
      </xdr:nvSpPr>
      <xdr:spPr>
        <a:xfrm>
          <a:off x="1296099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842" name="n_3aveValue【庁舎】&#10;有形固定資産減価償却率"/>
        <xdr:cNvSpPr txBox="1"/>
      </xdr:nvSpPr>
      <xdr:spPr>
        <a:xfrm>
          <a:off x="121672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843" name="n_4aveValue【庁舎】&#10;有形固定資産減価償却率"/>
        <xdr:cNvSpPr txBox="1"/>
      </xdr:nvSpPr>
      <xdr:spPr>
        <a:xfrm>
          <a:off x="113544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96900</xdr:rowOff>
    </xdr:from>
    <xdr:ext cx="405111" cy="259045"/>
    <xdr:sp macro="" textlink="">
      <xdr:nvSpPr>
        <xdr:cNvPr id="844" name="n_1mainValue【庁舎】&#10;有形固定資産減価償却率"/>
        <xdr:cNvSpPr txBox="1"/>
      </xdr:nvSpPr>
      <xdr:spPr>
        <a:xfrm>
          <a:off x="137420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126291</xdr:rowOff>
    </xdr:from>
    <xdr:ext cx="405111" cy="259045"/>
    <xdr:sp macro="" textlink="">
      <xdr:nvSpPr>
        <xdr:cNvPr id="845" name="n_2mainValue【庁舎】&#10;有形固定資産減価償却率"/>
        <xdr:cNvSpPr txBox="1"/>
      </xdr:nvSpPr>
      <xdr:spPr>
        <a:xfrm>
          <a:off x="1296099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98533</xdr:rowOff>
    </xdr:from>
    <xdr:ext cx="405111" cy="259045"/>
    <xdr:sp macro="" textlink="">
      <xdr:nvSpPr>
        <xdr:cNvPr id="846" name="n_3mainValue【庁舎】&#10;有形固定資産減価償却率"/>
        <xdr:cNvSpPr txBox="1"/>
      </xdr:nvSpPr>
      <xdr:spPr>
        <a:xfrm>
          <a:off x="121672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64243</xdr:rowOff>
    </xdr:from>
    <xdr:ext cx="405111" cy="259045"/>
    <xdr:sp macro="" textlink="">
      <xdr:nvSpPr>
        <xdr:cNvPr id="847" name="n_4mainValue【庁舎】&#10;有形固定資産減価償却率"/>
        <xdr:cNvSpPr txBox="1"/>
      </xdr:nvSpPr>
      <xdr:spPr>
        <a:xfrm>
          <a:off x="113544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8" name="直線コネクタ 857"/>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9" name="テキスト ボックス 858"/>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0" name="直線コネクタ 859"/>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1" name="テキスト ボックス 860"/>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2" name="直線コネクタ 861"/>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3" name="テキスト ボックス 862"/>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4" name="直線コネクタ 863"/>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5" name="テキスト ボックス 864"/>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6" name="直線コネクタ 865"/>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67" name="テキスト ボックス 866"/>
        <xdr:cNvSpPr txBox="1"/>
      </xdr:nvSpPr>
      <xdr:spPr>
        <a:xfrm>
          <a:off x="15985051" y="1643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69" name="テキスト ボックス 868"/>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871" name="直線コネクタ 870"/>
        <xdr:cNvCxnSpPr/>
      </xdr:nvCxnSpPr>
      <xdr:spPr>
        <a:xfrm flipV="1">
          <a:off x="19951064" y="167435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872" name="【庁舎】&#10;一人当たり面積最小値テキスト"/>
        <xdr:cNvSpPr txBox="1"/>
      </xdr:nvSpPr>
      <xdr:spPr>
        <a:xfrm>
          <a:off x="19989800" y="1807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873" name="直線コネクタ 872"/>
        <xdr:cNvCxnSpPr/>
      </xdr:nvCxnSpPr>
      <xdr:spPr>
        <a:xfrm>
          <a:off x="19881850" y="18073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874" name="【庁舎】&#10;一人当たり面積最大値テキスト"/>
        <xdr:cNvSpPr txBox="1"/>
      </xdr:nvSpPr>
      <xdr:spPr>
        <a:xfrm>
          <a:off x="19989800" y="165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875" name="直線コネクタ 874"/>
        <xdr:cNvCxnSpPr/>
      </xdr:nvCxnSpPr>
      <xdr:spPr>
        <a:xfrm>
          <a:off x="19881850" y="16743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876" name="【庁舎】&#10;一人当たり面積平均値テキスト"/>
        <xdr:cNvSpPr txBox="1"/>
      </xdr:nvSpPr>
      <xdr:spPr>
        <a:xfrm>
          <a:off x="19989800" y="17903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877" name="フローチャート: 判断 876"/>
        <xdr:cNvSpPr/>
      </xdr:nvSpPr>
      <xdr:spPr>
        <a:xfrm>
          <a:off x="19900900" y="1792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878" name="フローチャート: 判断 877"/>
        <xdr:cNvSpPr/>
      </xdr:nvSpPr>
      <xdr:spPr>
        <a:xfrm>
          <a:off x="19157950" y="179266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879" name="フローチャート: 判断 878"/>
        <xdr:cNvSpPr/>
      </xdr:nvSpPr>
      <xdr:spPr>
        <a:xfrm>
          <a:off x="1834515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880" name="フローチャート: 判断 879"/>
        <xdr:cNvSpPr/>
      </xdr:nvSpPr>
      <xdr:spPr>
        <a:xfrm>
          <a:off x="17551400" y="1793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881" name="フローチャート: 判断 880"/>
        <xdr:cNvSpPr/>
      </xdr:nvSpPr>
      <xdr:spPr>
        <a:xfrm>
          <a:off x="16757650" y="179285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142494</xdr:rowOff>
    </xdr:from>
    <xdr:to>
      <xdr:col>112</xdr:col>
      <xdr:colOff>38100</xdr:colOff>
      <xdr:row>108</xdr:row>
      <xdr:rowOff>72644</xdr:rowOff>
    </xdr:to>
    <xdr:sp macro="" textlink="">
      <xdr:nvSpPr>
        <xdr:cNvPr id="887" name="楕円 886"/>
        <xdr:cNvSpPr/>
      </xdr:nvSpPr>
      <xdr:spPr>
        <a:xfrm>
          <a:off x="19157950" y="179161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144018</xdr:rowOff>
    </xdr:from>
    <xdr:to>
      <xdr:col>107</xdr:col>
      <xdr:colOff>101600</xdr:colOff>
      <xdr:row>108</xdr:row>
      <xdr:rowOff>74168</xdr:rowOff>
    </xdr:to>
    <xdr:sp macro="" textlink="">
      <xdr:nvSpPr>
        <xdr:cNvPr id="888" name="楕円 887"/>
        <xdr:cNvSpPr/>
      </xdr:nvSpPr>
      <xdr:spPr>
        <a:xfrm>
          <a:off x="18345150" y="1791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21844</xdr:rowOff>
    </xdr:from>
    <xdr:to>
      <xdr:col>111</xdr:col>
      <xdr:colOff>177800</xdr:colOff>
      <xdr:row>108</xdr:row>
      <xdr:rowOff>23368</xdr:rowOff>
    </xdr:to>
    <xdr:cxnSp macro="">
      <xdr:nvCxnSpPr>
        <xdr:cNvPr id="889" name="直線コネクタ 888"/>
        <xdr:cNvCxnSpPr/>
      </xdr:nvCxnSpPr>
      <xdr:spPr>
        <a:xfrm flipV="1">
          <a:off x="18395950" y="17966944"/>
          <a:ext cx="8064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146558</xdr:rowOff>
    </xdr:from>
    <xdr:to>
      <xdr:col>102</xdr:col>
      <xdr:colOff>165100</xdr:colOff>
      <xdr:row>108</xdr:row>
      <xdr:rowOff>76708</xdr:rowOff>
    </xdr:to>
    <xdr:sp macro="" textlink="">
      <xdr:nvSpPr>
        <xdr:cNvPr id="890" name="楕円 889"/>
        <xdr:cNvSpPr/>
      </xdr:nvSpPr>
      <xdr:spPr>
        <a:xfrm>
          <a:off x="175514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23368</xdr:rowOff>
    </xdr:from>
    <xdr:to>
      <xdr:col>107</xdr:col>
      <xdr:colOff>50800</xdr:colOff>
      <xdr:row>108</xdr:row>
      <xdr:rowOff>25908</xdr:rowOff>
    </xdr:to>
    <xdr:cxnSp macro="">
      <xdr:nvCxnSpPr>
        <xdr:cNvPr id="891" name="直線コネクタ 890"/>
        <xdr:cNvCxnSpPr/>
      </xdr:nvCxnSpPr>
      <xdr:spPr>
        <a:xfrm flipV="1">
          <a:off x="17602200" y="17968468"/>
          <a:ext cx="7937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146686</xdr:rowOff>
    </xdr:from>
    <xdr:to>
      <xdr:col>98</xdr:col>
      <xdr:colOff>38100</xdr:colOff>
      <xdr:row>108</xdr:row>
      <xdr:rowOff>76836</xdr:rowOff>
    </xdr:to>
    <xdr:sp macro="" textlink="">
      <xdr:nvSpPr>
        <xdr:cNvPr id="892" name="楕円 891"/>
        <xdr:cNvSpPr/>
      </xdr:nvSpPr>
      <xdr:spPr>
        <a:xfrm>
          <a:off x="16757650" y="179203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25908</xdr:rowOff>
    </xdr:from>
    <xdr:to>
      <xdr:col>102</xdr:col>
      <xdr:colOff>114300</xdr:colOff>
      <xdr:row>108</xdr:row>
      <xdr:rowOff>26036</xdr:rowOff>
    </xdr:to>
    <xdr:cxnSp macro="">
      <xdr:nvCxnSpPr>
        <xdr:cNvPr id="893" name="直線コネクタ 892"/>
        <xdr:cNvCxnSpPr/>
      </xdr:nvCxnSpPr>
      <xdr:spPr>
        <a:xfrm flipV="1">
          <a:off x="16802100" y="17971008"/>
          <a:ext cx="8001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894" name="n_1aveValue【庁舎】&#10;一人当たり面積"/>
        <xdr:cNvSpPr txBox="1"/>
      </xdr:nvSpPr>
      <xdr:spPr>
        <a:xfrm>
          <a:off x="18980227" y="1801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895" name="n_2aveValue【庁舎】&#10;一人当たり面積"/>
        <xdr:cNvSpPr txBox="1"/>
      </xdr:nvSpPr>
      <xdr:spPr>
        <a:xfrm>
          <a:off x="181801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896" name="n_3aveValue【庁舎】&#10;一人当たり面積"/>
        <xdr:cNvSpPr txBox="1"/>
      </xdr:nvSpPr>
      <xdr:spPr>
        <a:xfrm>
          <a:off x="17386377" y="1802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897" name="n_4aveValue【庁舎】&#10;一人当たり面積"/>
        <xdr:cNvSpPr txBox="1"/>
      </xdr:nvSpPr>
      <xdr:spPr>
        <a:xfrm>
          <a:off x="16592627"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89171</xdr:rowOff>
    </xdr:from>
    <xdr:ext cx="469744" cy="259045"/>
    <xdr:sp macro="" textlink="">
      <xdr:nvSpPr>
        <xdr:cNvPr id="898" name="n_1mainValue【庁舎】&#10;一人当たり面積"/>
        <xdr:cNvSpPr txBox="1"/>
      </xdr:nvSpPr>
      <xdr:spPr>
        <a:xfrm>
          <a:off x="18980227" y="1769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90695</xdr:rowOff>
    </xdr:from>
    <xdr:ext cx="469744" cy="259045"/>
    <xdr:sp macro="" textlink="">
      <xdr:nvSpPr>
        <xdr:cNvPr id="899" name="n_2mainValue【庁舎】&#10;一人当たり面積"/>
        <xdr:cNvSpPr txBox="1"/>
      </xdr:nvSpPr>
      <xdr:spPr>
        <a:xfrm>
          <a:off x="18180127" y="1769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93235</xdr:rowOff>
    </xdr:from>
    <xdr:ext cx="469744" cy="259045"/>
    <xdr:sp macro="" textlink="">
      <xdr:nvSpPr>
        <xdr:cNvPr id="900" name="n_3mainValue【庁舎】&#10;一人当たり面積"/>
        <xdr:cNvSpPr txBox="1"/>
      </xdr:nvSpPr>
      <xdr:spPr>
        <a:xfrm>
          <a:off x="1738637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93363</xdr:rowOff>
    </xdr:from>
    <xdr:ext cx="469744" cy="259045"/>
    <xdr:sp macro="" textlink="">
      <xdr:nvSpPr>
        <xdr:cNvPr id="901" name="n_4mainValue【庁舎】&#10;一人当たり面積"/>
        <xdr:cNvSpPr txBox="1"/>
      </xdr:nvSpPr>
      <xdr:spPr>
        <a:xfrm>
          <a:off x="16592627" y="1769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類似団体に比べ、体育館、廃棄物処理場、庁舎等が高い状況であるが、これは長期間更新・新設がなかったことに起因すると考えられる。</a:t>
          </a:r>
          <a:endParaRPr lang="ja-JP" altLang="ja-JP" sz="1400">
            <a:effectLst/>
          </a:endParaRPr>
        </a:p>
        <a:p>
          <a:r>
            <a:rPr kumimoji="1" lang="ja-JP" altLang="ja-JP" sz="1100">
              <a:solidFill>
                <a:schemeClr val="dk1"/>
              </a:solidFill>
              <a:effectLst/>
              <a:latin typeface="+mn-lt"/>
              <a:ea typeface="+mn-ea"/>
              <a:cs typeface="+mn-cs"/>
            </a:rPr>
            <a:t>体育館については海士小学校体育館を耐震化大規模改修工事を完了しており、庁舎と廃棄物処理場については、今後の更新計画となっている。</a:t>
          </a:r>
          <a:endParaRPr lang="ja-JP" altLang="ja-JP" sz="1400">
            <a:effectLst/>
          </a:endParaRPr>
        </a:p>
        <a:p>
          <a:r>
            <a:rPr kumimoji="1" lang="ja-JP" altLang="ja-JP" sz="1100">
              <a:solidFill>
                <a:schemeClr val="dk1"/>
              </a:solidFill>
              <a:effectLst/>
              <a:latin typeface="+mn-lt"/>
              <a:ea typeface="+mn-ea"/>
              <a:cs typeface="+mn-cs"/>
            </a:rPr>
            <a:t>全体的に今後作成する個別施設計画に基づき施設の量を含め適正な管理に努めたい。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
2,229
33.44
7,118,987
6,740,946
371,173
2,768,141
10,618,259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離島という地理的条件による人口減少や少子高齢化等により、町の財政基盤が弱く、類似団体平均をかなり下回っている。これまで行ってきた産業振興、交流、定住施策を行いながら、平成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年度より民間委員と一緒に作成した「第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集中改革プラン」に基づき、民間委託等の推進、ラスパイレス指数が示すとおり人件費の削減、物件費や町単補助金の大幅な縮減と町道等の維持補修を職員で対応する等徹底的な行財政改革を進め、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16631</xdr:rowOff>
    </xdr:from>
    <xdr:to>
      <xdr:col>23</xdr:col>
      <xdr:colOff>133350</xdr:colOff>
      <xdr:row>45</xdr:row>
      <xdr:rowOff>16631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318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16631</xdr:rowOff>
    </xdr:from>
    <xdr:to>
      <xdr:col>19</xdr:col>
      <xdr:colOff>133350</xdr:colOff>
      <xdr:row>45</xdr:row>
      <xdr:rowOff>16631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16631</xdr:rowOff>
    </xdr:from>
    <xdr:to>
      <xdr:col>15</xdr:col>
      <xdr:colOff>82550</xdr:colOff>
      <xdr:row>45</xdr:row>
      <xdr:rowOff>16631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16631</xdr:rowOff>
    </xdr:from>
    <xdr:to>
      <xdr:col>11</xdr:col>
      <xdr:colOff>31750</xdr:colOff>
      <xdr:row>45</xdr:row>
      <xdr:rowOff>16631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137281</xdr:rowOff>
    </xdr:from>
    <xdr:to>
      <xdr:col>23</xdr:col>
      <xdr:colOff>184150</xdr:colOff>
      <xdr:row>45</xdr:row>
      <xdr:rowOff>67431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33158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137281</xdr:rowOff>
    </xdr:from>
    <xdr:to>
      <xdr:col>19</xdr:col>
      <xdr:colOff>184150</xdr:colOff>
      <xdr:row>45</xdr:row>
      <xdr:rowOff>67431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52208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137281</xdr:rowOff>
    </xdr:from>
    <xdr:to>
      <xdr:col>15</xdr:col>
      <xdr:colOff>133350</xdr:colOff>
      <xdr:row>45</xdr:row>
      <xdr:rowOff>67431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52208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137281</xdr:rowOff>
    </xdr:from>
    <xdr:to>
      <xdr:col>11</xdr:col>
      <xdr:colOff>82550</xdr:colOff>
      <xdr:row>45</xdr:row>
      <xdr:rowOff>67431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52208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年度からの退職者不補充や平成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年度から実施している職員の給与カット等による人件費の削減、維持補修費、補助費、物件費の縮減を図ってきたが、やや類似団体を上回っている。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54928</xdr:rowOff>
    </xdr:from>
    <xdr:to>
      <xdr:col>23</xdr:col>
      <xdr:colOff>133350</xdr:colOff>
      <xdr:row>65</xdr:row>
      <xdr:rowOff>157480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199178"/>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157480</xdr:rowOff>
    </xdr:from>
    <xdr:to>
      <xdr:col>19</xdr:col>
      <xdr:colOff>133350</xdr:colOff>
      <xdr:row>66</xdr:row>
      <xdr:rowOff>43338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301730"/>
          <a:ext cx="889000" cy="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43338</xdr:rowOff>
    </xdr:from>
    <xdr:to>
      <xdr:col>15</xdr:col>
      <xdr:colOff>82550</xdr:colOff>
      <xdr:row>66</xdr:row>
      <xdr:rowOff>70485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359038"/>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70485</xdr:rowOff>
    </xdr:from>
    <xdr:to>
      <xdr:col>11</xdr:col>
      <xdr:colOff>31750</xdr:colOff>
      <xdr:row>66</xdr:row>
      <xdr:rowOff>133826</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1386185"/>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4128</xdr:rowOff>
    </xdr:from>
    <xdr:to>
      <xdr:col>23</xdr:col>
      <xdr:colOff>184150</xdr:colOff>
      <xdr:row>65</xdr:row>
      <xdr:rowOff>105728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147655</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12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163988</xdr:rowOff>
    </xdr:from>
    <xdr:to>
      <xdr:col>15</xdr:col>
      <xdr:colOff>133350</xdr:colOff>
      <xdr:row>66</xdr:row>
      <xdr:rowOff>94138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3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78915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3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19685</xdr:rowOff>
    </xdr:from>
    <xdr:to>
      <xdr:col>11</xdr:col>
      <xdr:colOff>82550</xdr:colOff>
      <xdr:row>66</xdr:row>
      <xdr:rowOff>121285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106062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83026</xdr:rowOff>
    </xdr:from>
    <xdr:to>
      <xdr:col>7</xdr:col>
      <xdr:colOff>31750</xdr:colOff>
      <xdr:row>67</xdr:row>
      <xdr:rowOff>13176</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39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169403</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48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特別職、議員報酬、職員給与等の人件費カットと物件費の縮減により類似団体を下回っていたがＨ２１年度から上回ることとなった。これは、人件費の復元及び国の経済対策による物件費等の増による。今後もこれらを含めた経費の抑制を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164497</xdr:rowOff>
    </xdr:from>
    <xdr:to>
      <xdr:col>23</xdr:col>
      <xdr:colOff>133350</xdr:colOff>
      <xdr:row>83</xdr:row>
      <xdr:rowOff>18878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23397"/>
          <a:ext cx="8382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113565</xdr:rowOff>
    </xdr:from>
    <xdr:to>
      <xdr:col>19</xdr:col>
      <xdr:colOff>133350</xdr:colOff>
      <xdr:row>82</xdr:row>
      <xdr:rowOff>164497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72465"/>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108930</xdr:rowOff>
    </xdr:from>
    <xdr:to>
      <xdr:col>15</xdr:col>
      <xdr:colOff>82550</xdr:colOff>
      <xdr:row>82</xdr:row>
      <xdr:rowOff>113565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67830"/>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108930</xdr:rowOff>
    </xdr:from>
    <xdr:to>
      <xdr:col>11</xdr:col>
      <xdr:colOff>31750</xdr:colOff>
      <xdr:row>82</xdr:row>
      <xdr:rowOff>126594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67830"/>
          <a:ext cx="889000" cy="1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139528</xdr:rowOff>
    </xdr:from>
    <xdr:to>
      <xdr:col>23</xdr:col>
      <xdr:colOff>184150</xdr:colOff>
      <xdr:row>83</xdr:row>
      <xdr:rowOff>69678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9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111605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7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113697</xdr:rowOff>
    </xdr:from>
    <xdr:to>
      <xdr:col>19</xdr:col>
      <xdr:colOff>184150</xdr:colOff>
      <xdr:row>83</xdr:row>
      <xdr:rowOff>43847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7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28624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58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62765</xdr:rowOff>
    </xdr:from>
    <xdr:to>
      <xdr:col>15</xdr:col>
      <xdr:colOff>133350</xdr:colOff>
      <xdr:row>82</xdr:row>
      <xdr:rowOff>164365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2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149142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0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58130</xdr:rowOff>
    </xdr:from>
    <xdr:to>
      <xdr:col>11</xdr:col>
      <xdr:colOff>82550</xdr:colOff>
      <xdr:row>82</xdr:row>
      <xdr:rowOff>159730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144507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75794</xdr:rowOff>
    </xdr:from>
    <xdr:to>
      <xdr:col>7</xdr:col>
      <xdr:colOff>31750</xdr:colOff>
      <xdr:row>83</xdr:row>
      <xdr:rowOff>5944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3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2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年度から「自立促進プラン」に基づき職員給与の大幅なカットを実施したことにより、全国でも低い水準となっている。</a:t>
          </a:r>
          <a:endParaRPr lang="ja-JP" altLang="ja-JP" sz="1400">
            <a:effectLst/>
          </a:endParaRPr>
        </a:p>
        <a:p>
          <a:r>
            <a:rPr kumimoji="1" lang="ja-JP" altLang="ja-JP" sz="1100">
              <a:solidFill>
                <a:schemeClr val="dk1"/>
              </a:solidFill>
              <a:effectLst/>
              <a:latin typeface="+mn-lt"/>
              <a:ea typeface="+mn-ea"/>
              <a:cs typeface="+mn-cs"/>
            </a:rPr>
            <a:t>１００を上回らない運用を今後も努力する。</a:t>
          </a:r>
          <a:endParaRPr lang="ja-JP" altLang="ja-JP" sz="1400">
            <a:effectLst/>
          </a:endParaRPr>
        </a:p>
        <a:p>
          <a:r>
            <a:rPr kumimoji="1" lang="ja-JP" altLang="ja-JP" sz="1100">
              <a:solidFill>
                <a:schemeClr val="dk1"/>
              </a:solidFill>
              <a:effectLst/>
              <a:latin typeface="+mn-lt"/>
              <a:ea typeface="+mn-ea"/>
              <a:cs typeface="+mn-cs"/>
            </a:rPr>
            <a:t>なお、当該数値は地方公務員給与実態調査を引用したものである。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105093</xdr:rowOff>
    </xdr:from>
    <xdr:to>
      <xdr:col>81</xdr:col>
      <xdr:colOff>44450</xdr:colOff>
      <xdr:row>87</xdr:row>
      <xdr:rowOff>105093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21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105093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609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74930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609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86995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910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54293</xdr:rowOff>
    </xdr:from>
    <xdr:to>
      <xdr:col>81</xdr:col>
      <xdr:colOff>95250</xdr:colOff>
      <xdr:row>87</xdr:row>
      <xdr:rowOff>155893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26370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4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54293</xdr:rowOff>
    </xdr:from>
    <xdr:to>
      <xdr:col>77</xdr:col>
      <xdr:colOff>95250</xdr:colOff>
      <xdr:row>87</xdr:row>
      <xdr:rowOff>155893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140670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5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165418</xdr:rowOff>
    </xdr:from>
    <xdr:to>
      <xdr:col>73</xdr:col>
      <xdr:colOff>44450</xdr:colOff>
      <xdr:row>87</xdr:row>
      <xdr:rowOff>95568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80345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36195</xdr:rowOff>
    </xdr:from>
    <xdr:to>
      <xdr:col>64</xdr:col>
      <xdr:colOff>152400</xdr:colOff>
      <xdr:row>87</xdr:row>
      <xdr:rowOff>137795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122572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過去からの退職不補充策により、急激に人口が減少する中、類似団体平均とほぼ同等の数値となっている。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79073</xdr:rowOff>
    </xdr:from>
    <xdr:to>
      <xdr:col>81</xdr:col>
      <xdr:colOff>44450</xdr:colOff>
      <xdr:row>59</xdr:row>
      <xdr:rowOff>82405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194623"/>
          <a:ext cx="8382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69076</xdr:rowOff>
    </xdr:from>
    <xdr:to>
      <xdr:col>77</xdr:col>
      <xdr:colOff>44450</xdr:colOff>
      <xdr:row>59</xdr:row>
      <xdr:rowOff>82405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84626"/>
          <a:ext cx="889000" cy="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69076</xdr:rowOff>
    </xdr:from>
    <xdr:to>
      <xdr:col>72</xdr:col>
      <xdr:colOff>203200</xdr:colOff>
      <xdr:row>59</xdr:row>
      <xdr:rowOff>84244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184626"/>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84244</xdr:rowOff>
    </xdr:from>
    <xdr:to>
      <xdr:col>68</xdr:col>
      <xdr:colOff>152400</xdr:colOff>
      <xdr:row>59</xdr:row>
      <xdr:rowOff>94125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99794"/>
          <a:ext cx="889000" cy="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28273</xdr:rowOff>
    </xdr:from>
    <xdr:to>
      <xdr:col>81</xdr:col>
      <xdr:colOff>95250</xdr:colOff>
      <xdr:row>59</xdr:row>
      <xdr:rowOff>129873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4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44800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8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31605</xdr:rowOff>
    </xdr:from>
    <xdr:to>
      <xdr:col>77</xdr:col>
      <xdr:colOff>95250</xdr:colOff>
      <xdr:row>59</xdr:row>
      <xdr:rowOff>133205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143382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1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18276</xdr:rowOff>
    </xdr:from>
    <xdr:to>
      <xdr:col>73</xdr:col>
      <xdr:colOff>44450</xdr:colOff>
      <xdr:row>59</xdr:row>
      <xdr:rowOff>119876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130053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33444</xdr:rowOff>
    </xdr:from>
    <xdr:to>
      <xdr:col>68</xdr:col>
      <xdr:colOff>203200</xdr:colOff>
      <xdr:row>59</xdr:row>
      <xdr:rowOff>135044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145221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43325</xdr:rowOff>
    </xdr:from>
    <xdr:to>
      <xdr:col>64</xdr:col>
      <xdr:colOff>152400</xdr:colOff>
      <xdr:row>59</xdr:row>
      <xdr:rowOff>144925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5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155102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2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計画的に繰上償還等を行うことで前年に比べて減少しているが、普通建設事業費に係る起債の償還等に伴い、類似団体平均を大幅に上回っている。今後も庁舎建設などの大型事業が控えているが、普通建設事業の計画の整理・縮小、また減債基金等による繰上償還を行うことで、縮減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143510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3710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127423</xdr:rowOff>
    </xdr:from>
    <xdr:to>
      <xdr:col>77</xdr:col>
      <xdr:colOff>44450</xdr:colOff>
      <xdr:row>43</xdr:row>
      <xdr:rowOff>143510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4997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127423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3710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170180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2665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76623</xdr:rowOff>
    </xdr:from>
    <xdr:to>
      <xdr:col>73</xdr:col>
      <xdr:colOff>44450</xdr:colOff>
      <xdr:row>44</xdr:row>
      <xdr:rowOff>6773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163000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離島であるが故に住民の生活を守るため行った、漁港、港湾、下水道の整備、清掃センター、浄化センター、宿泊施設、水産加工施設等の大型プロジェクト事業の地方債発行額が多額となったことにより将来負担額が増え、類似団体内で高い水準になっ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18</xdr:row>
      <xdr:rowOff>80857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796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52934</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13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80857</xdr:rowOff>
    </xdr:from>
    <xdr:to>
      <xdr:col>81</xdr:col>
      <xdr:colOff>133350</xdr:colOff>
      <xdr:row>18</xdr:row>
      <xdr:rowOff>80857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16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68114</xdr:rowOff>
    </xdr:from>
    <xdr:to>
      <xdr:col>81</xdr:col>
      <xdr:colOff>44450</xdr:colOff>
      <xdr:row>18</xdr:row>
      <xdr:rowOff>74422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982764"/>
          <a:ext cx="838200" cy="17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74422</xdr:rowOff>
    </xdr:from>
    <xdr:to>
      <xdr:col>77</xdr:col>
      <xdr:colOff>44450</xdr:colOff>
      <xdr:row>19</xdr:row>
      <xdr:rowOff>54187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160522"/>
          <a:ext cx="889000" cy="1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54187</xdr:rowOff>
    </xdr:from>
    <xdr:to>
      <xdr:col>72</xdr:col>
      <xdr:colOff>203200</xdr:colOff>
      <xdr:row>21</xdr:row>
      <xdr:rowOff>137583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311737"/>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109432</xdr:rowOff>
    </xdr:from>
    <xdr:to>
      <xdr:col>68</xdr:col>
      <xdr:colOff>152400</xdr:colOff>
      <xdr:row>21</xdr:row>
      <xdr:rowOff>137583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70988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17314</xdr:rowOff>
    </xdr:from>
    <xdr:to>
      <xdr:col>81</xdr:col>
      <xdr:colOff>95250</xdr:colOff>
      <xdr:row>17</xdr:row>
      <xdr:rowOff>118914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93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160841</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90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23622</xdr:rowOff>
    </xdr:from>
    <xdr:to>
      <xdr:col>77</xdr:col>
      <xdr:colOff>95250</xdr:colOff>
      <xdr:row>18</xdr:row>
      <xdr:rowOff>125222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1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109999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19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3387</xdr:rowOff>
    </xdr:from>
    <xdr:to>
      <xdr:col>73</xdr:col>
      <xdr:colOff>44450</xdr:colOff>
      <xdr:row>19</xdr:row>
      <xdr:rowOff>104987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2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89764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34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86783</xdr:rowOff>
    </xdr:from>
    <xdr:to>
      <xdr:col>68</xdr:col>
      <xdr:colOff>203200</xdr:colOff>
      <xdr:row>22</xdr:row>
      <xdr:rowOff>16933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6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1710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77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58632</xdr:rowOff>
    </xdr:from>
    <xdr:to>
      <xdr:col>64</xdr:col>
      <xdr:colOff>152400</xdr:colOff>
      <xdr:row>21</xdr:row>
      <xdr:rowOff>160232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6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145009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74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62753</xdr:rowOff>
    </xdr:from>
    <xdr:ext cx="9167061" cy="425758"/>
    <xdr:sp macro="" textlink="">
      <xdr:nvSpPr>
        <xdr:cNvPr id="471" name="テキスト ボックス 470">
          <a:extLst>
            <a:ext uri="{FF2B5EF4-FFF2-40B4-BE49-F238E27FC236}">
              <a16:creationId xmlns:a16="http://schemas.microsoft.com/office/drawing/2014/main" id="{5D7DCAB0-EF79-46C9-806B-FE7719BD9B27}"/>
            </a:ext>
          </a:extLst>
        </xdr:cNvPr>
        <xdr:cNvSpPr txBox="1"/>
      </xdr:nvSpPr>
      <xdr:spPr>
        <a:xfrm>
          <a:off x="773205" y="4433047"/>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
2,229
33.44
7,118,987
6,740,946
371,173
2,768,141
10,618,259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年度から実施している職員の給与カット等による人件費の削減の継続により他の団体より低い。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39370</xdr:rowOff>
    </xdr:from>
    <xdr:to>
      <xdr:col>24</xdr:col>
      <xdr:colOff>25400</xdr:colOff>
      <xdr:row>34</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686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39370</xdr:rowOff>
    </xdr:from>
    <xdr:to>
      <xdr:col>19</xdr:col>
      <xdr:colOff>187325</xdr:colOff>
      <xdr:row>34</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68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62230</xdr:rowOff>
    </xdr:from>
    <xdr:to>
      <xdr:col>15</xdr:col>
      <xdr:colOff>98425</xdr:colOff>
      <xdr:row>35</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915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5080</xdr:rowOff>
    </xdr:from>
    <xdr:to>
      <xdr:col>11</xdr:col>
      <xdr:colOff>9525</xdr:colOff>
      <xdr:row>35</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58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160020</xdr:rowOff>
    </xdr:from>
    <xdr:to>
      <xdr:col>20</xdr:col>
      <xdr:colOff>38100</xdr:colOff>
      <xdr:row>34</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86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xdr:rowOff>
    </xdr:from>
    <xdr:to>
      <xdr:col>15</xdr:col>
      <xdr:colOff>149225</xdr:colOff>
      <xdr:row>34</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123207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0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125730</xdr:rowOff>
    </xdr:from>
    <xdr:to>
      <xdr:col>11</xdr:col>
      <xdr:colOff>60325</xdr:colOff>
      <xdr:row>35</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類似団体、島根県平均に比べ低く、今後も行財政改革の継続により経費の縮減に努める。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53848</xdr:rowOff>
    </xdr:from>
    <xdr:to>
      <xdr:col>82</xdr:col>
      <xdr:colOff>107950</xdr:colOff>
      <xdr:row>16</xdr:row>
      <xdr:rowOff>53848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97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16</xdr:row>
      <xdr:rowOff>53848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6873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15</xdr:row>
      <xdr:rowOff>120142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687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120142</xdr:rowOff>
    </xdr:from>
    <xdr:to>
      <xdr:col>69</xdr:col>
      <xdr:colOff>92075</xdr:colOff>
      <xdr:row>15</xdr:row>
      <xdr:rowOff>120142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91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xdr:rowOff>
    </xdr:from>
    <xdr:to>
      <xdr:col>82</xdr:col>
      <xdr:colOff>158750</xdr:colOff>
      <xdr:row>16</xdr:row>
      <xdr:rowOff>104648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19575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xdr:rowOff>
    </xdr:from>
    <xdr:to>
      <xdr:col>78</xdr:col>
      <xdr:colOff>120650</xdr:colOff>
      <xdr:row>16</xdr:row>
      <xdr:rowOff>104648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114825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1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69342</xdr:rowOff>
    </xdr:from>
    <xdr:to>
      <xdr:col>69</xdr:col>
      <xdr:colOff>142875</xdr:colOff>
      <xdr:row>15</xdr:row>
      <xdr:rowOff>170942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9669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9669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類似団体、島根県平均に比べ低く、今後も行財政改革の継続により経費の縮減に努める。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9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ほぼ類似団体と同水準であるが、今後も形式収支等財政運営を考慮し財政運営に努める。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75565</xdr:rowOff>
    </xdr:from>
    <xdr:to>
      <xdr:col>82</xdr:col>
      <xdr:colOff>107950</xdr:colOff>
      <xdr:row>58</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4821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75565</xdr:rowOff>
    </xdr:from>
    <xdr:to>
      <xdr:col>78</xdr:col>
      <xdr:colOff>69850</xdr:colOff>
      <xdr:row>57</xdr:row>
      <xdr:rowOff>92710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482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65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104140</xdr:rowOff>
    </xdr:from>
    <xdr:to>
      <xdr:col>69</xdr:col>
      <xdr:colOff>92075</xdr:colOff>
      <xdr:row>57</xdr:row>
      <xdr:rowOff>109855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876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121920</xdr:rowOff>
    </xdr:from>
    <xdr:to>
      <xdr:col>82</xdr:col>
      <xdr:colOff>158750</xdr:colOff>
      <xdr:row>58</xdr:row>
      <xdr:rowOff>52070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93997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6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24765</xdr:rowOff>
    </xdr:from>
    <xdr:to>
      <xdr:col>78</xdr:col>
      <xdr:colOff>120650</xdr:colOff>
      <xdr:row>57</xdr:row>
      <xdr:rowOff>126365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53340</xdr:rowOff>
    </xdr:from>
    <xdr:to>
      <xdr:col>69</xdr:col>
      <xdr:colOff>142875</xdr:colOff>
      <xdr:row>57</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165117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170832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行財政改革により、歳出抑制の効果が各平均より低いと思われる、今後も行財政改革の継続により経費の縮減に努める。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65278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056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066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156718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26416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574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普通建設事業費に係る起債の償還等に伴い、類似団体平均を大幅に上回っている。事業計画の整理・縮小、また減債基金等による繰上償還を行うことで、縮減に努める。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79</xdr:row>
      <xdr:rowOff>144962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45507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117039</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66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144962</xdr:rowOff>
    </xdr:from>
    <xdr:to>
      <xdr:col>24</xdr:col>
      <xdr:colOff>114300</xdr:colOff>
      <xdr:row>79</xdr:row>
      <xdr:rowOff>144962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68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56787</xdr:rowOff>
    </xdr:from>
    <xdr:to>
      <xdr:col>24</xdr:col>
      <xdr:colOff>25400</xdr:colOff>
      <xdr:row>80</xdr:row>
      <xdr:rowOff>42092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601337"/>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104157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42092</xdr:rowOff>
    </xdr:from>
    <xdr:to>
      <xdr:col>19</xdr:col>
      <xdr:colOff>187325</xdr:colOff>
      <xdr:row>80</xdr:row>
      <xdr:rowOff>143329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75809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156211</xdr:rowOff>
    </xdr:from>
    <xdr:to>
      <xdr:col>20</xdr:col>
      <xdr:colOff>38100</xdr:colOff>
      <xdr:row>76</xdr:row>
      <xdr:rowOff>86361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15966</xdr:rowOff>
    </xdr:from>
    <xdr:to>
      <xdr:col>15</xdr:col>
      <xdr:colOff>98425</xdr:colOff>
      <xdr:row>80</xdr:row>
      <xdr:rowOff>143329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73196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20682</xdr:rowOff>
    </xdr:from>
    <xdr:to>
      <xdr:col>15</xdr:col>
      <xdr:colOff>149225</xdr:colOff>
      <xdr:row>76</xdr:row>
      <xdr:rowOff>122282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132460</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164556</xdr:rowOff>
    </xdr:from>
    <xdr:to>
      <xdr:col>11</xdr:col>
      <xdr:colOff>9525</xdr:colOff>
      <xdr:row>80</xdr:row>
      <xdr:rowOff>15966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7091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10886</xdr:rowOff>
    </xdr:from>
    <xdr:to>
      <xdr:col>6</xdr:col>
      <xdr:colOff>171450</xdr:colOff>
      <xdr:row>76</xdr:row>
      <xdr:rowOff>112486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122662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5987</xdr:rowOff>
    </xdr:from>
    <xdr:to>
      <xdr:col>24</xdr:col>
      <xdr:colOff>76200</xdr:colOff>
      <xdr:row>79</xdr:row>
      <xdr:rowOff>107587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5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86014</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45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162742</xdr:rowOff>
    </xdr:from>
    <xdr:to>
      <xdr:col>20</xdr:col>
      <xdr:colOff>38100</xdr:colOff>
      <xdr:row>80</xdr:row>
      <xdr:rowOff>92892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7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77669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79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92529</xdr:rowOff>
    </xdr:from>
    <xdr:to>
      <xdr:col>15</xdr:col>
      <xdr:colOff>149225</xdr:colOff>
      <xdr:row>81</xdr:row>
      <xdr:rowOff>22679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7456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136616</xdr:rowOff>
    </xdr:from>
    <xdr:to>
      <xdr:col>11</xdr:col>
      <xdr:colOff>60325</xdr:colOff>
      <xdr:row>80</xdr:row>
      <xdr:rowOff>66766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6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51543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76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113756</xdr:rowOff>
    </xdr:from>
    <xdr:to>
      <xdr:col>6</xdr:col>
      <xdr:colOff>171450</xdr:colOff>
      <xdr:row>80</xdr:row>
      <xdr:rowOff>43906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28683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行財政改革による効果が毎年継続的にあらわれている。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164556</xdr:rowOff>
    </xdr:from>
    <xdr:to>
      <xdr:col>82</xdr:col>
      <xdr:colOff>107950</xdr:colOff>
      <xdr:row>74</xdr:row>
      <xdr:rowOff>38826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6804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125367</xdr:rowOff>
    </xdr:from>
    <xdr:to>
      <xdr:col>78</xdr:col>
      <xdr:colOff>69850</xdr:colOff>
      <xdr:row>73</xdr:row>
      <xdr:rowOff>164556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6412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125367</xdr:rowOff>
    </xdr:from>
    <xdr:to>
      <xdr:col>73</xdr:col>
      <xdr:colOff>180975</xdr:colOff>
      <xdr:row>74</xdr:row>
      <xdr:rowOff>110672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2641217"/>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110672</xdr:rowOff>
    </xdr:from>
    <xdr:to>
      <xdr:col>69</xdr:col>
      <xdr:colOff>92075</xdr:colOff>
      <xdr:row>75</xdr:row>
      <xdr:rowOff>30662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7979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159476</xdr:rowOff>
    </xdr:from>
    <xdr:to>
      <xdr:col>82</xdr:col>
      <xdr:colOff>158750</xdr:colOff>
      <xdr:row>74</xdr:row>
      <xdr:rowOff>89626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6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68053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58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113756</xdr:rowOff>
    </xdr:from>
    <xdr:to>
      <xdr:col>78</xdr:col>
      <xdr:colOff>120650</xdr:colOff>
      <xdr:row>74</xdr:row>
      <xdr:rowOff>43906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54083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39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74567</xdr:rowOff>
    </xdr:from>
    <xdr:to>
      <xdr:col>74</xdr:col>
      <xdr:colOff>31750</xdr:colOff>
      <xdr:row>74</xdr:row>
      <xdr:rowOff>4717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14894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3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59872</xdr:rowOff>
    </xdr:from>
    <xdr:to>
      <xdr:col>69</xdr:col>
      <xdr:colOff>142875</xdr:colOff>
      <xdr:row>74</xdr:row>
      <xdr:rowOff>161472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5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151312</xdr:rowOff>
    </xdr:from>
    <xdr:to>
      <xdr:col>65</xdr:col>
      <xdr:colOff>53975</xdr:colOff>
      <xdr:row>75</xdr:row>
      <xdr:rowOff>81462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91639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158114</xdr:rowOff>
    </xdr:from>
    <xdr:to>
      <xdr:col>29</xdr:col>
      <xdr:colOff>127000</xdr:colOff>
      <xdr:row>17</xdr:row>
      <xdr:rowOff>167969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20389"/>
          <a:ext cx="647700" cy="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142890</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167969</xdr:rowOff>
    </xdr:from>
    <xdr:to>
      <xdr:col>26</xdr:col>
      <xdr:colOff>50800</xdr:colOff>
      <xdr:row>18</xdr:row>
      <xdr:rowOff>10049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30244"/>
          <a:ext cx="698500" cy="13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167530</xdr:rowOff>
    </xdr:from>
    <xdr:to>
      <xdr:col>22</xdr:col>
      <xdr:colOff>114300</xdr:colOff>
      <xdr:row>18</xdr:row>
      <xdr:rowOff>10049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129805"/>
          <a:ext cx="698500" cy="13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135992</xdr:rowOff>
    </xdr:from>
    <xdr:to>
      <xdr:col>18</xdr:col>
      <xdr:colOff>177800</xdr:colOff>
      <xdr:row>17</xdr:row>
      <xdr:rowOff>167530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098267"/>
          <a:ext cx="698500" cy="3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107314</xdr:rowOff>
    </xdr:from>
    <xdr:to>
      <xdr:col>29</xdr:col>
      <xdr:colOff>177800</xdr:colOff>
      <xdr:row>18</xdr:row>
      <xdr:rowOff>37464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69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123841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1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117169</xdr:rowOff>
    </xdr:from>
    <xdr:to>
      <xdr:col>26</xdr:col>
      <xdr:colOff>101600</xdr:colOff>
      <xdr:row>18</xdr:row>
      <xdr:rowOff>47319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7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57496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48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130699</xdr:rowOff>
    </xdr:from>
    <xdr:to>
      <xdr:col>22</xdr:col>
      <xdr:colOff>165100</xdr:colOff>
      <xdr:row>18</xdr:row>
      <xdr:rowOff>60849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92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71026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6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116730</xdr:rowOff>
    </xdr:from>
    <xdr:to>
      <xdr:col>19</xdr:col>
      <xdr:colOff>38100</xdr:colOff>
      <xdr:row>18</xdr:row>
      <xdr:rowOff>46880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79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57057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4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85192</xdr:rowOff>
    </xdr:from>
    <xdr:to>
      <xdr:col>15</xdr:col>
      <xdr:colOff>101600</xdr:colOff>
      <xdr:row>18</xdr:row>
      <xdr:rowOff>15342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47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25519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1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302268</xdr:rowOff>
    </xdr:from>
    <xdr:to>
      <xdr:col>29</xdr:col>
      <xdr:colOff>127000</xdr:colOff>
      <xdr:row>36</xdr:row>
      <xdr:rowOff>168005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12618"/>
          <a:ext cx="647700" cy="208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260303</xdr:rowOff>
    </xdr:from>
    <xdr:to>
      <xdr:col>26</xdr:col>
      <xdr:colOff>50800</xdr:colOff>
      <xdr:row>35</xdr:row>
      <xdr:rowOff>302268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70653"/>
          <a:ext cx="698500" cy="41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260303</xdr:rowOff>
    </xdr:from>
    <xdr:to>
      <xdr:col>22</xdr:col>
      <xdr:colOff>114300</xdr:colOff>
      <xdr:row>36</xdr:row>
      <xdr:rowOff>17249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870653"/>
          <a:ext cx="698500" cy="99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17249</xdr:rowOff>
    </xdr:from>
    <xdr:to>
      <xdr:col>18</xdr:col>
      <xdr:colOff>177800</xdr:colOff>
      <xdr:row>36</xdr:row>
      <xdr:rowOff>28714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70499"/>
          <a:ext cx="698500" cy="11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117205</xdr:rowOff>
    </xdr:from>
    <xdr:to>
      <xdr:col>29</xdr:col>
      <xdr:colOff>177800</xdr:colOff>
      <xdr:row>37</xdr:row>
      <xdr:rowOff>47355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70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89282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4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251468</xdr:rowOff>
    </xdr:from>
    <xdr:to>
      <xdr:col>26</xdr:col>
      <xdr:colOff>101600</xdr:colOff>
      <xdr:row>36</xdr:row>
      <xdr:rowOff>10168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61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20345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30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209503</xdr:rowOff>
    </xdr:from>
    <xdr:to>
      <xdr:col>22</xdr:col>
      <xdr:colOff>165100</xdr:colOff>
      <xdr:row>35</xdr:row>
      <xdr:rowOff>311103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19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321280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58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309349</xdr:rowOff>
    </xdr:from>
    <xdr:to>
      <xdr:col>19</xdr:col>
      <xdr:colOff>38100</xdr:colOff>
      <xdr:row>36</xdr:row>
      <xdr:rowOff>68049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19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78226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8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320814</xdr:rowOff>
    </xdr:from>
    <xdr:to>
      <xdr:col>15</xdr:col>
      <xdr:colOff>101600</xdr:colOff>
      <xdr:row>36</xdr:row>
      <xdr:rowOff>79514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31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89691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0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
2,229
33.44
7,118,987
6,740,946
371,173
2,768,141
10,618,259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11161</xdr:rowOff>
    </xdr:from>
    <xdr:to>
      <xdr:col>24</xdr:col>
      <xdr:colOff>63500</xdr:colOff>
      <xdr:row>37</xdr:row>
      <xdr:rowOff>27118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54811"/>
          <a:ext cx="8382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27118</xdr:rowOff>
    </xdr:from>
    <xdr:to>
      <xdr:col>19</xdr:col>
      <xdr:colOff>177800</xdr:colOff>
      <xdr:row>37</xdr:row>
      <xdr:rowOff>118409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70768"/>
          <a:ext cx="889000" cy="9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64370</xdr:rowOff>
    </xdr:from>
    <xdr:to>
      <xdr:col>15</xdr:col>
      <xdr:colOff>50800</xdr:colOff>
      <xdr:row>37</xdr:row>
      <xdr:rowOff>118409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6408020"/>
          <a:ext cx="889000" cy="5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64117</xdr:rowOff>
    </xdr:from>
    <xdr:to>
      <xdr:col>10</xdr:col>
      <xdr:colOff>114300</xdr:colOff>
      <xdr:row>37</xdr:row>
      <xdr:rowOff>64370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407767"/>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131811</xdr:rowOff>
    </xdr:from>
    <xdr:to>
      <xdr:col>24</xdr:col>
      <xdr:colOff>114300</xdr:colOff>
      <xdr:row>37</xdr:row>
      <xdr:rowOff>61961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154688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5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147768</xdr:rowOff>
    </xdr:from>
    <xdr:to>
      <xdr:col>20</xdr:col>
      <xdr:colOff>38100</xdr:colOff>
      <xdr:row>37</xdr:row>
      <xdr:rowOff>77918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94445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9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67609</xdr:rowOff>
    </xdr:from>
    <xdr:to>
      <xdr:col>15</xdr:col>
      <xdr:colOff>101600</xdr:colOff>
      <xdr:row>37</xdr:row>
      <xdr:rowOff>169209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1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160336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0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13570</xdr:rowOff>
    </xdr:from>
    <xdr:to>
      <xdr:col>10</xdr:col>
      <xdr:colOff>165100</xdr:colOff>
      <xdr:row>37</xdr:row>
      <xdr:rowOff>115170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131697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3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13317</xdr:rowOff>
    </xdr:from>
    <xdr:to>
      <xdr:col>6</xdr:col>
      <xdr:colOff>38100</xdr:colOff>
      <xdr:row>37</xdr:row>
      <xdr:rowOff>114917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5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131444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3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12193</xdr:rowOff>
    </xdr:from>
    <xdr:to>
      <xdr:col>24</xdr:col>
      <xdr:colOff>63500</xdr:colOff>
      <xdr:row>56</xdr:row>
      <xdr:rowOff>54811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13393"/>
          <a:ext cx="8382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54811</xdr:rowOff>
    </xdr:from>
    <xdr:to>
      <xdr:col>19</xdr:col>
      <xdr:colOff>177800</xdr:colOff>
      <xdr:row>56</xdr:row>
      <xdr:rowOff>110540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56011"/>
          <a:ext cx="889000" cy="5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110540</xdr:rowOff>
    </xdr:from>
    <xdr:to>
      <xdr:col>15</xdr:col>
      <xdr:colOff>50800</xdr:colOff>
      <xdr:row>56</xdr:row>
      <xdr:rowOff>125009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11740"/>
          <a:ext cx="889000" cy="1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99230</xdr:rowOff>
    </xdr:from>
    <xdr:to>
      <xdr:col>10</xdr:col>
      <xdr:colOff>114300</xdr:colOff>
      <xdr:row>56</xdr:row>
      <xdr:rowOff>125009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00430"/>
          <a:ext cx="889000" cy="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132843</xdr:rowOff>
    </xdr:from>
    <xdr:to>
      <xdr:col>24</xdr:col>
      <xdr:colOff>114300</xdr:colOff>
      <xdr:row>56</xdr:row>
      <xdr:rowOff>62993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6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155720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4011</xdr:rowOff>
    </xdr:from>
    <xdr:to>
      <xdr:col>20</xdr:col>
      <xdr:colOff>38100</xdr:colOff>
      <xdr:row>56</xdr:row>
      <xdr:rowOff>105611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122138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8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59740</xdr:rowOff>
    </xdr:from>
    <xdr:to>
      <xdr:col>15</xdr:col>
      <xdr:colOff>101600</xdr:colOff>
      <xdr:row>56</xdr:row>
      <xdr:rowOff>161340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6417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3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74209</xdr:rowOff>
    </xdr:from>
    <xdr:to>
      <xdr:col>10</xdr:col>
      <xdr:colOff>165100</xdr:colOff>
      <xdr:row>57</xdr:row>
      <xdr:rowOff>4359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7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20886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5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48430</xdr:rowOff>
    </xdr:from>
    <xdr:to>
      <xdr:col>6</xdr:col>
      <xdr:colOff>38100</xdr:colOff>
      <xdr:row>56</xdr:row>
      <xdr:rowOff>150030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166557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2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124571</xdr:rowOff>
    </xdr:from>
    <xdr:to>
      <xdr:col>24</xdr:col>
      <xdr:colOff>63500</xdr:colOff>
      <xdr:row>78</xdr:row>
      <xdr:rowOff>125504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97671"/>
          <a:ext cx="8382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125504</xdr:rowOff>
    </xdr:from>
    <xdr:to>
      <xdr:col>19</xdr:col>
      <xdr:colOff>177800</xdr:colOff>
      <xdr:row>78</xdr:row>
      <xdr:rowOff>125865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98604"/>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125865</xdr:rowOff>
    </xdr:from>
    <xdr:to>
      <xdr:col>15</xdr:col>
      <xdr:colOff>50800</xdr:colOff>
      <xdr:row>78</xdr:row>
      <xdr:rowOff>126006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98965"/>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125811</xdr:rowOff>
    </xdr:from>
    <xdr:to>
      <xdr:col>10</xdr:col>
      <xdr:colOff>114300</xdr:colOff>
      <xdr:row>78</xdr:row>
      <xdr:rowOff>126006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98911"/>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73771</xdr:rowOff>
    </xdr:from>
    <xdr:to>
      <xdr:col>24</xdr:col>
      <xdr:colOff>114300</xdr:colOff>
      <xdr:row>79</xdr:row>
      <xdr:rowOff>3921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160148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6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74704</xdr:rowOff>
    </xdr:from>
    <xdr:to>
      <xdr:col>20</xdr:col>
      <xdr:colOff>38100</xdr:colOff>
      <xdr:row>79</xdr:row>
      <xdr:rowOff>4854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4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167431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4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75065</xdr:rowOff>
    </xdr:from>
    <xdr:to>
      <xdr:col>15</xdr:col>
      <xdr:colOff>101600</xdr:colOff>
      <xdr:row>79</xdr:row>
      <xdr:rowOff>5215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167792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4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75206</xdr:rowOff>
    </xdr:from>
    <xdr:to>
      <xdr:col>10</xdr:col>
      <xdr:colOff>165100</xdr:colOff>
      <xdr:row>79</xdr:row>
      <xdr:rowOff>5356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4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167933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4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75011</xdr:rowOff>
    </xdr:from>
    <xdr:to>
      <xdr:col>6</xdr:col>
      <xdr:colOff>38100</xdr:colOff>
      <xdr:row>79</xdr:row>
      <xdr:rowOff>5161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167738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4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115415</xdr:rowOff>
    </xdr:from>
    <xdr:to>
      <xdr:col>24</xdr:col>
      <xdr:colOff>63500</xdr:colOff>
      <xdr:row>92</xdr:row>
      <xdr:rowOff>162553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717365"/>
          <a:ext cx="838200" cy="21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162553</xdr:rowOff>
    </xdr:from>
    <xdr:to>
      <xdr:col>19</xdr:col>
      <xdr:colOff>177800</xdr:colOff>
      <xdr:row>93</xdr:row>
      <xdr:rowOff>57694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935953"/>
          <a:ext cx="889000" cy="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57694</xdr:rowOff>
    </xdr:from>
    <xdr:to>
      <xdr:col>15</xdr:col>
      <xdr:colOff>50800</xdr:colOff>
      <xdr:row>93</xdr:row>
      <xdr:rowOff>77468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002544"/>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56505</xdr:rowOff>
    </xdr:from>
    <xdr:to>
      <xdr:col>10</xdr:col>
      <xdr:colOff>114300</xdr:colOff>
      <xdr:row>93</xdr:row>
      <xdr:rowOff>77468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001355"/>
          <a:ext cx="889000" cy="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64615</xdr:rowOff>
    </xdr:from>
    <xdr:to>
      <xdr:col>24</xdr:col>
      <xdr:colOff>114300</xdr:colOff>
      <xdr:row>91</xdr:row>
      <xdr:rowOff>166215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6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87492</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51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111753</xdr:rowOff>
    </xdr:from>
    <xdr:to>
      <xdr:col>20</xdr:col>
      <xdr:colOff>38100</xdr:colOff>
      <xdr:row>93</xdr:row>
      <xdr:rowOff>41903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8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58430</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66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6894</xdr:rowOff>
    </xdr:from>
    <xdr:to>
      <xdr:col>15</xdr:col>
      <xdr:colOff>101600</xdr:colOff>
      <xdr:row>93</xdr:row>
      <xdr:rowOff>108494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59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125021</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72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26668</xdr:rowOff>
    </xdr:from>
    <xdr:to>
      <xdr:col>10</xdr:col>
      <xdr:colOff>165100</xdr:colOff>
      <xdr:row>93</xdr:row>
      <xdr:rowOff>128268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597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144795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74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5705</xdr:rowOff>
    </xdr:from>
    <xdr:to>
      <xdr:col>6</xdr:col>
      <xdr:colOff>38100</xdr:colOff>
      <xdr:row>93</xdr:row>
      <xdr:rowOff>107305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595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123832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72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7505</xdr:rowOff>
    </xdr:from>
    <xdr:to>
      <xdr:col>55</xdr:col>
      <xdr:colOff>0</xdr:colOff>
      <xdr:row>36</xdr:row>
      <xdr:rowOff>13798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08255"/>
          <a:ext cx="838200" cy="17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7505</xdr:rowOff>
    </xdr:from>
    <xdr:to>
      <xdr:col>50</xdr:col>
      <xdr:colOff>114300</xdr:colOff>
      <xdr:row>36</xdr:row>
      <xdr:rowOff>92243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08255"/>
          <a:ext cx="889000" cy="25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92243</xdr:rowOff>
    </xdr:from>
    <xdr:to>
      <xdr:col>45</xdr:col>
      <xdr:colOff>177800</xdr:colOff>
      <xdr:row>36</xdr:row>
      <xdr:rowOff>123934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64443"/>
          <a:ext cx="889000" cy="3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118347</xdr:rowOff>
    </xdr:from>
    <xdr:to>
      <xdr:col>41</xdr:col>
      <xdr:colOff>50800</xdr:colOff>
      <xdr:row>36</xdr:row>
      <xdr:rowOff>123934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90547"/>
          <a:ext cx="8890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134448</xdr:rowOff>
    </xdr:from>
    <xdr:to>
      <xdr:col>55</xdr:col>
      <xdr:colOff>50800</xdr:colOff>
      <xdr:row>36</xdr:row>
      <xdr:rowOff>64598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157325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8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128155</xdr:rowOff>
    </xdr:from>
    <xdr:to>
      <xdr:col>50</xdr:col>
      <xdr:colOff>165100</xdr:colOff>
      <xdr:row>35</xdr:row>
      <xdr:rowOff>58305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74832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3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41443</xdr:rowOff>
    </xdr:from>
    <xdr:to>
      <xdr:col>46</xdr:col>
      <xdr:colOff>38100</xdr:colOff>
      <xdr:row>36</xdr:row>
      <xdr:rowOff>143043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159570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8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73134</xdr:rowOff>
    </xdr:from>
    <xdr:to>
      <xdr:col>41</xdr:col>
      <xdr:colOff>101600</xdr:colOff>
      <xdr:row>37</xdr:row>
      <xdr:rowOff>3284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19811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2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67547</xdr:rowOff>
    </xdr:from>
    <xdr:to>
      <xdr:col>36</xdr:col>
      <xdr:colOff>165100</xdr:colOff>
      <xdr:row>36</xdr:row>
      <xdr:rowOff>169147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3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14224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1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87092</xdr:rowOff>
    </xdr:from>
    <xdr:to>
      <xdr:col>55</xdr:col>
      <xdr:colOff>0</xdr:colOff>
      <xdr:row>57</xdr:row>
      <xdr:rowOff>155439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59742"/>
          <a:ext cx="838200" cy="6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87092</xdr:rowOff>
    </xdr:from>
    <xdr:to>
      <xdr:col>50</xdr:col>
      <xdr:colOff>114300</xdr:colOff>
      <xdr:row>58</xdr:row>
      <xdr:rowOff>1553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59742"/>
          <a:ext cx="889000" cy="8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1553</xdr:rowOff>
    </xdr:from>
    <xdr:to>
      <xdr:col>45</xdr:col>
      <xdr:colOff>177800</xdr:colOff>
      <xdr:row>58</xdr:row>
      <xdr:rowOff>51149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45653"/>
          <a:ext cx="889000" cy="4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51149</xdr:rowOff>
    </xdr:from>
    <xdr:to>
      <xdr:col>41</xdr:col>
      <xdr:colOff>50800</xdr:colOff>
      <xdr:row>58</xdr:row>
      <xdr:rowOff>129908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95249"/>
          <a:ext cx="889000" cy="7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104639</xdr:rowOff>
    </xdr:from>
    <xdr:to>
      <xdr:col>55</xdr:col>
      <xdr:colOff>50800</xdr:colOff>
      <xdr:row>58</xdr:row>
      <xdr:rowOff>34789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127516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2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36292</xdr:rowOff>
    </xdr:from>
    <xdr:to>
      <xdr:col>50</xdr:col>
      <xdr:colOff>165100</xdr:colOff>
      <xdr:row>57</xdr:row>
      <xdr:rowOff>137892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0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154419</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95841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122203</xdr:rowOff>
    </xdr:from>
    <xdr:to>
      <xdr:col>46</xdr:col>
      <xdr:colOff>38100</xdr:colOff>
      <xdr:row>58</xdr:row>
      <xdr:rowOff>52353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9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68880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7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349</xdr:rowOff>
    </xdr:from>
    <xdr:to>
      <xdr:col>41</xdr:col>
      <xdr:colOff>101600</xdr:colOff>
      <xdr:row>58</xdr:row>
      <xdr:rowOff>101949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118476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1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79108</xdr:rowOff>
    </xdr:from>
    <xdr:to>
      <xdr:col>36</xdr:col>
      <xdr:colOff>165100</xdr:colOff>
      <xdr:row>59</xdr:row>
      <xdr:rowOff>9258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25785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9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121535</xdr:rowOff>
    </xdr:from>
    <xdr:to>
      <xdr:col>55</xdr:col>
      <xdr:colOff>0</xdr:colOff>
      <xdr:row>77</xdr:row>
      <xdr:rowOff>62768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151735"/>
          <a:ext cx="838200" cy="1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121535</xdr:rowOff>
    </xdr:from>
    <xdr:to>
      <xdr:col>50</xdr:col>
      <xdr:colOff>114300</xdr:colOff>
      <xdr:row>77</xdr:row>
      <xdr:rowOff>8727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151735"/>
          <a:ext cx="889000" cy="5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8727</xdr:rowOff>
    </xdr:from>
    <xdr:to>
      <xdr:col>45</xdr:col>
      <xdr:colOff>177800</xdr:colOff>
      <xdr:row>77</xdr:row>
      <xdr:rowOff>119692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10377"/>
          <a:ext cx="889000" cy="1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119692</xdr:rowOff>
    </xdr:from>
    <xdr:to>
      <xdr:col>41</xdr:col>
      <xdr:colOff>50800</xdr:colOff>
      <xdr:row>77</xdr:row>
      <xdr:rowOff>142962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21342"/>
          <a:ext cx="889000" cy="2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11968</xdr:rowOff>
    </xdr:from>
    <xdr:to>
      <xdr:col>55</xdr:col>
      <xdr:colOff>50800</xdr:colOff>
      <xdr:row>77</xdr:row>
      <xdr:rowOff>113568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34845</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06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70735</xdr:rowOff>
    </xdr:from>
    <xdr:to>
      <xdr:col>50</xdr:col>
      <xdr:colOff>165100</xdr:colOff>
      <xdr:row>77</xdr:row>
      <xdr:rowOff>885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10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17413</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87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129377</xdr:rowOff>
    </xdr:from>
    <xdr:to>
      <xdr:col>46</xdr:col>
      <xdr:colOff>38100</xdr:colOff>
      <xdr:row>77</xdr:row>
      <xdr:rowOff>59527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1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76054</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93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68892</xdr:rowOff>
    </xdr:from>
    <xdr:to>
      <xdr:col>41</xdr:col>
      <xdr:colOff>101600</xdr:colOff>
      <xdr:row>77</xdr:row>
      <xdr:rowOff>170492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15569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04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92162</xdr:rowOff>
    </xdr:from>
    <xdr:to>
      <xdr:col>36</xdr:col>
      <xdr:colOff>165100</xdr:colOff>
      <xdr:row>78</xdr:row>
      <xdr:rowOff>22312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9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38839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06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160818</xdr:rowOff>
    </xdr:from>
    <xdr:to>
      <xdr:col>55</xdr:col>
      <xdr:colOff>0</xdr:colOff>
      <xdr:row>98</xdr:row>
      <xdr:rowOff>6124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91468"/>
          <a:ext cx="8382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6124</xdr:rowOff>
    </xdr:from>
    <xdr:to>
      <xdr:col>50</xdr:col>
      <xdr:colOff>114300</xdr:colOff>
      <xdr:row>98</xdr:row>
      <xdr:rowOff>67061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08224"/>
          <a:ext cx="889000" cy="6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26062</xdr:rowOff>
    </xdr:from>
    <xdr:to>
      <xdr:col>45</xdr:col>
      <xdr:colOff>177800</xdr:colOff>
      <xdr:row>98</xdr:row>
      <xdr:rowOff>67061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28162"/>
          <a:ext cx="889000" cy="4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26062</xdr:rowOff>
    </xdr:from>
    <xdr:to>
      <xdr:col>41</xdr:col>
      <xdr:colOff>50800</xdr:colOff>
      <xdr:row>98</xdr:row>
      <xdr:rowOff>116402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28162"/>
          <a:ext cx="889000" cy="9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110018</xdr:rowOff>
    </xdr:from>
    <xdr:to>
      <xdr:col>55</xdr:col>
      <xdr:colOff>50800</xdr:colOff>
      <xdr:row>98</xdr:row>
      <xdr:rowOff>40168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4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132895</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9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126774</xdr:rowOff>
    </xdr:from>
    <xdr:to>
      <xdr:col>50</xdr:col>
      <xdr:colOff>165100</xdr:colOff>
      <xdr:row>98</xdr:row>
      <xdr:rowOff>56924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73451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3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16261</xdr:rowOff>
    </xdr:from>
    <xdr:to>
      <xdr:col>46</xdr:col>
      <xdr:colOff>38100</xdr:colOff>
      <xdr:row>98</xdr:row>
      <xdr:rowOff>117861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1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108988</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1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146712</xdr:rowOff>
    </xdr:from>
    <xdr:to>
      <xdr:col>41</xdr:col>
      <xdr:colOff>101600</xdr:colOff>
      <xdr:row>98</xdr:row>
      <xdr:rowOff>76862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7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93389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65602</xdr:rowOff>
    </xdr:from>
    <xdr:to>
      <xdr:col>36</xdr:col>
      <xdr:colOff>165100</xdr:colOff>
      <xdr:row>98</xdr:row>
      <xdr:rowOff>167202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158329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6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44872</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559972"/>
          <a:ext cx="838200" cy="9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165522</xdr:rowOff>
    </xdr:from>
    <xdr:to>
      <xdr:col>85</xdr:col>
      <xdr:colOff>177800</xdr:colOff>
      <xdr:row>38</xdr:row>
      <xdr:rowOff>95672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0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124899</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29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83434</xdr:rowOff>
    </xdr:from>
    <xdr:to>
      <xdr:col>85</xdr:col>
      <xdr:colOff>127000</xdr:colOff>
      <xdr:row>74</xdr:row>
      <xdr:rowOff>10871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2599284"/>
          <a:ext cx="838200" cy="9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37419</xdr:rowOff>
    </xdr:from>
    <xdr:to>
      <xdr:col>81</xdr:col>
      <xdr:colOff>50800</xdr:colOff>
      <xdr:row>73</xdr:row>
      <xdr:rowOff>83434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2553269"/>
          <a:ext cx="889000" cy="4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37419</xdr:rowOff>
    </xdr:from>
    <xdr:to>
      <xdr:col>76</xdr:col>
      <xdr:colOff>114300</xdr:colOff>
      <xdr:row>74</xdr:row>
      <xdr:rowOff>21986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553269"/>
          <a:ext cx="889000" cy="15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21986</xdr:rowOff>
    </xdr:from>
    <xdr:to>
      <xdr:col>71</xdr:col>
      <xdr:colOff>177800</xdr:colOff>
      <xdr:row>74</xdr:row>
      <xdr:rowOff>51335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2709286"/>
          <a:ext cx="889000" cy="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131521</xdr:rowOff>
    </xdr:from>
    <xdr:to>
      <xdr:col>85</xdr:col>
      <xdr:colOff>177800</xdr:colOff>
      <xdr:row>74</xdr:row>
      <xdr:rowOff>61671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6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154398</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49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32634</xdr:rowOff>
    </xdr:from>
    <xdr:to>
      <xdr:col>81</xdr:col>
      <xdr:colOff>101600</xdr:colOff>
      <xdr:row>73</xdr:row>
      <xdr:rowOff>134234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5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150761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32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158069</xdr:rowOff>
    </xdr:from>
    <xdr:to>
      <xdr:col>76</xdr:col>
      <xdr:colOff>165100</xdr:colOff>
      <xdr:row>73</xdr:row>
      <xdr:rowOff>88219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5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104746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27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142636</xdr:rowOff>
    </xdr:from>
    <xdr:to>
      <xdr:col>72</xdr:col>
      <xdr:colOff>38100</xdr:colOff>
      <xdr:row>74</xdr:row>
      <xdr:rowOff>72786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65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89313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43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535</xdr:rowOff>
    </xdr:from>
    <xdr:to>
      <xdr:col>67</xdr:col>
      <xdr:colOff>101600</xdr:colOff>
      <xdr:row>74</xdr:row>
      <xdr:rowOff>102135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68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118662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46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67832</xdr:rowOff>
    </xdr:from>
    <xdr:to>
      <xdr:col>85</xdr:col>
      <xdr:colOff>127000</xdr:colOff>
      <xdr:row>98</xdr:row>
      <xdr:rowOff>148854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69932"/>
          <a:ext cx="838200" cy="8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148854</xdr:rowOff>
    </xdr:from>
    <xdr:to>
      <xdr:col>81</xdr:col>
      <xdr:colOff>50800</xdr:colOff>
      <xdr:row>98</xdr:row>
      <xdr:rowOff>165743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50954"/>
          <a:ext cx="889000" cy="1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165743</xdr:rowOff>
    </xdr:from>
    <xdr:to>
      <xdr:col>76</xdr:col>
      <xdr:colOff>114300</xdr:colOff>
      <xdr:row>99</xdr:row>
      <xdr:rowOff>20794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67843"/>
          <a:ext cx="889000" cy="2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20794</xdr:rowOff>
    </xdr:from>
    <xdr:to>
      <xdr:col>71</xdr:col>
      <xdr:colOff>177800</xdr:colOff>
      <xdr:row>99</xdr:row>
      <xdr:rowOff>29074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94344"/>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17032</xdr:rowOff>
    </xdr:from>
    <xdr:to>
      <xdr:col>85</xdr:col>
      <xdr:colOff>177800</xdr:colOff>
      <xdr:row>98</xdr:row>
      <xdr:rowOff>118632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166909</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98054</xdr:rowOff>
    </xdr:from>
    <xdr:to>
      <xdr:col>81</xdr:col>
      <xdr:colOff>101600</xdr:colOff>
      <xdr:row>99</xdr:row>
      <xdr:rowOff>28204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0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44731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114943</xdr:rowOff>
    </xdr:from>
    <xdr:to>
      <xdr:col>76</xdr:col>
      <xdr:colOff>165100</xdr:colOff>
      <xdr:row>99</xdr:row>
      <xdr:rowOff>45093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36220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141444</xdr:rowOff>
    </xdr:from>
    <xdr:to>
      <xdr:col>72</xdr:col>
      <xdr:colOff>38100</xdr:colOff>
      <xdr:row>99</xdr:row>
      <xdr:rowOff>71594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4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62721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3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149724</xdr:rowOff>
    </xdr:from>
    <xdr:to>
      <xdr:col>67</xdr:col>
      <xdr:colOff>101600</xdr:colOff>
      <xdr:row>99</xdr:row>
      <xdr:rowOff>79874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5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71001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4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11021</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840321"/>
          <a:ext cx="1269" cy="81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162689</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777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129148</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6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11021</xdr:rowOff>
    </xdr:from>
    <xdr:to>
      <xdr:col>116</xdr:col>
      <xdr:colOff>152400</xdr:colOff>
      <xdr:row>34</xdr:row>
      <xdr:rowOff>11021</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84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80139</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23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57262</xdr:rowOff>
    </xdr:from>
    <xdr:to>
      <xdr:col>116</xdr:col>
      <xdr:colOff>114300</xdr:colOff>
      <xdr:row>38</xdr:row>
      <xdr:rowOff>158862</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49032</xdr:rowOff>
    </xdr:from>
    <xdr:to>
      <xdr:col>112</xdr:col>
      <xdr:colOff>38100</xdr:colOff>
      <xdr:row>38</xdr:row>
      <xdr:rowOff>150632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167159</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3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38705</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5353655"/>
          <a:ext cx="889000" cy="130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46220</xdr:rowOff>
    </xdr:from>
    <xdr:to>
      <xdr:col>107</xdr:col>
      <xdr:colOff>101600</xdr:colOff>
      <xdr:row>38</xdr:row>
      <xdr:rowOff>147820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6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164347</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38705</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5353655"/>
          <a:ext cx="889000" cy="130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36322</xdr:rowOff>
    </xdr:from>
    <xdr:to>
      <xdr:col>102</xdr:col>
      <xdr:colOff>165100</xdr:colOff>
      <xdr:row>38</xdr:row>
      <xdr:rowOff>137922</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129049</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35689</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507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159355</xdr:rowOff>
    </xdr:from>
    <xdr:to>
      <xdr:col>102</xdr:col>
      <xdr:colOff>165100</xdr:colOff>
      <xdr:row>31</xdr:row>
      <xdr:rowOff>89505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53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106032</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278111" y="507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51264</xdr:rowOff>
    </xdr:from>
    <xdr:to>
      <xdr:col>102</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66814"/>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464</xdr:rowOff>
    </xdr:from>
    <xdr:to>
      <xdr:col>98</xdr:col>
      <xdr:colOff>38100</xdr:colOff>
      <xdr:row>59</xdr:row>
      <xdr:rowOff>102064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118591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89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4403</xdr:rowOff>
    </xdr:from>
    <xdr:to>
      <xdr:col>116</xdr:col>
      <xdr:colOff>63500</xdr:colOff>
      <xdr:row>77</xdr:row>
      <xdr:rowOff>28854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206053"/>
          <a:ext cx="8382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4403</xdr:rowOff>
    </xdr:from>
    <xdr:to>
      <xdr:col>111</xdr:col>
      <xdr:colOff>177800</xdr:colOff>
      <xdr:row>77</xdr:row>
      <xdr:rowOff>13976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206053"/>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7221</xdr:rowOff>
    </xdr:from>
    <xdr:to>
      <xdr:col>107</xdr:col>
      <xdr:colOff>50800</xdr:colOff>
      <xdr:row>77</xdr:row>
      <xdr:rowOff>13976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208871"/>
          <a:ext cx="889000" cy="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7221</xdr:rowOff>
    </xdr:from>
    <xdr:to>
      <xdr:col>102</xdr:col>
      <xdr:colOff>114300</xdr:colOff>
      <xdr:row>77</xdr:row>
      <xdr:rowOff>30829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208871"/>
          <a:ext cx="889000" cy="2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149504</xdr:rowOff>
    </xdr:from>
    <xdr:to>
      <xdr:col>116</xdr:col>
      <xdr:colOff>114300</xdr:colOff>
      <xdr:row>77</xdr:row>
      <xdr:rowOff>79654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1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931</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03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125053</xdr:rowOff>
    </xdr:from>
    <xdr:to>
      <xdr:col>112</xdr:col>
      <xdr:colOff>38100</xdr:colOff>
      <xdr:row>77</xdr:row>
      <xdr:rowOff>55203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15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71730</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93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134626</xdr:rowOff>
    </xdr:from>
    <xdr:to>
      <xdr:col>107</xdr:col>
      <xdr:colOff>101600</xdr:colOff>
      <xdr:row>77</xdr:row>
      <xdr:rowOff>64776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81303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94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127871</xdr:rowOff>
    </xdr:from>
    <xdr:to>
      <xdr:col>102</xdr:col>
      <xdr:colOff>165100</xdr:colOff>
      <xdr:row>77</xdr:row>
      <xdr:rowOff>58021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5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74547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93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151479</xdr:rowOff>
    </xdr:from>
    <xdr:to>
      <xdr:col>98</xdr:col>
      <xdr:colOff>38100</xdr:colOff>
      <xdr:row>77</xdr:row>
      <xdr:rowOff>81629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98156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95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○扶助費は類似団体と比較して一人当たりコストが約２倍となっている。これは、高齢化人口に加え、</a:t>
          </a:r>
          <a:r>
            <a:rPr kumimoji="1" lang="en-US" altLang="ja-JP" sz="1100">
              <a:solidFill>
                <a:schemeClr val="dk1"/>
              </a:solidFill>
              <a:effectLst/>
              <a:latin typeface="+mn-lt"/>
              <a:ea typeface="+mn-ea"/>
              <a:cs typeface="+mn-cs"/>
            </a:rPr>
            <a:t>UI</a:t>
          </a:r>
          <a:r>
            <a:rPr kumimoji="1" lang="ja-JP" altLang="ja-JP" sz="1100">
              <a:solidFill>
                <a:schemeClr val="dk1"/>
              </a:solidFill>
              <a:effectLst/>
              <a:latin typeface="+mn-lt"/>
              <a:ea typeface="+mn-ea"/>
              <a:cs typeface="+mn-cs"/>
            </a:rPr>
            <a:t>ターン移入者の出生や転入による児童措置扶助費等の増加によるものである。</a:t>
          </a:r>
          <a:endParaRPr lang="ja-JP" altLang="ja-JP" sz="1400">
            <a:effectLst/>
          </a:endParaRPr>
        </a:p>
        <a:p>
          <a:r>
            <a:rPr kumimoji="1" lang="ja-JP" altLang="ja-JP" sz="1100">
              <a:solidFill>
                <a:schemeClr val="dk1"/>
              </a:solidFill>
              <a:effectLst/>
              <a:latin typeface="+mn-lt"/>
              <a:ea typeface="+mn-ea"/>
              <a:cs typeface="+mn-cs"/>
            </a:rPr>
            <a:t>○普通建設事業及び、それに伴う公債費も類似団体に比べ高額であるが、これは</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にかけて小学校など教育施設、インフラの更新、</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からの宿泊施設大規模整備事業などによるものである。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
2,229
33.44
7,118,987
6,740,946
371,173
2,768,141
10,618,259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87906</xdr:rowOff>
    </xdr:from>
    <xdr:to>
      <xdr:col>24</xdr:col>
      <xdr:colOff>63500</xdr:colOff>
      <xdr:row>37</xdr:row>
      <xdr:rowOff>90257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31556"/>
          <a:ext cx="8382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75888</xdr:rowOff>
    </xdr:from>
    <xdr:to>
      <xdr:col>19</xdr:col>
      <xdr:colOff>177800</xdr:colOff>
      <xdr:row>37</xdr:row>
      <xdr:rowOff>90257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19538"/>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75888</xdr:rowOff>
    </xdr:from>
    <xdr:to>
      <xdr:col>15</xdr:col>
      <xdr:colOff>50800</xdr:colOff>
      <xdr:row>37</xdr:row>
      <xdr:rowOff>80019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19538"/>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75333</xdr:rowOff>
    </xdr:from>
    <xdr:to>
      <xdr:col>10</xdr:col>
      <xdr:colOff>114300</xdr:colOff>
      <xdr:row>37</xdr:row>
      <xdr:rowOff>80019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18983"/>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37106</xdr:rowOff>
    </xdr:from>
    <xdr:to>
      <xdr:col>24</xdr:col>
      <xdr:colOff>114300</xdr:colOff>
      <xdr:row>37</xdr:row>
      <xdr:rowOff>138706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8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59983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39457</xdr:rowOff>
    </xdr:from>
    <xdr:to>
      <xdr:col>20</xdr:col>
      <xdr:colOff>38100</xdr:colOff>
      <xdr:row>37</xdr:row>
      <xdr:rowOff>141057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157584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5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25088</xdr:rowOff>
    </xdr:from>
    <xdr:to>
      <xdr:col>15</xdr:col>
      <xdr:colOff>101600</xdr:colOff>
      <xdr:row>37</xdr:row>
      <xdr:rowOff>126688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143215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29219</xdr:rowOff>
    </xdr:from>
    <xdr:to>
      <xdr:col>10</xdr:col>
      <xdr:colOff>165100</xdr:colOff>
      <xdr:row>37</xdr:row>
      <xdr:rowOff>130819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147346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4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24533</xdr:rowOff>
    </xdr:from>
    <xdr:to>
      <xdr:col>6</xdr:col>
      <xdr:colOff>38100</xdr:colOff>
      <xdr:row>37</xdr:row>
      <xdr:rowOff>126133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142660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4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162905</xdr:rowOff>
    </xdr:from>
    <xdr:to>
      <xdr:col>24</xdr:col>
      <xdr:colOff>63500</xdr:colOff>
      <xdr:row>57</xdr:row>
      <xdr:rowOff>16615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64105"/>
          <a:ext cx="838200" cy="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16615</xdr:rowOff>
    </xdr:from>
    <xdr:to>
      <xdr:col>19</xdr:col>
      <xdr:colOff>177800</xdr:colOff>
      <xdr:row>57</xdr:row>
      <xdr:rowOff>139488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89265"/>
          <a:ext cx="889000" cy="1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139488</xdr:rowOff>
    </xdr:from>
    <xdr:to>
      <xdr:col>15</xdr:col>
      <xdr:colOff>50800</xdr:colOff>
      <xdr:row>57</xdr:row>
      <xdr:rowOff>169770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12138"/>
          <a:ext cx="889000" cy="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169770</xdr:rowOff>
    </xdr:from>
    <xdr:to>
      <xdr:col>10</xdr:col>
      <xdr:colOff>114300</xdr:colOff>
      <xdr:row>58</xdr:row>
      <xdr:rowOff>9345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42420"/>
          <a:ext cx="8890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112105</xdr:rowOff>
    </xdr:from>
    <xdr:to>
      <xdr:col>24</xdr:col>
      <xdr:colOff>114300</xdr:colOff>
      <xdr:row>57</xdr:row>
      <xdr:rowOff>42255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134982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6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137265</xdr:rowOff>
    </xdr:from>
    <xdr:to>
      <xdr:col>20</xdr:col>
      <xdr:colOff>38100</xdr:colOff>
      <xdr:row>57</xdr:row>
      <xdr:rowOff>67415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83942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1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88688</xdr:rowOff>
    </xdr:from>
    <xdr:to>
      <xdr:col>15</xdr:col>
      <xdr:colOff>101600</xdr:colOff>
      <xdr:row>58</xdr:row>
      <xdr:rowOff>18838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35365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3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118970</xdr:rowOff>
    </xdr:from>
    <xdr:to>
      <xdr:col>10</xdr:col>
      <xdr:colOff>165100</xdr:colOff>
      <xdr:row>58</xdr:row>
      <xdr:rowOff>49120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9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40247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98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129995</xdr:rowOff>
    </xdr:from>
    <xdr:to>
      <xdr:col>6</xdr:col>
      <xdr:colOff>38100</xdr:colOff>
      <xdr:row>58</xdr:row>
      <xdr:rowOff>60145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0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51272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99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57986</xdr:rowOff>
    </xdr:from>
    <xdr:to>
      <xdr:col>24</xdr:col>
      <xdr:colOff>63500</xdr:colOff>
      <xdr:row>76</xdr:row>
      <xdr:rowOff>54651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16736"/>
          <a:ext cx="838200" cy="16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119913</xdr:rowOff>
    </xdr:from>
    <xdr:to>
      <xdr:col>19</xdr:col>
      <xdr:colOff>177800</xdr:colOff>
      <xdr:row>76</xdr:row>
      <xdr:rowOff>54651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78663"/>
          <a:ext cx="889000" cy="10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119913</xdr:rowOff>
    </xdr:from>
    <xdr:to>
      <xdr:col>15</xdr:col>
      <xdr:colOff>50800</xdr:colOff>
      <xdr:row>76</xdr:row>
      <xdr:rowOff>97490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78663"/>
          <a:ext cx="889000" cy="14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95535</xdr:rowOff>
    </xdr:from>
    <xdr:to>
      <xdr:col>10</xdr:col>
      <xdr:colOff>114300</xdr:colOff>
      <xdr:row>76</xdr:row>
      <xdr:rowOff>97490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25735"/>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7186</xdr:rowOff>
    </xdr:from>
    <xdr:to>
      <xdr:col>24</xdr:col>
      <xdr:colOff>114300</xdr:colOff>
      <xdr:row>75</xdr:row>
      <xdr:rowOff>108786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6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30063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1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3851</xdr:rowOff>
    </xdr:from>
    <xdr:to>
      <xdr:col>20</xdr:col>
      <xdr:colOff>38100</xdr:colOff>
      <xdr:row>76</xdr:row>
      <xdr:rowOff>105451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121978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69113</xdr:rowOff>
    </xdr:from>
    <xdr:to>
      <xdr:col>15</xdr:col>
      <xdr:colOff>101600</xdr:colOff>
      <xdr:row>75</xdr:row>
      <xdr:rowOff>170712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278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15790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0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46690</xdr:rowOff>
    </xdr:from>
    <xdr:to>
      <xdr:col>10</xdr:col>
      <xdr:colOff>165100</xdr:colOff>
      <xdr:row>76</xdr:row>
      <xdr:rowOff>148290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164818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5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44735</xdr:rowOff>
    </xdr:from>
    <xdr:to>
      <xdr:col>6</xdr:col>
      <xdr:colOff>38100</xdr:colOff>
      <xdr:row>76</xdr:row>
      <xdr:rowOff>146335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162861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122366</xdr:rowOff>
    </xdr:from>
    <xdr:to>
      <xdr:col>24</xdr:col>
      <xdr:colOff>63500</xdr:colOff>
      <xdr:row>97</xdr:row>
      <xdr:rowOff>149751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53016"/>
          <a:ext cx="838200" cy="2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115501</xdr:rowOff>
    </xdr:from>
    <xdr:to>
      <xdr:col>19</xdr:col>
      <xdr:colOff>177800</xdr:colOff>
      <xdr:row>97</xdr:row>
      <xdr:rowOff>149751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746151"/>
          <a:ext cx="889000" cy="3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106942</xdr:rowOff>
    </xdr:from>
    <xdr:to>
      <xdr:col>15</xdr:col>
      <xdr:colOff>50800</xdr:colOff>
      <xdr:row>97</xdr:row>
      <xdr:rowOff>115501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37592"/>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106942</xdr:rowOff>
    </xdr:from>
    <xdr:to>
      <xdr:col>10</xdr:col>
      <xdr:colOff>114300</xdr:colOff>
      <xdr:row>97</xdr:row>
      <xdr:rowOff>154222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37592"/>
          <a:ext cx="889000" cy="4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71566</xdr:rowOff>
    </xdr:from>
    <xdr:to>
      <xdr:col>24</xdr:col>
      <xdr:colOff>114300</xdr:colOff>
      <xdr:row>98</xdr:row>
      <xdr:rowOff>1716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94443</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5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98951</xdr:rowOff>
    </xdr:from>
    <xdr:to>
      <xdr:col>20</xdr:col>
      <xdr:colOff>38100</xdr:colOff>
      <xdr:row>98</xdr:row>
      <xdr:rowOff>29101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45628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0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64701</xdr:rowOff>
    </xdr:from>
    <xdr:to>
      <xdr:col>15</xdr:col>
      <xdr:colOff>101600</xdr:colOff>
      <xdr:row>97</xdr:row>
      <xdr:rowOff>166301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11378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47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56142</xdr:rowOff>
    </xdr:from>
    <xdr:to>
      <xdr:col>10</xdr:col>
      <xdr:colOff>165100</xdr:colOff>
      <xdr:row>97</xdr:row>
      <xdr:rowOff>157742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2819</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46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103422</xdr:rowOff>
    </xdr:from>
    <xdr:to>
      <xdr:col>6</xdr:col>
      <xdr:colOff>38100</xdr:colOff>
      <xdr:row>98</xdr:row>
      <xdr:rowOff>33572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50099</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50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139495</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54595"/>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88695</xdr:rowOff>
    </xdr:from>
    <xdr:to>
      <xdr:col>55</xdr:col>
      <xdr:colOff>50800</xdr:colOff>
      <xdr:row>39</xdr:row>
      <xdr:rowOff>18845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9881</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52201</xdr:rowOff>
    </xdr:from>
    <xdr:to>
      <xdr:col>55</xdr:col>
      <xdr:colOff>0</xdr:colOff>
      <xdr:row>54</xdr:row>
      <xdr:rowOff>140860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139051"/>
          <a:ext cx="838200" cy="26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52201</xdr:rowOff>
    </xdr:from>
    <xdr:to>
      <xdr:col>50</xdr:col>
      <xdr:colOff>114300</xdr:colOff>
      <xdr:row>56</xdr:row>
      <xdr:rowOff>167265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139051"/>
          <a:ext cx="889000" cy="6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80384</xdr:rowOff>
    </xdr:from>
    <xdr:to>
      <xdr:col>45</xdr:col>
      <xdr:colOff>177800</xdr:colOff>
      <xdr:row>56</xdr:row>
      <xdr:rowOff>167265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167234"/>
          <a:ext cx="889000" cy="60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80384</xdr:rowOff>
    </xdr:from>
    <xdr:to>
      <xdr:col>41</xdr:col>
      <xdr:colOff>50800</xdr:colOff>
      <xdr:row>55</xdr:row>
      <xdr:rowOff>72275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167234"/>
          <a:ext cx="889000" cy="33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90060</xdr:rowOff>
    </xdr:from>
    <xdr:to>
      <xdr:col>55</xdr:col>
      <xdr:colOff>50800</xdr:colOff>
      <xdr:row>55</xdr:row>
      <xdr:rowOff>20210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3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112937</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1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1401</xdr:rowOff>
    </xdr:from>
    <xdr:to>
      <xdr:col>50</xdr:col>
      <xdr:colOff>165100</xdr:colOff>
      <xdr:row>53</xdr:row>
      <xdr:rowOff>103001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0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119528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886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116465</xdr:rowOff>
    </xdr:from>
    <xdr:to>
      <xdr:col>46</xdr:col>
      <xdr:colOff>38100</xdr:colOff>
      <xdr:row>57</xdr:row>
      <xdr:rowOff>46615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63142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49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29584</xdr:rowOff>
    </xdr:from>
    <xdr:to>
      <xdr:col>41</xdr:col>
      <xdr:colOff>101600</xdr:colOff>
      <xdr:row>53</xdr:row>
      <xdr:rowOff>131184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1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147711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889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21475</xdr:rowOff>
    </xdr:from>
    <xdr:to>
      <xdr:col>36</xdr:col>
      <xdr:colOff>165100</xdr:colOff>
      <xdr:row>55</xdr:row>
      <xdr:rowOff>123075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4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139602</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22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23584</xdr:rowOff>
    </xdr:from>
    <xdr:to>
      <xdr:col>55</xdr:col>
      <xdr:colOff>0</xdr:colOff>
      <xdr:row>77</xdr:row>
      <xdr:rowOff>19833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882334"/>
          <a:ext cx="838200" cy="33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23584</xdr:rowOff>
    </xdr:from>
    <xdr:to>
      <xdr:col>50</xdr:col>
      <xdr:colOff>114300</xdr:colOff>
      <xdr:row>75</xdr:row>
      <xdr:rowOff>110349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882334"/>
          <a:ext cx="889000" cy="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110349</xdr:rowOff>
    </xdr:from>
    <xdr:to>
      <xdr:col>45</xdr:col>
      <xdr:colOff>177800</xdr:colOff>
      <xdr:row>78</xdr:row>
      <xdr:rowOff>19924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969099"/>
          <a:ext cx="889000" cy="42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18842</xdr:rowOff>
    </xdr:from>
    <xdr:to>
      <xdr:col>41</xdr:col>
      <xdr:colOff>50800</xdr:colOff>
      <xdr:row>78</xdr:row>
      <xdr:rowOff>19924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91942"/>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140483</xdr:rowOff>
    </xdr:from>
    <xdr:to>
      <xdr:col>55</xdr:col>
      <xdr:colOff>50800</xdr:colOff>
      <xdr:row>77</xdr:row>
      <xdr:rowOff>70633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163360</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2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144234</xdr:rowOff>
    </xdr:from>
    <xdr:to>
      <xdr:col>50</xdr:col>
      <xdr:colOff>165100</xdr:colOff>
      <xdr:row>75</xdr:row>
      <xdr:rowOff>74384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8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90911</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60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59549</xdr:rowOff>
    </xdr:from>
    <xdr:to>
      <xdr:col>46</xdr:col>
      <xdr:colOff>38100</xdr:colOff>
      <xdr:row>75</xdr:row>
      <xdr:rowOff>161150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182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6226</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69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140574</xdr:rowOff>
    </xdr:from>
    <xdr:to>
      <xdr:col>41</xdr:col>
      <xdr:colOff>101600</xdr:colOff>
      <xdr:row>78</xdr:row>
      <xdr:rowOff>70724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4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87251</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17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139492</xdr:rowOff>
    </xdr:from>
    <xdr:to>
      <xdr:col>36</xdr:col>
      <xdr:colOff>165100</xdr:colOff>
      <xdr:row>78</xdr:row>
      <xdr:rowOff>69642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86169</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11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3513</xdr:rowOff>
    </xdr:from>
    <xdr:to>
      <xdr:col>55</xdr:col>
      <xdr:colOff>0</xdr:colOff>
      <xdr:row>97</xdr:row>
      <xdr:rowOff>92994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34163"/>
          <a:ext cx="838200" cy="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92994</xdr:rowOff>
    </xdr:from>
    <xdr:to>
      <xdr:col>50</xdr:col>
      <xdr:colOff>114300</xdr:colOff>
      <xdr:row>97</xdr:row>
      <xdr:rowOff>113058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23644"/>
          <a:ext cx="8890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106662</xdr:rowOff>
    </xdr:from>
    <xdr:to>
      <xdr:col>45</xdr:col>
      <xdr:colOff>177800</xdr:colOff>
      <xdr:row>97</xdr:row>
      <xdr:rowOff>113058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37312"/>
          <a:ext cx="889000" cy="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93563</xdr:rowOff>
    </xdr:from>
    <xdr:to>
      <xdr:col>41</xdr:col>
      <xdr:colOff>50800</xdr:colOff>
      <xdr:row>97</xdr:row>
      <xdr:rowOff>106662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24213"/>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124163</xdr:rowOff>
    </xdr:from>
    <xdr:to>
      <xdr:col>55</xdr:col>
      <xdr:colOff>50800</xdr:colOff>
      <xdr:row>97</xdr:row>
      <xdr:rowOff>54313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147040</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3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42194</xdr:rowOff>
    </xdr:from>
    <xdr:to>
      <xdr:col>50</xdr:col>
      <xdr:colOff>165100</xdr:colOff>
      <xdr:row>97</xdr:row>
      <xdr:rowOff>143794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7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160321</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4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62258</xdr:rowOff>
    </xdr:from>
    <xdr:to>
      <xdr:col>46</xdr:col>
      <xdr:colOff>38100</xdr:colOff>
      <xdr:row>97</xdr:row>
      <xdr:rowOff>163858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9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154985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78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55862</xdr:rowOff>
    </xdr:from>
    <xdr:to>
      <xdr:col>41</xdr:col>
      <xdr:colOff>101600</xdr:colOff>
      <xdr:row>97</xdr:row>
      <xdr:rowOff>157462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148589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77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42763</xdr:rowOff>
    </xdr:from>
    <xdr:to>
      <xdr:col>36</xdr:col>
      <xdr:colOff>165100</xdr:colOff>
      <xdr:row>97</xdr:row>
      <xdr:rowOff>144363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160890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4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34041</xdr:rowOff>
    </xdr:from>
    <xdr:to>
      <xdr:col>85</xdr:col>
      <xdr:colOff>127000</xdr:colOff>
      <xdr:row>38</xdr:row>
      <xdr:rowOff>35607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49141"/>
          <a:ext cx="8382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135966</xdr:rowOff>
    </xdr:from>
    <xdr:to>
      <xdr:col>81</xdr:col>
      <xdr:colOff>50800</xdr:colOff>
      <xdr:row>38</xdr:row>
      <xdr:rowOff>34041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136716"/>
          <a:ext cx="889000" cy="41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135966</xdr:rowOff>
    </xdr:from>
    <xdr:to>
      <xdr:col>76</xdr:col>
      <xdr:colOff>114300</xdr:colOff>
      <xdr:row>35</xdr:row>
      <xdr:rowOff>143605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136716"/>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143605</xdr:rowOff>
    </xdr:from>
    <xdr:to>
      <xdr:col>71</xdr:col>
      <xdr:colOff>177800</xdr:colOff>
      <xdr:row>38</xdr:row>
      <xdr:rowOff>41459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144355"/>
          <a:ext cx="889000" cy="4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156257</xdr:rowOff>
    </xdr:from>
    <xdr:to>
      <xdr:col>85</xdr:col>
      <xdr:colOff>177800</xdr:colOff>
      <xdr:row>38</xdr:row>
      <xdr:rowOff>86407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134684</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7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154691</xdr:rowOff>
    </xdr:from>
    <xdr:to>
      <xdr:col>81</xdr:col>
      <xdr:colOff>101600</xdr:colOff>
      <xdr:row>38</xdr:row>
      <xdr:rowOff>84841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9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75968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9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85166</xdr:rowOff>
    </xdr:from>
    <xdr:to>
      <xdr:col>76</xdr:col>
      <xdr:colOff>165100</xdr:colOff>
      <xdr:row>36</xdr:row>
      <xdr:rowOff>15316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0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31843</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86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92805</xdr:rowOff>
    </xdr:from>
    <xdr:to>
      <xdr:col>72</xdr:col>
      <xdr:colOff>38100</xdr:colOff>
      <xdr:row>36</xdr:row>
      <xdr:rowOff>22955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0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39482</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86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162109</xdr:rowOff>
    </xdr:from>
    <xdr:to>
      <xdr:col>67</xdr:col>
      <xdr:colOff>101600</xdr:colOff>
      <xdr:row>38</xdr:row>
      <xdr:rowOff>92259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83386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61750</xdr:rowOff>
    </xdr:from>
    <xdr:to>
      <xdr:col>85</xdr:col>
      <xdr:colOff>127000</xdr:colOff>
      <xdr:row>56</xdr:row>
      <xdr:rowOff>62125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662950"/>
          <a:ext cx="8382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62125</xdr:rowOff>
    </xdr:from>
    <xdr:to>
      <xdr:col>81</xdr:col>
      <xdr:colOff>50800</xdr:colOff>
      <xdr:row>56</xdr:row>
      <xdr:rowOff>86020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663325"/>
          <a:ext cx="889000" cy="2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86020</xdr:rowOff>
    </xdr:from>
    <xdr:to>
      <xdr:col>76</xdr:col>
      <xdr:colOff>114300</xdr:colOff>
      <xdr:row>56</xdr:row>
      <xdr:rowOff>114115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687220"/>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46799</xdr:rowOff>
    </xdr:from>
    <xdr:to>
      <xdr:col>71</xdr:col>
      <xdr:colOff>177800</xdr:colOff>
      <xdr:row>56</xdr:row>
      <xdr:rowOff>114115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647999"/>
          <a:ext cx="889000" cy="6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10950</xdr:rowOff>
    </xdr:from>
    <xdr:to>
      <xdr:col>85</xdr:col>
      <xdr:colOff>177800</xdr:colOff>
      <xdr:row>56</xdr:row>
      <xdr:rowOff>112550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1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33827</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6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11325</xdr:rowOff>
    </xdr:from>
    <xdr:to>
      <xdr:col>81</xdr:col>
      <xdr:colOff>101600</xdr:colOff>
      <xdr:row>56</xdr:row>
      <xdr:rowOff>112925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1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129452</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38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35220</xdr:rowOff>
    </xdr:from>
    <xdr:to>
      <xdr:col>76</xdr:col>
      <xdr:colOff>165100</xdr:colOff>
      <xdr:row>56</xdr:row>
      <xdr:rowOff>136820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153347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41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63315</xdr:rowOff>
    </xdr:from>
    <xdr:to>
      <xdr:col>72</xdr:col>
      <xdr:colOff>38100</xdr:colOff>
      <xdr:row>56</xdr:row>
      <xdr:rowOff>164915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9992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3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167449</xdr:rowOff>
    </xdr:from>
    <xdr:to>
      <xdr:col>67</xdr:col>
      <xdr:colOff>101600</xdr:colOff>
      <xdr:row>56</xdr:row>
      <xdr:rowOff>97599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5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114126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37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44872</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17972"/>
          <a:ext cx="838200" cy="9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165522</xdr:rowOff>
    </xdr:from>
    <xdr:to>
      <xdr:col>85</xdr:col>
      <xdr:colOff>177800</xdr:colOff>
      <xdr:row>78</xdr:row>
      <xdr:rowOff>95672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124899</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5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83434</xdr:rowOff>
    </xdr:from>
    <xdr:to>
      <xdr:col>85</xdr:col>
      <xdr:colOff>127000</xdr:colOff>
      <xdr:row>94</xdr:row>
      <xdr:rowOff>10871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028284"/>
          <a:ext cx="838200" cy="9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37418</xdr:rowOff>
    </xdr:from>
    <xdr:to>
      <xdr:col>81</xdr:col>
      <xdr:colOff>50800</xdr:colOff>
      <xdr:row>93</xdr:row>
      <xdr:rowOff>83434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5982268"/>
          <a:ext cx="889000" cy="4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37418</xdr:rowOff>
    </xdr:from>
    <xdr:to>
      <xdr:col>76</xdr:col>
      <xdr:colOff>114300</xdr:colOff>
      <xdr:row>94</xdr:row>
      <xdr:rowOff>21986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5982268"/>
          <a:ext cx="889000" cy="15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21986</xdr:rowOff>
    </xdr:from>
    <xdr:to>
      <xdr:col>71</xdr:col>
      <xdr:colOff>177800</xdr:colOff>
      <xdr:row>94</xdr:row>
      <xdr:rowOff>51335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138286"/>
          <a:ext cx="889000" cy="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131521</xdr:rowOff>
    </xdr:from>
    <xdr:to>
      <xdr:col>85</xdr:col>
      <xdr:colOff>177800</xdr:colOff>
      <xdr:row>94</xdr:row>
      <xdr:rowOff>61671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0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154398</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592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32634</xdr:rowOff>
    </xdr:from>
    <xdr:to>
      <xdr:col>81</xdr:col>
      <xdr:colOff>101600</xdr:colOff>
      <xdr:row>93</xdr:row>
      <xdr:rowOff>134234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59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150761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575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158068</xdr:rowOff>
    </xdr:from>
    <xdr:to>
      <xdr:col>76</xdr:col>
      <xdr:colOff>165100</xdr:colOff>
      <xdr:row>93</xdr:row>
      <xdr:rowOff>88218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593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104745</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570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142636</xdr:rowOff>
    </xdr:from>
    <xdr:to>
      <xdr:col>72</xdr:col>
      <xdr:colOff>38100</xdr:colOff>
      <xdr:row>94</xdr:row>
      <xdr:rowOff>72786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08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89313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586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535</xdr:rowOff>
    </xdr:from>
    <xdr:to>
      <xdr:col>67</xdr:col>
      <xdr:colOff>101600</xdr:colOff>
      <xdr:row>94</xdr:row>
      <xdr:rowOff>102135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1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118662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589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○目だって公債費が、１人当たりが高額と類似団体に比べ約３倍であるが、これは、地方創生人口対策へ観レク、教育、産業振興のハード整備を積極的に推進してきたことによる。</a:t>
          </a:r>
          <a:endParaRPr lang="ja-JP" altLang="ja-JP" sz="1400">
            <a:effectLst/>
          </a:endParaRPr>
        </a:p>
        <a:p>
          <a:r>
            <a:rPr kumimoji="1" lang="ja-JP" altLang="ja-JP" sz="1100">
              <a:solidFill>
                <a:schemeClr val="dk1"/>
              </a:solidFill>
              <a:effectLst/>
              <a:latin typeface="+mn-lt"/>
              <a:ea typeface="+mn-ea"/>
              <a:cs typeface="+mn-cs"/>
            </a:rPr>
            <a:t>　公債費に対する実質的な町財政負担については健全化法指標により健全化を維持している。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行政の効率化に努めることにより、財政の健全化を図る。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年度から「自立促進プラン」</a:t>
          </a:r>
          <a:r>
            <a:rPr lang="ja-JP" altLang="ja-JP" sz="1100" b="0" i="0" baseline="0">
              <a:solidFill>
                <a:schemeClr val="dk1"/>
              </a:solidFill>
              <a:effectLst/>
              <a:latin typeface="+mn-lt"/>
              <a:ea typeface="+mn-ea"/>
              <a:cs typeface="+mn-cs"/>
            </a:rPr>
            <a:t>行財政改革に取り組んでおり、歳入の確保、定数管理・給与の適正化をはじめ、徹底した歳出削減を実施することにより、年々数値は改善されつつある。特に財政調整基金は取り崩すことなく今後も更なる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行政の効率化に努めることにより、財政の健全化を図ることが重要である。</a:t>
          </a:r>
          <a:endParaRPr lang="ja-JP" altLang="ja-JP" sz="1400">
            <a:effectLst/>
          </a:endParaRPr>
        </a:p>
        <a:p>
          <a:pPr rtl="0" fontAlgn="base"/>
          <a:r>
            <a:rPr lang="ja-JP" altLang="ja-JP" sz="1100" b="0" i="0" baseline="0">
              <a:solidFill>
                <a:schemeClr val="dk1"/>
              </a:solidFill>
              <a:effectLst/>
              <a:latin typeface="+mn-lt"/>
              <a:ea typeface="+mn-ea"/>
              <a:cs typeface="+mn-cs"/>
            </a:rPr>
            <a:t>すべての会計で黒字決算となっており、今後もすべて会計において事務事業の点検を行いながら財政の健全化に努める。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1_&#36001;&#25919;&#19968;&#33324;/09_&#36001;&#25919;&#29366;&#27841;&#36039;&#26009;&#38598;&#65288;&#36001;&#25919;&#19968;&#35239;&#34920;&#12289;&#27604;&#36611;&#20998;&#26512;&#34920;&#65289;/R4&#65288;R3&#27770;&#31639;&#65289;/02_9&#26376;&#20844;&#34920;&#20998;/05_HP&#26356;&#26032;/&#26368;&#32066;&#36001;&#25919;&#29366;&#27841;&#36039;&#26009;&#38598;/&#12304;&#36001;&#25919;&#29366;&#27841;&#36039;&#26009;&#38598;&#12305;_325252_&#28023;&#22763;&#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166.5</v>
          </cell>
          <cell r="BX51">
            <v>170</v>
          </cell>
          <cell r="CF51">
            <v>117</v>
          </cell>
          <cell r="CN51">
            <v>98.2</v>
          </cell>
        </row>
        <row r="53">
          <cell r="BP53">
            <v>55</v>
          </cell>
          <cell r="BX53">
            <v>56.3</v>
          </cell>
          <cell r="CF53">
            <v>57.8</v>
          </cell>
          <cell r="CN53">
            <v>59.4</v>
          </cell>
        </row>
        <row r="55">
          <cell r="AN55" t="str">
            <v>類似団体内平均値</v>
          </cell>
          <cell r="BP55">
            <v>0</v>
          </cell>
          <cell r="BX55">
            <v>0</v>
          </cell>
          <cell r="CF55">
            <v>0</v>
          </cell>
          <cell r="CN55">
            <v>0</v>
          </cell>
        </row>
        <row r="57">
          <cell r="BP57">
            <v>58.2</v>
          </cell>
          <cell r="BX57">
            <v>59.4</v>
          </cell>
          <cell r="CF57">
            <v>60.4</v>
          </cell>
          <cell r="CN57">
            <v>61.5</v>
          </cell>
        </row>
        <row r="72">
          <cell r="BP72" t="str">
            <v>H29</v>
          </cell>
          <cell r="BX72" t="str">
            <v>H30</v>
          </cell>
          <cell r="CF72" t="str">
            <v>R01</v>
          </cell>
          <cell r="CN72" t="str">
            <v>R02</v>
          </cell>
          <cell r="CV72" t="str">
            <v>R03</v>
          </cell>
        </row>
        <row r="73">
          <cell r="AN73" t="str">
            <v>当該団体値</v>
          </cell>
          <cell r="BP73">
            <v>166.5</v>
          </cell>
          <cell r="BX73">
            <v>170</v>
          </cell>
          <cell r="CF73">
            <v>117</v>
          </cell>
          <cell r="CN73">
            <v>98.2</v>
          </cell>
          <cell r="CV73">
            <v>76.099999999999994</v>
          </cell>
        </row>
        <row r="75">
          <cell r="BP75">
            <v>8.5</v>
          </cell>
          <cell r="BX75">
            <v>9.8000000000000007</v>
          </cell>
          <cell r="CF75">
            <v>11.4</v>
          </cell>
          <cell r="CN75">
            <v>11.6</v>
          </cell>
          <cell r="CV75">
            <v>9.8000000000000007</v>
          </cell>
        </row>
        <row r="77">
          <cell r="AN77" t="str">
            <v>類似団体内平均値</v>
          </cell>
          <cell r="BP77">
            <v>0</v>
          </cell>
          <cell r="BX77">
            <v>0</v>
          </cell>
          <cell r="CF77">
            <v>0</v>
          </cell>
          <cell r="CN77">
            <v>0</v>
          </cell>
          <cell r="CV77">
            <v>0</v>
          </cell>
        </row>
        <row r="79">
          <cell r="BP79">
            <v>7.1</v>
          </cell>
          <cell r="BX79">
            <v>7.4</v>
          </cell>
          <cell r="CF79">
            <v>7.4</v>
          </cell>
          <cell r="CN79">
            <v>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80</v>
      </c>
      <c r="C2" s="179"/>
      <c r="D2" s="180"/>
    </row>
    <row r="3" spans="1:119" ht="18.75" customHeight="1" thickBot="1" x14ac:dyDescent="0.25">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7118987</v>
      </c>
      <c r="BO4" s="453"/>
      <c r="BP4" s="453"/>
      <c r="BQ4" s="453"/>
      <c r="BR4" s="453"/>
      <c r="BS4" s="453"/>
      <c r="BT4" s="453"/>
      <c r="BU4" s="454"/>
      <c r="BV4" s="452">
        <v>7231780</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13.4</v>
      </c>
      <c r="CU4" s="593"/>
      <c r="CV4" s="593"/>
      <c r="CW4" s="593"/>
      <c r="CX4" s="593"/>
      <c r="CY4" s="593"/>
      <c r="CZ4" s="593"/>
      <c r="DA4" s="594"/>
      <c r="DB4" s="592">
        <v>6.5</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6740946</v>
      </c>
      <c r="BO5" s="424"/>
      <c r="BP5" s="424"/>
      <c r="BQ5" s="424"/>
      <c r="BR5" s="424"/>
      <c r="BS5" s="424"/>
      <c r="BT5" s="424"/>
      <c r="BU5" s="425"/>
      <c r="BV5" s="423">
        <v>6953994</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83.4</v>
      </c>
      <c r="CU5" s="421"/>
      <c r="CV5" s="421"/>
      <c r="CW5" s="421"/>
      <c r="CX5" s="421"/>
      <c r="CY5" s="421"/>
      <c r="CZ5" s="421"/>
      <c r="DA5" s="422"/>
      <c r="DB5" s="420">
        <v>86.8</v>
      </c>
      <c r="DC5" s="421"/>
      <c r="DD5" s="421"/>
      <c r="DE5" s="421"/>
      <c r="DF5" s="421"/>
      <c r="DG5" s="421"/>
      <c r="DH5" s="421"/>
      <c r="DI5" s="422"/>
    </row>
    <row r="6" spans="1:119" ht="18.75" customHeight="1" x14ac:dyDescent="0.2">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93</v>
      </c>
      <c r="AV6" s="482"/>
      <c r="AW6" s="482"/>
      <c r="AX6" s="482"/>
      <c r="AY6" s="437" t="s">
        <v>101</v>
      </c>
      <c r="AZ6" s="438"/>
      <c r="BA6" s="438"/>
      <c r="BB6" s="438"/>
      <c r="BC6" s="438"/>
      <c r="BD6" s="438"/>
      <c r="BE6" s="438"/>
      <c r="BF6" s="438"/>
      <c r="BG6" s="438"/>
      <c r="BH6" s="438"/>
      <c r="BI6" s="438"/>
      <c r="BJ6" s="438"/>
      <c r="BK6" s="438"/>
      <c r="BL6" s="438"/>
      <c r="BM6" s="439"/>
      <c r="BN6" s="423">
        <v>378041</v>
      </c>
      <c r="BO6" s="424"/>
      <c r="BP6" s="424"/>
      <c r="BQ6" s="424"/>
      <c r="BR6" s="424"/>
      <c r="BS6" s="424"/>
      <c r="BT6" s="424"/>
      <c r="BU6" s="425"/>
      <c r="BV6" s="423">
        <v>277786</v>
      </c>
      <c r="BW6" s="424"/>
      <c r="BX6" s="424"/>
      <c r="BY6" s="424"/>
      <c r="BZ6" s="424"/>
      <c r="CA6" s="424"/>
      <c r="CB6" s="424"/>
      <c r="CC6" s="425"/>
      <c r="CD6" s="463" t="s">
        <v>102</v>
      </c>
      <c r="CE6" s="383"/>
      <c r="CF6" s="383"/>
      <c r="CG6" s="383"/>
      <c r="CH6" s="383"/>
      <c r="CI6" s="383"/>
      <c r="CJ6" s="383"/>
      <c r="CK6" s="383"/>
      <c r="CL6" s="383"/>
      <c r="CM6" s="383"/>
      <c r="CN6" s="383"/>
      <c r="CO6" s="383"/>
      <c r="CP6" s="383"/>
      <c r="CQ6" s="383"/>
      <c r="CR6" s="383"/>
      <c r="CS6" s="464"/>
      <c r="CT6" s="566">
        <v>85.1</v>
      </c>
      <c r="CU6" s="567"/>
      <c r="CV6" s="567"/>
      <c r="CW6" s="567"/>
      <c r="CX6" s="567"/>
      <c r="CY6" s="567"/>
      <c r="CZ6" s="567"/>
      <c r="DA6" s="568"/>
      <c r="DB6" s="566">
        <v>88.9</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103</v>
      </c>
      <c r="AN7" s="380"/>
      <c r="AO7" s="380"/>
      <c r="AP7" s="380"/>
      <c r="AQ7" s="380"/>
      <c r="AR7" s="380"/>
      <c r="AS7" s="380"/>
      <c r="AT7" s="381"/>
      <c r="AU7" s="481" t="s">
        <v>93</v>
      </c>
      <c r="AV7" s="482"/>
      <c r="AW7" s="482"/>
      <c r="AX7" s="482"/>
      <c r="AY7" s="437" t="s">
        <v>104</v>
      </c>
      <c r="AZ7" s="438"/>
      <c r="BA7" s="438"/>
      <c r="BB7" s="438"/>
      <c r="BC7" s="438"/>
      <c r="BD7" s="438"/>
      <c r="BE7" s="438"/>
      <c r="BF7" s="438"/>
      <c r="BG7" s="438"/>
      <c r="BH7" s="438"/>
      <c r="BI7" s="438"/>
      <c r="BJ7" s="438"/>
      <c r="BK7" s="438"/>
      <c r="BL7" s="438"/>
      <c r="BM7" s="439"/>
      <c r="BN7" s="423">
        <v>6868</v>
      </c>
      <c r="BO7" s="424"/>
      <c r="BP7" s="424"/>
      <c r="BQ7" s="424"/>
      <c r="BR7" s="424"/>
      <c r="BS7" s="424"/>
      <c r="BT7" s="424"/>
      <c r="BU7" s="425"/>
      <c r="BV7" s="423">
        <v>110308</v>
      </c>
      <c r="BW7" s="424"/>
      <c r="BX7" s="424"/>
      <c r="BY7" s="424"/>
      <c r="BZ7" s="424"/>
      <c r="CA7" s="424"/>
      <c r="CB7" s="424"/>
      <c r="CC7" s="425"/>
      <c r="CD7" s="463" t="s">
        <v>105</v>
      </c>
      <c r="CE7" s="383"/>
      <c r="CF7" s="383"/>
      <c r="CG7" s="383"/>
      <c r="CH7" s="383"/>
      <c r="CI7" s="383"/>
      <c r="CJ7" s="383"/>
      <c r="CK7" s="383"/>
      <c r="CL7" s="383"/>
      <c r="CM7" s="383"/>
      <c r="CN7" s="383"/>
      <c r="CO7" s="383"/>
      <c r="CP7" s="383"/>
      <c r="CQ7" s="383"/>
      <c r="CR7" s="383"/>
      <c r="CS7" s="464"/>
      <c r="CT7" s="423">
        <v>2768141</v>
      </c>
      <c r="CU7" s="424"/>
      <c r="CV7" s="424"/>
      <c r="CW7" s="424"/>
      <c r="CX7" s="424"/>
      <c r="CY7" s="424"/>
      <c r="CZ7" s="424"/>
      <c r="DA7" s="425"/>
      <c r="DB7" s="423">
        <v>2567919</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106</v>
      </c>
      <c r="AN8" s="380"/>
      <c r="AO8" s="380"/>
      <c r="AP8" s="380"/>
      <c r="AQ8" s="380"/>
      <c r="AR8" s="380"/>
      <c r="AS8" s="380"/>
      <c r="AT8" s="381"/>
      <c r="AU8" s="481" t="s">
        <v>107</v>
      </c>
      <c r="AV8" s="482"/>
      <c r="AW8" s="482"/>
      <c r="AX8" s="482"/>
      <c r="AY8" s="437" t="s">
        <v>108</v>
      </c>
      <c r="AZ8" s="438"/>
      <c r="BA8" s="438"/>
      <c r="BB8" s="438"/>
      <c r="BC8" s="438"/>
      <c r="BD8" s="438"/>
      <c r="BE8" s="438"/>
      <c r="BF8" s="438"/>
      <c r="BG8" s="438"/>
      <c r="BH8" s="438"/>
      <c r="BI8" s="438"/>
      <c r="BJ8" s="438"/>
      <c r="BK8" s="438"/>
      <c r="BL8" s="438"/>
      <c r="BM8" s="439"/>
      <c r="BN8" s="423">
        <v>371173</v>
      </c>
      <c r="BO8" s="424"/>
      <c r="BP8" s="424"/>
      <c r="BQ8" s="424"/>
      <c r="BR8" s="424"/>
      <c r="BS8" s="424"/>
      <c r="BT8" s="424"/>
      <c r="BU8" s="425"/>
      <c r="BV8" s="423">
        <v>167478</v>
      </c>
      <c r="BW8" s="424"/>
      <c r="BX8" s="424"/>
      <c r="BY8" s="424"/>
      <c r="BZ8" s="424"/>
      <c r="CA8" s="424"/>
      <c r="CB8" s="424"/>
      <c r="CC8" s="425"/>
      <c r="CD8" s="463" t="s">
        <v>109</v>
      </c>
      <c r="CE8" s="383"/>
      <c r="CF8" s="383"/>
      <c r="CG8" s="383"/>
      <c r="CH8" s="383"/>
      <c r="CI8" s="383"/>
      <c r="CJ8" s="383"/>
      <c r="CK8" s="383"/>
      <c r="CL8" s="383"/>
      <c r="CM8" s="383"/>
      <c r="CN8" s="383"/>
      <c r="CO8" s="383"/>
      <c r="CP8" s="383"/>
      <c r="CQ8" s="383"/>
      <c r="CR8" s="383"/>
      <c r="CS8" s="464"/>
      <c r="CT8" s="526">
        <v>0.1</v>
      </c>
      <c r="CU8" s="527"/>
      <c r="CV8" s="527"/>
      <c r="CW8" s="527"/>
      <c r="CX8" s="527"/>
      <c r="CY8" s="527"/>
      <c r="CZ8" s="527"/>
      <c r="DA8" s="528"/>
      <c r="DB8" s="526">
        <v>0.1</v>
      </c>
      <c r="DC8" s="527"/>
      <c r="DD8" s="527"/>
      <c r="DE8" s="527"/>
      <c r="DF8" s="527"/>
      <c r="DG8" s="527"/>
      <c r="DH8" s="527"/>
      <c r="DI8" s="528"/>
    </row>
    <row r="9" spans="1:119" ht="18.75" customHeight="1" thickBot="1" x14ac:dyDescent="0.25">
      <c r="A9" s="178"/>
      <c r="B9" s="555" t="s">
        <v>110</v>
      </c>
      <c r="C9" s="556"/>
      <c r="D9" s="556"/>
      <c r="E9" s="556"/>
      <c r="F9" s="556"/>
      <c r="G9" s="556"/>
      <c r="H9" s="556"/>
      <c r="I9" s="556"/>
      <c r="J9" s="556"/>
      <c r="K9" s="474"/>
      <c r="L9" s="557" t="s">
        <v>111</v>
      </c>
      <c r="M9" s="558"/>
      <c r="N9" s="558"/>
      <c r="O9" s="558"/>
      <c r="P9" s="558"/>
      <c r="Q9" s="559"/>
      <c r="R9" s="560">
        <v>2267</v>
      </c>
      <c r="S9" s="561"/>
      <c r="T9" s="561"/>
      <c r="U9" s="561"/>
      <c r="V9" s="562"/>
      <c r="W9" s="492" t="s">
        <v>112</v>
      </c>
      <c r="X9" s="493"/>
      <c r="Y9" s="493"/>
      <c r="Z9" s="493"/>
      <c r="AA9" s="493"/>
      <c r="AB9" s="493"/>
      <c r="AC9" s="493"/>
      <c r="AD9" s="493"/>
      <c r="AE9" s="493"/>
      <c r="AF9" s="493"/>
      <c r="AG9" s="493"/>
      <c r="AH9" s="493"/>
      <c r="AI9" s="493"/>
      <c r="AJ9" s="493"/>
      <c r="AK9" s="493"/>
      <c r="AL9" s="563"/>
      <c r="AM9" s="480" t="s">
        <v>113</v>
      </c>
      <c r="AN9" s="380"/>
      <c r="AO9" s="380"/>
      <c r="AP9" s="380"/>
      <c r="AQ9" s="380"/>
      <c r="AR9" s="380"/>
      <c r="AS9" s="380"/>
      <c r="AT9" s="381"/>
      <c r="AU9" s="481" t="s">
        <v>93</v>
      </c>
      <c r="AV9" s="482"/>
      <c r="AW9" s="482"/>
      <c r="AX9" s="482"/>
      <c r="AY9" s="437" t="s">
        <v>114</v>
      </c>
      <c r="AZ9" s="438"/>
      <c r="BA9" s="438"/>
      <c r="BB9" s="438"/>
      <c r="BC9" s="438"/>
      <c r="BD9" s="438"/>
      <c r="BE9" s="438"/>
      <c r="BF9" s="438"/>
      <c r="BG9" s="438"/>
      <c r="BH9" s="438"/>
      <c r="BI9" s="438"/>
      <c r="BJ9" s="438"/>
      <c r="BK9" s="438"/>
      <c r="BL9" s="438"/>
      <c r="BM9" s="439"/>
      <c r="BN9" s="423">
        <v>203695</v>
      </c>
      <c r="BO9" s="424"/>
      <c r="BP9" s="424"/>
      <c r="BQ9" s="424"/>
      <c r="BR9" s="424"/>
      <c r="BS9" s="424"/>
      <c r="BT9" s="424"/>
      <c r="BU9" s="425"/>
      <c r="BV9" s="423">
        <v>153900</v>
      </c>
      <c r="BW9" s="424"/>
      <c r="BX9" s="424"/>
      <c r="BY9" s="424"/>
      <c r="BZ9" s="424"/>
      <c r="CA9" s="424"/>
      <c r="CB9" s="424"/>
      <c r="CC9" s="425"/>
      <c r="CD9" s="463" t="s">
        <v>115</v>
      </c>
      <c r="CE9" s="383"/>
      <c r="CF9" s="383"/>
      <c r="CG9" s="383"/>
      <c r="CH9" s="383"/>
      <c r="CI9" s="383"/>
      <c r="CJ9" s="383"/>
      <c r="CK9" s="383"/>
      <c r="CL9" s="383"/>
      <c r="CM9" s="383"/>
      <c r="CN9" s="383"/>
      <c r="CO9" s="383"/>
      <c r="CP9" s="383"/>
      <c r="CQ9" s="383"/>
      <c r="CR9" s="383"/>
      <c r="CS9" s="464"/>
      <c r="CT9" s="420">
        <v>25.5</v>
      </c>
      <c r="CU9" s="421"/>
      <c r="CV9" s="421"/>
      <c r="CW9" s="421"/>
      <c r="CX9" s="421"/>
      <c r="CY9" s="421"/>
      <c r="CZ9" s="421"/>
      <c r="DA9" s="422"/>
      <c r="DB9" s="420">
        <v>31.2</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116</v>
      </c>
      <c r="M10" s="380"/>
      <c r="N10" s="380"/>
      <c r="O10" s="380"/>
      <c r="P10" s="380"/>
      <c r="Q10" s="381"/>
      <c r="R10" s="376">
        <v>2353</v>
      </c>
      <c r="S10" s="377"/>
      <c r="T10" s="377"/>
      <c r="U10" s="377"/>
      <c r="V10" s="436"/>
      <c r="W10" s="564"/>
      <c r="X10" s="374"/>
      <c r="Y10" s="374"/>
      <c r="Z10" s="374"/>
      <c r="AA10" s="374"/>
      <c r="AB10" s="374"/>
      <c r="AC10" s="374"/>
      <c r="AD10" s="374"/>
      <c r="AE10" s="374"/>
      <c r="AF10" s="374"/>
      <c r="AG10" s="374"/>
      <c r="AH10" s="374"/>
      <c r="AI10" s="374"/>
      <c r="AJ10" s="374"/>
      <c r="AK10" s="374"/>
      <c r="AL10" s="565"/>
      <c r="AM10" s="480" t="s">
        <v>117</v>
      </c>
      <c r="AN10" s="380"/>
      <c r="AO10" s="380"/>
      <c r="AP10" s="380"/>
      <c r="AQ10" s="380"/>
      <c r="AR10" s="380"/>
      <c r="AS10" s="380"/>
      <c r="AT10" s="381"/>
      <c r="AU10" s="481" t="s">
        <v>118</v>
      </c>
      <c r="AV10" s="482"/>
      <c r="AW10" s="482"/>
      <c r="AX10" s="482"/>
      <c r="AY10" s="437" t="s">
        <v>119</v>
      </c>
      <c r="AZ10" s="438"/>
      <c r="BA10" s="438"/>
      <c r="BB10" s="438"/>
      <c r="BC10" s="438"/>
      <c r="BD10" s="438"/>
      <c r="BE10" s="438"/>
      <c r="BF10" s="438"/>
      <c r="BG10" s="438"/>
      <c r="BH10" s="438"/>
      <c r="BI10" s="438"/>
      <c r="BJ10" s="438"/>
      <c r="BK10" s="438"/>
      <c r="BL10" s="438"/>
      <c r="BM10" s="439"/>
      <c r="BN10" s="423">
        <v>4</v>
      </c>
      <c r="BO10" s="424"/>
      <c r="BP10" s="424"/>
      <c r="BQ10" s="424"/>
      <c r="BR10" s="424"/>
      <c r="BS10" s="424"/>
      <c r="BT10" s="424"/>
      <c r="BU10" s="425"/>
      <c r="BV10" s="423">
        <v>0</v>
      </c>
      <c r="BW10" s="424"/>
      <c r="BX10" s="424"/>
      <c r="BY10" s="424"/>
      <c r="BZ10" s="424"/>
      <c r="CA10" s="424"/>
      <c r="CB10" s="424"/>
      <c r="CC10" s="42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121</v>
      </c>
      <c r="M11" s="385"/>
      <c r="N11" s="385"/>
      <c r="O11" s="385"/>
      <c r="P11" s="385"/>
      <c r="Q11" s="386"/>
      <c r="R11" s="552" t="s">
        <v>122</v>
      </c>
      <c r="S11" s="553"/>
      <c r="T11" s="553"/>
      <c r="U11" s="553"/>
      <c r="V11" s="554"/>
      <c r="W11" s="564"/>
      <c r="X11" s="374"/>
      <c r="Y11" s="374"/>
      <c r="Z11" s="374"/>
      <c r="AA11" s="374"/>
      <c r="AB11" s="374"/>
      <c r="AC11" s="374"/>
      <c r="AD11" s="374"/>
      <c r="AE11" s="374"/>
      <c r="AF11" s="374"/>
      <c r="AG11" s="374"/>
      <c r="AH11" s="374"/>
      <c r="AI11" s="374"/>
      <c r="AJ11" s="374"/>
      <c r="AK11" s="374"/>
      <c r="AL11" s="565"/>
      <c r="AM11" s="480" t="s">
        <v>123</v>
      </c>
      <c r="AN11" s="380"/>
      <c r="AO11" s="380"/>
      <c r="AP11" s="380"/>
      <c r="AQ11" s="380"/>
      <c r="AR11" s="380"/>
      <c r="AS11" s="380"/>
      <c r="AT11" s="381"/>
      <c r="AU11" s="481" t="s">
        <v>93</v>
      </c>
      <c r="AV11" s="482"/>
      <c r="AW11" s="482"/>
      <c r="AX11" s="482"/>
      <c r="AY11" s="437" t="s">
        <v>124</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54258</v>
      </c>
      <c r="BW11" s="424"/>
      <c r="BX11" s="424"/>
      <c r="BY11" s="424"/>
      <c r="BZ11" s="424"/>
      <c r="CA11" s="424"/>
      <c r="CB11" s="424"/>
      <c r="CC11" s="425"/>
      <c r="CD11" s="463" t="s">
        <v>125</v>
      </c>
      <c r="CE11" s="383"/>
      <c r="CF11" s="383"/>
      <c r="CG11" s="383"/>
      <c r="CH11" s="383"/>
      <c r="CI11" s="383"/>
      <c r="CJ11" s="383"/>
      <c r="CK11" s="383"/>
      <c r="CL11" s="383"/>
      <c r="CM11" s="383"/>
      <c r="CN11" s="383"/>
      <c r="CO11" s="383"/>
      <c r="CP11" s="383"/>
      <c r="CQ11" s="383"/>
      <c r="CR11" s="383"/>
      <c r="CS11" s="464"/>
      <c r="CT11" s="526" t="s">
        <v>126</v>
      </c>
      <c r="CU11" s="527"/>
      <c r="CV11" s="527"/>
      <c r="CW11" s="527"/>
      <c r="CX11" s="527"/>
      <c r="CY11" s="527"/>
      <c r="CZ11" s="527"/>
      <c r="DA11" s="528"/>
      <c r="DB11" s="526" t="s">
        <v>127</v>
      </c>
      <c r="DC11" s="527"/>
      <c r="DD11" s="527"/>
      <c r="DE11" s="527"/>
      <c r="DF11" s="527"/>
      <c r="DG11" s="527"/>
      <c r="DH11" s="527"/>
      <c r="DI11" s="528"/>
    </row>
    <row r="12" spans="1:119" ht="18.75" customHeight="1" x14ac:dyDescent="0.2">
      <c r="A12" s="178"/>
      <c r="B12" s="529" t="s">
        <v>128</v>
      </c>
      <c r="C12" s="530"/>
      <c r="D12" s="530"/>
      <c r="E12" s="530"/>
      <c r="F12" s="530"/>
      <c r="G12" s="530"/>
      <c r="H12" s="530"/>
      <c r="I12" s="530"/>
      <c r="J12" s="530"/>
      <c r="K12" s="531"/>
      <c r="L12" s="538" t="s">
        <v>129</v>
      </c>
      <c r="M12" s="539"/>
      <c r="N12" s="539"/>
      <c r="O12" s="539"/>
      <c r="P12" s="539"/>
      <c r="Q12" s="540"/>
      <c r="R12" s="541">
        <v>2242</v>
      </c>
      <c r="S12" s="542"/>
      <c r="T12" s="542"/>
      <c r="U12" s="542"/>
      <c r="V12" s="543"/>
      <c r="W12" s="544" t="s">
        <v>1</v>
      </c>
      <c r="X12" s="482"/>
      <c r="Y12" s="482"/>
      <c r="Z12" s="482"/>
      <c r="AA12" s="482"/>
      <c r="AB12" s="545"/>
      <c r="AC12" s="546" t="s">
        <v>130</v>
      </c>
      <c r="AD12" s="547"/>
      <c r="AE12" s="547"/>
      <c r="AF12" s="547"/>
      <c r="AG12" s="548"/>
      <c r="AH12" s="546" t="s">
        <v>131</v>
      </c>
      <c r="AI12" s="547"/>
      <c r="AJ12" s="547"/>
      <c r="AK12" s="547"/>
      <c r="AL12" s="549"/>
      <c r="AM12" s="480" t="s">
        <v>132</v>
      </c>
      <c r="AN12" s="380"/>
      <c r="AO12" s="380"/>
      <c r="AP12" s="380"/>
      <c r="AQ12" s="380"/>
      <c r="AR12" s="380"/>
      <c r="AS12" s="380"/>
      <c r="AT12" s="381"/>
      <c r="AU12" s="481" t="s">
        <v>133</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136</v>
      </c>
      <c r="CU12" s="527"/>
      <c r="CV12" s="527"/>
      <c r="CW12" s="527"/>
      <c r="CX12" s="527"/>
      <c r="CY12" s="527"/>
      <c r="CZ12" s="527"/>
      <c r="DA12" s="528"/>
      <c r="DB12" s="526" t="s">
        <v>137</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138</v>
      </c>
      <c r="N13" s="508"/>
      <c r="O13" s="508"/>
      <c r="P13" s="508"/>
      <c r="Q13" s="509"/>
      <c r="R13" s="510">
        <v>2229</v>
      </c>
      <c r="S13" s="511"/>
      <c r="T13" s="511"/>
      <c r="U13" s="511"/>
      <c r="V13" s="512"/>
      <c r="W13" s="513" t="s">
        <v>139</v>
      </c>
      <c r="X13" s="409"/>
      <c r="Y13" s="409"/>
      <c r="Z13" s="409"/>
      <c r="AA13" s="409"/>
      <c r="AB13" s="410"/>
      <c r="AC13" s="376">
        <v>163</v>
      </c>
      <c r="AD13" s="377"/>
      <c r="AE13" s="377"/>
      <c r="AF13" s="377"/>
      <c r="AG13" s="378"/>
      <c r="AH13" s="376">
        <v>184</v>
      </c>
      <c r="AI13" s="377"/>
      <c r="AJ13" s="377"/>
      <c r="AK13" s="377"/>
      <c r="AL13" s="436"/>
      <c r="AM13" s="480" t="s">
        <v>140</v>
      </c>
      <c r="AN13" s="380"/>
      <c r="AO13" s="380"/>
      <c r="AP13" s="380"/>
      <c r="AQ13" s="380"/>
      <c r="AR13" s="380"/>
      <c r="AS13" s="380"/>
      <c r="AT13" s="381"/>
      <c r="AU13" s="481" t="s">
        <v>141</v>
      </c>
      <c r="AV13" s="482"/>
      <c r="AW13" s="482"/>
      <c r="AX13" s="482"/>
      <c r="AY13" s="437" t="s">
        <v>142</v>
      </c>
      <c r="AZ13" s="438"/>
      <c r="BA13" s="438"/>
      <c r="BB13" s="438"/>
      <c r="BC13" s="438"/>
      <c r="BD13" s="438"/>
      <c r="BE13" s="438"/>
      <c r="BF13" s="438"/>
      <c r="BG13" s="438"/>
      <c r="BH13" s="438"/>
      <c r="BI13" s="438"/>
      <c r="BJ13" s="438"/>
      <c r="BK13" s="438"/>
      <c r="BL13" s="438"/>
      <c r="BM13" s="439"/>
      <c r="BN13" s="423">
        <v>203699</v>
      </c>
      <c r="BO13" s="424"/>
      <c r="BP13" s="424"/>
      <c r="BQ13" s="424"/>
      <c r="BR13" s="424"/>
      <c r="BS13" s="424"/>
      <c r="BT13" s="424"/>
      <c r="BU13" s="425"/>
      <c r="BV13" s="423">
        <v>208158</v>
      </c>
      <c r="BW13" s="424"/>
      <c r="BX13" s="424"/>
      <c r="BY13" s="424"/>
      <c r="BZ13" s="424"/>
      <c r="CA13" s="424"/>
      <c r="CB13" s="424"/>
      <c r="CC13" s="425"/>
      <c r="CD13" s="463" t="s">
        <v>143</v>
      </c>
      <c r="CE13" s="383"/>
      <c r="CF13" s="383"/>
      <c r="CG13" s="383"/>
      <c r="CH13" s="383"/>
      <c r="CI13" s="383"/>
      <c r="CJ13" s="383"/>
      <c r="CK13" s="383"/>
      <c r="CL13" s="383"/>
      <c r="CM13" s="383"/>
      <c r="CN13" s="383"/>
      <c r="CO13" s="383"/>
      <c r="CP13" s="383"/>
      <c r="CQ13" s="383"/>
      <c r="CR13" s="383"/>
      <c r="CS13" s="464"/>
      <c r="CT13" s="420">
        <v>9.8000000000000007</v>
      </c>
      <c r="CU13" s="421"/>
      <c r="CV13" s="421"/>
      <c r="CW13" s="421"/>
      <c r="CX13" s="421"/>
      <c r="CY13" s="421"/>
      <c r="CZ13" s="421"/>
      <c r="DA13" s="422"/>
      <c r="DB13" s="420">
        <v>11.6</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144</v>
      </c>
      <c r="M14" s="550"/>
      <c r="N14" s="550"/>
      <c r="O14" s="550"/>
      <c r="P14" s="550"/>
      <c r="Q14" s="551"/>
      <c r="R14" s="510">
        <v>2214</v>
      </c>
      <c r="S14" s="511"/>
      <c r="T14" s="511"/>
      <c r="U14" s="511"/>
      <c r="V14" s="512"/>
      <c r="W14" s="514"/>
      <c r="X14" s="412"/>
      <c r="Y14" s="412"/>
      <c r="Z14" s="412"/>
      <c r="AA14" s="412"/>
      <c r="AB14" s="413"/>
      <c r="AC14" s="503">
        <v>14.2</v>
      </c>
      <c r="AD14" s="504"/>
      <c r="AE14" s="504"/>
      <c r="AF14" s="504"/>
      <c r="AG14" s="505"/>
      <c r="AH14" s="503">
        <v>16.2</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145</v>
      </c>
      <c r="CE14" s="461"/>
      <c r="CF14" s="461"/>
      <c r="CG14" s="461"/>
      <c r="CH14" s="461"/>
      <c r="CI14" s="461"/>
      <c r="CJ14" s="461"/>
      <c r="CK14" s="461"/>
      <c r="CL14" s="461"/>
      <c r="CM14" s="461"/>
      <c r="CN14" s="461"/>
      <c r="CO14" s="461"/>
      <c r="CP14" s="461"/>
      <c r="CQ14" s="461"/>
      <c r="CR14" s="461"/>
      <c r="CS14" s="462"/>
      <c r="CT14" s="520">
        <v>76.099999999999994</v>
      </c>
      <c r="CU14" s="521"/>
      <c r="CV14" s="521"/>
      <c r="CW14" s="521"/>
      <c r="CX14" s="521"/>
      <c r="CY14" s="521"/>
      <c r="CZ14" s="521"/>
      <c r="DA14" s="522"/>
      <c r="DB14" s="520">
        <v>98.2</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138</v>
      </c>
      <c r="N15" s="508"/>
      <c r="O15" s="508"/>
      <c r="P15" s="508"/>
      <c r="Q15" s="509"/>
      <c r="R15" s="510">
        <v>2204</v>
      </c>
      <c r="S15" s="511"/>
      <c r="T15" s="511"/>
      <c r="U15" s="511"/>
      <c r="V15" s="512"/>
      <c r="W15" s="513" t="s">
        <v>146</v>
      </c>
      <c r="X15" s="409"/>
      <c r="Y15" s="409"/>
      <c r="Z15" s="409"/>
      <c r="AA15" s="409"/>
      <c r="AB15" s="410"/>
      <c r="AC15" s="376">
        <v>179</v>
      </c>
      <c r="AD15" s="377"/>
      <c r="AE15" s="377"/>
      <c r="AF15" s="377"/>
      <c r="AG15" s="378"/>
      <c r="AH15" s="376">
        <v>176</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254832</v>
      </c>
      <c r="BO15" s="453"/>
      <c r="BP15" s="453"/>
      <c r="BQ15" s="453"/>
      <c r="BR15" s="453"/>
      <c r="BS15" s="453"/>
      <c r="BT15" s="453"/>
      <c r="BU15" s="454"/>
      <c r="BV15" s="452">
        <v>250241</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15.6</v>
      </c>
      <c r="AD16" s="504"/>
      <c r="AE16" s="504"/>
      <c r="AF16" s="504"/>
      <c r="AG16" s="505"/>
      <c r="AH16" s="503">
        <v>15.5</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2632248</v>
      </c>
      <c r="BO16" s="424"/>
      <c r="BP16" s="424"/>
      <c r="BQ16" s="424"/>
      <c r="BR16" s="424"/>
      <c r="BS16" s="424"/>
      <c r="BT16" s="424"/>
      <c r="BU16" s="425"/>
      <c r="BV16" s="423">
        <v>2450081</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803</v>
      </c>
      <c r="AD17" s="377"/>
      <c r="AE17" s="377"/>
      <c r="AF17" s="377"/>
      <c r="AG17" s="378"/>
      <c r="AH17" s="376">
        <v>773</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314167</v>
      </c>
      <c r="BO17" s="424"/>
      <c r="BP17" s="424"/>
      <c r="BQ17" s="424"/>
      <c r="BR17" s="424"/>
      <c r="BS17" s="424"/>
      <c r="BT17" s="424"/>
      <c r="BU17" s="425"/>
      <c r="BV17" s="423">
        <v>308861</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156</v>
      </c>
      <c r="C18" s="474"/>
      <c r="D18" s="474"/>
      <c r="E18" s="475"/>
      <c r="F18" s="475"/>
      <c r="G18" s="475"/>
      <c r="H18" s="475"/>
      <c r="I18" s="475"/>
      <c r="J18" s="475"/>
      <c r="K18" s="475"/>
      <c r="L18" s="476">
        <v>33.44</v>
      </c>
      <c r="M18" s="476"/>
      <c r="N18" s="476"/>
      <c r="O18" s="476"/>
      <c r="P18" s="476"/>
      <c r="Q18" s="476"/>
      <c r="R18" s="477"/>
      <c r="S18" s="477"/>
      <c r="T18" s="477"/>
      <c r="U18" s="477"/>
      <c r="V18" s="478"/>
      <c r="W18" s="494"/>
      <c r="X18" s="495"/>
      <c r="Y18" s="495"/>
      <c r="Z18" s="495"/>
      <c r="AA18" s="495"/>
      <c r="AB18" s="519"/>
      <c r="AC18" s="393">
        <v>70.099999999999994</v>
      </c>
      <c r="AD18" s="394"/>
      <c r="AE18" s="394"/>
      <c r="AF18" s="394"/>
      <c r="AG18" s="479"/>
      <c r="AH18" s="393">
        <v>68.2</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2299713</v>
      </c>
      <c r="BO18" s="424"/>
      <c r="BP18" s="424"/>
      <c r="BQ18" s="424"/>
      <c r="BR18" s="424"/>
      <c r="BS18" s="424"/>
      <c r="BT18" s="424"/>
      <c r="BU18" s="425"/>
      <c r="BV18" s="423">
        <v>2217247</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158</v>
      </c>
      <c r="C19" s="474"/>
      <c r="D19" s="474"/>
      <c r="E19" s="475"/>
      <c r="F19" s="475"/>
      <c r="G19" s="475"/>
      <c r="H19" s="475"/>
      <c r="I19" s="475"/>
      <c r="J19" s="475"/>
      <c r="K19" s="475"/>
      <c r="L19" s="483">
        <v>68</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3793641</v>
      </c>
      <c r="BO19" s="424"/>
      <c r="BP19" s="424"/>
      <c r="BQ19" s="424"/>
      <c r="BR19" s="424"/>
      <c r="BS19" s="424"/>
      <c r="BT19" s="424"/>
      <c r="BU19" s="425"/>
      <c r="BV19" s="423">
        <v>3444762</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160</v>
      </c>
      <c r="C20" s="474"/>
      <c r="D20" s="474"/>
      <c r="E20" s="475"/>
      <c r="F20" s="475"/>
      <c r="G20" s="475"/>
      <c r="H20" s="475"/>
      <c r="I20" s="475"/>
      <c r="J20" s="475"/>
      <c r="K20" s="475"/>
      <c r="L20" s="483">
        <v>1068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10618259</v>
      </c>
      <c r="BO22" s="453"/>
      <c r="BP22" s="453"/>
      <c r="BQ22" s="453"/>
      <c r="BR22" s="453"/>
      <c r="BS22" s="453"/>
      <c r="BT22" s="453"/>
      <c r="BU22" s="454"/>
      <c r="BV22" s="452">
        <v>10189899</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9384132</v>
      </c>
      <c r="BO23" s="424"/>
      <c r="BP23" s="424"/>
      <c r="BQ23" s="424"/>
      <c r="BR23" s="424"/>
      <c r="BS23" s="424"/>
      <c r="BT23" s="424"/>
      <c r="BU23" s="425"/>
      <c r="BV23" s="423">
        <v>8913155</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170</v>
      </c>
      <c r="F24" s="380"/>
      <c r="G24" s="380"/>
      <c r="H24" s="380"/>
      <c r="I24" s="380"/>
      <c r="J24" s="380"/>
      <c r="K24" s="381"/>
      <c r="L24" s="376">
        <v>1</v>
      </c>
      <c r="M24" s="377"/>
      <c r="N24" s="377"/>
      <c r="O24" s="377"/>
      <c r="P24" s="378"/>
      <c r="Q24" s="376">
        <v>4760</v>
      </c>
      <c r="R24" s="377"/>
      <c r="S24" s="377"/>
      <c r="T24" s="377"/>
      <c r="U24" s="377"/>
      <c r="V24" s="378"/>
      <c r="W24" s="466"/>
      <c r="X24" s="403"/>
      <c r="Y24" s="404"/>
      <c r="Z24" s="379" t="s">
        <v>171</v>
      </c>
      <c r="AA24" s="380"/>
      <c r="AB24" s="380"/>
      <c r="AC24" s="380"/>
      <c r="AD24" s="380"/>
      <c r="AE24" s="380"/>
      <c r="AF24" s="380"/>
      <c r="AG24" s="381"/>
      <c r="AH24" s="376">
        <v>51</v>
      </c>
      <c r="AI24" s="377"/>
      <c r="AJ24" s="377"/>
      <c r="AK24" s="377"/>
      <c r="AL24" s="378"/>
      <c r="AM24" s="376">
        <v>147645</v>
      </c>
      <c r="AN24" s="377"/>
      <c r="AO24" s="377"/>
      <c r="AP24" s="377"/>
      <c r="AQ24" s="377"/>
      <c r="AR24" s="378"/>
      <c r="AS24" s="376">
        <v>2895</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9700832</v>
      </c>
      <c r="BO24" s="424"/>
      <c r="BP24" s="424"/>
      <c r="BQ24" s="424"/>
      <c r="BR24" s="424"/>
      <c r="BS24" s="424"/>
      <c r="BT24" s="424"/>
      <c r="BU24" s="425"/>
      <c r="BV24" s="423">
        <v>9268212</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173</v>
      </c>
      <c r="F25" s="380"/>
      <c r="G25" s="380"/>
      <c r="H25" s="380"/>
      <c r="I25" s="380"/>
      <c r="J25" s="380"/>
      <c r="K25" s="381"/>
      <c r="L25" s="376">
        <v>1</v>
      </c>
      <c r="M25" s="377"/>
      <c r="N25" s="377"/>
      <c r="O25" s="377"/>
      <c r="P25" s="378"/>
      <c r="Q25" s="376">
        <v>4620</v>
      </c>
      <c r="R25" s="377"/>
      <c r="S25" s="377"/>
      <c r="T25" s="377"/>
      <c r="U25" s="377"/>
      <c r="V25" s="378"/>
      <c r="W25" s="466"/>
      <c r="X25" s="403"/>
      <c r="Y25" s="404"/>
      <c r="Z25" s="379" t="s">
        <v>174</v>
      </c>
      <c r="AA25" s="380"/>
      <c r="AB25" s="380"/>
      <c r="AC25" s="380"/>
      <c r="AD25" s="380"/>
      <c r="AE25" s="380"/>
      <c r="AF25" s="380"/>
      <c r="AG25" s="381"/>
      <c r="AH25" s="376" t="s">
        <v>136</v>
      </c>
      <c r="AI25" s="377"/>
      <c r="AJ25" s="377"/>
      <c r="AK25" s="377"/>
      <c r="AL25" s="378"/>
      <c r="AM25" s="376" t="s">
        <v>136</v>
      </c>
      <c r="AN25" s="377"/>
      <c r="AO25" s="377"/>
      <c r="AP25" s="377"/>
      <c r="AQ25" s="377"/>
      <c r="AR25" s="378"/>
      <c r="AS25" s="376" t="s">
        <v>136</v>
      </c>
      <c r="AT25" s="377"/>
      <c r="AU25" s="377"/>
      <c r="AV25" s="377"/>
      <c r="AW25" s="377"/>
      <c r="AX25" s="436"/>
      <c r="AY25" s="449" t="s">
        <v>175</v>
      </c>
      <c r="AZ25" s="450"/>
      <c r="BA25" s="450"/>
      <c r="BB25" s="450"/>
      <c r="BC25" s="450"/>
      <c r="BD25" s="450"/>
      <c r="BE25" s="450"/>
      <c r="BF25" s="450"/>
      <c r="BG25" s="450"/>
      <c r="BH25" s="450"/>
      <c r="BI25" s="450"/>
      <c r="BJ25" s="450"/>
      <c r="BK25" s="450"/>
      <c r="BL25" s="450"/>
      <c r="BM25" s="451"/>
      <c r="BN25" s="452" t="s">
        <v>136</v>
      </c>
      <c r="BO25" s="453"/>
      <c r="BP25" s="453"/>
      <c r="BQ25" s="453"/>
      <c r="BR25" s="453"/>
      <c r="BS25" s="453"/>
      <c r="BT25" s="453"/>
      <c r="BU25" s="454"/>
      <c r="BV25" s="452" t="s">
        <v>136</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176</v>
      </c>
      <c r="F26" s="380"/>
      <c r="G26" s="380"/>
      <c r="H26" s="380"/>
      <c r="I26" s="380"/>
      <c r="J26" s="380"/>
      <c r="K26" s="381"/>
      <c r="L26" s="376">
        <v>1</v>
      </c>
      <c r="M26" s="377"/>
      <c r="N26" s="377"/>
      <c r="O26" s="377"/>
      <c r="P26" s="378"/>
      <c r="Q26" s="376">
        <v>4190</v>
      </c>
      <c r="R26" s="377"/>
      <c r="S26" s="377"/>
      <c r="T26" s="377"/>
      <c r="U26" s="377"/>
      <c r="V26" s="378"/>
      <c r="W26" s="466"/>
      <c r="X26" s="403"/>
      <c r="Y26" s="404"/>
      <c r="Z26" s="379" t="s">
        <v>177</v>
      </c>
      <c r="AA26" s="434"/>
      <c r="AB26" s="434"/>
      <c r="AC26" s="434"/>
      <c r="AD26" s="434"/>
      <c r="AE26" s="434"/>
      <c r="AF26" s="434"/>
      <c r="AG26" s="435"/>
      <c r="AH26" s="376">
        <v>5</v>
      </c>
      <c r="AI26" s="377"/>
      <c r="AJ26" s="377"/>
      <c r="AK26" s="377"/>
      <c r="AL26" s="378"/>
      <c r="AM26" s="376">
        <v>13625</v>
      </c>
      <c r="AN26" s="377"/>
      <c r="AO26" s="377"/>
      <c r="AP26" s="377"/>
      <c r="AQ26" s="377"/>
      <c r="AR26" s="378"/>
      <c r="AS26" s="376">
        <v>2725</v>
      </c>
      <c r="AT26" s="377"/>
      <c r="AU26" s="377"/>
      <c r="AV26" s="377"/>
      <c r="AW26" s="377"/>
      <c r="AX26" s="436"/>
      <c r="AY26" s="463" t="s">
        <v>178</v>
      </c>
      <c r="AZ26" s="383"/>
      <c r="BA26" s="383"/>
      <c r="BB26" s="383"/>
      <c r="BC26" s="383"/>
      <c r="BD26" s="383"/>
      <c r="BE26" s="383"/>
      <c r="BF26" s="383"/>
      <c r="BG26" s="383"/>
      <c r="BH26" s="383"/>
      <c r="BI26" s="383"/>
      <c r="BJ26" s="383"/>
      <c r="BK26" s="383"/>
      <c r="BL26" s="383"/>
      <c r="BM26" s="464"/>
      <c r="BN26" s="423" t="s">
        <v>136</v>
      </c>
      <c r="BO26" s="424"/>
      <c r="BP26" s="424"/>
      <c r="BQ26" s="424"/>
      <c r="BR26" s="424"/>
      <c r="BS26" s="424"/>
      <c r="BT26" s="424"/>
      <c r="BU26" s="425"/>
      <c r="BV26" s="423" t="s">
        <v>136</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179</v>
      </c>
      <c r="F27" s="380"/>
      <c r="G27" s="380"/>
      <c r="H27" s="380"/>
      <c r="I27" s="380"/>
      <c r="J27" s="380"/>
      <c r="K27" s="381"/>
      <c r="L27" s="376">
        <v>1</v>
      </c>
      <c r="M27" s="377"/>
      <c r="N27" s="377"/>
      <c r="O27" s="377"/>
      <c r="P27" s="378"/>
      <c r="Q27" s="376">
        <v>2470</v>
      </c>
      <c r="R27" s="377"/>
      <c r="S27" s="377"/>
      <c r="T27" s="377"/>
      <c r="U27" s="377"/>
      <c r="V27" s="378"/>
      <c r="W27" s="466"/>
      <c r="X27" s="403"/>
      <c r="Y27" s="404"/>
      <c r="Z27" s="379" t="s">
        <v>180</v>
      </c>
      <c r="AA27" s="380"/>
      <c r="AB27" s="380"/>
      <c r="AC27" s="380"/>
      <c r="AD27" s="380"/>
      <c r="AE27" s="380"/>
      <c r="AF27" s="380"/>
      <c r="AG27" s="381"/>
      <c r="AH27" s="376" t="s">
        <v>136</v>
      </c>
      <c r="AI27" s="377"/>
      <c r="AJ27" s="377"/>
      <c r="AK27" s="377"/>
      <c r="AL27" s="378"/>
      <c r="AM27" s="376" t="s">
        <v>136</v>
      </c>
      <c r="AN27" s="377"/>
      <c r="AO27" s="377"/>
      <c r="AP27" s="377"/>
      <c r="AQ27" s="377"/>
      <c r="AR27" s="378"/>
      <c r="AS27" s="376" t="s">
        <v>136</v>
      </c>
      <c r="AT27" s="377"/>
      <c r="AU27" s="377"/>
      <c r="AV27" s="377"/>
      <c r="AW27" s="377"/>
      <c r="AX27" s="436"/>
      <c r="AY27" s="460" t="s">
        <v>181</v>
      </c>
      <c r="AZ27" s="461"/>
      <c r="BA27" s="461"/>
      <c r="BB27" s="461"/>
      <c r="BC27" s="461"/>
      <c r="BD27" s="461"/>
      <c r="BE27" s="461"/>
      <c r="BF27" s="461"/>
      <c r="BG27" s="461"/>
      <c r="BH27" s="461"/>
      <c r="BI27" s="461"/>
      <c r="BJ27" s="461"/>
      <c r="BK27" s="461"/>
      <c r="BL27" s="461"/>
      <c r="BM27" s="462"/>
      <c r="BN27" s="457">
        <v>87945</v>
      </c>
      <c r="BO27" s="458"/>
      <c r="BP27" s="458"/>
      <c r="BQ27" s="458"/>
      <c r="BR27" s="458"/>
      <c r="BS27" s="458"/>
      <c r="BT27" s="458"/>
      <c r="BU27" s="459"/>
      <c r="BV27" s="457">
        <v>87941</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182</v>
      </c>
      <c r="F28" s="380"/>
      <c r="G28" s="380"/>
      <c r="H28" s="380"/>
      <c r="I28" s="380"/>
      <c r="J28" s="380"/>
      <c r="K28" s="381"/>
      <c r="L28" s="376">
        <v>1</v>
      </c>
      <c r="M28" s="377"/>
      <c r="N28" s="377"/>
      <c r="O28" s="377"/>
      <c r="P28" s="378"/>
      <c r="Q28" s="376">
        <v>2060</v>
      </c>
      <c r="R28" s="377"/>
      <c r="S28" s="377"/>
      <c r="T28" s="377"/>
      <c r="U28" s="377"/>
      <c r="V28" s="378"/>
      <c r="W28" s="466"/>
      <c r="X28" s="403"/>
      <c r="Y28" s="404"/>
      <c r="Z28" s="379" t="s">
        <v>183</v>
      </c>
      <c r="AA28" s="380"/>
      <c r="AB28" s="380"/>
      <c r="AC28" s="380"/>
      <c r="AD28" s="380"/>
      <c r="AE28" s="380"/>
      <c r="AF28" s="380"/>
      <c r="AG28" s="381"/>
      <c r="AH28" s="376" t="s">
        <v>136</v>
      </c>
      <c r="AI28" s="377"/>
      <c r="AJ28" s="377"/>
      <c r="AK28" s="377"/>
      <c r="AL28" s="378"/>
      <c r="AM28" s="376" t="s">
        <v>136</v>
      </c>
      <c r="AN28" s="377"/>
      <c r="AO28" s="377"/>
      <c r="AP28" s="377"/>
      <c r="AQ28" s="377"/>
      <c r="AR28" s="378"/>
      <c r="AS28" s="376" t="s">
        <v>137</v>
      </c>
      <c r="AT28" s="377"/>
      <c r="AU28" s="377"/>
      <c r="AV28" s="377"/>
      <c r="AW28" s="377"/>
      <c r="AX28" s="436"/>
      <c r="AY28" s="440" t="s">
        <v>184</v>
      </c>
      <c r="AZ28" s="441"/>
      <c r="BA28" s="441"/>
      <c r="BB28" s="442"/>
      <c r="BC28" s="449" t="s">
        <v>47</v>
      </c>
      <c r="BD28" s="450"/>
      <c r="BE28" s="450"/>
      <c r="BF28" s="450"/>
      <c r="BG28" s="450"/>
      <c r="BH28" s="450"/>
      <c r="BI28" s="450"/>
      <c r="BJ28" s="450"/>
      <c r="BK28" s="450"/>
      <c r="BL28" s="450"/>
      <c r="BM28" s="451"/>
      <c r="BN28" s="452">
        <v>282742</v>
      </c>
      <c r="BO28" s="453"/>
      <c r="BP28" s="453"/>
      <c r="BQ28" s="453"/>
      <c r="BR28" s="453"/>
      <c r="BS28" s="453"/>
      <c r="BT28" s="453"/>
      <c r="BU28" s="454"/>
      <c r="BV28" s="452">
        <v>282738</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185</v>
      </c>
      <c r="F29" s="380"/>
      <c r="G29" s="380"/>
      <c r="H29" s="380"/>
      <c r="I29" s="380"/>
      <c r="J29" s="380"/>
      <c r="K29" s="381"/>
      <c r="L29" s="376">
        <v>8</v>
      </c>
      <c r="M29" s="377"/>
      <c r="N29" s="377"/>
      <c r="O29" s="377"/>
      <c r="P29" s="378"/>
      <c r="Q29" s="376">
        <v>1710</v>
      </c>
      <c r="R29" s="377"/>
      <c r="S29" s="377"/>
      <c r="T29" s="377"/>
      <c r="U29" s="377"/>
      <c r="V29" s="378"/>
      <c r="W29" s="467"/>
      <c r="X29" s="468"/>
      <c r="Y29" s="469"/>
      <c r="Z29" s="379" t="s">
        <v>186</v>
      </c>
      <c r="AA29" s="380"/>
      <c r="AB29" s="380"/>
      <c r="AC29" s="380"/>
      <c r="AD29" s="380"/>
      <c r="AE29" s="380"/>
      <c r="AF29" s="380"/>
      <c r="AG29" s="381"/>
      <c r="AH29" s="376">
        <v>51</v>
      </c>
      <c r="AI29" s="377"/>
      <c r="AJ29" s="377"/>
      <c r="AK29" s="377"/>
      <c r="AL29" s="378"/>
      <c r="AM29" s="376">
        <v>147645</v>
      </c>
      <c r="AN29" s="377"/>
      <c r="AO29" s="377"/>
      <c r="AP29" s="377"/>
      <c r="AQ29" s="377"/>
      <c r="AR29" s="378"/>
      <c r="AS29" s="376">
        <v>2895</v>
      </c>
      <c r="AT29" s="377"/>
      <c r="AU29" s="377"/>
      <c r="AV29" s="377"/>
      <c r="AW29" s="377"/>
      <c r="AX29" s="436"/>
      <c r="AY29" s="443"/>
      <c r="AZ29" s="444"/>
      <c r="BA29" s="444"/>
      <c r="BB29" s="445"/>
      <c r="BC29" s="437" t="s">
        <v>187</v>
      </c>
      <c r="BD29" s="438"/>
      <c r="BE29" s="438"/>
      <c r="BF29" s="438"/>
      <c r="BG29" s="438"/>
      <c r="BH29" s="438"/>
      <c r="BI29" s="438"/>
      <c r="BJ29" s="438"/>
      <c r="BK29" s="438"/>
      <c r="BL29" s="438"/>
      <c r="BM29" s="439"/>
      <c r="BN29" s="423">
        <v>636463</v>
      </c>
      <c r="BO29" s="424"/>
      <c r="BP29" s="424"/>
      <c r="BQ29" s="424"/>
      <c r="BR29" s="424"/>
      <c r="BS29" s="424"/>
      <c r="BT29" s="424"/>
      <c r="BU29" s="425"/>
      <c r="BV29" s="423">
        <v>430952</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188</v>
      </c>
      <c r="X30" s="391"/>
      <c r="Y30" s="391"/>
      <c r="Z30" s="391"/>
      <c r="AA30" s="391"/>
      <c r="AB30" s="391"/>
      <c r="AC30" s="391"/>
      <c r="AD30" s="391"/>
      <c r="AE30" s="391"/>
      <c r="AF30" s="391"/>
      <c r="AG30" s="392"/>
      <c r="AH30" s="393">
        <v>96.9</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595303</v>
      </c>
      <c r="BO30" s="458"/>
      <c r="BP30" s="458"/>
      <c r="BQ30" s="458"/>
      <c r="BR30" s="458"/>
      <c r="BS30" s="458"/>
      <c r="BT30" s="458"/>
      <c r="BU30" s="459"/>
      <c r="BV30" s="457">
        <v>559374</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189</v>
      </c>
      <c r="D32" s="382"/>
      <c r="E32" s="382"/>
      <c r="F32" s="382"/>
      <c r="G32" s="382"/>
      <c r="H32" s="382"/>
      <c r="I32" s="382"/>
      <c r="J32" s="382"/>
      <c r="K32" s="382"/>
      <c r="L32" s="382"/>
      <c r="M32" s="382"/>
      <c r="N32" s="382"/>
      <c r="O32" s="382"/>
      <c r="P32" s="382"/>
      <c r="Q32" s="382"/>
      <c r="R32" s="382"/>
      <c r="S32" s="382"/>
      <c r="U32" s="383" t="s">
        <v>190</v>
      </c>
      <c r="V32" s="383"/>
      <c r="W32" s="383"/>
      <c r="X32" s="383"/>
      <c r="Y32" s="383"/>
      <c r="Z32" s="383"/>
      <c r="AA32" s="383"/>
      <c r="AB32" s="383"/>
      <c r="AC32" s="383"/>
      <c r="AD32" s="383"/>
      <c r="AE32" s="383"/>
      <c r="AF32" s="383"/>
      <c r="AG32" s="383"/>
      <c r="AH32" s="383"/>
      <c r="AI32" s="383"/>
      <c r="AJ32" s="383"/>
      <c r="AK32" s="383"/>
      <c r="AM32" s="383" t="s">
        <v>191</v>
      </c>
      <c r="AN32" s="383"/>
      <c r="AO32" s="383"/>
      <c r="AP32" s="383"/>
      <c r="AQ32" s="383"/>
      <c r="AR32" s="383"/>
      <c r="AS32" s="383"/>
      <c r="AT32" s="383"/>
      <c r="AU32" s="383"/>
      <c r="AV32" s="383"/>
      <c r="AW32" s="383"/>
      <c r="AX32" s="383"/>
      <c r="AY32" s="383"/>
      <c r="AZ32" s="383"/>
      <c r="BA32" s="383"/>
      <c r="BB32" s="383"/>
      <c r="BC32" s="383"/>
      <c r="BE32" s="383" t="s">
        <v>192</v>
      </c>
      <c r="BF32" s="383"/>
      <c r="BG32" s="383"/>
      <c r="BH32" s="383"/>
      <c r="BI32" s="383"/>
      <c r="BJ32" s="383"/>
      <c r="BK32" s="383"/>
      <c r="BL32" s="383"/>
      <c r="BM32" s="383"/>
      <c r="BN32" s="383"/>
      <c r="BO32" s="383"/>
      <c r="BP32" s="383"/>
      <c r="BQ32" s="383"/>
      <c r="BR32" s="383"/>
      <c r="BS32" s="383"/>
      <c r="BT32" s="383"/>
      <c r="BU32" s="383"/>
      <c r="BW32" s="383" t="s">
        <v>193</v>
      </c>
      <c r="BX32" s="383"/>
      <c r="BY32" s="383"/>
      <c r="BZ32" s="383"/>
      <c r="CA32" s="383"/>
      <c r="CB32" s="383"/>
      <c r="CC32" s="383"/>
      <c r="CD32" s="383"/>
      <c r="CE32" s="383"/>
      <c r="CF32" s="383"/>
      <c r="CG32" s="383"/>
      <c r="CH32" s="383"/>
      <c r="CI32" s="383"/>
      <c r="CJ32" s="383"/>
      <c r="CK32" s="383"/>
      <c r="CL32" s="383"/>
      <c r="CM32" s="383"/>
      <c r="CO32" s="383" t="s">
        <v>194</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195</v>
      </c>
      <c r="D33" s="375"/>
      <c r="E33" s="374" t="s">
        <v>196</v>
      </c>
      <c r="F33" s="374"/>
      <c r="G33" s="374"/>
      <c r="H33" s="374"/>
      <c r="I33" s="374"/>
      <c r="J33" s="374"/>
      <c r="K33" s="374"/>
      <c r="L33" s="374"/>
      <c r="M33" s="374"/>
      <c r="N33" s="374"/>
      <c r="O33" s="374"/>
      <c r="P33" s="374"/>
      <c r="Q33" s="374"/>
      <c r="R33" s="374"/>
      <c r="S33" s="374"/>
      <c r="T33" s="203"/>
      <c r="U33" s="375" t="s">
        <v>197</v>
      </c>
      <c r="V33" s="375"/>
      <c r="W33" s="374" t="s">
        <v>198</v>
      </c>
      <c r="X33" s="374"/>
      <c r="Y33" s="374"/>
      <c r="Z33" s="374"/>
      <c r="AA33" s="374"/>
      <c r="AB33" s="374"/>
      <c r="AC33" s="374"/>
      <c r="AD33" s="374"/>
      <c r="AE33" s="374"/>
      <c r="AF33" s="374"/>
      <c r="AG33" s="374"/>
      <c r="AH33" s="374"/>
      <c r="AI33" s="374"/>
      <c r="AJ33" s="374"/>
      <c r="AK33" s="374"/>
      <c r="AL33" s="203"/>
      <c r="AM33" s="375" t="s">
        <v>197</v>
      </c>
      <c r="AN33" s="375"/>
      <c r="AO33" s="374" t="s">
        <v>198</v>
      </c>
      <c r="AP33" s="374"/>
      <c r="AQ33" s="374"/>
      <c r="AR33" s="374"/>
      <c r="AS33" s="374"/>
      <c r="AT33" s="374"/>
      <c r="AU33" s="374"/>
      <c r="AV33" s="374"/>
      <c r="AW33" s="374"/>
      <c r="AX33" s="374"/>
      <c r="AY33" s="374"/>
      <c r="AZ33" s="374"/>
      <c r="BA33" s="374"/>
      <c r="BB33" s="374"/>
      <c r="BC33" s="374"/>
      <c r="BD33" s="204"/>
      <c r="BE33" s="374" t="s">
        <v>199</v>
      </c>
      <c r="BF33" s="374"/>
      <c r="BG33" s="374" t="s">
        <v>200</v>
      </c>
      <c r="BH33" s="374"/>
      <c r="BI33" s="374"/>
      <c r="BJ33" s="374"/>
      <c r="BK33" s="374"/>
      <c r="BL33" s="374"/>
      <c r="BM33" s="374"/>
      <c r="BN33" s="374"/>
      <c r="BO33" s="374"/>
      <c r="BP33" s="374"/>
      <c r="BQ33" s="374"/>
      <c r="BR33" s="374"/>
      <c r="BS33" s="374"/>
      <c r="BT33" s="374"/>
      <c r="BU33" s="374"/>
      <c r="BV33" s="204"/>
      <c r="BW33" s="375" t="s">
        <v>199</v>
      </c>
      <c r="BX33" s="375"/>
      <c r="BY33" s="374" t="s">
        <v>201</v>
      </c>
      <c r="BZ33" s="374"/>
      <c r="CA33" s="374"/>
      <c r="CB33" s="374"/>
      <c r="CC33" s="374"/>
      <c r="CD33" s="374"/>
      <c r="CE33" s="374"/>
      <c r="CF33" s="374"/>
      <c r="CG33" s="374"/>
      <c r="CH33" s="374"/>
      <c r="CI33" s="374"/>
      <c r="CJ33" s="374"/>
      <c r="CK33" s="374"/>
      <c r="CL33" s="374"/>
      <c r="CM33" s="374"/>
      <c r="CN33" s="203"/>
      <c r="CO33" s="375" t="s">
        <v>197</v>
      </c>
      <c r="CP33" s="375"/>
      <c r="CQ33" s="374" t="s">
        <v>202</v>
      </c>
      <c r="CR33" s="374"/>
      <c r="CS33" s="374"/>
      <c r="CT33" s="374"/>
      <c r="CU33" s="374"/>
      <c r="CV33" s="374"/>
      <c r="CW33" s="374"/>
      <c r="CX33" s="374"/>
      <c r="CY33" s="374"/>
      <c r="CZ33" s="374"/>
      <c r="DA33" s="374"/>
      <c r="DB33" s="374"/>
      <c r="DC33" s="374"/>
      <c r="DD33" s="374"/>
      <c r="DE33" s="374"/>
      <c r="DF33" s="203"/>
      <c r="DG33" s="373" t="s">
        <v>203</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国民健康保険事業勘定特別会計</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f>IF(BG34="","",MAX(C34:D43,U34:V43,AM34:AN43)+1)</f>
        <v>6</v>
      </c>
      <c r="BF34" s="371"/>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78"/>
      <c r="BW34" s="371">
        <f>IF(BY34="","",MAX(C34:D43,U34:V43,AM34:AN43,BE34:BF43)+1)</f>
        <v>8</v>
      </c>
      <c r="BX34" s="371"/>
      <c r="BY34" s="372" t="str">
        <f>IF('各会計、関係団体の財政状況及び健全化判断比率'!B68="","",'各会計、関係団体の財政状況及び健全化判断比率'!B68)</f>
        <v>隠岐広域連合（普通会計）</v>
      </c>
      <c r="BZ34" s="372"/>
      <c r="CA34" s="372"/>
      <c r="CB34" s="372"/>
      <c r="CC34" s="372"/>
      <c r="CD34" s="372"/>
      <c r="CE34" s="372"/>
      <c r="CF34" s="372"/>
      <c r="CG34" s="372"/>
      <c r="CH34" s="372"/>
      <c r="CI34" s="372"/>
      <c r="CJ34" s="372"/>
      <c r="CK34" s="372"/>
      <c r="CL34" s="372"/>
      <c r="CM34" s="372"/>
      <c r="CN34" s="178"/>
      <c r="CO34" s="371">
        <f>IF(CQ34="","",MAX(C34:D43,U34:V43,AM34:AN43,BE34:BF43,BW34:BX43)+1)</f>
        <v>16</v>
      </c>
      <c r="CP34" s="371"/>
      <c r="CQ34" s="372" t="str">
        <f>IF('各会計、関係団体の財政状況及び健全化判断比率'!BS7="","",'各会計、関係団体の財政状況及び健全化判断比率'!BS7)</f>
        <v>（株）海士</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国民健康保険診療施設勘定特別会計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7</v>
      </c>
      <c r="BF35" s="371"/>
      <c r="BG35" s="372" t="str">
        <f>IF('各会計、関係団体の財政状況及び健全化判断比率'!B33="","",'各会計、関係団体の財政状況及び健全化判断比率'!B33)</f>
        <v>下水道特別会計</v>
      </c>
      <c r="BH35" s="372"/>
      <c r="BI35" s="372"/>
      <c r="BJ35" s="372"/>
      <c r="BK35" s="372"/>
      <c r="BL35" s="372"/>
      <c r="BM35" s="372"/>
      <c r="BN35" s="372"/>
      <c r="BO35" s="372"/>
      <c r="BP35" s="372"/>
      <c r="BQ35" s="372"/>
      <c r="BR35" s="372"/>
      <c r="BS35" s="372"/>
      <c r="BT35" s="372"/>
      <c r="BU35" s="372"/>
      <c r="BV35" s="178"/>
      <c r="BW35" s="371">
        <f t="shared" ref="BW35:BW43" si="2">IF(BY35="","",BW34+1)</f>
        <v>9</v>
      </c>
      <c r="BX35" s="371"/>
      <c r="BY35" s="372" t="str">
        <f>IF('各会計、関係団体の財政状況及び健全化判断比率'!B69="","",'各会計、関係団体の財政状況及び健全化判断比率'!B69)</f>
        <v>隠岐広域連合（島前病院事業）</v>
      </c>
      <c r="BZ35" s="372"/>
      <c r="CA35" s="372"/>
      <c r="CB35" s="372"/>
      <c r="CC35" s="372"/>
      <c r="CD35" s="372"/>
      <c r="CE35" s="372"/>
      <c r="CF35" s="372"/>
      <c r="CG35" s="372"/>
      <c r="CH35" s="372"/>
      <c r="CI35" s="372"/>
      <c r="CJ35" s="372"/>
      <c r="CK35" s="372"/>
      <c r="CL35" s="372"/>
      <c r="CM35" s="372"/>
      <c r="CN35" s="178"/>
      <c r="CO35" s="371">
        <f t="shared" ref="CO35:CO43" si="3">IF(CQ35="","",CO34+1)</f>
        <v>17</v>
      </c>
      <c r="CP35" s="371"/>
      <c r="CQ35" s="372" t="str">
        <f>IF('各会計、関係団体の財政状況及び健全化判断比率'!BS8="","",'各会計、関係団体の財政状況及び健全化判断比率'!BS8)</f>
        <v>（株）ふるさと海士</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国民健康保険歯科診療施設勘定特別会計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10</v>
      </c>
      <c r="BX36" s="371"/>
      <c r="BY36" s="372" t="str">
        <f>IF('各会計、関係団体の財政状況及び健全化判断比率'!B70="","",'各会計、関係団体の財政状況及び健全化判断比率'!B70)</f>
        <v>隠岐広域連合（隠岐病院事業）</v>
      </c>
      <c r="BZ36" s="372"/>
      <c r="CA36" s="372"/>
      <c r="CB36" s="372"/>
      <c r="CC36" s="372"/>
      <c r="CD36" s="372"/>
      <c r="CE36" s="372"/>
      <c r="CF36" s="372"/>
      <c r="CG36" s="372"/>
      <c r="CH36" s="372"/>
      <c r="CI36" s="372"/>
      <c r="CJ36" s="372"/>
      <c r="CK36" s="372"/>
      <c r="CL36" s="372"/>
      <c r="CM36" s="372"/>
      <c r="CN36" s="178"/>
      <c r="CO36" s="371">
        <f t="shared" si="3"/>
        <v>18</v>
      </c>
      <c r="CP36" s="371"/>
      <c r="CQ36" s="372" t="str">
        <f>IF('各会計、関係団体の財政状況及び健全化判断比率'!BS9="","",'各会計、関係団体の財政状況及び健全化判断比率'!BS9)</f>
        <v>AMAホールディングス㈱</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5</v>
      </c>
      <c r="V37" s="371"/>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11</v>
      </c>
      <c r="BX37" s="371"/>
      <c r="BY37" s="372" t="str">
        <f>IF('各会計、関係団体の財政状況及び健全化判断比率'!B71="","",'各会計、関係団体の財政状況及び健全化判断比率'!B71)</f>
        <v>隠岐広域連合（介護保険事業）</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12</v>
      </c>
      <c r="BX38" s="371"/>
      <c r="BY38" s="372" t="str">
        <f>IF('各会計、関係団体の財政状況及び健全化判断比率'!B72="","",'各会計、関係団体の財政状況及び健全化判断比率'!B72)</f>
        <v>島前町村組合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13</v>
      </c>
      <c r="BX39" s="371"/>
      <c r="BY39" s="372" t="str">
        <f>IF('各会計、関係団体の財政状況及び健全化判断比率'!B73="","",'各会計、関係団体の財政状況及び健全化判断比率'!B73)</f>
        <v>島根県市町村総合事務組合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14</v>
      </c>
      <c r="BX40" s="371"/>
      <c r="BY40" s="372" t="str">
        <f>IF('各会計、関係団体の財政状況及び健全化判断比率'!B74="","",'各会計、関係団体の財政状況及び健全化判断比率'!B74)</f>
        <v>島根県後期高齢者医療広域連合（普通会計）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15</v>
      </c>
      <c r="BX41" s="371"/>
      <c r="BY41" s="372" t="str">
        <f>IF('各会計、関係団体の財政状況及び健全化判断比率'!B75="","",'各会計、関係団体の財政状況及び健全化判断比率'!B75)</f>
        <v>島根県後期高齢者医療広域連合（後期高齢者医療）</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368" t="s">
        <v>205</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206</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207</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208</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209</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210</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211</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586</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80" t="s">
        <v>571</v>
      </c>
      <c r="D34" s="1180"/>
      <c r="E34" s="1181"/>
      <c r="F34" s="32">
        <v>3.53</v>
      </c>
      <c r="G34" s="33">
        <v>4.09</v>
      </c>
      <c r="H34" s="33">
        <v>0.53</v>
      </c>
      <c r="I34" s="33">
        <v>6.52</v>
      </c>
      <c r="J34" s="34">
        <v>13.4</v>
      </c>
      <c r="K34" s="22"/>
      <c r="L34" s="22"/>
      <c r="M34" s="22"/>
      <c r="N34" s="22"/>
      <c r="O34" s="22"/>
      <c r="P34" s="22"/>
    </row>
    <row r="35" spans="1:16" ht="39" customHeight="1" x14ac:dyDescent="0.2">
      <c r="A35" s="22"/>
      <c r="B35" s="35"/>
      <c r="C35" s="1174" t="s">
        <v>572</v>
      </c>
      <c r="D35" s="1175"/>
      <c r="E35" s="1176"/>
      <c r="F35" s="36">
        <v>1.08</v>
      </c>
      <c r="G35" s="37">
        <v>0.23</v>
      </c>
      <c r="H35" s="37">
        <v>0.32</v>
      </c>
      <c r="I35" s="37">
        <v>0.19</v>
      </c>
      <c r="J35" s="38">
        <v>0.5</v>
      </c>
      <c r="K35" s="22"/>
      <c r="L35" s="22"/>
      <c r="M35" s="22"/>
      <c r="N35" s="22"/>
      <c r="O35" s="22"/>
      <c r="P35" s="22"/>
    </row>
    <row r="36" spans="1:16" ht="39" customHeight="1" x14ac:dyDescent="0.2">
      <c r="A36" s="22"/>
      <c r="B36" s="35"/>
      <c r="C36" s="1174" t="s">
        <v>573</v>
      </c>
      <c r="D36" s="1175"/>
      <c r="E36" s="1176"/>
      <c r="F36" s="36">
        <v>0.04</v>
      </c>
      <c r="G36" s="37">
        <v>0.03</v>
      </c>
      <c r="H36" s="37">
        <v>0.02</v>
      </c>
      <c r="I36" s="37">
        <v>0.03</v>
      </c>
      <c r="J36" s="38">
        <v>0.04</v>
      </c>
      <c r="K36" s="22"/>
      <c r="L36" s="22"/>
      <c r="M36" s="22"/>
      <c r="N36" s="22"/>
      <c r="O36" s="22"/>
      <c r="P36" s="22"/>
    </row>
    <row r="37" spans="1:16" ht="39" customHeight="1" x14ac:dyDescent="0.2">
      <c r="A37" s="22"/>
      <c r="B37" s="35"/>
      <c r="C37" s="1174" t="s">
        <v>574</v>
      </c>
      <c r="D37" s="1175"/>
      <c r="E37" s="1176"/>
      <c r="F37" s="36">
        <v>0.04</v>
      </c>
      <c r="G37" s="37">
        <v>0.04</v>
      </c>
      <c r="H37" s="37">
        <v>0.02</v>
      </c>
      <c r="I37" s="37">
        <v>0.03</v>
      </c>
      <c r="J37" s="38">
        <v>0.02</v>
      </c>
      <c r="K37" s="22"/>
      <c r="L37" s="22"/>
      <c r="M37" s="22"/>
      <c r="N37" s="22"/>
      <c r="O37" s="22"/>
      <c r="P37" s="22"/>
    </row>
    <row r="38" spans="1:16" ht="39" customHeight="1" x14ac:dyDescent="0.2">
      <c r="A38" s="22"/>
      <c r="B38" s="35"/>
      <c r="C38" s="1174" t="s">
        <v>575</v>
      </c>
      <c r="D38" s="1175"/>
      <c r="E38" s="1176"/>
      <c r="F38" s="36">
        <v>0.03</v>
      </c>
      <c r="G38" s="37">
        <v>0.01</v>
      </c>
      <c r="H38" s="37">
        <v>0.02</v>
      </c>
      <c r="I38" s="37">
        <v>0.01</v>
      </c>
      <c r="J38" s="38">
        <v>0.01</v>
      </c>
      <c r="K38" s="22"/>
      <c r="L38" s="22"/>
      <c r="M38" s="22"/>
      <c r="N38" s="22"/>
      <c r="O38" s="22"/>
      <c r="P38" s="22"/>
    </row>
    <row r="39" spans="1:16" ht="39" customHeight="1" x14ac:dyDescent="0.2">
      <c r="A39" s="22"/>
      <c r="B39" s="35"/>
      <c r="C39" s="1174" t="s">
        <v>576</v>
      </c>
      <c r="D39" s="1175"/>
      <c r="E39" s="1176"/>
      <c r="F39" s="36">
        <v>0.02</v>
      </c>
      <c r="G39" s="37">
        <v>0.02</v>
      </c>
      <c r="H39" s="37">
        <v>0</v>
      </c>
      <c r="I39" s="37">
        <v>0</v>
      </c>
      <c r="J39" s="38">
        <v>0</v>
      </c>
      <c r="K39" s="22"/>
      <c r="L39" s="22"/>
      <c r="M39" s="22"/>
      <c r="N39" s="22"/>
      <c r="O39" s="22"/>
      <c r="P39" s="22"/>
    </row>
    <row r="40" spans="1:16" ht="39" customHeight="1" x14ac:dyDescent="0.2">
      <c r="A40" s="22"/>
      <c r="B40" s="35"/>
      <c r="C40" s="1174" t="s">
        <v>577</v>
      </c>
      <c r="D40" s="1175"/>
      <c r="E40" s="1176"/>
      <c r="F40" s="36">
        <v>0.03</v>
      </c>
      <c r="G40" s="37">
        <v>0.04</v>
      </c>
      <c r="H40" s="37">
        <v>0.5</v>
      </c>
      <c r="I40" s="37">
        <v>0</v>
      </c>
      <c r="J40" s="38">
        <v>0</v>
      </c>
      <c r="K40" s="22"/>
      <c r="L40" s="22"/>
      <c r="M40" s="22"/>
      <c r="N40" s="22"/>
      <c r="O40" s="22"/>
      <c r="P40" s="22"/>
    </row>
    <row r="41" spans="1:16" ht="39" customHeight="1" x14ac:dyDescent="0.2">
      <c r="A41" s="22"/>
      <c r="B41" s="35"/>
      <c r="C41" s="1174"/>
      <c r="D41" s="1175"/>
      <c r="E41" s="1176"/>
      <c r="F41" s="36"/>
      <c r="G41" s="37"/>
      <c r="H41" s="37"/>
      <c r="I41" s="37"/>
      <c r="J41" s="38"/>
      <c r="K41" s="22"/>
      <c r="L41" s="22"/>
      <c r="M41" s="22"/>
      <c r="N41" s="22"/>
      <c r="O41" s="22"/>
      <c r="P41" s="22"/>
    </row>
    <row r="42" spans="1:16" ht="39" customHeight="1" x14ac:dyDescent="0.2">
      <c r="A42" s="22"/>
      <c r="B42" s="39"/>
      <c r="C42" s="1174" t="s">
        <v>578</v>
      </c>
      <c r="D42" s="1175"/>
      <c r="E42" s="1176"/>
      <c r="F42" s="36" t="s">
        <v>522</v>
      </c>
      <c r="G42" s="37" t="s">
        <v>522</v>
      </c>
      <c r="H42" s="37" t="s">
        <v>522</v>
      </c>
      <c r="I42" s="37" t="s">
        <v>522</v>
      </c>
      <c r="J42" s="38" t="s">
        <v>522</v>
      </c>
      <c r="K42" s="22"/>
      <c r="L42" s="22"/>
      <c r="M42" s="22"/>
      <c r="N42" s="22"/>
      <c r="O42" s="22"/>
      <c r="P42" s="22"/>
    </row>
    <row r="43" spans="1:16" ht="39" customHeight="1" thickBot="1" x14ac:dyDescent="0.25">
      <c r="A43" s="22"/>
      <c r="B43" s="40"/>
      <c r="C43" s="1177" t="s">
        <v>579</v>
      </c>
      <c r="D43" s="1178"/>
      <c r="E43" s="1179"/>
      <c r="F43" s="41" t="s">
        <v>522</v>
      </c>
      <c r="G43" s="42" t="s">
        <v>522</v>
      </c>
      <c r="H43" s="42" t="s">
        <v>522</v>
      </c>
      <c r="I43" s="42" t="s">
        <v>522</v>
      </c>
      <c r="J43" s="43" t="s">
        <v>522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fPLxwK/yq9i4zSMt1sjLOog0hP3K8L7fupqSNi/qk+xe/Ni7Y8iLISkNeozgOeCy37lTKP9/LXjmv2+0dMI9Mw==" saltValue="DR8+WtjfVOMhtfuuteEp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00" t="s">
        <v>10</v>
      </c>
      <c r="C45" s="1201"/>
      <c r="D45" s="58"/>
      <c r="E45" s="1206" t="s">
        <v>11</v>
      </c>
      <c r="F45" s="1206"/>
      <c r="G45" s="1206"/>
      <c r="H45" s="1206"/>
      <c r="I45" s="1206"/>
      <c r="J45" s="1207"/>
      <c r="K45" s="59">
        <v>977</v>
      </c>
      <c r="L45" s="60">
        <v>1054</v>
      </c>
      <c r="M45" s="60">
        <v>1161</v>
      </c>
      <c r="N45" s="60">
        <v>1096</v>
      </c>
      <c r="O45" s="61">
        <v>1048</v>
      </c>
      <c r="P45" s="48"/>
      <c r="Q45" s="48"/>
      <c r="R45" s="48"/>
      <c r="S45" s="48"/>
      <c r="T45" s="48"/>
      <c r="U45" s="48"/>
    </row>
    <row r="46" spans="1:21" ht="30.75" customHeight="1" x14ac:dyDescent="0.2">
      <c r="A46" s="48"/>
      <c r="B46" s="1202"/>
      <c r="C46" s="1203"/>
      <c r="D46" s="62"/>
      <c r="E46" s="1184" t="s">
        <v>12</v>
      </c>
      <c r="F46" s="1184"/>
      <c r="G46" s="1184"/>
      <c r="H46" s="1184"/>
      <c r="I46" s="1184"/>
      <c r="J46" s="1185"/>
      <c r="K46" s="63" t="s">
        <v>522</v>
      </c>
      <c r="L46" s="64" t="s">
        <v>522</v>
      </c>
      <c r="M46" s="64" t="s">
        <v>522</v>
      </c>
      <c r="N46" s="64" t="s">
        <v>522</v>
      </c>
      <c r="O46" s="65" t="s">
        <v>522</v>
      </c>
      <c r="P46" s="48"/>
      <c r="Q46" s="48"/>
      <c r="R46" s="48"/>
      <c r="S46" s="48"/>
      <c r="T46" s="48"/>
      <c r="U46" s="48"/>
    </row>
    <row r="47" spans="1:21" ht="30.75" customHeight="1" x14ac:dyDescent="0.2">
      <c r="A47" s="48"/>
      <c r="B47" s="1202"/>
      <c r="C47" s="1203"/>
      <c r="D47" s="62"/>
      <c r="E47" s="1184" t="s">
        <v>13</v>
      </c>
      <c r="F47" s="1184"/>
      <c r="G47" s="1184"/>
      <c r="H47" s="1184"/>
      <c r="I47" s="1184"/>
      <c r="J47" s="1185"/>
      <c r="K47" s="63" t="s">
        <v>522</v>
      </c>
      <c r="L47" s="64" t="s">
        <v>522</v>
      </c>
      <c r="M47" s="64" t="s">
        <v>522</v>
      </c>
      <c r="N47" s="64" t="s">
        <v>522</v>
      </c>
      <c r="O47" s="65" t="s">
        <v>522</v>
      </c>
      <c r="P47" s="48"/>
      <c r="Q47" s="48"/>
      <c r="R47" s="48"/>
      <c r="S47" s="48"/>
      <c r="T47" s="48"/>
      <c r="U47" s="48"/>
    </row>
    <row r="48" spans="1:21" ht="30.75" customHeight="1" x14ac:dyDescent="0.2">
      <c r="A48" s="48"/>
      <c r="B48" s="1202"/>
      <c r="C48" s="1203"/>
      <c r="D48" s="62"/>
      <c r="E48" s="1184" t="s">
        <v>14</v>
      </c>
      <c r="F48" s="1184"/>
      <c r="G48" s="1184"/>
      <c r="H48" s="1184"/>
      <c r="I48" s="1184"/>
      <c r="J48" s="1185"/>
      <c r="K48" s="63">
        <v>196</v>
      </c>
      <c r="L48" s="64">
        <v>197</v>
      </c>
      <c r="M48" s="64">
        <v>190</v>
      </c>
      <c r="N48" s="64">
        <v>186</v>
      </c>
      <c r="O48" s="65">
        <v>173</v>
      </c>
      <c r="P48" s="48"/>
      <c r="Q48" s="48"/>
      <c r="R48" s="48"/>
      <c r="S48" s="48"/>
      <c r="T48" s="48"/>
      <c r="U48" s="48"/>
    </row>
    <row r="49" spans="1:21" ht="30.75" customHeight="1" x14ac:dyDescent="0.2">
      <c r="A49" s="48"/>
      <c r="B49" s="1202"/>
      <c r="C49" s="1203"/>
      <c r="D49" s="62"/>
      <c r="E49" s="1184" t="s">
        <v>15</v>
      </c>
      <c r="F49" s="1184"/>
      <c r="G49" s="1184"/>
      <c r="H49" s="1184"/>
      <c r="I49" s="1184"/>
      <c r="J49" s="1185"/>
      <c r="K49" s="63" t="s">
        <v>522</v>
      </c>
      <c r="L49" s="64" t="s">
        <v>522</v>
      </c>
      <c r="M49" s="64">
        <v>3</v>
      </c>
      <c r="N49" s="64">
        <v>3</v>
      </c>
      <c r="O49" s="65">
        <v>3</v>
      </c>
      <c r="P49" s="48"/>
      <c r="Q49" s="48"/>
      <c r="R49" s="48"/>
      <c r="S49" s="48"/>
      <c r="T49" s="48"/>
      <c r="U49" s="48"/>
    </row>
    <row r="50" spans="1:21" ht="30.75" customHeight="1" x14ac:dyDescent="0.2">
      <c r="A50" s="48"/>
      <c r="B50" s="1202"/>
      <c r="C50" s="1203"/>
      <c r="D50" s="62"/>
      <c r="E50" s="1184" t="s">
        <v>16</v>
      </c>
      <c r="F50" s="1184"/>
      <c r="G50" s="1184"/>
      <c r="H50" s="1184"/>
      <c r="I50" s="1184"/>
      <c r="J50" s="1185"/>
      <c r="K50" s="63" t="s">
        <v>522</v>
      </c>
      <c r="L50" s="64" t="s">
        <v>522</v>
      </c>
      <c r="M50" s="64" t="s">
        <v>522</v>
      </c>
      <c r="N50" s="64" t="s">
        <v>522</v>
      </c>
      <c r="O50" s="65" t="s">
        <v>522</v>
      </c>
      <c r="P50" s="48"/>
      <c r="Q50" s="48"/>
      <c r="R50" s="48"/>
      <c r="S50" s="48"/>
      <c r="T50" s="48"/>
      <c r="U50" s="48"/>
    </row>
    <row r="51" spans="1:21" ht="30.75" customHeight="1" x14ac:dyDescent="0.2">
      <c r="A51" s="48"/>
      <c r="B51" s="1204"/>
      <c r="C51" s="1205"/>
      <c r="D51" s="66"/>
      <c r="E51" s="1184" t="s">
        <v>17</v>
      </c>
      <c r="F51" s="1184"/>
      <c r="G51" s="1184"/>
      <c r="H51" s="1184"/>
      <c r="I51" s="1184"/>
      <c r="J51" s="1185"/>
      <c r="K51" s="63">
        <v>1</v>
      </c>
      <c r="L51" s="64">
        <v>0</v>
      </c>
      <c r="M51" s="64">
        <v>0</v>
      </c>
      <c r="N51" s="64">
        <v>0</v>
      </c>
      <c r="O51" s="65">
        <v>0</v>
      </c>
      <c r="P51" s="48"/>
      <c r="Q51" s="48"/>
      <c r="R51" s="48"/>
      <c r="S51" s="48"/>
      <c r="T51" s="48"/>
      <c r="U51" s="48"/>
    </row>
    <row r="52" spans="1:21" ht="30.75" customHeight="1" x14ac:dyDescent="0.2">
      <c r="A52" s="48"/>
      <c r="B52" s="1182" t="s">
        <v>18</v>
      </c>
      <c r="C52" s="1183"/>
      <c r="D52" s="66"/>
      <c r="E52" s="1184" t="s">
        <v>19</v>
      </c>
      <c r="F52" s="1184"/>
      <c r="G52" s="1184"/>
      <c r="H52" s="1184"/>
      <c r="I52" s="1184"/>
      <c r="J52" s="1185"/>
      <c r="K52" s="63">
        <v>1021</v>
      </c>
      <c r="L52" s="64">
        <v>1093</v>
      </c>
      <c r="M52" s="64">
        <v>1161</v>
      </c>
      <c r="N52" s="64">
        <v>1110</v>
      </c>
      <c r="O52" s="65">
        <v>1128</v>
      </c>
      <c r="P52" s="48"/>
      <c r="Q52" s="48"/>
      <c r="R52" s="48"/>
      <c r="S52" s="48"/>
      <c r="T52" s="48"/>
      <c r="U52" s="48"/>
    </row>
    <row r="53" spans="1:21" ht="30.75" customHeight="1" thickBot="1" x14ac:dyDescent="0.25">
      <c r="A53" s="48"/>
      <c r="B53" s="1186" t="s">
        <v>20</v>
      </c>
      <c r="C53" s="1187"/>
      <c r="D53" s="67"/>
      <c r="E53" s="1188" t="s">
        <v>21</v>
      </c>
      <c r="F53" s="1188"/>
      <c r="G53" s="1188"/>
      <c r="H53" s="1188"/>
      <c r="I53" s="1188"/>
      <c r="J53" s="1189"/>
      <c r="K53" s="68">
        <v>153</v>
      </c>
      <c r="L53" s="69">
        <v>158</v>
      </c>
      <c r="M53" s="69">
        <v>193</v>
      </c>
      <c r="N53" s="69">
        <v>175</v>
      </c>
      <c r="O53" s="70">
        <v>96</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3">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190" t="s">
        <v>24</v>
      </c>
      <c r="C57" s="1191"/>
      <c r="D57" s="1194" t="s">
        <v>25</v>
      </c>
      <c r="E57" s="1195"/>
      <c r="F57" s="1195"/>
      <c r="G57" s="1195"/>
      <c r="H57" s="1195"/>
      <c r="I57" s="1195"/>
      <c r="J57" s="1196"/>
      <c r="K57" s="83"/>
      <c r="L57" s="84"/>
      <c r="M57" s="84"/>
      <c r="N57" s="84"/>
      <c r="O57" s="85"/>
    </row>
    <row r="58" spans="1:21" ht="31.5" customHeight="1" thickBot="1" x14ac:dyDescent="0.25">
      <c r="B58" s="1192"/>
      <c r="C58" s="1193"/>
      <c r="D58" s="1197" t="s">
        <v>26</v>
      </c>
      <c r="E58" s="1198"/>
      <c r="F58" s="1198"/>
      <c r="G58" s="1198"/>
      <c r="H58" s="1198"/>
      <c r="I58" s="1198"/>
      <c r="J58" s="1199"/>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7w7ySnA1gtivPwSCxN774+il7KBnMnKesh16xEj3GXohIrCNOhMXH/fD/6vTmyJA0RHabvopsw68H8rnNebKw==" saltValue="XsZ4hpqwDtNfNFL9PDF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564</v>
      </c>
      <c r="J40" s="100" t="s">
        <v>565</v>
      </c>
      <c r="K40" s="100" t="s">
        <v>566</v>
      </c>
      <c r="L40" s="100" t="s">
        <v>567</v>
      </c>
      <c r="M40" s="101" t="s">
        <v>568</v>
      </c>
    </row>
    <row r="41" spans="2:13" ht="27.75" customHeight="1" x14ac:dyDescent="0.2">
      <c r="B41" s="1220" t="s">
        <v>29</v>
      </c>
      <c r="C41" s="1221"/>
      <c r="D41" s="102"/>
      <c r="E41" s="1222" t="s">
        <v>30</v>
      </c>
      <c r="F41" s="1222"/>
      <c r="G41" s="1222"/>
      <c r="H41" s="1223"/>
      <c r="I41" s="358">
        <v>8400</v>
      </c>
      <c r="J41" s="359">
        <v>8642</v>
      </c>
      <c r="K41" s="359">
        <v>9176</v>
      </c>
      <c r="L41" s="359">
        <v>10190</v>
      </c>
      <c r="M41" s="360">
        <v>10618</v>
      </c>
    </row>
    <row r="42" spans="2:13" ht="27.75" customHeight="1" x14ac:dyDescent="0.2">
      <c r="B42" s="1210"/>
      <c r="C42" s="1211"/>
      <c r="D42" s="103"/>
      <c r="E42" s="1214" t="s">
        <v>31</v>
      </c>
      <c r="F42" s="1214"/>
      <c r="G42" s="1214"/>
      <c r="H42" s="1215"/>
      <c r="I42" s="361" t="s">
        <v>522</v>
      </c>
      <c r="J42" s="362" t="s">
        <v>522</v>
      </c>
      <c r="K42" s="362" t="s">
        <v>522</v>
      </c>
      <c r="L42" s="362" t="s">
        <v>522</v>
      </c>
      <c r="M42" s="363" t="s">
        <v>522</v>
      </c>
    </row>
    <row r="43" spans="2:13" ht="27.75" customHeight="1" x14ac:dyDescent="0.2">
      <c r="B43" s="1210"/>
      <c r="C43" s="1211"/>
      <c r="D43" s="103"/>
      <c r="E43" s="1214" t="s">
        <v>32</v>
      </c>
      <c r="F43" s="1214"/>
      <c r="G43" s="1214"/>
      <c r="H43" s="1215"/>
      <c r="I43" s="361">
        <v>3154</v>
      </c>
      <c r="J43" s="362">
        <v>3156</v>
      </c>
      <c r="K43" s="362">
        <v>2713</v>
      </c>
      <c r="L43" s="362">
        <v>2511</v>
      </c>
      <c r="M43" s="363">
        <v>2368</v>
      </c>
    </row>
    <row r="44" spans="2:13" ht="27.75" customHeight="1" x14ac:dyDescent="0.2">
      <c r="B44" s="1210"/>
      <c r="C44" s="1211"/>
      <c r="D44" s="103"/>
      <c r="E44" s="1214" t="s">
        <v>33</v>
      </c>
      <c r="F44" s="1214"/>
      <c r="G44" s="1214"/>
      <c r="H44" s="1215"/>
      <c r="I44" s="361">
        <v>60</v>
      </c>
      <c r="J44" s="362">
        <v>56</v>
      </c>
      <c r="K44" s="362">
        <v>52</v>
      </c>
      <c r="L44" s="362">
        <v>50</v>
      </c>
      <c r="M44" s="363">
        <v>48</v>
      </c>
    </row>
    <row r="45" spans="2:13" ht="27.75" customHeight="1" x14ac:dyDescent="0.2">
      <c r="B45" s="1210"/>
      <c r="C45" s="1211"/>
      <c r="D45" s="103"/>
      <c r="E45" s="1214" t="s">
        <v>34</v>
      </c>
      <c r="F45" s="1214"/>
      <c r="G45" s="1214"/>
      <c r="H45" s="1215"/>
      <c r="I45" s="361">
        <v>427</v>
      </c>
      <c r="J45" s="362">
        <v>447</v>
      </c>
      <c r="K45" s="362">
        <v>320</v>
      </c>
      <c r="L45" s="362">
        <v>317</v>
      </c>
      <c r="M45" s="363">
        <v>295</v>
      </c>
    </row>
    <row r="46" spans="2:13" ht="27.75" customHeight="1" x14ac:dyDescent="0.2">
      <c r="B46" s="1210"/>
      <c r="C46" s="1211"/>
      <c r="D46" s="104"/>
      <c r="E46" s="1214" t="s">
        <v>35</v>
      </c>
      <c r="F46" s="1214"/>
      <c r="G46" s="1214"/>
      <c r="H46" s="1215"/>
      <c r="I46" s="361" t="s">
        <v>522</v>
      </c>
      <c r="J46" s="362" t="s">
        <v>522</v>
      </c>
      <c r="K46" s="362" t="s">
        <v>522</v>
      </c>
      <c r="L46" s="362" t="s">
        <v>522</v>
      </c>
      <c r="M46" s="363" t="s">
        <v>522</v>
      </c>
    </row>
    <row r="47" spans="2:13" ht="27.75" customHeight="1" x14ac:dyDescent="0.2">
      <c r="B47" s="1210"/>
      <c r="C47" s="1211"/>
      <c r="D47" s="105"/>
      <c r="E47" s="1224" t="s">
        <v>36</v>
      </c>
      <c r="F47" s="1225"/>
      <c r="G47" s="1225"/>
      <c r="H47" s="1226"/>
      <c r="I47" s="361" t="s">
        <v>522</v>
      </c>
      <c r="J47" s="362" t="s">
        <v>522</v>
      </c>
      <c r="K47" s="362" t="s">
        <v>522</v>
      </c>
      <c r="L47" s="362" t="s">
        <v>522</v>
      </c>
      <c r="M47" s="363" t="s">
        <v>522</v>
      </c>
    </row>
    <row r="48" spans="2:13" ht="27.75" customHeight="1" x14ac:dyDescent="0.2">
      <c r="B48" s="1210"/>
      <c r="C48" s="1211"/>
      <c r="D48" s="103"/>
      <c r="E48" s="1214" t="s">
        <v>37</v>
      </c>
      <c r="F48" s="1214"/>
      <c r="G48" s="1214"/>
      <c r="H48" s="1215"/>
      <c r="I48" s="361" t="s">
        <v>522</v>
      </c>
      <c r="J48" s="362" t="s">
        <v>522</v>
      </c>
      <c r="K48" s="362" t="s">
        <v>522</v>
      </c>
      <c r="L48" s="362" t="s">
        <v>522</v>
      </c>
      <c r="M48" s="363" t="s">
        <v>522</v>
      </c>
    </row>
    <row r="49" spans="2:13" ht="27.75" customHeight="1" x14ac:dyDescent="0.2">
      <c r="B49" s="1212"/>
      <c r="C49" s="1213"/>
      <c r="D49" s="103"/>
      <c r="E49" s="1214" t="s">
        <v>38</v>
      </c>
      <c r="F49" s="1214"/>
      <c r="G49" s="1214"/>
      <c r="H49" s="1215"/>
      <c r="I49" s="361" t="s">
        <v>522</v>
      </c>
      <c r="J49" s="362" t="s">
        <v>522</v>
      </c>
      <c r="K49" s="362" t="s">
        <v>522</v>
      </c>
      <c r="L49" s="362" t="s">
        <v>522</v>
      </c>
      <c r="M49" s="363" t="s">
        <v>522</v>
      </c>
    </row>
    <row r="50" spans="2:13" ht="27.75" customHeight="1" x14ac:dyDescent="0.2">
      <c r="B50" s="1208" t="s">
        <v>39</v>
      </c>
      <c r="C50" s="1209"/>
      <c r="D50" s="106"/>
      <c r="E50" s="1214" t="s">
        <v>40</v>
      </c>
      <c r="F50" s="1214"/>
      <c r="G50" s="1214"/>
      <c r="H50" s="1215"/>
      <c r="I50" s="361">
        <v>1125</v>
      </c>
      <c r="J50" s="362">
        <v>1165</v>
      </c>
      <c r="K50" s="362">
        <v>1283</v>
      </c>
      <c r="L50" s="362">
        <v>1355</v>
      </c>
      <c r="M50" s="363">
        <v>1597</v>
      </c>
    </row>
    <row r="51" spans="2:13" ht="27.75" customHeight="1" x14ac:dyDescent="0.2">
      <c r="B51" s="1210"/>
      <c r="C51" s="1211"/>
      <c r="D51" s="103"/>
      <c r="E51" s="1214" t="s">
        <v>41</v>
      </c>
      <c r="F51" s="1214"/>
      <c r="G51" s="1214"/>
      <c r="H51" s="1215"/>
      <c r="I51" s="361">
        <v>133</v>
      </c>
      <c r="J51" s="362">
        <v>111</v>
      </c>
      <c r="K51" s="362">
        <v>320</v>
      </c>
      <c r="L51" s="362">
        <v>523</v>
      </c>
      <c r="M51" s="363">
        <v>506</v>
      </c>
    </row>
    <row r="52" spans="2:13" ht="27.75" customHeight="1" x14ac:dyDescent="0.2">
      <c r="B52" s="1212"/>
      <c r="C52" s="1213"/>
      <c r="D52" s="103"/>
      <c r="E52" s="1214" t="s">
        <v>42</v>
      </c>
      <c r="F52" s="1214"/>
      <c r="G52" s="1214"/>
      <c r="H52" s="1215"/>
      <c r="I52" s="361">
        <v>8360</v>
      </c>
      <c r="J52" s="362">
        <v>8471</v>
      </c>
      <c r="K52" s="362">
        <v>8908</v>
      </c>
      <c r="L52" s="362">
        <v>9640</v>
      </c>
      <c r="M52" s="363">
        <v>9880</v>
      </c>
    </row>
    <row r="53" spans="2:13" ht="27.75" customHeight="1" thickBot="1" x14ac:dyDescent="0.25">
      <c r="B53" s="1216" t="s">
        <v>43</v>
      </c>
      <c r="C53" s="1217"/>
      <c r="D53" s="107"/>
      <c r="E53" s="1218" t="s">
        <v>44</v>
      </c>
      <c r="F53" s="1218"/>
      <c r="G53" s="1218"/>
      <c r="H53" s="1219"/>
      <c r="I53" s="364">
        <v>2423</v>
      </c>
      <c r="J53" s="365">
        <v>2555</v>
      </c>
      <c r="K53" s="365">
        <v>1750</v>
      </c>
      <c r="L53" s="365">
        <v>1549</v>
      </c>
      <c r="M53" s="366">
        <v>1348</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JPZxYtAfwb4aLjCr5NTdCGa4BYiaKwaOTG5ac1H82NCpyA/K6Ld1Qdc83Nl47WrIh6ujye72OFGL0/ViHMTdIw==" saltValue="ldCIZ15DdOFjxw/dk15Z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566</v>
      </c>
      <c r="G54" s="116" t="s">
        <v>567</v>
      </c>
      <c r="H54" s="117" t="s">
        <v>568</v>
      </c>
    </row>
    <row r="55" spans="2:8" ht="52.5" customHeight="1" x14ac:dyDescent="0.2">
      <c r="B55" s="118"/>
      <c r="C55" s="1235" t="s">
        <v>47</v>
      </c>
      <c r="D55" s="1235"/>
      <c r="E55" s="1236"/>
      <c r="F55" s="119">
        <v>283</v>
      </c>
      <c r="G55" s="119">
        <v>283</v>
      </c>
      <c r="H55" s="120">
        <v>283</v>
      </c>
    </row>
    <row r="56" spans="2:8" ht="52.5" customHeight="1" x14ac:dyDescent="0.2">
      <c r="B56" s="121"/>
      <c r="C56" s="1237" t="s">
        <v>48</v>
      </c>
      <c r="D56" s="1237"/>
      <c r="E56" s="1238"/>
      <c r="F56" s="122">
        <v>449</v>
      </c>
      <c r="G56" s="122">
        <v>431</v>
      </c>
      <c r="H56" s="123">
        <v>636</v>
      </c>
    </row>
    <row r="57" spans="2:8" ht="53.25" customHeight="1" x14ac:dyDescent="0.2">
      <c r="B57" s="121"/>
      <c r="C57" s="1239" t="s">
        <v>49</v>
      </c>
      <c r="D57" s="1239"/>
      <c r="E57" s="1240"/>
      <c r="F57" s="124">
        <v>470</v>
      </c>
      <c r="G57" s="124">
        <v>559</v>
      </c>
      <c r="H57" s="125">
        <v>595</v>
      </c>
    </row>
    <row r="58" spans="2:8" ht="45.75" customHeight="1" x14ac:dyDescent="0.2">
      <c r="B58" s="126"/>
      <c r="C58" s="1227" t="s">
        <v>601</v>
      </c>
      <c r="D58" s="1228"/>
      <c r="E58" s="1229"/>
      <c r="F58" s="127">
        <v>61</v>
      </c>
      <c r="G58" s="127">
        <v>135</v>
      </c>
      <c r="H58" s="128">
        <v>182</v>
      </c>
    </row>
    <row r="59" spans="2:8" ht="45.75" customHeight="1" x14ac:dyDescent="0.2">
      <c r="B59" s="126"/>
      <c r="C59" s="1227" t="s">
        <v>602</v>
      </c>
      <c r="D59" s="1228"/>
      <c r="E59" s="1229"/>
      <c r="F59" s="127">
        <v>100</v>
      </c>
      <c r="G59" s="127">
        <v>100</v>
      </c>
      <c r="H59" s="128">
        <v>100</v>
      </c>
    </row>
    <row r="60" spans="2:8" ht="45.75" customHeight="1" x14ac:dyDescent="0.2">
      <c r="B60" s="126"/>
      <c r="C60" s="1227" t="s">
        <v>603</v>
      </c>
      <c r="D60" s="1228"/>
      <c r="E60" s="1229"/>
      <c r="F60" s="127">
        <v>88</v>
      </c>
      <c r="G60" s="127">
        <v>88</v>
      </c>
      <c r="H60" s="128">
        <v>88</v>
      </c>
    </row>
    <row r="61" spans="2:8" ht="45.75" customHeight="1" x14ac:dyDescent="0.2">
      <c r="B61" s="126"/>
      <c r="C61" s="1227" t="s">
        <v>604</v>
      </c>
      <c r="D61" s="1228"/>
      <c r="E61" s="1229"/>
      <c r="F61" s="127">
        <v>77</v>
      </c>
      <c r="G61" s="127">
        <v>77</v>
      </c>
      <c r="H61" s="128">
        <v>77</v>
      </c>
    </row>
    <row r="62" spans="2:8" ht="45.75" customHeight="1" thickBot="1" x14ac:dyDescent="0.25">
      <c r="B62" s="129"/>
      <c r="C62" s="1230" t="s">
        <v>605</v>
      </c>
      <c r="D62" s="1231"/>
      <c r="E62" s="1232"/>
      <c r="F62" s="130">
        <v>43</v>
      </c>
      <c r="G62" s="130">
        <v>43</v>
      </c>
      <c r="H62" s="131">
        <v>43</v>
      </c>
    </row>
    <row r="63" spans="2:8" ht="52.5" customHeight="1" thickBot="1" x14ac:dyDescent="0.25">
      <c r="B63" s="132"/>
      <c r="C63" s="1233" t="s">
        <v>50</v>
      </c>
      <c r="D63" s="1233"/>
      <c r="E63" s="1234"/>
      <c r="F63" s="133">
        <v>1201</v>
      </c>
      <c r="G63" s="133">
        <v>1273</v>
      </c>
      <c r="H63" s="134">
        <v>1515</v>
      </c>
    </row>
    <row r="64" spans="2:8" ht="13" x14ac:dyDescent="0.2"/>
  </sheetData>
  <sheetProtection algorithmName="SHA-512" hashValue="Hi+LkeVWo6g8pX0/9xmWiIjs7khDZ3RxtRl5whPibMxu5I0NyLNoBWPxLDHn7JD/QLFKMd4VjFpPPfPSv37lMA==" saltValue="MTSKKfWjo7uNkumZCpzy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O34" zoomScaleNormal="100" zoomScaleSheetLayoutView="55" workbookViewId="0">
      <selection activeCell="AN65" sqref="AN65:DC69"/>
    </sheetView>
  </sheetViews>
  <sheetFormatPr defaultColWidth="0" defaultRowHeight="13.5" customHeight="1" zeroHeight="1" x14ac:dyDescent="0.2"/>
  <cols>
    <col min="1" max="1" width="6.36328125" style="1243" customWidth="1"/>
    <col min="2" max="107" width="2.453125" style="1243" customWidth="1"/>
    <col min="108" max="108" width="6.08984375" style="1250" customWidth="1"/>
    <col min="109" max="109" width="5.90625" style="1249" customWidth="1"/>
    <col min="110" max="16384" width="8.6328125" style="1243" hidden="1"/>
  </cols>
  <sheetData>
    <row r="1" spans="1:109" ht="42.75" customHeight="1" x14ac:dyDescent="0.2">
      <c r="A1" s="1241"/>
      <c r="B1" s="1242"/>
      <c r="DD1" s="1243"/>
      <c r="DE1" s="1243"/>
    </row>
    <row r="2" spans="1:109" ht="25.5" customHeight="1" x14ac:dyDescent="0.2">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2">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62" customFormat="1" ht="13" x14ac:dyDescent="0.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62" customFormat="1" ht="13" x14ac:dyDescent="0.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62" customFormat="1" ht="13" x14ac:dyDescent="0.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62" customFormat="1" ht="13" x14ac:dyDescent="0.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62" customFormat="1" ht="13" x14ac:dyDescent="0.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62" customFormat="1" ht="13" x14ac:dyDescent="0.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62" customFormat="1" ht="13" x14ac:dyDescent="0.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62" customFormat="1" ht="13" x14ac:dyDescent="0.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62" customFormat="1" ht="13" x14ac:dyDescent="0.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62" customFormat="1" ht="13" x14ac:dyDescent="0.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62" customFormat="1" ht="13" x14ac:dyDescent="0.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62" customFormat="1" ht="13" x14ac:dyDescent="0.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62" customFormat="1" ht="13" x14ac:dyDescent="0.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62" customFormat="1" ht="13" x14ac:dyDescent="0.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62" customFormat="1" ht="13" x14ac:dyDescent="0.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ht="13" x14ac:dyDescent="0.2">
      <c r="DD19" s="1243"/>
      <c r="DE19" s="1243"/>
    </row>
    <row r="20" spans="1:109" ht="13" x14ac:dyDescent="0.2">
      <c r="DD20" s="1243"/>
      <c r="DE20" s="1243"/>
    </row>
    <row r="21" spans="1:109" ht="17.25" customHeight="1" x14ac:dyDescent="0.2">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2">
      <c r="B22" s="1249"/>
    </row>
    <row r="23" spans="1:109" ht="13" x14ac:dyDescent="0.2">
      <c r="B23" s="1249"/>
    </row>
    <row r="24" spans="1:109" ht="13" x14ac:dyDescent="0.2">
      <c r="B24" s="1249"/>
    </row>
    <row r="25" spans="1:109" ht="13" x14ac:dyDescent="0.2">
      <c r="B25" s="1249"/>
    </row>
    <row r="26" spans="1:109" ht="13" x14ac:dyDescent="0.2">
      <c r="B26" s="1249"/>
    </row>
    <row r="27" spans="1:109" ht="13" x14ac:dyDescent="0.2">
      <c r="B27" s="1249"/>
    </row>
    <row r="28" spans="1:109" ht="13" x14ac:dyDescent="0.2">
      <c r="B28" s="1249"/>
    </row>
    <row r="29" spans="1:109" ht="13" x14ac:dyDescent="0.2">
      <c r="B29" s="1249"/>
    </row>
    <row r="30" spans="1:109" ht="13" x14ac:dyDescent="0.2">
      <c r="B30" s="1249"/>
    </row>
    <row r="31" spans="1:109" ht="13" x14ac:dyDescent="0.2">
      <c r="B31" s="1249"/>
    </row>
    <row r="32" spans="1:109" ht="13" x14ac:dyDescent="0.2">
      <c r="B32" s="1249"/>
    </row>
    <row r="33" spans="2:109" ht="13" x14ac:dyDescent="0.2">
      <c r="B33" s="1249"/>
    </row>
    <row r="34" spans="2:109" ht="13" x14ac:dyDescent="0.2">
      <c r="B34" s="1249"/>
    </row>
    <row r="35" spans="2:109" ht="13" x14ac:dyDescent="0.2">
      <c r="B35" s="1249"/>
    </row>
    <row r="36" spans="2:109" ht="13" x14ac:dyDescent="0.2">
      <c r="B36" s="1249"/>
    </row>
    <row r="37" spans="2:109" ht="13" x14ac:dyDescent="0.2">
      <c r="B37" s="1249"/>
    </row>
    <row r="38" spans="2:109" ht="13" x14ac:dyDescent="0.2">
      <c r="B38" s="1249"/>
    </row>
    <row r="39" spans="2:109" ht="13" x14ac:dyDescent="0.2">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ht="13" x14ac:dyDescent="0.2">
      <c r="B40" s="1254"/>
      <c r="DD40" s="1254"/>
      <c r="DE40" s="1243"/>
    </row>
    <row r="41" spans="2:109" ht="16.5" x14ac:dyDescent="0.2">
      <c r="B41" s="1255" t="s">
        <v>606</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 x14ac:dyDescent="0.2">
      <c r="B42" s="1249"/>
      <c r="G42" s="1256"/>
      <c r="I42" s="1257"/>
      <c r="J42" s="1257"/>
      <c r="K42" s="1257"/>
      <c r="AM42" s="1256"/>
      <c r="AN42" s="1256" t="s">
        <v>607</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2">
      <c r="B43" s="1249"/>
      <c r="AN43" s="1258" t="s">
        <v>608</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 x14ac:dyDescent="0.2">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 x14ac:dyDescent="0.2">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 x14ac:dyDescent="0.2">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 x14ac:dyDescent="0.2">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 x14ac:dyDescent="0.2">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ht="13" x14ac:dyDescent="0.2">
      <c r="B49" s="1249"/>
      <c r="AN49" s="1243" t="s">
        <v>609</v>
      </c>
    </row>
    <row r="50" spans="1:109" ht="13" x14ac:dyDescent="0.2">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564</v>
      </c>
      <c r="BQ50" s="1274"/>
      <c r="BR50" s="1274"/>
      <c r="BS50" s="1274"/>
      <c r="BT50" s="1274"/>
      <c r="BU50" s="1274"/>
      <c r="BV50" s="1274"/>
      <c r="BW50" s="1274"/>
      <c r="BX50" s="1274" t="s">
        <v>565</v>
      </c>
      <c r="BY50" s="1274"/>
      <c r="BZ50" s="1274"/>
      <c r="CA50" s="1274"/>
      <c r="CB50" s="1274"/>
      <c r="CC50" s="1274"/>
      <c r="CD50" s="1274"/>
      <c r="CE50" s="1274"/>
      <c r="CF50" s="1274" t="s">
        <v>566</v>
      </c>
      <c r="CG50" s="1274"/>
      <c r="CH50" s="1274"/>
      <c r="CI50" s="1274"/>
      <c r="CJ50" s="1274"/>
      <c r="CK50" s="1274"/>
      <c r="CL50" s="1274"/>
      <c r="CM50" s="1274"/>
      <c r="CN50" s="1274" t="s">
        <v>567</v>
      </c>
      <c r="CO50" s="1274"/>
      <c r="CP50" s="1274"/>
      <c r="CQ50" s="1274"/>
      <c r="CR50" s="1274"/>
      <c r="CS50" s="1274"/>
      <c r="CT50" s="1274"/>
      <c r="CU50" s="1274"/>
      <c r="CV50" s="1274" t="s">
        <v>568</v>
      </c>
      <c r="CW50" s="1274"/>
      <c r="CX50" s="1274"/>
      <c r="CY50" s="1274"/>
      <c r="CZ50" s="1274"/>
      <c r="DA50" s="1274"/>
      <c r="DB50" s="1274"/>
      <c r="DC50" s="1274"/>
    </row>
    <row r="51" spans="1:109" ht="13.5" customHeight="1" x14ac:dyDescent="0.2">
      <c r="B51" s="1249"/>
      <c r="G51" s="1275"/>
      <c r="H51" s="1275"/>
      <c r="I51" s="1276"/>
      <c r="J51" s="1276"/>
      <c r="K51" s="1277"/>
      <c r="L51" s="1277"/>
      <c r="M51" s="1277"/>
      <c r="N51" s="1277"/>
      <c r="AM51" s="1267"/>
      <c r="AN51" s="1278" t="s">
        <v>610</v>
      </c>
      <c r="AO51" s="1278"/>
      <c r="AP51" s="1278"/>
      <c r="AQ51" s="1278"/>
      <c r="AR51" s="1278"/>
      <c r="AS51" s="1278"/>
      <c r="AT51" s="1278"/>
      <c r="AU51" s="1278"/>
      <c r="AV51" s="1278"/>
      <c r="AW51" s="1278"/>
      <c r="AX51" s="1278"/>
      <c r="AY51" s="1278"/>
      <c r="AZ51" s="1278"/>
      <c r="BA51" s="1278"/>
      <c r="BB51" s="1278" t="s">
        <v>611</v>
      </c>
      <c r="BC51" s="1278"/>
      <c r="BD51" s="1278"/>
      <c r="BE51" s="1278"/>
      <c r="BF51" s="1278"/>
      <c r="BG51" s="1278"/>
      <c r="BH51" s="1278"/>
      <c r="BI51" s="1278"/>
      <c r="BJ51" s="1278"/>
      <c r="BK51" s="1278"/>
      <c r="BL51" s="1278"/>
      <c r="BM51" s="1278"/>
      <c r="BN51" s="1278"/>
      <c r="BO51" s="1278"/>
      <c r="BP51" s="1279">
        <v>166.5</v>
      </c>
      <c r="BQ51" s="1279"/>
      <c r="BR51" s="1279"/>
      <c r="BS51" s="1279"/>
      <c r="BT51" s="1279"/>
      <c r="BU51" s="1279"/>
      <c r="BV51" s="1279"/>
      <c r="BW51" s="1279"/>
      <c r="BX51" s="1279">
        <v>170</v>
      </c>
      <c r="BY51" s="1279"/>
      <c r="BZ51" s="1279"/>
      <c r="CA51" s="1279"/>
      <c r="CB51" s="1279"/>
      <c r="CC51" s="1279"/>
      <c r="CD51" s="1279"/>
      <c r="CE51" s="1279"/>
      <c r="CF51" s="1279">
        <v>117</v>
      </c>
      <c r="CG51" s="1279"/>
      <c r="CH51" s="1279"/>
      <c r="CI51" s="1279"/>
      <c r="CJ51" s="1279"/>
      <c r="CK51" s="1279"/>
      <c r="CL51" s="1279"/>
      <c r="CM51" s="1279"/>
      <c r="CN51" s="1279">
        <v>98.2</v>
      </c>
      <c r="CO51" s="1279"/>
      <c r="CP51" s="1279"/>
      <c r="CQ51" s="1279"/>
      <c r="CR51" s="1279"/>
      <c r="CS51" s="1279"/>
      <c r="CT51" s="1279"/>
      <c r="CU51" s="1279"/>
      <c r="CV51" s="1280"/>
      <c r="CW51" s="1279"/>
      <c r="CX51" s="1279"/>
      <c r="CY51" s="1279"/>
      <c r="CZ51" s="1279"/>
      <c r="DA51" s="1279"/>
      <c r="DB51" s="1279"/>
      <c r="DC51" s="1279"/>
    </row>
    <row r="52" spans="1:109" ht="13" x14ac:dyDescent="0.2">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612</v>
      </c>
      <c r="BC53" s="1278"/>
      <c r="BD53" s="1278"/>
      <c r="BE53" s="1278"/>
      <c r="BF53" s="1278"/>
      <c r="BG53" s="1278"/>
      <c r="BH53" s="1278"/>
      <c r="BI53" s="1278"/>
      <c r="BJ53" s="1278"/>
      <c r="BK53" s="1278"/>
      <c r="BL53" s="1278"/>
      <c r="BM53" s="1278"/>
      <c r="BN53" s="1278"/>
      <c r="BO53" s="1278"/>
      <c r="BP53" s="1279">
        <v>55</v>
      </c>
      <c r="BQ53" s="1279"/>
      <c r="BR53" s="1279"/>
      <c r="BS53" s="1279"/>
      <c r="BT53" s="1279"/>
      <c r="BU53" s="1279"/>
      <c r="BV53" s="1279"/>
      <c r="BW53" s="1279"/>
      <c r="BX53" s="1279">
        <v>56.3</v>
      </c>
      <c r="BY53" s="1279"/>
      <c r="BZ53" s="1279"/>
      <c r="CA53" s="1279"/>
      <c r="CB53" s="1279"/>
      <c r="CC53" s="1279"/>
      <c r="CD53" s="1279"/>
      <c r="CE53" s="1279"/>
      <c r="CF53" s="1279">
        <v>57.8</v>
      </c>
      <c r="CG53" s="1279"/>
      <c r="CH53" s="1279"/>
      <c r="CI53" s="1279"/>
      <c r="CJ53" s="1279"/>
      <c r="CK53" s="1279"/>
      <c r="CL53" s="1279"/>
      <c r="CM53" s="1279"/>
      <c r="CN53" s="1279">
        <v>59.4</v>
      </c>
      <c r="CO53" s="1279"/>
      <c r="CP53" s="1279"/>
      <c r="CQ53" s="1279"/>
      <c r="CR53" s="1279"/>
      <c r="CS53" s="1279"/>
      <c r="CT53" s="1279"/>
      <c r="CU53" s="1279"/>
      <c r="CV53" s="1280"/>
      <c r="CW53" s="1279"/>
      <c r="CX53" s="1279"/>
      <c r="CY53" s="1279"/>
      <c r="CZ53" s="1279"/>
      <c r="DA53" s="1279"/>
      <c r="DB53" s="1279"/>
      <c r="DC53" s="1279"/>
    </row>
    <row r="54" spans="1:109" ht="13" x14ac:dyDescent="0.2">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257"/>
      <c r="B55" s="1249"/>
      <c r="G55" s="1268"/>
      <c r="H55" s="1268"/>
      <c r="I55" s="1268"/>
      <c r="J55" s="1268"/>
      <c r="K55" s="1277"/>
      <c r="L55" s="1277"/>
      <c r="M55" s="1277"/>
      <c r="N55" s="1277"/>
      <c r="AN55" s="1274" t="s">
        <v>613</v>
      </c>
      <c r="AO55" s="1274"/>
      <c r="AP55" s="1274"/>
      <c r="AQ55" s="1274"/>
      <c r="AR55" s="1274"/>
      <c r="AS55" s="1274"/>
      <c r="AT55" s="1274"/>
      <c r="AU55" s="1274"/>
      <c r="AV55" s="1274"/>
      <c r="AW55" s="1274"/>
      <c r="AX55" s="1274"/>
      <c r="AY55" s="1274"/>
      <c r="AZ55" s="1274"/>
      <c r="BA55" s="1274"/>
      <c r="BB55" s="1278" t="s">
        <v>611</v>
      </c>
      <c r="BC55" s="1278"/>
      <c r="BD55" s="1278"/>
      <c r="BE55" s="1278"/>
      <c r="BF55" s="1278"/>
      <c r="BG55" s="1278"/>
      <c r="BH55" s="1278"/>
      <c r="BI55" s="1278"/>
      <c r="BJ55" s="1278"/>
      <c r="BK55" s="1278"/>
      <c r="BL55" s="1278"/>
      <c r="BM55" s="1278"/>
      <c r="BN55" s="1278"/>
      <c r="BO55" s="1278"/>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80"/>
      <c r="CW55" s="1279"/>
      <c r="CX55" s="1279"/>
      <c r="CY55" s="1279"/>
      <c r="CZ55" s="1279"/>
      <c r="DA55" s="1279"/>
      <c r="DB55" s="1279"/>
      <c r="DC55" s="1279"/>
    </row>
    <row r="56" spans="1:109" ht="13" x14ac:dyDescent="0.2">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ht="13" x14ac:dyDescent="0.2">
      <c r="B57" s="1281"/>
      <c r="G57" s="1268"/>
      <c r="H57" s="1268"/>
      <c r="I57" s="1282"/>
      <c r="J57" s="1282"/>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612</v>
      </c>
      <c r="BC57" s="1278"/>
      <c r="BD57" s="1278"/>
      <c r="BE57" s="1278"/>
      <c r="BF57" s="1278"/>
      <c r="BG57" s="1278"/>
      <c r="BH57" s="1278"/>
      <c r="BI57" s="1278"/>
      <c r="BJ57" s="1278"/>
      <c r="BK57" s="1278"/>
      <c r="BL57" s="1278"/>
      <c r="BM57" s="1278"/>
      <c r="BN57" s="1278"/>
      <c r="BO57" s="1278"/>
      <c r="BP57" s="1279">
        <v>58.2</v>
      </c>
      <c r="BQ57" s="1279"/>
      <c r="BR57" s="1279"/>
      <c r="BS57" s="1279"/>
      <c r="BT57" s="1279"/>
      <c r="BU57" s="1279"/>
      <c r="BV57" s="1279"/>
      <c r="BW57" s="1279"/>
      <c r="BX57" s="1279">
        <v>59.4</v>
      </c>
      <c r="BY57" s="1279"/>
      <c r="BZ57" s="1279"/>
      <c r="CA57" s="1279"/>
      <c r="CB57" s="1279"/>
      <c r="CC57" s="1279"/>
      <c r="CD57" s="1279"/>
      <c r="CE57" s="1279"/>
      <c r="CF57" s="1279">
        <v>60.4</v>
      </c>
      <c r="CG57" s="1279"/>
      <c r="CH57" s="1279"/>
      <c r="CI57" s="1279"/>
      <c r="CJ57" s="1279"/>
      <c r="CK57" s="1279"/>
      <c r="CL57" s="1279"/>
      <c r="CM57" s="1279"/>
      <c r="CN57" s="1279">
        <v>61.5</v>
      </c>
      <c r="CO57" s="1279"/>
      <c r="CP57" s="1279"/>
      <c r="CQ57" s="1279"/>
      <c r="CR57" s="1279"/>
      <c r="CS57" s="1279"/>
      <c r="CT57" s="1279"/>
      <c r="CU57" s="1279"/>
      <c r="CV57" s="1280"/>
      <c r="CW57" s="1279"/>
      <c r="CX57" s="1279"/>
      <c r="CY57" s="1279"/>
      <c r="CZ57" s="1279"/>
      <c r="DA57" s="1279"/>
      <c r="DB57" s="1279"/>
      <c r="DC57" s="1279"/>
      <c r="DD57" s="1283"/>
      <c r="DE57" s="1281"/>
    </row>
    <row r="58" spans="1:109" s="1257" customFormat="1" ht="13" x14ac:dyDescent="0.2">
      <c r="A58" s="1243"/>
      <c r="B58" s="1281"/>
      <c r="G58" s="1268"/>
      <c r="H58" s="1268"/>
      <c r="I58" s="1282"/>
      <c r="J58" s="1282"/>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3"/>
      <c r="DE58" s="1281"/>
    </row>
    <row r="59" spans="1:109" s="1257" customFormat="1" ht="13" x14ac:dyDescent="0.2">
      <c r="A59" s="1243"/>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7" customFormat="1" ht="13" x14ac:dyDescent="0.2">
      <c r="A60" s="1243"/>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7" customFormat="1" ht="13" x14ac:dyDescent="0.2">
      <c r="A61" s="1243"/>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ht="13" x14ac:dyDescent="0.2">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6.5" x14ac:dyDescent="0.2">
      <c r="B63" s="1289" t="s">
        <v>614</v>
      </c>
    </row>
    <row r="64" spans="1:109" ht="13" x14ac:dyDescent="0.2">
      <c r="B64" s="1249"/>
      <c r="G64" s="1256"/>
      <c r="I64" s="1290"/>
      <c r="J64" s="1290"/>
      <c r="K64" s="1290"/>
      <c r="L64" s="1290"/>
      <c r="M64" s="1290"/>
      <c r="N64" s="1291"/>
      <c r="AM64" s="1256"/>
      <c r="AN64" s="1256" t="s">
        <v>607</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ht="13" customHeight="1" x14ac:dyDescent="0.2">
      <c r="B65" s="1249"/>
      <c r="AN65" s="1258" t="s">
        <v>615</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 x14ac:dyDescent="0.2">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 x14ac:dyDescent="0.2">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 x14ac:dyDescent="0.2">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 x14ac:dyDescent="0.2">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 x14ac:dyDescent="0.2">
      <c r="B70" s="1249"/>
      <c r="H70" s="1292"/>
      <c r="I70" s="1292"/>
      <c r="J70" s="1293"/>
      <c r="K70" s="1293"/>
      <c r="L70" s="1294"/>
      <c r="M70" s="1293"/>
      <c r="N70" s="1294"/>
      <c r="AN70" s="1267"/>
      <c r="AO70" s="1267"/>
      <c r="AP70" s="1267"/>
      <c r="AZ70" s="1267"/>
      <c r="BA70" s="1267"/>
      <c r="BB70" s="1267"/>
      <c r="BL70" s="1267"/>
      <c r="BM70" s="1267"/>
      <c r="BN70" s="1267"/>
      <c r="BX70" s="1267"/>
      <c r="BY70" s="1267"/>
      <c r="BZ70" s="1267"/>
      <c r="CJ70" s="1267"/>
      <c r="CK70" s="1267"/>
      <c r="CL70" s="1267"/>
      <c r="CV70" s="1267"/>
      <c r="CW70" s="1267"/>
      <c r="CX70" s="1267"/>
    </row>
    <row r="71" spans="2:107" ht="13" x14ac:dyDescent="0.2">
      <c r="B71" s="1249"/>
      <c r="G71" s="1295"/>
      <c r="I71" s="1296"/>
      <c r="J71" s="1293"/>
      <c r="K71" s="1293"/>
      <c r="L71" s="1294"/>
      <c r="M71" s="1293"/>
      <c r="N71" s="1294"/>
      <c r="AM71" s="1295"/>
      <c r="AN71" s="1243" t="s">
        <v>609</v>
      </c>
    </row>
    <row r="72" spans="2:107" ht="13" x14ac:dyDescent="0.2">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564</v>
      </c>
      <c r="BQ72" s="1274"/>
      <c r="BR72" s="1274"/>
      <c r="BS72" s="1274"/>
      <c r="BT72" s="1274"/>
      <c r="BU72" s="1274"/>
      <c r="BV72" s="1274"/>
      <c r="BW72" s="1274"/>
      <c r="BX72" s="1274" t="s">
        <v>565</v>
      </c>
      <c r="BY72" s="1274"/>
      <c r="BZ72" s="1274"/>
      <c r="CA72" s="1274"/>
      <c r="CB72" s="1274"/>
      <c r="CC72" s="1274"/>
      <c r="CD72" s="1274"/>
      <c r="CE72" s="1274"/>
      <c r="CF72" s="1274" t="s">
        <v>566</v>
      </c>
      <c r="CG72" s="1274"/>
      <c r="CH72" s="1274"/>
      <c r="CI72" s="1274"/>
      <c r="CJ72" s="1274"/>
      <c r="CK72" s="1274"/>
      <c r="CL72" s="1274"/>
      <c r="CM72" s="1274"/>
      <c r="CN72" s="1274" t="s">
        <v>567</v>
      </c>
      <c r="CO72" s="1274"/>
      <c r="CP72" s="1274"/>
      <c r="CQ72" s="1274"/>
      <c r="CR72" s="1274"/>
      <c r="CS72" s="1274"/>
      <c r="CT72" s="1274"/>
      <c r="CU72" s="1274"/>
      <c r="CV72" s="1274" t="s">
        <v>568</v>
      </c>
      <c r="CW72" s="1274"/>
      <c r="CX72" s="1274"/>
      <c r="CY72" s="1274"/>
      <c r="CZ72" s="1274"/>
      <c r="DA72" s="1274"/>
      <c r="DB72" s="1274"/>
      <c r="DC72" s="1274"/>
    </row>
    <row r="73" spans="2:107" ht="13" x14ac:dyDescent="0.2">
      <c r="B73" s="1249"/>
      <c r="G73" s="1275"/>
      <c r="H73" s="1275"/>
      <c r="I73" s="1275"/>
      <c r="J73" s="1275"/>
      <c r="K73" s="1297"/>
      <c r="L73" s="1297"/>
      <c r="M73" s="1297"/>
      <c r="N73" s="1297"/>
      <c r="AM73" s="1267"/>
      <c r="AN73" s="1278" t="s">
        <v>610</v>
      </c>
      <c r="AO73" s="1278"/>
      <c r="AP73" s="1278"/>
      <c r="AQ73" s="1278"/>
      <c r="AR73" s="1278"/>
      <c r="AS73" s="1278"/>
      <c r="AT73" s="1278"/>
      <c r="AU73" s="1278"/>
      <c r="AV73" s="1278"/>
      <c r="AW73" s="1278"/>
      <c r="AX73" s="1278"/>
      <c r="AY73" s="1278"/>
      <c r="AZ73" s="1278"/>
      <c r="BA73" s="1278"/>
      <c r="BB73" s="1278" t="s">
        <v>611</v>
      </c>
      <c r="BC73" s="1278"/>
      <c r="BD73" s="1278"/>
      <c r="BE73" s="1278"/>
      <c r="BF73" s="1278"/>
      <c r="BG73" s="1278"/>
      <c r="BH73" s="1278"/>
      <c r="BI73" s="1278"/>
      <c r="BJ73" s="1278"/>
      <c r="BK73" s="1278"/>
      <c r="BL73" s="1278"/>
      <c r="BM73" s="1278"/>
      <c r="BN73" s="1278"/>
      <c r="BO73" s="1278"/>
      <c r="BP73" s="1279">
        <v>166.5</v>
      </c>
      <c r="BQ73" s="1279"/>
      <c r="BR73" s="1279"/>
      <c r="BS73" s="1279"/>
      <c r="BT73" s="1279"/>
      <c r="BU73" s="1279"/>
      <c r="BV73" s="1279"/>
      <c r="BW73" s="1279"/>
      <c r="BX73" s="1279">
        <v>170</v>
      </c>
      <c r="BY73" s="1279"/>
      <c r="BZ73" s="1279"/>
      <c r="CA73" s="1279"/>
      <c r="CB73" s="1279"/>
      <c r="CC73" s="1279"/>
      <c r="CD73" s="1279"/>
      <c r="CE73" s="1279"/>
      <c r="CF73" s="1279">
        <v>117</v>
      </c>
      <c r="CG73" s="1279"/>
      <c r="CH73" s="1279"/>
      <c r="CI73" s="1279"/>
      <c r="CJ73" s="1279"/>
      <c r="CK73" s="1279"/>
      <c r="CL73" s="1279"/>
      <c r="CM73" s="1279"/>
      <c r="CN73" s="1279">
        <v>98.2</v>
      </c>
      <c r="CO73" s="1279"/>
      <c r="CP73" s="1279"/>
      <c r="CQ73" s="1279"/>
      <c r="CR73" s="1279"/>
      <c r="CS73" s="1279"/>
      <c r="CT73" s="1279"/>
      <c r="CU73" s="1279"/>
      <c r="CV73" s="1279">
        <v>76.099999999999994</v>
      </c>
      <c r="CW73" s="1279"/>
      <c r="CX73" s="1279"/>
      <c r="CY73" s="1279"/>
      <c r="CZ73" s="1279"/>
      <c r="DA73" s="1279"/>
      <c r="DB73" s="1279"/>
      <c r="DC73" s="1279"/>
    </row>
    <row r="74" spans="2:107" ht="13" x14ac:dyDescent="0.2">
      <c r="B74" s="1249"/>
      <c r="G74" s="1275"/>
      <c r="H74" s="1275"/>
      <c r="I74" s="1275"/>
      <c r="J74" s="1275"/>
      <c r="K74" s="1297"/>
      <c r="L74" s="1297"/>
      <c r="M74" s="1297"/>
      <c r="N74" s="1297"/>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616</v>
      </c>
      <c r="BC75" s="1278"/>
      <c r="BD75" s="1278"/>
      <c r="BE75" s="1278"/>
      <c r="BF75" s="1278"/>
      <c r="BG75" s="1278"/>
      <c r="BH75" s="1278"/>
      <c r="BI75" s="1278"/>
      <c r="BJ75" s="1278"/>
      <c r="BK75" s="1278"/>
      <c r="BL75" s="1278"/>
      <c r="BM75" s="1278"/>
      <c r="BN75" s="1278"/>
      <c r="BO75" s="1278"/>
      <c r="BP75" s="1279">
        <v>8.5</v>
      </c>
      <c r="BQ75" s="1279"/>
      <c r="BR75" s="1279"/>
      <c r="BS75" s="1279"/>
      <c r="BT75" s="1279"/>
      <c r="BU75" s="1279"/>
      <c r="BV75" s="1279"/>
      <c r="BW75" s="1279"/>
      <c r="BX75" s="1279">
        <v>9.8000000000000007</v>
      </c>
      <c r="BY75" s="1279"/>
      <c r="BZ75" s="1279"/>
      <c r="CA75" s="1279"/>
      <c r="CB75" s="1279"/>
      <c r="CC75" s="1279"/>
      <c r="CD75" s="1279"/>
      <c r="CE75" s="1279"/>
      <c r="CF75" s="1279">
        <v>11.4</v>
      </c>
      <c r="CG75" s="1279"/>
      <c r="CH75" s="1279"/>
      <c r="CI75" s="1279"/>
      <c r="CJ75" s="1279"/>
      <c r="CK75" s="1279"/>
      <c r="CL75" s="1279"/>
      <c r="CM75" s="1279"/>
      <c r="CN75" s="1279">
        <v>11.6</v>
      </c>
      <c r="CO75" s="1279"/>
      <c r="CP75" s="1279"/>
      <c r="CQ75" s="1279"/>
      <c r="CR75" s="1279"/>
      <c r="CS75" s="1279"/>
      <c r="CT75" s="1279"/>
      <c r="CU75" s="1279"/>
      <c r="CV75" s="1279">
        <v>9.8000000000000007</v>
      </c>
      <c r="CW75" s="1279"/>
      <c r="CX75" s="1279"/>
      <c r="CY75" s="1279"/>
      <c r="CZ75" s="1279"/>
      <c r="DA75" s="1279"/>
      <c r="DB75" s="1279"/>
      <c r="DC75" s="1279"/>
    </row>
    <row r="76" spans="2:107" ht="13" x14ac:dyDescent="0.2">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49"/>
      <c r="G77" s="1268"/>
      <c r="H77" s="1268"/>
      <c r="I77" s="1268"/>
      <c r="J77" s="1268"/>
      <c r="K77" s="1297"/>
      <c r="L77" s="1297"/>
      <c r="M77" s="1297"/>
      <c r="N77" s="1297"/>
      <c r="AN77" s="1274" t="s">
        <v>613</v>
      </c>
      <c r="AO77" s="1274"/>
      <c r="AP77" s="1274"/>
      <c r="AQ77" s="1274"/>
      <c r="AR77" s="1274"/>
      <c r="AS77" s="1274"/>
      <c r="AT77" s="1274"/>
      <c r="AU77" s="1274"/>
      <c r="AV77" s="1274"/>
      <c r="AW77" s="1274"/>
      <c r="AX77" s="1274"/>
      <c r="AY77" s="1274"/>
      <c r="AZ77" s="1274"/>
      <c r="BA77" s="1274"/>
      <c r="BB77" s="1278" t="s">
        <v>611</v>
      </c>
      <c r="BC77" s="1278"/>
      <c r="BD77" s="1278"/>
      <c r="BE77" s="1278"/>
      <c r="BF77" s="1278"/>
      <c r="BG77" s="1278"/>
      <c r="BH77" s="1278"/>
      <c r="BI77" s="1278"/>
      <c r="BJ77" s="1278"/>
      <c r="BK77" s="1278"/>
      <c r="BL77" s="1278"/>
      <c r="BM77" s="1278"/>
      <c r="BN77" s="1278"/>
      <c r="BO77" s="1278"/>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 x14ac:dyDescent="0.2">
      <c r="B78" s="1249"/>
      <c r="G78" s="1268"/>
      <c r="H78" s="1268"/>
      <c r="I78" s="1268"/>
      <c r="J78" s="1268"/>
      <c r="K78" s="1297"/>
      <c r="L78" s="1297"/>
      <c r="M78" s="1297"/>
      <c r="N78" s="1297"/>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49"/>
      <c r="G79" s="1268"/>
      <c r="H79" s="1268"/>
      <c r="I79" s="1282"/>
      <c r="J79" s="1282"/>
      <c r="K79" s="1298"/>
      <c r="L79" s="1298"/>
      <c r="M79" s="1298"/>
      <c r="N79" s="1298"/>
      <c r="AN79" s="1274"/>
      <c r="AO79" s="1274"/>
      <c r="AP79" s="1274"/>
      <c r="AQ79" s="1274"/>
      <c r="AR79" s="1274"/>
      <c r="AS79" s="1274"/>
      <c r="AT79" s="1274"/>
      <c r="AU79" s="1274"/>
      <c r="AV79" s="1274"/>
      <c r="AW79" s="1274"/>
      <c r="AX79" s="1274"/>
      <c r="AY79" s="1274"/>
      <c r="AZ79" s="1274"/>
      <c r="BA79" s="1274"/>
      <c r="BB79" s="1278" t="s">
        <v>616</v>
      </c>
      <c r="BC79" s="1278"/>
      <c r="BD79" s="1278"/>
      <c r="BE79" s="1278"/>
      <c r="BF79" s="1278"/>
      <c r="BG79" s="1278"/>
      <c r="BH79" s="1278"/>
      <c r="BI79" s="1278"/>
      <c r="BJ79" s="1278"/>
      <c r="BK79" s="1278"/>
      <c r="BL79" s="1278"/>
      <c r="BM79" s="1278"/>
      <c r="BN79" s="1278"/>
      <c r="BO79" s="1278"/>
      <c r="BP79" s="1279">
        <v>7.1</v>
      </c>
      <c r="BQ79" s="1279"/>
      <c r="BR79" s="1279"/>
      <c r="BS79" s="1279"/>
      <c r="BT79" s="1279"/>
      <c r="BU79" s="1279"/>
      <c r="BV79" s="1279"/>
      <c r="BW79" s="1279"/>
      <c r="BX79" s="1279">
        <v>7.4</v>
      </c>
      <c r="BY79" s="1279"/>
      <c r="BZ79" s="1279"/>
      <c r="CA79" s="1279"/>
      <c r="CB79" s="1279"/>
      <c r="CC79" s="1279"/>
      <c r="CD79" s="1279"/>
      <c r="CE79" s="1279"/>
      <c r="CF79" s="1279">
        <v>7.4</v>
      </c>
      <c r="CG79" s="1279"/>
      <c r="CH79" s="1279"/>
      <c r="CI79" s="1279"/>
      <c r="CJ79" s="1279"/>
      <c r="CK79" s="1279"/>
      <c r="CL79" s="1279"/>
      <c r="CM79" s="1279"/>
      <c r="CN79" s="1279">
        <v>8</v>
      </c>
      <c r="CO79" s="1279"/>
      <c r="CP79" s="1279"/>
      <c r="CQ79" s="1279"/>
      <c r="CR79" s="1279"/>
      <c r="CS79" s="1279"/>
      <c r="CT79" s="1279"/>
      <c r="CU79" s="1279"/>
      <c r="CV79" s="1279">
        <v>6.6</v>
      </c>
      <c r="CW79" s="1279"/>
      <c r="CX79" s="1279"/>
      <c r="CY79" s="1279"/>
      <c r="CZ79" s="1279"/>
      <c r="DA79" s="1279"/>
      <c r="DB79" s="1279"/>
      <c r="DC79" s="1279"/>
    </row>
    <row r="80" spans="2:107" ht="13" x14ac:dyDescent="0.2">
      <c r="B80" s="1249"/>
      <c r="G80" s="1268"/>
      <c r="H80" s="1268"/>
      <c r="I80" s="1282"/>
      <c r="J80" s="1282"/>
      <c r="K80" s="1298"/>
      <c r="L80" s="1298"/>
      <c r="M80" s="1298"/>
      <c r="N80" s="1298"/>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49"/>
    </row>
    <row r="82" spans="2:109" ht="16.5" x14ac:dyDescent="0.2">
      <c r="B82" s="1249"/>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ht="13" x14ac:dyDescent="0.2">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ht="13" x14ac:dyDescent="0.2">
      <c r="DD84" s="1243"/>
      <c r="DE84" s="1243"/>
    </row>
    <row r="85" spans="2:109" ht="13" x14ac:dyDescent="0.2">
      <c r="DD85" s="1243"/>
      <c r="DE85" s="1243"/>
    </row>
  </sheetData>
  <sheetProtection algorithmName="SHA-512" hashValue="/PRqXoNml2vSTxrkPwT4dHB5ZlbOKwZM5UAGPAmYRo3vzm7EMUkml7kIx5f3Mur+VMFbYprU2CjCTQA3UhO/IQ==" saltValue="6/B6h/Zye5T5FoJxzPMRr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511</v>
      </c>
    </row>
  </sheetData>
  <sheetProtection algorithmName="SHA-512" hashValue="lBBOOYfToeGObfutR3GvPfuIEpdyFPKhQX8tL69F1lbpkMemg/lkcRR2H1o2cM2ZMnIH6h5iCY3wv2I1SEbk+Q==" saltValue="KhTKdCpNQt6N9oav05CN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511</v>
      </c>
    </row>
  </sheetData>
  <sheetProtection algorithmName="SHA-512" hashValue="F5QkgZ1WEkd1k7wkxeOqfZ7ehHRupqqFiMABUuUkz0jVIzJ/b9+3DVGOy8zAR67zS12pnaCxOd8mna2u+t62dQ==" saltValue="zZ6vz52dIeq6JCVr+TlK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561</v>
      </c>
      <c r="G2" s="148"/>
      <c r="H2" s="149"/>
    </row>
    <row r="3" spans="1:8" x14ac:dyDescent="0.2">
      <c r="A3" s="145" t="s">
        <v>554</v>
      </c>
      <c r="B3" s="150"/>
      <c r="C3" s="151"/>
      <c r="D3" s="152">
        <v>429982</v>
      </c>
      <c r="E3" s="153"/>
      <c r="F3" s="154">
        <v>317319</v>
      </c>
      <c r="G3" s="155"/>
      <c r="H3" s="156"/>
    </row>
    <row r="4" spans="1:8" x14ac:dyDescent="0.2">
      <c r="A4" s="157"/>
      <c r="B4" s="158"/>
      <c r="C4" s="159"/>
      <c r="D4" s="160">
        <v>85264</v>
      </c>
      <c r="E4" s="161"/>
      <c r="F4" s="162">
        <v>164214</v>
      </c>
      <c r="G4" s="163"/>
      <c r="H4" s="164"/>
    </row>
    <row r="5" spans="1:8" x14ac:dyDescent="0.2">
      <c r="A5" s="145" t="s">
        <v>556</v>
      </c>
      <c r="B5" s="150"/>
      <c r="C5" s="151"/>
      <c r="D5" s="152">
        <v>671155</v>
      </c>
      <c r="E5" s="153"/>
      <c r="F5" s="154">
        <v>289738</v>
      </c>
      <c r="G5" s="155"/>
      <c r="H5" s="156"/>
    </row>
    <row r="6" spans="1:8" x14ac:dyDescent="0.2">
      <c r="A6" s="157"/>
      <c r="B6" s="158"/>
      <c r="C6" s="159"/>
      <c r="D6" s="160">
        <v>208358</v>
      </c>
      <c r="E6" s="161"/>
      <c r="F6" s="162">
        <v>156238</v>
      </c>
      <c r="G6" s="163"/>
      <c r="H6" s="164"/>
    </row>
    <row r="7" spans="1:8" x14ac:dyDescent="0.2">
      <c r="A7" s="145" t="s">
        <v>557</v>
      </c>
      <c r="B7" s="150"/>
      <c r="C7" s="151"/>
      <c r="D7" s="152">
        <v>823024</v>
      </c>
      <c r="E7" s="153"/>
      <c r="F7" s="154">
        <v>316937</v>
      </c>
      <c r="G7" s="155"/>
      <c r="H7" s="156"/>
    </row>
    <row r="8" spans="1:8" x14ac:dyDescent="0.2">
      <c r="A8" s="157"/>
      <c r="B8" s="158"/>
      <c r="C8" s="159"/>
      <c r="D8" s="160">
        <v>601489</v>
      </c>
      <c r="E8" s="161"/>
      <c r="F8" s="162">
        <v>199150</v>
      </c>
      <c r="G8" s="163"/>
      <c r="H8" s="164"/>
    </row>
    <row r="9" spans="1:8" x14ac:dyDescent="0.2">
      <c r="A9" s="145" t="s">
        <v>558</v>
      </c>
      <c r="B9" s="150"/>
      <c r="C9" s="151"/>
      <c r="D9" s="152">
        <v>1086091</v>
      </c>
      <c r="E9" s="153"/>
      <c r="F9" s="154">
        <v>332350</v>
      </c>
      <c r="G9" s="155"/>
      <c r="H9" s="156"/>
    </row>
    <row r="10" spans="1:8" x14ac:dyDescent="0.2">
      <c r="A10" s="157"/>
      <c r="B10" s="158"/>
      <c r="C10" s="159"/>
      <c r="D10" s="160">
        <v>627219</v>
      </c>
      <c r="E10" s="161"/>
      <c r="F10" s="162">
        <v>200453</v>
      </c>
      <c r="G10" s="163"/>
      <c r="H10" s="164"/>
    </row>
    <row r="11" spans="1:8" x14ac:dyDescent="0.2">
      <c r="A11" s="145" t="s">
        <v>559</v>
      </c>
      <c r="B11" s="150"/>
      <c r="C11" s="151"/>
      <c r="D11" s="152">
        <v>876806</v>
      </c>
      <c r="E11" s="153"/>
      <c r="F11" s="154">
        <v>362690</v>
      </c>
      <c r="G11" s="155"/>
      <c r="H11" s="156"/>
    </row>
    <row r="12" spans="1:8" x14ac:dyDescent="0.2">
      <c r="A12" s="157"/>
      <c r="B12" s="158"/>
      <c r="C12" s="165"/>
      <c r="D12" s="160">
        <v>329099</v>
      </c>
      <c r="E12" s="161"/>
      <c r="F12" s="162">
        <v>172580</v>
      </c>
      <c r="G12" s="163"/>
      <c r="H12" s="164"/>
    </row>
    <row r="13" spans="1:8" x14ac:dyDescent="0.2">
      <c r="A13" s="145"/>
      <c r="B13" s="150"/>
      <c r="C13" s="166"/>
      <c r="D13" s="167">
        <v>777412</v>
      </c>
      <c r="E13" s="168"/>
      <c r="F13" s="169">
        <v>323807</v>
      </c>
      <c r="G13" s="170"/>
      <c r="H13" s="156"/>
    </row>
    <row r="14" spans="1:8" x14ac:dyDescent="0.2">
      <c r="A14" s="157"/>
      <c r="B14" s="158"/>
      <c r="C14" s="159"/>
      <c r="D14" s="160">
        <v>370286</v>
      </c>
      <c r="E14" s="161"/>
      <c r="F14" s="162">
        <v>178527</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3.53</v>
      </c>
      <c r="C19" s="171">
        <f>ROUND(VALUE(SUBSTITUTE(実質収支比率等に係る経年分析!G$48,"▲","-")),2)</f>
        <v>4.0999999999999996</v>
      </c>
      <c r="D19" s="171">
        <f>ROUND(VALUE(SUBSTITUTE(実質収支比率等に係る経年分析!H$48,"▲","-")),2)</f>
        <v>0.53</v>
      </c>
      <c r="E19" s="171">
        <f>ROUND(VALUE(SUBSTITUTE(実質収支比率等に係る経年分析!I$48,"▲","-")),2)</f>
        <v>6.52</v>
      </c>
      <c r="F19" s="171">
        <f>ROUND(VALUE(SUBSTITUTE(実質収支比率等に係る経年分析!J$48,"▲","-")),2)</f>
        <v>13.41</v>
      </c>
    </row>
    <row r="20" spans="1:11" x14ac:dyDescent="0.2">
      <c r="A20" s="171" t="s">
        <v>54</v>
      </c>
      <c r="B20" s="171">
        <f>ROUND(VALUE(SUBSTITUTE(実質収支比率等に係る経年分析!F$47,"▲","-")),2)</f>
        <v>11.88</v>
      </c>
      <c r="C20" s="171">
        <f>ROUND(VALUE(SUBSTITUTE(実質収支比率等に係る経年分析!G$47,"▲","-")),2)</f>
        <v>11.41</v>
      </c>
      <c r="D20" s="171">
        <f>ROUND(VALUE(SUBSTITUTE(実質収支比率等に係る経年分析!H$47,"▲","-")),2)</f>
        <v>11.14</v>
      </c>
      <c r="E20" s="171">
        <f>ROUND(VALUE(SUBSTITUTE(実質収支比率等に係る経年分析!I$47,"▲","-")),2)</f>
        <v>11.01</v>
      </c>
      <c r="F20" s="171">
        <f>ROUND(VALUE(SUBSTITUTE(実質収支比率等に係る経年分析!J$47,"▲","-")),2)</f>
        <v>10.210000000000001</v>
      </c>
    </row>
    <row r="21" spans="1:11" x14ac:dyDescent="0.2">
      <c r="A21" s="171" t="s">
        <v>55</v>
      </c>
      <c r="B21" s="171">
        <f>IF(ISNUMBER(VALUE(SUBSTITUTE(実質収支比率等に係る経年分析!F$49,"▲","-"))),ROUND(VALUE(SUBSTITUTE(実質収支比率等に係る経年分析!F$49,"▲","-")),2),NA())</f>
        <v>-1.42</v>
      </c>
      <c r="C21" s="171">
        <f>IF(ISNUMBER(VALUE(SUBSTITUTE(実質収支比率等に係る経年分析!G$49,"▲","-"))),ROUND(VALUE(SUBSTITUTE(実質収支比率等に係る経年分析!G$49,"▲","-")),2),NA())</f>
        <v>0.71</v>
      </c>
      <c r="D21" s="171">
        <f>IF(ISNUMBER(VALUE(SUBSTITUTE(実質収支比率等に係る経年分析!H$49,"▲","-"))),ROUND(VALUE(SUBSTITUTE(実質収支比率等に係る経年分析!H$49,"▲","-")),2),NA())</f>
        <v>-1.27</v>
      </c>
      <c r="E21" s="171">
        <f>IF(ISNUMBER(VALUE(SUBSTITUTE(実質収支比率等に係る経年分析!I$49,"▲","-"))),ROUND(VALUE(SUBSTITUTE(実質収支比率等に係る経年分析!I$49,"▲","-")),2),NA())</f>
        <v>8.11</v>
      </c>
      <c r="F21" s="171">
        <f>IF(ISNUMBER(VALUE(SUBSTITUTE(実質収支比率等に係る経年分析!J$49,"▲","-"))),ROUND(VALUE(SUBSTITUTE(実質収支比率等に係る経年分析!J$49,"▲","-")),2),NA())</f>
        <v>7.36</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下水道特別会計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簡易水道特別会計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国民健康保険歯科診療施設勘定特別会計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2">
      <c r="A33" s="172" t="str">
        <f>IF(連結実質赤字比率に係る赤字・黒字の構成分析!C$37="",NA(),連結実質赤字比率に係る赤字・黒字の構成分析!C$37)</f>
        <v>国民健康保険診療施設勘定特別会計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0.02</v>
      </c>
    </row>
    <row r="34" spans="1:16" x14ac:dyDescent="0.2">
      <c r="A34" s="172" t="str">
        <f>IF(連結実質赤字比率に係る赤字・黒字の構成分析!C$36="",NA(),連結実質赤字比率に係る赤字・黒字の構成分析!C$36)</f>
        <v>後期高齢者医療特別会計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0.04</v>
      </c>
    </row>
    <row r="35" spans="1:16" x14ac:dyDescent="0.2">
      <c r="A35" s="172" t="str">
        <f>IF(連結実質赤字比率に係る赤字・黒字の構成分析!C$35="",NA(),連結実質赤字比率に係る赤字・黒字の構成分析!C$35)</f>
        <v>国民健康保険事業勘定特別会計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0.23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0.32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0.5</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3.53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0.53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13.4</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1021</v>
      </c>
      <c r="E42" s="173"/>
      <c r="F42" s="173"/>
      <c r="G42" s="173">
        <f>'実質公債費比率（分子）の構造'!L$52</f>
        <v>1093</v>
      </c>
      <c r="H42" s="173"/>
      <c r="I42" s="173"/>
      <c r="J42" s="173">
        <f>'実質公債費比率（分子）の構造'!M$52</f>
        <v>1161</v>
      </c>
      <c r="K42" s="173"/>
      <c r="L42" s="173"/>
      <c r="M42" s="173">
        <f>'実質公債費比率（分子）の構造'!N$52</f>
        <v>1110</v>
      </c>
      <c r="N42" s="173"/>
      <c r="O42" s="173"/>
      <c r="P42" s="173">
        <f>'実質公債費比率（分子）の構造'!O$52</f>
        <v>1128</v>
      </c>
    </row>
    <row r="43" spans="1:16" x14ac:dyDescent="0.2">
      <c r="A43" s="173" t="s">
        <v>63</v>
      </c>
      <c r="B43" s="173">
        <f>'実質公債費比率（分子）の構造'!K$51</f>
        <v>1</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t="str">
        <f>'実質公債費比率（分子）の構造'!K$49</f>
        <v>-</v>
      </c>
      <c r="C45" s="173"/>
      <c r="D45" s="173"/>
      <c r="E45" s="173" t="str">
        <f>'実質公債費比率（分子）の構造'!L$49</f>
        <v>-</v>
      </c>
      <c r="F45" s="173"/>
      <c r="G45" s="173"/>
      <c r="H45" s="173">
        <f>'実質公債費比率（分子）の構造'!M$49</f>
        <v>3</v>
      </c>
      <c r="I45" s="173"/>
      <c r="J45" s="173"/>
      <c r="K45" s="173">
        <f>'実質公債費比率（分子）の構造'!N$49</f>
        <v>3</v>
      </c>
      <c r="L45" s="173"/>
      <c r="M45" s="173"/>
      <c r="N45" s="173">
        <f>'実質公債費比率（分子）の構造'!O$49</f>
        <v>3</v>
      </c>
      <c r="O45" s="173"/>
      <c r="P45" s="173"/>
    </row>
    <row r="46" spans="1:16" x14ac:dyDescent="0.2">
      <c r="A46" s="173" t="s">
        <v>66</v>
      </c>
      <c r="B46" s="173">
        <f>'実質公債費比率（分子）の構造'!K$48</f>
        <v>196</v>
      </c>
      <c r="C46" s="173"/>
      <c r="D46" s="173"/>
      <c r="E46" s="173">
        <f>'実質公債費比率（分子）の構造'!L$48</f>
        <v>197</v>
      </c>
      <c r="F46" s="173"/>
      <c r="G46" s="173"/>
      <c r="H46" s="173">
        <f>'実質公債費比率（分子）の構造'!M$48</f>
        <v>190</v>
      </c>
      <c r="I46" s="173"/>
      <c r="J46" s="173"/>
      <c r="K46" s="173">
        <f>'実質公債費比率（分子）の構造'!N$48</f>
        <v>186</v>
      </c>
      <c r="L46" s="173"/>
      <c r="M46" s="173"/>
      <c r="N46" s="173">
        <f>'実質公債費比率（分子）の構造'!O$48</f>
        <v>173</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977</v>
      </c>
      <c r="C49" s="173"/>
      <c r="D49" s="173"/>
      <c r="E49" s="173">
        <f>'実質公債費比率（分子）の構造'!L$45</f>
        <v>1054</v>
      </c>
      <c r="F49" s="173"/>
      <c r="G49" s="173"/>
      <c r="H49" s="173">
        <f>'実質公債費比率（分子）の構造'!M$45</f>
        <v>1161</v>
      </c>
      <c r="I49" s="173"/>
      <c r="J49" s="173"/>
      <c r="K49" s="173">
        <f>'実質公債費比率（分子）の構造'!N$45</f>
        <v>1096</v>
      </c>
      <c r="L49" s="173"/>
      <c r="M49" s="173"/>
      <c r="N49" s="173">
        <f>'実質公債費比率（分子）の構造'!O$45</f>
        <v>1048</v>
      </c>
      <c r="O49" s="173"/>
      <c r="P49" s="173"/>
    </row>
    <row r="50" spans="1:16" x14ac:dyDescent="0.2">
      <c r="A50" s="173" t="s">
        <v>70</v>
      </c>
      <c r="B50" s="173" t="e">
        <f>NA()</f>
        <v>#N/A</v>
      </c>
      <c r="C50" s="173">
        <f>IF(ISNUMBER('実質公債費比率（分子）の構造'!K$53),'実質公債費比率（分子）の構造'!K$53,NA())</f>
        <v>153</v>
      </c>
      <c r="D50" s="173" t="e">
        <f>NA()</f>
        <v>#N/A</v>
      </c>
      <c r="E50" s="173" t="e">
        <f>NA()</f>
        <v>#N/A</v>
      </c>
      <c r="F50" s="173">
        <f>IF(ISNUMBER('実質公債費比率（分子）の構造'!L$53),'実質公債費比率（分子）の構造'!L$53,NA())</f>
        <v>158</v>
      </c>
      <c r="G50" s="173" t="e">
        <f>NA()</f>
        <v>#N/A</v>
      </c>
      <c r="H50" s="173" t="e">
        <f>NA()</f>
        <v>#N/A</v>
      </c>
      <c r="I50" s="173">
        <f>IF(ISNUMBER('実質公債費比率（分子）の構造'!M$53),'実質公債費比率（分子）の構造'!M$53,NA())</f>
        <v>193</v>
      </c>
      <c r="J50" s="173" t="e">
        <f>NA()</f>
        <v>#N/A</v>
      </c>
      <c r="K50" s="173" t="e">
        <f>NA()</f>
        <v>#N/A</v>
      </c>
      <c r="L50" s="173">
        <f>IF(ISNUMBER('実質公債費比率（分子）の構造'!N$53),'実質公債費比率（分子）の構造'!N$53,NA())</f>
        <v>175</v>
      </c>
      <c r="M50" s="173" t="e">
        <f>NA()</f>
        <v>#N/A</v>
      </c>
      <c r="N50" s="173" t="e">
        <f>NA()</f>
        <v>#N/A</v>
      </c>
      <c r="O50" s="173">
        <f>IF(ISNUMBER('実質公債費比率（分子）の構造'!O$53),'実質公債費比率（分子）の構造'!O$53,NA())</f>
        <v>96</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8360</v>
      </c>
      <c r="E56" s="172"/>
      <c r="F56" s="172"/>
      <c r="G56" s="172">
        <f>'将来負担比率（分子）の構造'!J$52</f>
        <v>8471</v>
      </c>
      <c r="H56" s="172"/>
      <c r="I56" s="172"/>
      <c r="J56" s="172">
        <f>'将来負担比率（分子）の構造'!K$52</f>
        <v>8908</v>
      </c>
      <c r="K56" s="172"/>
      <c r="L56" s="172"/>
      <c r="M56" s="172">
        <f>'将来負担比率（分子）の構造'!L$52</f>
        <v>9640</v>
      </c>
      <c r="N56" s="172"/>
      <c r="O56" s="172"/>
      <c r="P56" s="172">
        <f>'将来負担比率（分子）の構造'!M$52</f>
        <v>9880</v>
      </c>
    </row>
    <row r="57" spans="1:16" x14ac:dyDescent="0.2">
      <c r="A57" s="172" t="s">
        <v>41</v>
      </c>
      <c r="B57" s="172"/>
      <c r="C57" s="172"/>
      <c r="D57" s="172">
        <f>'将来負担比率（分子）の構造'!I$51</f>
        <v>133</v>
      </c>
      <c r="E57" s="172"/>
      <c r="F57" s="172"/>
      <c r="G57" s="172">
        <f>'将来負担比率（分子）の構造'!J$51</f>
        <v>111</v>
      </c>
      <c r="H57" s="172"/>
      <c r="I57" s="172"/>
      <c r="J57" s="172">
        <f>'将来負担比率（分子）の構造'!K$51</f>
        <v>320</v>
      </c>
      <c r="K57" s="172"/>
      <c r="L57" s="172"/>
      <c r="M57" s="172">
        <f>'将来負担比率（分子）の構造'!L$51</f>
        <v>523</v>
      </c>
      <c r="N57" s="172"/>
      <c r="O57" s="172"/>
      <c r="P57" s="172">
        <f>'将来負担比率（分子）の構造'!M$51</f>
        <v>506</v>
      </c>
    </row>
    <row r="58" spans="1:16" x14ac:dyDescent="0.2">
      <c r="A58" s="172" t="s">
        <v>40</v>
      </c>
      <c r="B58" s="172"/>
      <c r="C58" s="172"/>
      <c r="D58" s="172">
        <f>'将来負担比率（分子）の構造'!I$50</f>
        <v>1125</v>
      </c>
      <c r="E58" s="172"/>
      <c r="F58" s="172"/>
      <c r="G58" s="172">
        <f>'将来負担比率（分子）の構造'!J$50</f>
        <v>1165</v>
      </c>
      <c r="H58" s="172"/>
      <c r="I58" s="172"/>
      <c r="J58" s="172">
        <f>'将来負担比率（分子）の構造'!K$50</f>
        <v>1283</v>
      </c>
      <c r="K58" s="172"/>
      <c r="L58" s="172"/>
      <c r="M58" s="172">
        <f>'将来負担比率（分子）の構造'!L$50</f>
        <v>1355</v>
      </c>
      <c r="N58" s="172"/>
      <c r="O58" s="172"/>
      <c r="P58" s="172">
        <f>'将来負担比率（分子）の構造'!M$50</f>
        <v>1597</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427</v>
      </c>
      <c r="C62" s="172"/>
      <c r="D62" s="172"/>
      <c r="E62" s="172">
        <f>'将来負担比率（分子）の構造'!J$45</f>
        <v>447</v>
      </c>
      <c r="F62" s="172"/>
      <c r="G62" s="172"/>
      <c r="H62" s="172">
        <f>'将来負担比率（分子）の構造'!K$45</f>
        <v>320</v>
      </c>
      <c r="I62" s="172"/>
      <c r="J62" s="172"/>
      <c r="K62" s="172">
        <f>'将来負担比率（分子）の構造'!L$45</f>
        <v>317</v>
      </c>
      <c r="L62" s="172"/>
      <c r="M62" s="172"/>
      <c r="N62" s="172">
        <f>'将来負担比率（分子）の構造'!M$45</f>
        <v>295</v>
      </c>
      <c r="O62" s="172"/>
      <c r="P62" s="172"/>
    </row>
    <row r="63" spans="1:16" x14ac:dyDescent="0.2">
      <c r="A63" s="172" t="s">
        <v>33</v>
      </c>
      <c r="B63" s="172">
        <f>'将来負担比率（分子）の構造'!I$44</f>
        <v>60</v>
      </c>
      <c r="C63" s="172"/>
      <c r="D63" s="172"/>
      <c r="E63" s="172">
        <f>'将来負担比率（分子）の構造'!J$44</f>
        <v>56</v>
      </c>
      <c r="F63" s="172"/>
      <c r="G63" s="172"/>
      <c r="H63" s="172">
        <f>'将来負担比率（分子）の構造'!K$44</f>
        <v>52</v>
      </c>
      <c r="I63" s="172"/>
      <c r="J63" s="172"/>
      <c r="K63" s="172">
        <f>'将来負担比率（分子）の構造'!L$44</f>
        <v>50</v>
      </c>
      <c r="L63" s="172"/>
      <c r="M63" s="172"/>
      <c r="N63" s="172">
        <f>'将来負担比率（分子）の構造'!M$44</f>
        <v>48</v>
      </c>
      <c r="O63" s="172"/>
      <c r="P63" s="172"/>
    </row>
    <row r="64" spans="1:16" x14ac:dyDescent="0.2">
      <c r="A64" s="172" t="s">
        <v>32</v>
      </c>
      <c r="B64" s="172">
        <f>'将来負担比率（分子）の構造'!I$43</f>
        <v>3154</v>
      </c>
      <c r="C64" s="172"/>
      <c r="D64" s="172"/>
      <c r="E64" s="172">
        <f>'将来負担比率（分子）の構造'!J$43</f>
        <v>3156</v>
      </c>
      <c r="F64" s="172"/>
      <c r="G64" s="172"/>
      <c r="H64" s="172">
        <f>'将来負担比率（分子）の構造'!K$43</f>
        <v>2713</v>
      </c>
      <c r="I64" s="172"/>
      <c r="J64" s="172"/>
      <c r="K64" s="172">
        <f>'将来負担比率（分子）の構造'!L$43</f>
        <v>2511</v>
      </c>
      <c r="L64" s="172"/>
      <c r="M64" s="172"/>
      <c r="N64" s="172">
        <f>'将来負担比率（分子）の構造'!M$43</f>
        <v>2368</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8400</v>
      </c>
      <c r="C66" s="172"/>
      <c r="D66" s="172"/>
      <c r="E66" s="172">
        <f>'将来負担比率（分子）の構造'!J$41</f>
        <v>8642</v>
      </c>
      <c r="F66" s="172"/>
      <c r="G66" s="172"/>
      <c r="H66" s="172">
        <f>'将来負担比率（分子）の構造'!K$41</f>
        <v>9176</v>
      </c>
      <c r="I66" s="172"/>
      <c r="J66" s="172"/>
      <c r="K66" s="172">
        <f>'将来負担比率（分子）の構造'!L$41</f>
        <v>10190</v>
      </c>
      <c r="L66" s="172"/>
      <c r="M66" s="172"/>
      <c r="N66" s="172">
        <f>'将来負担比率（分子）の構造'!M$41</f>
        <v>10618</v>
      </c>
      <c r="O66" s="172"/>
      <c r="P66" s="172"/>
    </row>
    <row r="67" spans="1:16" x14ac:dyDescent="0.2">
      <c r="A67" s="172" t="s">
        <v>74</v>
      </c>
      <c r="B67" s="172" t="e">
        <f>NA()</f>
        <v>#N/A</v>
      </c>
      <c r="C67" s="172">
        <f>IF(ISNUMBER('将来負担比率（分子）の構造'!I$53), IF('将来負担比率（分子）の構造'!I$53 &lt; 0, 0, '将来負担比率（分子）の構造'!I$53), NA())</f>
        <v>2423</v>
      </c>
      <c r="D67" s="172" t="e">
        <f>NA()</f>
        <v>#N/A</v>
      </c>
      <c r="E67" s="172" t="e">
        <f>NA()</f>
        <v>#N/A</v>
      </c>
      <c r="F67" s="172">
        <f>IF(ISNUMBER('将来負担比率（分子）の構造'!J$53), IF('将来負担比率（分子）の構造'!J$53 &lt; 0, 0, '将来負担比率（分子）の構造'!J$53), NA())</f>
        <v>2555</v>
      </c>
      <c r="G67" s="172" t="e">
        <f>NA()</f>
        <v>#N/A</v>
      </c>
      <c r="H67" s="172" t="e">
        <f>NA()</f>
        <v>#N/A</v>
      </c>
      <c r="I67" s="172">
        <f>IF(ISNUMBER('将来負担比率（分子）の構造'!K$53), IF('将来負担比率（分子）の構造'!K$53 &lt; 0, 0, '将来負担比率（分子）の構造'!K$53), NA())</f>
        <v>1750</v>
      </c>
      <c r="J67" s="172" t="e">
        <f>NA()</f>
        <v>#N/A</v>
      </c>
      <c r="K67" s="172" t="e">
        <f>NA()</f>
        <v>#N/A</v>
      </c>
      <c r="L67" s="172">
        <f>IF(ISNUMBER('将来負担比率（分子）の構造'!L$53), IF('将来負担比率（分子）の構造'!L$53 &lt; 0, 0, '将来負担比率（分子）の構造'!L$53), NA())</f>
        <v>1549</v>
      </c>
      <c r="M67" s="172" t="e">
        <f>NA()</f>
        <v>#N/A</v>
      </c>
      <c r="N67" s="172" t="e">
        <f>NA()</f>
        <v>#N/A</v>
      </c>
      <c r="O67" s="172">
        <f>IF(ISNUMBER('将来負担比率（分子）の構造'!M$53), IF('将来負担比率（分子）の構造'!M$53 &lt; 0, 0, '将来負担比率（分子）の構造'!M$53), NA())</f>
        <v>1348</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283</v>
      </c>
      <c r="C72" s="176">
        <f>基金残高に係る経年分析!G55</f>
        <v>283</v>
      </c>
      <c r="D72" s="176">
        <f>基金残高に係る経年分析!H55</f>
        <v>283</v>
      </c>
    </row>
    <row r="73" spans="1:16" x14ac:dyDescent="0.2">
      <c r="A73" s="175" t="s">
        <v>77</v>
      </c>
      <c r="B73" s="176">
        <f>基金残高に係る経年分析!F56</f>
        <v>449</v>
      </c>
      <c r="C73" s="176">
        <f>基金残高に係る経年分析!G56</f>
        <v>431</v>
      </c>
      <c r="D73" s="176">
        <f>基金残高に係る経年分析!H56</f>
        <v>636</v>
      </c>
    </row>
    <row r="74" spans="1:16" x14ac:dyDescent="0.2">
      <c r="A74" s="175" t="s">
        <v>78</v>
      </c>
      <c r="B74" s="176">
        <f>基金残高に係る経年分析!F57</f>
        <v>470</v>
      </c>
      <c r="C74" s="176">
        <f>基金残高に係る経年分析!G57</f>
        <v>559</v>
      </c>
      <c r="D74" s="176">
        <f>基金残高に係る経年分析!H57</f>
        <v>595</v>
      </c>
    </row>
  </sheetData>
  <sheetProtection algorithmName="SHA-512" hashValue="Zp7G6W6GRs4F1tiW+S6gSiI4LzneS4A0RogNIm2u3xyi3xWeAR407Od0Sv5+CjSlxFFAic8u0Dmjq2HRKoLjcQ==" saltValue="vE4+9bHpFrWlVLPYd8VXv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212</v>
      </c>
      <c r="DI1" s="747"/>
      <c r="DJ1" s="747"/>
      <c r="DK1" s="747"/>
      <c r="DL1" s="747"/>
      <c r="DM1" s="747"/>
      <c r="DN1" s="748"/>
      <c r="DO1" s="212"/>
      <c r="DP1" s="746" t="s">
        <v>213</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217</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49" t="s">
        <v>221</v>
      </c>
      <c r="AQ4" s="749"/>
      <c r="AR4" s="749"/>
      <c r="AS4" s="749"/>
      <c r="AT4" s="749"/>
      <c r="AU4" s="749"/>
      <c r="AV4" s="749"/>
      <c r="AW4" s="749"/>
      <c r="AX4" s="749"/>
      <c r="AY4" s="749"/>
      <c r="AZ4" s="749"/>
      <c r="BA4" s="749"/>
      <c r="BB4" s="749"/>
      <c r="BC4" s="749"/>
      <c r="BD4" s="749"/>
      <c r="BE4" s="749"/>
      <c r="BF4" s="749"/>
      <c r="BG4" s="749" t="s">
        <v>222</v>
      </c>
      <c r="BH4" s="749"/>
      <c r="BI4" s="749"/>
      <c r="BJ4" s="749"/>
      <c r="BK4" s="749"/>
      <c r="BL4" s="749"/>
      <c r="BM4" s="749"/>
      <c r="BN4" s="749"/>
      <c r="BO4" s="749" t="s">
        <v>219</v>
      </c>
      <c r="BP4" s="749"/>
      <c r="BQ4" s="749"/>
      <c r="BR4" s="749"/>
      <c r="BS4" s="749" t="s">
        <v>223</v>
      </c>
      <c r="BT4" s="749"/>
      <c r="BU4" s="749"/>
      <c r="BV4" s="749"/>
      <c r="BW4" s="749"/>
      <c r="BX4" s="749"/>
      <c r="BY4" s="749"/>
      <c r="BZ4" s="749"/>
      <c r="CA4" s="749"/>
      <c r="CB4" s="749"/>
      <c r="CD4" s="731" t="s">
        <v>224</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5" t="s">
        <v>225</v>
      </c>
      <c r="C5" s="696"/>
      <c r="D5" s="696"/>
      <c r="E5" s="696"/>
      <c r="F5" s="696"/>
      <c r="G5" s="696"/>
      <c r="H5" s="696"/>
      <c r="I5" s="696"/>
      <c r="J5" s="696"/>
      <c r="K5" s="696"/>
      <c r="L5" s="696"/>
      <c r="M5" s="696"/>
      <c r="N5" s="696"/>
      <c r="O5" s="696"/>
      <c r="P5" s="696"/>
      <c r="Q5" s="697"/>
      <c r="R5" s="682">
        <v>239231</v>
      </c>
      <c r="S5" s="683"/>
      <c r="T5" s="683"/>
      <c r="U5" s="683"/>
      <c r="V5" s="683"/>
      <c r="W5" s="683"/>
      <c r="X5" s="683"/>
      <c r="Y5" s="726"/>
      <c r="Z5" s="744">
        <v>3.4</v>
      </c>
      <c r="AA5" s="744"/>
      <c r="AB5" s="744"/>
      <c r="AC5" s="744"/>
      <c r="AD5" s="745">
        <v>239231</v>
      </c>
      <c r="AE5" s="745"/>
      <c r="AF5" s="745"/>
      <c r="AG5" s="745"/>
      <c r="AH5" s="745"/>
      <c r="AI5" s="745"/>
      <c r="AJ5" s="745"/>
      <c r="AK5" s="745"/>
      <c r="AL5" s="727">
        <v>8.9</v>
      </c>
      <c r="AM5" s="700"/>
      <c r="AN5" s="700"/>
      <c r="AO5" s="728"/>
      <c r="AP5" s="695" t="s">
        <v>226</v>
      </c>
      <c r="AQ5" s="696"/>
      <c r="AR5" s="696"/>
      <c r="AS5" s="696"/>
      <c r="AT5" s="696"/>
      <c r="AU5" s="696"/>
      <c r="AV5" s="696"/>
      <c r="AW5" s="696"/>
      <c r="AX5" s="696"/>
      <c r="AY5" s="696"/>
      <c r="AZ5" s="696"/>
      <c r="BA5" s="696"/>
      <c r="BB5" s="696"/>
      <c r="BC5" s="696"/>
      <c r="BD5" s="696"/>
      <c r="BE5" s="696"/>
      <c r="BF5" s="697"/>
      <c r="BG5" s="629">
        <v>238588</v>
      </c>
      <c r="BH5" s="630"/>
      <c r="BI5" s="630"/>
      <c r="BJ5" s="630"/>
      <c r="BK5" s="630"/>
      <c r="BL5" s="630"/>
      <c r="BM5" s="630"/>
      <c r="BN5" s="631"/>
      <c r="BO5" s="656">
        <v>99.7</v>
      </c>
      <c r="BP5" s="656"/>
      <c r="BQ5" s="656"/>
      <c r="BR5" s="656"/>
      <c r="BS5" s="657" t="s">
        <v>137</v>
      </c>
      <c r="BT5" s="657"/>
      <c r="BU5" s="657"/>
      <c r="BV5" s="657"/>
      <c r="BW5" s="657"/>
      <c r="BX5" s="657"/>
      <c r="BY5" s="657"/>
      <c r="BZ5" s="657"/>
      <c r="CA5" s="657"/>
      <c r="CB5" s="715"/>
      <c r="CD5" s="731" t="s">
        <v>221</v>
      </c>
      <c r="CE5" s="732"/>
      <c r="CF5" s="732"/>
      <c r="CG5" s="732"/>
      <c r="CH5" s="732"/>
      <c r="CI5" s="732"/>
      <c r="CJ5" s="732"/>
      <c r="CK5" s="732"/>
      <c r="CL5" s="732"/>
      <c r="CM5" s="732"/>
      <c r="CN5" s="732"/>
      <c r="CO5" s="732"/>
      <c r="CP5" s="732"/>
      <c r="CQ5" s="733"/>
      <c r="CR5" s="731" t="s">
        <v>227</v>
      </c>
      <c r="CS5" s="732"/>
      <c r="CT5" s="732"/>
      <c r="CU5" s="732"/>
      <c r="CV5" s="732"/>
      <c r="CW5" s="732"/>
      <c r="CX5" s="732"/>
      <c r="CY5" s="733"/>
      <c r="CZ5" s="731" t="s">
        <v>219</v>
      </c>
      <c r="DA5" s="732"/>
      <c r="DB5" s="732"/>
      <c r="DC5" s="733"/>
      <c r="DD5" s="731" t="s">
        <v>228</v>
      </c>
      <c r="DE5" s="732"/>
      <c r="DF5" s="732"/>
      <c r="DG5" s="732"/>
      <c r="DH5" s="732"/>
      <c r="DI5" s="732"/>
      <c r="DJ5" s="732"/>
      <c r="DK5" s="732"/>
      <c r="DL5" s="732"/>
      <c r="DM5" s="732"/>
      <c r="DN5" s="732"/>
      <c r="DO5" s="732"/>
      <c r="DP5" s="733"/>
      <c r="DQ5" s="731" t="s">
        <v>229</v>
      </c>
      <c r="DR5" s="732"/>
      <c r="DS5" s="732"/>
      <c r="DT5" s="732"/>
      <c r="DU5" s="732"/>
      <c r="DV5" s="732"/>
      <c r="DW5" s="732"/>
      <c r="DX5" s="732"/>
      <c r="DY5" s="732"/>
      <c r="DZ5" s="732"/>
      <c r="EA5" s="732"/>
      <c r="EB5" s="732"/>
      <c r="EC5" s="733"/>
    </row>
    <row r="6" spans="2:143" ht="11.25" customHeight="1" x14ac:dyDescent="0.2">
      <c r="B6" s="626" t="s">
        <v>230</v>
      </c>
      <c r="C6" s="627"/>
      <c r="D6" s="627"/>
      <c r="E6" s="627"/>
      <c r="F6" s="627"/>
      <c r="G6" s="627"/>
      <c r="H6" s="627"/>
      <c r="I6" s="627"/>
      <c r="J6" s="627"/>
      <c r="K6" s="627"/>
      <c r="L6" s="627"/>
      <c r="M6" s="627"/>
      <c r="N6" s="627"/>
      <c r="O6" s="627"/>
      <c r="P6" s="627"/>
      <c r="Q6" s="628"/>
      <c r="R6" s="629">
        <v>24972</v>
      </c>
      <c r="S6" s="630"/>
      <c r="T6" s="630"/>
      <c r="U6" s="630"/>
      <c r="V6" s="630"/>
      <c r="W6" s="630"/>
      <c r="X6" s="630"/>
      <c r="Y6" s="631"/>
      <c r="Z6" s="656">
        <v>0.4</v>
      </c>
      <c r="AA6" s="656"/>
      <c r="AB6" s="656"/>
      <c r="AC6" s="656"/>
      <c r="AD6" s="657">
        <v>24972</v>
      </c>
      <c r="AE6" s="657"/>
      <c r="AF6" s="657"/>
      <c r="AG6" s="657"/>
      <c r="AH6" s="657"/>
      <c r="AI6" s="657"/>
      <c r="AJ6" s="657"/>
      <c r="AK6" s="657"/>
      <c r="AL6" s="632">
        <v>0.9</v>
      </c>
      <c r="AM6" s="633"/>
      <c r="AN6" s="633"/>
      <c r="AO6" s="658"/>
      <c r="AP6" s="626" t="s">
        <v>231</v>
      </c>
      <c r="AQ6" s="627"/>
      <c r="AR6" s="627"/>
      <c r="AS6" s="627"/>
      <c r="AT6" s="627"/>
      <c r="AU6" s="627"/>
      <c r="AV6" s="627"/>
      <c r="AW6" s="627"/>
      <c r="AX6" s="627"/>
      <c r="AY6" s="627"/>
      <c r="AZ6" s="627"/>
      <c r="BA6" s="627"/>
      <c r="BB6" s="627"/>
      <c r="BC6" s="627"/>
      <c r="BD6" s="627"/>
      <c r="BE6" s="627"/>
      <c r="BF6" s="628"/>
      <c r="BG6" s="629">
        <v>238588</v>
      </c>
      <c r="BH6" s="630"/>
      <c r="BI6" s="630"/>
      <c r="BJ6" s="630"/>
      <c r="BK6" s="630"/>
      <c r="BL6" s="630"/>
      <c r="BM6" s="630"/>
      <c r="BN6" s="631"/>
      <c r="BO6" s="656">
        <v>99.7</v>
      </c>
      <c r="BP6" s="656"/>
      <c r="BQ6" s="656"/>
      <c r="BR6" s="656"/>
      <c r="BS6" s="657" t="s">
        <v>137</v>
      </c>
      <c r="BT6" s="657"/>
      <c r="BU6" s="657"/>
      <c r="BV6" s="657"/>
      <c r="BW6" s="657"/>
      <c r="BX6" s="657"/>
      <c r="BY6" s="657"/>
      <c r="BZ6" s="657"/>
      <c r="CA6" s="657"/>
      <c r="CB6" s="715"/>
      <c r="CD6" s="685" t="s">
        <v>232</v>
      </c>
      <c r="CE6" s="686"/>
      <c r="CF6" s="686"/>
      <c r="CG6" s="686"/>
      <c r="CH6" s="686"/>
      <c r="CI6" s="686"/>
      <c r="CJ6" s="686"/>
      <c r="CK6" s="686"/>
      <c r="CL6" s="686"/>
      <c r="CM6" s="686"/>
      <c r="CN6" s="686"/>
      <c r="CO6" s="686"/>
      <c r="CP6" s="686"/>
      <c r="CQ6" s="687"/>
      <c r="CR6" s="629">
        <v>48589</v>
      </c>
      <c r="CS6" s="630"/>
      <c r="CT6" s="630"/>
      <c r="CU6" s="630"/>
      <c r="CV6" s="630"/>
      <c r="CW6" s="630"/>
      <c r="CX6" s="630"/>
      <c r="CY6" s="631"/>
      <c r="CZ6" s="727">
        <v>0.7</v>
      </c>
      <c r="DA6" s="700"/>
      <c r="DB6" s="700"/>
      <c r="DC6" s="730"/>
      <c r="DD6" s="635" t="s">
        <v>137</v>
      </c>
      <c r="DE6" s="630"/>
      <c r="DF6" s="630"/>
      <c r="DG6" s="630"/>
      <c r="DH6" s="630"/>
      <c r="DI6" s="630"/>
      <c r="DJ6" s="630"/>
      <c r="DK6" s="630"/>
      <c r="DL6" s="630"/>
      <c r="DM6" s="630"/>
      <c r="DN6" s="630"/>
      <c r="DO6" s="630"/>
      <c r="DP6" s="631"/>
      <c r="DQ6" s="635">
        <v>48589</v>
      </c>
      <c r="DR6" s="630"/>
      <c r="DS6" s="630"/>
      <c r="DT6" s="630"/>
      <c r="DU6" s="630"/>
      <c r="DV6" s="630"/>
      <c r="DW6" s="630"/>
      <c r="DX6" s="630"/>
      <c r="DY6" s="630"/>
      <c r="DZ6" s="630"/>
      <c r="EA6" s="630"/>
      <c r="EB6" s="630"/>
      <c r="EC6" s="670"/>
    </row>
    <row r="7" spans="2:143" ht="11.25" customHeight="1" x14ac:dyDescent="0.2">
      <c r="B7" s="626" t="s">
        <v>233</v>
      </c>
      <c r="C7" s="627"/>
      <c r="D7" s="627"/>
      <c r="E7" s="627"/>
      <c r="F7" s="627"/>
      <c r="G7" s="627"/>
      <c r="H7" s="627"/>
      <c r="I7" s="627"/>
      <c r="J7" s="627"/>
      <c r="K7" s="627"/>
      <c r="L7" s="627"/>
      <c r="M7" s="627"/>
      <c r="N7" s="627"/>
      <c r="O7" s="627"/>
      <c r="P7" s="627"/>
      <c r="Q7" s="628"/>
      <c r="R7" s="629">
        <v>305</v>
      </c>
      <c r="S7" s="630"/>
      <c r="T7" s="630"/>
      <c r="U7" s="630"/>
      <c r="V7" s="630"/>
      <c r="W7" s="630"/>
      <c r="X7" s="630"/>
      <c r="Y7" s="631"/>
      <c r="Z7" s="656">
        <v>0</v>
      </c>
      <c r="AA7" s="656"/>
      <c r="AB7" s="656"/>
      <c r="AC7" s="656"/>
      <c r="AD7" s="657">
        <v>305</v>
      </c>
      <c r="AE7" s="657"/>
      <c r="AF7" s="657"/>
      <c r="AG7" s="657"/>
      <c r="AH7" s="657"/>
      <c r="AI7" s="657"/>
      <c r="AJ7" s="657"/>
      <c r="AK7" s="657"/>
      <c r="AL7" s="632">
        <v>0</v>
      </c>
      <c r="AM7" s="633"/>
      <c r="AN7" s="633"/>
      <c r="AO7" s="658"/>
      <c r="AP7" s="626" t="s">
        <v>234</v>
      </c>
      <c r="AQ7" s="627"/>
      <c r="AR7" s="627"/>
      <c r="AS7" s="627"/>
      <c r="AT7" s="627"/>
      <c r="AU7" s="627"/>
      <c r="AV7" s="627"/>
      <c r="AW7" s="627"/>
      <c r="AX7" s="627"/>
      <c r="AY7" s="627"/>
      <c r="AZ7" s="627"/>
      <c r="BA7" s="627"/>
      <c r="BB7" s="627"/>
      <c r="BC7" s="627"/>
      <c r="BD7" s="627"/>
      <c r="BE7" s="627"/>
      <c r="BF7" s="628"/>
      <c r="BG7" s="629">
        <v>105370</v>
      </c>
      <c r="BH7" s="630"/>
      <c r="BI7" s="630"/>
      <c r="BJ7" s="630"/>
      <c r="BK7" s="630"/>
      <c r="BL7" s="630"/>
      <c r="BM7" s="630"/>
      <c r="BN7" s="631"/>
      <c r="BO7" s="656">
        <v>44</v>
      </c>
      <c r="BP7" s="656"/>
      <c r="BQ7" s="656"/>
      <c r="BR7" s="656"/>
      <c r="BS7" s="657" t="s">
        <v>137</v>
      </c>
      <c r="BT7" s="657"/>
      <c r="BU7" s="657"/>
      <c r="BV7" s="657"/>
      <c r="BW7" s="657"/>
      <c r="BX7" s="657"/>
      <c r="BY7" s="657"/>
      <c r="BZ7" s="657"/>
      <c r="CA7" s="657"/>
      <c r="CB7" s="715"/>
      <c r="CD7" s="671" t="s">
        <v>235</v>
      </c>
      <c r="CE7" s="668"/>
      <c r="CF7" s="668"/>
      <c r="CG7" s="668"/>
      <c r="CH7" s="668"/>
      <c r="CI7" s="668"/>
      <c r="CJ7" s="668"/>
      <c r="CK7" s="668"/>
      <c r="CL7" s="668"/>
      <c r="CM7" s="668"/>
      <c r="CN7" s="668"/>
      <c r="CO7" s="668"/>
      <c r="CP7" s="668"/>
      <c r="CQ7" s="669"/>
      <c r="CR7" s="629">
        <v>1567710</v>
      </c>
      <c r="CS7" s="630"/>
      <c r="CT7" s="630"/>
      <c r="CU7" s="630"/>
      <c r="CV7" s="630"/>
      <c r="CW7" s="630"/>
      <c r="CX7" s="630"/>
      <c r="CY7" s="631"/>
      <c r="CZ7" s="656">
        <v>23.3</v>
      </c>
      <c r="DA7" s="656"/>
      <c r="DB7" s="656"/>
      <c r="DC7" s="656"/>
      <c r="DD7" s="635">
        <v>97464</v>
      </c>
      <c r="DE7" s="630"/>
      <c r="DF7" s="630"/>
      <c r="DG7" s="630"/>
      <c r="DH7" s="630"/>
      <c r="DI7" s="630"/>
      <c r="DJ7" s="630"/>
      <c r="DK7" s="630"/>
      <c r="DL7" s="630"/>
      <c r="DM7" s="630"/>
      <c r="DN7" s="630"/>
      <c r="DO7" s="630"/>
      <c r="DP7" s="631"/>
      <c r="DQ7" s="635">
        <v>847222</v>
      </c>
      <c r="DR7" s="630"/>
      <c r="DS7" s="630"/>
      <c r="DT7" s="630"/>
      <c r="DU7" s="630"/>
      <c r="DV7" s="630"/>
      <c r="DW7" s="630"/>
      <c r="DX7" s="630"/>
      <c r="DY7" s="630"/>
      <c r="DZ7" s="630"/>
      <c r="EA7" s="630"/>
      <c r="EB7" s="630"/>
      <c r="EC7" s="670"/>
    </row>
    <row r="8" spans="2:143" ht="11.25" customHeight="1" x14ac:dyDescent="0.2">
      <c r="B8" s="626" t="s">
        <v>236</v>
      </c>
      <c r="C8" s="627"/>
      <c r="D8" s="627"/>
      <c r="E8" s="627"/>
      <c r="F8" s="627"/>
      <c r="G8" s="627"/>
      <c r="H8" s="627"/>
      <c r="I8" s="627"/>
      <c r="J8" s="627"/>
      <c r="K8" s="627"/>
      <c r="L8" s="627"/>
      <c r="M8" s="627"/>
      <c r="N8" s="627"/>
      <c r="O8" s="627"/>
      <c r="P8" s="627"/>
      <c r="Q8" s="628"/>
      <c r="R8" s="629">
        <v>1140</v>
      </c>
      <c r="S8" s="630"/>
      <c r="T8" s="630"/>
      <c r="U8" s="630"/>
      <c r="V8" s="630"/>
      <c r="W8" s="630"/>
      <c r="X8" s="630"/>
      <c r="Y8" s="631"/>
      <c r="Z8" s="656">
        <v>0</v>
      </c>
      <c r="AA8" s="656"/>
      <c r="AB8" s="656"/>
      <c r="AC8" s="656"/>
      <c r="AD8" s="657">
        <v>1140</v>
      </c>
      <c r="AE8" s="657"/>
      <c r="AF8" s="657"/>
      <c r="AG8" s="657"/>
      <c r="AH8" s="657"/>
      <c r="AI8" s="657"/>
      <c r="AJ8" s="657"/>
      <c r="AK8" s="657"/>
      <c r="AL8" s="632">
        <v>0</v>
      </c>
      <c r="AM8" s="633"/>
      <c r="AN8" s="633"/>
      <c r="AO8" s="658"/>
      <c r="AP8" s="626" t="s">
        <v>237</v>
      </c>
      <c r="AQ8" s="627"/>
      <c r="AR8" s="627"/>
      <c r="AS8" s="627"/>
      <c r="AT8" s="627"/>
      <c r="AU8" s="627"/>
      <c r="AV8" s="627"/>
      <c r="AW8" s="627"/>
      <c r="AX8" s="627"/>
      <c r="AY8" s="627"/>
      <c r="AZ8" s="627"/>
      <c r="BA8" s="627"/>
      <c r="BB8" s="627"/>
      <c r="BC8" s="627"/>
      <c r="BD8" s="627"/>
      <c r="BE8" s="627"/>
      <c r="BF8" s="628"/>
      <c r="BG8" s="629">
        <v>3843</v>
      </c>
      <c r="BH8" s="630"/>
      <c r="BI8" s="630"/>
      <c r="BJ8" s="630"/>
      <c r="BK8" s="630"/>
      <c r="BL8" s="630"/>
      <c r="BM8" s="630"/>
      <c r="BN8" s="631"/>
      <c r="BO8" s="656">
        <v>1.6</v>
      </c>
      <c r="BP8" s="656"/>
      <c r="BQ8" s="656"/>
      <c r="BR8" s="656"/>
      <c r="BS8" s="657" t="s">
        <v>238</v>
      </c>
      <c r="BT8" s="657"/>
      <c r="BU8" s="657"/>
      <c r="BV8" s="657"/>
      <c r="BW8" s="657"/>
      <c r="BX8" s="657"/>
      <c r="BY8" s="657"/>
      <c r="BZ8" s="657"/>
      <c r="CA8" s="657"/>
      <c r="CB8" s="715"/>
      <c r="CD8" s="671" t="s">
        <v>239</v>
      </c>
      <c r="CE8" s="668"/>
      <c r="CF8" s="668"/>
      <c r="CG8" s="668"/>
      <c r="CH8" s="668"/>
      <c r="CI8" s="668"/>
      <c r="CJ8" s="668"/>
      <c r="CK8" s="668"/>
      <c r="CL8" s="668"/>
      <c r="CM8" s="668"/>
      <c r="CN8" s="668"/>
      <c r="CO8" s="668"/>
      <c r="CP8" s="668"/>
      <c r="CQ8" s="669"/>
      <c r="CR8" s="629">
        <v>723094</v>
      </c>
      <c r="CS8" s="630"/>
      <c r="CT8" s="630"/>
      <c r="CU8" s="630"/>
      <c r="CV8" s="630"/>
      <c r="CW8" s="630"/>
      <c r="CX8" s="630"/>
      <c r="CY8" s="631"/>
      <c r="CZ8" s="656">
        <v>10.7</v>
      </c>
      <c r="DA8" s="656"/>
      <c r="DB8" s="656"/>
      <c r="DC8" s="656"/>
      <c r="DD8" s="635">
        <v>28715</v>
      </c>
      <c r="DE8" s="630"/>
      <c r="DF8" s="630"/>
      <c r="DG8" s="630"/>
      <c r="DH8" s="630"/>
      <c r="DI8" s="630"/>
      <c r="DJ8" s="630"/>
      <c r="DK8" s="630"/>
      <c r="DL8" s="630"/>
      <c r="DM8" s="630"/>
      <c r="DN8" s="630"/>
      <c r="DO8" s="630"/>
      <c r="DP8" s="631"/>
      <c r="DQ8" s="635">
        <v>339996</v>
      </c>
      <c r="DR8" s="630"/>
      <c r="DS8" s="630"/>
      <c r="DT8" s="630"/>
      <c r="DU8" s="630"/>
      <c r="DV8" s="630"/>
      <c r="DW8" s="630"/>
      <c r="DX8" s="630"/>
      <c r="DY8" s="630"/>
      <c r="DZ8" s="630"/>
      <c r="EA8" s="630"/>
      <c r="EB8" s="630"/>
      <c r="EC8" s="670"/>
    </row>
    <row r="9" spans="2:143" ht="11.25" customHeight="1" x14ac:dyDescent="0.2">
      <c r="B9" s="626" t="s">
        <v>240</v>
      </c>
      <c r="C9" s="627"/>
      <c r="D9" s="627"/>
      <c r="E9" s="627"/>
      <c r="F9" s="627"/>
      <c r="G9" s="627"/>
      <c r="H9" s="627"/>
      <c r="I9" s="627"/>
      <c r="J9" s="627"/>
      <c r="K9" s="627"/>
      <c r="L9" s="627"/>
      <c r="M9" s="627"/>
      <c r="N9" s="627"/>
      <c r="O9" s="627"/>
      <c r="P9" s="627"/>
      <c r="Q9" s="628"/>
      <c r="R9" s="629">
        <v>1051</v>
      </c>
      <c r="S9" s="630"/>
      <c r="T9" s="630"/>
      <c r="U9" s="630"/>
      <c r="V9" s="630"/>
      <c r="W9" s="630"/>
      <c r="X9" s="630"/>
      <c r="Y9" s="631"/>
      <c r="Z9" s="656">
        <v>0</v>
      </c>
      <c r="AA9" s="656"/>
      <c r="AB9" s="656"/>
      <c r="AC9" s="656"/>
      <c r="AD9" s="657">
        <v>1051</v>
      </c>
      <c r="AE9" s="657"/>
      <c r="AF9" s="657"/>
      <c r="AG9" s="657"/>
      <c r="AH9" s="657"/>
      <c r="AI9" s="657"/>
      <c r="AJ9" s="657"/>
      <c r="AK9" s="657"/>
      <c r="AL9" s="632">
        <v>0</v>
      </c>
      <c r="AM9" s="633"/>
      <c r="AN9" s="633"/>
      <c r="AO9" s="658"/>
      <c r="AP9" s="626" t="s">
        <v>241</v>
      </c>
      <c r="AQ9" s="627"/>
      <c r="AR9" s="627"/>
      <c r="AS9" s="627"/>
      <c r="AT9" s="627"/>
      <c r="AU9" s="627"/>
      <c r="AV9" s="627"/>
      <c r="AW9" s="627"/>
      <c r="AX9" s="627"/>
      <c r="AY9" s="627"/>
      <c r="AZ9" s="627"/>
      <c r="BA9" s="627"/>
      <c r="BB9" s="627"/>
      <c r="BC9" s="627"/>
      <c r="BD9" s="627"/>
      <c r="BE9" s="627"/>
      <c r="BF9" s="628"/>
      <c r="BG9" s="629">
        <v>91314</v>
      </c>
      <c r="BH9" s="630"/>
      <c r="BI9" s="630"/>
      <c r="BJ9" s="630"/>
      <c r="BK9" s="630"/>
      <c r="BL9" s="630"/>
      <c r="BM9" s="630"/>
      <c r="BN9" s="631"/>
      <c r="BO9" s="656">
        <v>38.200000000000003</v>
      </c>
      <c r="BP9" s="656"/>
      <c r="BQ9" s="656"/>
      <c r="BR9" s="656"/>
      <c r="BS9" s="657" t="s">
        <v>137</v>
      </c>
      <c r="BT9" s="657"/>
      <c r="BU9" s="657"/>
      <c r="BV9" s="657"/>
      <c r="BW9" s="657"/>
      <c r="BX9" s="657"/>
      <c r="BY9" s="657"/>
      <c r="BZ9" s="657"/>
      <c r="CA9" s="657"/>
      <c r="CB9" s="715"/>
      <c r="CD9" s="671" t="s">
        <v>242</v>
      </c>
      <c r="CE9" s="668"/>
      <c r="CF9" s="668"/>
      <c r="CG9" s="668"/>
      <c r="CH9" s="668"/>
      <c r="CI9" s="668"/>
      <c r="CJ9" s="668"/>
      <c r="CK9" s="668"/>
      <c r="CL9" s="668"/>
      <c r="CM9" s="668"/>
      <c r="CN9" s="668"/>
      <c r="CO9" s="668"/>
      <c r="CP9" s="668"/>
      <c r="CQ9" s="669"/>
      <c r="CR9" s="629">
        <v>438572</v>
      </c>
      <c r="CS9" s="630"/>
      <c r="CT9" s="630"/>
      <c r="CU9" s="630"/>
      <c r="CV9" s="630"/>
      <c r="CW9" s="630"/>
      <c r="CX9" s="630"/>
      <c r="CY9" s="631"/>
      <c r="CZ9" s="656">
        <v>6.5</v>
      </c>
      <c r="DA9" s="656"/>
      <c r="DB9" s="656"/>
      <c r="DC9" s="656"/>
      <c r="DD9" s="635">
        <v>81255</v>
      </c>
      <c r="DE9" s="630"/>
      <c r="DF9" s="630"/>
      <c r="DG9" s="630"/>
      <c r="DH9" s="630"/>
      <c r="DI9" s="630"/>
      <c r="DJ9" s="630"/>
      <c r="DK9" s="630"/>
      <c r="DL9" s="630"/>
      <c r="DM9" s="630"/>
      <c r="DN9" s="630"/>
      <c r="DO9" s="630"/>
      <c r="DP9" s="631"/>
      <c r="DQ9" s="635">
        <v>299166</v>
      </c>
      <c r="DR9" s="630"/>
      <c r="DS9" s="630"/>
      <c r="DT9" s="630"/>
      <c r="DU9" s="630"/>
      <c r="DV9" s="630"/>
      <c r="DW9" s="630"/>
      <c r="DX9" s="630"/>
      <c r="DY9" s="630"/>
      <c r="DZ9" s="630"/>
      <c r="EA9" s="630"/>
      <c r="EB9" s="630"/>
      <c r="EC9" s="670"/>
    </row>
    <row r="10" spans="2:143" ht="11.25" customHeight="1" x14ac:dyDescent="0.2">
      <c r="B10" s="626" t="s">
        <v>243</v>
      </c>
      <c r="C10" s="627"/>
      <c r="D10" s="627"/>
      <c r="E10" s="627"/>
      <c r="F10" s="627"/>
      <c r="G10" s="627"/>
      <c r="H10" s="627"/>
      <c r="I10" s="627"/>
      <c r="J10" s="627"/>
      <c r="K10" s="627"/>
      <c r="L10" s="627"/>
      <c r="M10" s="627"/>
      <c r="N10" s="627"/>
      <c r="O10" s="627"/>
      <c r="P10" s="627"/>
      <c r="Q10" s="628"/>
      <c r="R10" s="629" t="s">
        <v>238</v>
      </c>
      <c r="S10" s="630"/>
      <c r="T10" s="630"/>
      <c r="U10" s="630"/>
      <c r="V10" s="630"/>
      <c r="W10" s="630"/>
      <c r="X10" s="630"/>
      <c r="Y10" s="631"/>
      <c r="Z10" s="656" t="s">
        <v>238</v>
      </c>
      <c r="AA10" s="656"/>
      <c r="AB10" s="656"/>
      <c r="AC10" s="656"/>
      <c r="AD10" s="657" t="s">
        <v>137</v>
      </c>
      <c r="AE10" s="657"/>
      <c r="AF10" s="657"/>
      <c r="AG10" s="657"/>
      <c r="AH10" s="657"/>
      <c r="AI10" s="657"/>
      <c r="AJ10" s="657"/>
      <c r="AK10" s="657"/>
      <c r="AL10" s="632" t="s">
        <v>238</v>
      </c>
      <c r="AM10" s="633"/>
      <c r="AN10" s="633"/>
      <c r="AO10" s="658"/>
      <c r="AP10" s="626" t="s">
        <v>244</v>
      </c>
      <c r="AQ10" s="627"/>
      <c r="AR10" s="627"/>
      <c r="AS10" s="627"/>
      <c r="AT10" s="627"/>
      <c r="AU10" s="627"/>
      <c r="AV10" s="627"/>
      <c r="AW10" s="627"/>
      <c r="AX10" s="627"/>
      <c r="AY10" s="627"/>
      <c r="AZ10" s="627"/>
      <c r="BA10" s="627"/>
      <c r="BB10" s="627"/>
      <c r="BC10" s="627"/>
      <c r="BD10" s="627"/>
      <c r="BE10" s="627"/>
      <c r="BF10" s="628"/>
      <c r="BG10" s="629">
        <v>6738</v>
      </c>
      <c r="BH10" s="630"/>
      <c r="BI10" s="630"/>
      <c r="BJ10" s="630"/>
      <c r="BK10" s="630"/>
      <c r="BL10" s="630"/>
      <c r="BM10" s="630"/>
      <c r="BN10" s="631"/>
      <c r="BO10" s="656">
        <v>2.8</v>
      </c>
      <c r="BP10" s="656"/>
      <c r="BQ10" s="656"/>
      <c r="BR10" s="656"/>
      <c r="BS10" s="657" t="s">
        <v>137</v>
      </c>
      <c r="BT10" s="657"/>
      <c r="BU10" s="657"/>
      <c r="BV10" s="657"/>
      <c r="BW10" s="657"/>
      <c r="BX10" s="657"/>
      <c r="BY10" s="657"/>
      <c r="BZ10" s="657"/>
      <c r="CA10" s="657"/>
      <c r="CB10" s="715"/>
      <c r="CD10" s="671" t="s">
        <v>245</v>
      </c>
      <c r="CE10" s="668"/>
      <c r="CF10" s="668"/>
      <c r="CG10" s="668"/>
      <c r="CH10" s="668"/>
      <c r="CI10" s="668"/>
      <c r="CJ10" s="668"/>
      <c r="CK10" s="668"/>
      <c r="CL10" s="668"/>
      <c r="CM10" s="668"/>
      <c r="CN10" s="668"/>
      <c r="CO10" s="668"/>
      <c r="CP10" s="668"/>
      <c r="CQ10" s="669"/>
      <c r="CR10" s="629">
        <v>20</v>
      </c>
      <c r="CS10" s="630"/>
      <c r="CT10" s="630"/>
      <c r="CU10" s="630"/>
      <c r="CV10" s="630"/>
      <c r="CW10" s="630"/>
      <c r="CX10" s="630"/>
      <c r="CY10" s="631"/>
      <c r="CZ10" s="656">
        <v>0</v>
      </c>
      <c r="DA10" s="656"/>
      <c r="DB10" s="656"/>
      <c r="DC10" s="656"/>
      <c r="DD10" s="635" t="s">
        <v>137</v>
      </c>
      <c r="DE10" s="630"/>
      <c r="DF10" s="630"/>
      <c r="DG10" s="630"/>
      <c r="DH10" s="630"/>
      <c r="DI10" s="630"/>
      <c r="DJ10" s="630"/>
      <c r="DK10" s="630"/>
      <c r="DL10" s="630"/>
      <c r="DM10" s="630"/>
      <c r="DN10" s="630"/>
      <c r="DO10" s="630"/>
      <c r="DP10" s="631"/>
      <c r="DQ10" s="635">
        <v>20</v>
      </c>
      <c r="DR10" s="630"/>
      <c r="DS10" s="630"/>
      <c r="DT10" s="630"/>
      <c r="DU10" s="630"/>
      <c r="DV10" s="630"/>
      <c r="DW10" s="630"/>
      <c r="DX10" s="630"/>
      <c r="DY10" s="630"/>
      <c r="DZ10" s="630"/>
      <c r="EA10" s="630"/>
      <c r="EB10" s="630"/>
      <c r="EC10" s="670"/>
    </row>
    <row r="11" spans="2:143" ht="11.25" customHeight="1" x14ac:dyDescent="0.2">
      <c r="B11" s="626" t="s">
        <v>246</v>
      </c>
      <c r="C11" s="627"/>
      <c r="D11" s="627"/>
      <c r="E11" s="627"/>
      <c r="F11" s="627"/>
      <c r="G11" s="627"/>
      <c r="H11" s="627"/>
      <c r="I11" s="627"/>
      <c r="J11" s="627"/>
      <c r="K11" s="627"/>
      <c r="L11" s="627"/>
      <c r="M11" s="627"/>
      <c r="N11" s="627"/>
      <c r="O11" s="627"/>
      <c r="P11" s="627"/>
      <c r="Q11" s="628"/>
      <c r="R11" s="629">
        <v>53145</v>
      </c>
      <c r="S11" s="630"/>
      <c r="T11" s="630"/>
      <c r="U11" s="630"/>
      <c r="V11" s="630"/>
      <c r="W11" s="630"/>
      <c r="X11" s="630"/>
      <c r="Y11" s="631"/>
      <c r="Z11" s="632">
        <v>0.7</v>
      </c>
      <c r="AA11" s="633"/>
      <c r="AB11" s="633"/>
      <c r="AC11" s="634"/>
      <c r="AD11" s="635">
        <v>53145</v>
      </c>
      <c r="AE11" s="630"/>
      <c r="AF11" s="630"/>
      <c r="AG11" s="630"/>
      <c r="AH11" s="630"/>
      <c r="AI11" s="630"/>
      <c r="AJ11" s="630"/>
      <c r="AK11" s="631"/>
      <c r="AL11" s="632">
        <v>2</v>
      </c>
      <c r="AM11" s="633"/>
      <c r="AN11" s="633"/>
      <c r="AO11" s="658"/>
      <c r="AP11" s="626" t="s">
        <v>247</v>
      </c>
      <c r="AQ11" s="627"/>
      <c r="AR11" s="627"/>
      <c r="AS11" s="627"/>
      <c r="AT11" s="627"/>
      <c r="AU11" s="627"/>
      <c r="AV11" s="627"/>
      <c r="AW11" s="627"/>
      <c r="AX11" s="627"/>
      <c r="AY11" s="627"/>
      <c r="AZ11" s="627"/>
      <c r="BA11" s="627"/>
      <c r="BB11" s="627"/>
      <c r="BC11" s="627"/>
      <c r="BD11" s="627"/>
      <c r="BE11" s="627"/>
      <c r="BF11" s="628"/>
      <c r="BG11" s="629">
        <v>3475</v>
      </c>
      <c r="BH11" s="630"/>
      <c r="BI11" s="630"/>
      <c r="BJ11" s="630"/>
      <c r="BK11" s="630"/>
      <c r="BL11" s="630"/>
      <c r="BM11" s="630"/>
      <c r="BN11" s="631"/>
      <c r="BO11" s="656">
        <v>1.5</v>
      </c>
      <c r="BP11" s="656"/>
      <c r="BQ11" s="656"/>
      <c r="BR11" s="656"/>
      <c r="BS11" s="657" t="s">
        <v>137</v>
      </c>
      <c r="BT11" s="657"/>
      <c r="BU11" s="657"/>
      <c r="BV11" s="657"/>
      <c r="BW11" s="657"/>
      <c r="BX11" s="657"/>
      <c r="BY11" s="657"/>
      <c r="BZ11" s="657"/>
      <c r="CA11" s="657"/>
      <c r="CB11" s="715"/>
      <c r="CD11" s="671" t="s">
        <v>248</v>
      </c>
      <c r="CE11" s="668"/>
      <c r="CF11" s="668"/>
      <c r="CG11" s="668"/>
      <c r="CH11" s="668"/>
      <c r="CI11" s="668"/>
      <c r="CJ11" s="668"/>
      <c r="CK11" s="668"/>
      <c r="CL11" s="668"/>
      <c r="CM11" s="668"/>
      <c r="CN11" s="668"/>
      <c r="CO11" s="668"/>
      <c r="CP11" s="668"/>
      <c r="CQ11" s="669"/>
      <c r="CR11" s="629">
        <v>895434</v>
      </c>
      <c r="CS11" s="630"/>
      <c r="CT11" s="630"/>
      <c r="CU11" s="630"/>
      <c r="CV11" s="630"/>
      <c r="CW11" s="630"/>
      <c r="CX11" s="630"/>
      <c r="CY11" s="631"/>
      <c r="CZ11" s="656">
        <v>13.3</v>
      </c>
      <c r="DA11" s="656"/>
      <c r="DB11" s="656"/>
      <c r="DC11" s="656"/>
      <c r="DD11" s="635">
        <v>630317</v>
      </c>
      <c r="DE11" s="630"/>
      <c r="DF11" s="630"/>
      <c r="DG11" s="630"/>
      <c r="DH11" s="630"/>
      <c r="DI11" s="630"/>
      <c r="DJ11" s="630"/>
      <c r="DK11" s="630"/>
      <c r="DL11" s="630"/>
      <c r="DM11" s="630"/>
      <c r="DN11" s="630"/>
      <c r="DO11" s="630"/>
      <c r="DP11" s="631"/>
      <c r="DQ11" s="635">
        <v>220781</v>
      </c>
      <c r="DR11" s="630"/>
      <c r="DS11" s="630"/>
      <c r="DT11" s="630"/>
      <c r="DU11" s="630"/>
      <c r="DV11" s="630"/>
      <c r="DW11" s="630"/>
      <c r="DX11" s="630"/>
      <c r="DY11" s="630"/>
      <c r="DZ11" s="630"/>
      <c r="EA11" s="630"/>
      <c r="EB11" s="630"/>
      <c r="EC11" s="670"/>
    </row>
    <row r="12" spans="2:143" ht="11.25" customHeight="1" x14ac:dyDescent="0.2">
      <c r="B12" s="626" t="s">
        <v>249</v>
      </c>
      <c r="C12" s="627"/>
      <c r="D12" s="627"/>
      <c r="E12" s="627"/>
      <c r="F12" s="627"/>
      <c r="G12" s="627"/>
      <c r="H12" s="627"/>
      <c r="I12" s="627"/>
      <c r="J12" s="627"/>
      <c r="K12" s="627"/>
      <c r="L12" s="627"/>
      <c r="M12" s="627"/>
      <c r="N12" s="627"/>
      <c r="O12" s="627"/>
      <c r="P12" s="627"/>
      <c r="Q12" s="628"/>
      <c r="R12" s="629" t="s">
        <v>238</v>
      </c>
      <c r="S12" s="630"/>
      <c r="T12" s="630"/>
      <c r="U12" s="630"/>
      <c r="V12" s="630"/>
      <c r="W12" s="630"/>
      <c r="X12" s="630"/>
      <c r="Y12" s="631"/>
      <c r="Z12" s="656" t="s">
        <v>137</v>
      </c>
      <c r="AA12" s="656"/>
      <c r="AB12" s="656"/>
      <c r="AC12" s="656"/>
      <c r="AD12" s="657" t="s">
        <v>238</v>
      </c>
      <c r="AE12" s="657"/>
      <c r="AF12" s="657"/>
      <c r="AG12" s="657"/>
      <c r="AH12" s="657"/>
      <c r="AI12" s="657"/>
      <c r="AJ12" s="657"/>
      <c r="AK12" s="657"/>
      <c r="AL12" s="632" t="s">
        <v>137</v>
      </c>
      <c r="AM12" s="633"/>
      <c r="AN12" s="633"/>
      <c r="AO12" s="658"/>
      <c r="AP12" s="626" t="s">
        <v>250</v>
      </c>
      <c r="AQ12" s="627"/>
      <c r="AR12" s="627"/>
      <c r="AS12" s="627"/>
      <c r="AT12" s="627"/>
      <c r="AU12" s="627"/>
      <c r="AV12" s="627"/>
      <c r="AW12" s="627"/>
      <c r="AX12" s="627"/>
      <c r="AY12" s="627"/>
      <c r="AZ12" s="627"/>
      <c r="BA12" s="627"/>
      <c r="BB12" s="627"/>
      <c r="BC12" s="627"/>
      <c r="BD12" s="627"/>
      <c r="BE12" s="627"/>
      <c r="BF12" s="628"/>
      <c r="BG12" s="629">
        <v>104125</v>
      </c>
      <c r="BH12" s="630"/>
      <c r="BI12" s="630"/>
      <c r="BJ12" s="630"/>
      <c r="BK12" s="630"/>
      <c r="BL12" s="630"/>
      <c r="BM12" s="630"/>
      <c r="BN12" s="631"/>
      <c r="BO12" s="656">
        <v>43.5</v>
      </c>
      <c r="BP12" s="656"/>
      <c r="BQ12" s="656"/>
      <c r="BR12" s="656"/>
      <c r="BS12" s="657" t="s">
        <v>137</v>
      </c>
      <c r="BT12" s="657"/>
      <c r="BU12" s="657"/>
      <c r="BV12" s="657"/>
      <c r="BW12" s="657"/>
      <c r="BX12" s="657"/>
      <c r="BY12" s="657"/>
      <c r="BZ12" s="657"/>
      <c r="CA12" s="657"/>
      <c r="CB12" s="715"/>
      <c r="CD12" s="671" t="s">
        <v>251</v>
      </c>
      <c r="CE12" s="668"/>
      <c r="CF12" s="668"/>
      <c r="CG12" s="668"/>
      <c r="CH12" s="668"/>
      <c r="CI12" s="668"/>
      <c r="CJ12" s="668"/>
      <c r="CK12" s="668"/>
      <c r="CL12" s="668"/>
      <c r="CM12" s="668"/>
      <c r="CN12" s="668"/>
      <c r="CO12" s="668"/>
      <c r="CP12" s="668"/>
      <c r="CQ12" s="669"/>
      <c r="CR12" s="629">
        <v>648800</v>
      </c>
      <c r="CS12" s="630"/>
      <c r="CT12" s="630"/>
      <c r="CU12" s="630"/>
      <c r="CV12" s="630"/>
      <c r="CW12" s="630"/>
      <c r="CX12" s="630"/>
      <c r="CY12" s="631"/>
      <c r="CZ12" s="656">
        <v>9.6</v>
      </c>
      <c r="DA12" s="656"/>
      <c r="DB12" s="656"/>
      <c r="DC12" s="656"/>
      <c r="DD12" s="635">
        <v>465474</v>
      </c>
      <c r="DE12" s="630"/>
      <c r="DF12" s="630"/>
      <c r="DG12" s="630"/>
      <c r="DH12" s="630"/>
      <c r="DI12" s="630"/>
      <c r="DJ12" s="630"/>
      <c r="DK12" s="630"/>
      <c r="DL12" s="630"/>
      <c r="DM12" s="630"/>
      <c r="DN12" s="630"/>
      <c r="DO12" s="630"/>
      <c r="DP12" s="631"/>
      <c r="DQ12" s="635">
        <v>97338</v>
      </c>
      <c r="DR12" s="630"/>
      <c r="DS12" s="630"/>
      <c r="DT12" s="630"/>
      <c r="DU12" s="630"/>
      <c r="DV12" s="630"/>
      <c r="DW12" s="630"/>
      <c r="DX12" s="630"/>
      <c r="DY12" s="630"/>
      <c r="DZ12" s="630"/>
      <c r="EA12" s="630"/>
      <c r="EB12" s="630"/>
      <c r="EC12" s="670"/>
    </row>
    <row r="13" spans="2:143" ht="11.25" customHeight="1" x14ac:dyDescent="0.2">
      <c r="B13" s="626" t="s">
        <v>252</v>
      </c>
      <c r="C13" s="627"/>
      <c r="D13" s="627"/>
      <c r="E13" s="627"/>
      <c r="F13" s="627"/>
      <c r="G13" s="627"/>
      <c r="H13" s="627"/>
      <c r="I13" s="627"/>
      <c r="J13" s="627"/>
      <c r="K13" s="627"/>
      <c r="L13" s="627"/>
      <c r="M13" s="627"/>
      <c r="N13" s="627"/>
      <c r="O13" s="627"/>
      <c r="P13" s="627"/>
      <c r="Q13" s="628"/>
      <c r="R13" s="629" t="s">
        <v>238</v>
      </c>
      <c r="S13" s="630"/>
      <c r="T13" s="630"/>
      <c r="U13" s="630"/>
      <c r="V13" s="630"/>
      <c r="W13" s="630"/>
      <c r="X13" s="630"/>
      <c r="Y13" s="631"/>
      <c r="Z13" s="656" t="s">
        <v>238</v>
      </c>
      <c r="AA13" s="656"/>
      <c r="AB13" s="656"/>
      <c r="AC13" s="656"/>
      <c r="AD13" s="657" t="s">
        <v>137</v>
      </c>
      <c r="AE13" s="657"/>
      <c r="AF13" s="657"/>
      <c r="AG13" s="657"/>
      <c r="AH13" s="657"/>
      <c r="AI13" s="657"/>
      <c r="AJ13" s="657"/>
      <c r="AK13" s="657"/>
      <c r="AL13" s="632" t="s">
        <v>137</v>
      </c>
      <c r="AM13" s="633"/>
      <c r="AN13" s="633"/>
      <c r="AO13" s="658"/>
      <c r="AP13" s="626" t="s">
        <v>253</v>
      </c>
      <c r="AQ13" s="627"/>
      <c r="AR13" s="627"/>
      <c r="AS13" s="627"/>
      <c r="AT13" s="627"/>
      <c r="AU13" s="627"/>
      <c r="AV13" s="627"/>
      <c r="AW13" s="627"/>
      <c r="AX13" s="627"/>
      <c r="AY13" s="627"/>
      <c r="AZ13" s="627"/>
      <c r="BA13" s="627"/>
      <c r="BB13" s="627"/>
      <c r="BC13" s="627"/>
      <c r="BD13" s="627"/>
      <c r="BE13" s="627"/>
      <c r="BF13" s="628"/>
      <c r="BG13" s="629">
        <v>103725</v>
      </c>
      <c r="BH13" s="630"/>
      <c r="BI13" s="630"/>
      <c r="BJ13" s="630"/>
      <c r="BK13" s="630"/>
      <c r="BL13" s="630"/>
      <c r="BM13" s="630"/>
      <c r="BN13" s="631"/>
      <c r="BO13" s="656">
        <v>43.4</v>
      </c>
      <c r="BP13" s="656"/>
      <c r="BQ13" s="656"/>
      <c r="BR13" s="656"/>
      <c r="BS13" s="657" t="s">
        <v>137</v>
      </c>
      <c r="BT13" s="657"/>
      <c r="BU13" s="657"/>
      <c r="BV13" s="657"/>
      <c r="BW13" s="657"/>
      <c r="BX13" s="657"/>
      <c r="BY13" s="657"/>
      <c r="BZ13" s="657"/>
      <c r="CA13" s="657"/>
      <c r="CB13" s="715"/>
      <c r="CD13" s="671" t="s">
        <v>254</v>
      </c>
      <c r="CE13" s="668"/>
      <c r="CF13" s="668"/>
      <c r="CG13" s="668"/>
      <c r="CH13" s="668"/>
      <c r="CI13" s="668"/>
      <c r="CJ13" s="668"/>
      <c r="CK13" s="668"/>
      <c r="CL13" s="668"/>
      <c r="CM13" s="668"/>
      <c r="CN13" s="668"/>
      <c r="CO13" s="668"/>
      <c r="CP13" s="668"/>
      <c r="CQ13" s="669"/>
      <c r="CR13" s="629">
        <v>758462</v>
      </c>
      <c r="CS13" s="630"/>
      <c r="CT13" s="630"/>
      <c r="CU13" s="630"/>
      <c r="CV13" s="630"/>
      <c r="CW13" s="630"/>
      <c r="CX13" s="630"/>
      <c r="CY13" s="631"/>
      <c r="CZ13" s="656">
        <v>11.3</v>
      </c>
      <c r="DA13" s="656"/>
      <c r="DB13" s="656"/>
      <c r="DC13" s="656"/>
      <c r="DD13" s="635">
        <v>579825</v>
      </c>
      <c r="DE13" s="630"/>
      <c r="DF13" s="630"/>
      <c r="DG13" s="630"/>
      <c r="DH13" s="630"/>
      <c r="DI13" s="630"/>
      <c r="DJ13" s="630"/>
      <c r="DK13" s="630"/>
      <c r="DL13" s="630"/>
      <c r="DM13" s="630"/>
      <c r="DN13" s="630"/>
      <c r="DO13" s="630"/>
      <c r="DP13" s="631"/>
      <c r="DQ13" s="635">
        <v>176842</v>
      </c>
      <c r="DR13" s="630"/>
      <c r="DS13" s="630"/>
      <c r="DT13" s="630"/>
      <c r="DU13" s="630"/>
      <c r="DV13" s="630"/>
      <c r="DW13" s="630"/>
      <c r="DX13" s="630"/>
      <c r="DY13" s="630"/>
      <c r="DZ13" s="630"/>
      <c r="EA13" s="630"/>
      <c r="EB13" s="630"/>
      <c r="EC13" s="670"/>
    </row>
    <row r="14" spans="2:143" ht="11.25" customHeight="1" x14ac:dyDescent="0.2">
      <c r="B14" s="626" t="s">
        <v>255</v>
      </c>
      <c r="C14" s="627"/>
      <c r="D14" s="627"/>
      <c r="E14" s="627"/>
      <c r="F14" s="627"/>
      <c r="G14" s="627"/>
      <c r="H14" s="627"/>
      <c r="I14" s="627"/>
      <c r="J14" s="627"/>
      <c r="K14" s="627"/>
      <c r="L14" s="627"/>
      <c r="M14" s="627"/>
      <c r="N14" s="627"/>
      <c r="O14" s="627"/>
      <c r="P14" s="627"/>
      <c r="Q14" s="628"/>
      <c r="R14" s="629" t="s">
        <v>137</v>
      </c>
      <c r="S14" s="630"/>
      <c r="T14" s="630"/>
      <c r="U14" s="630"/>
      <c r="V14" s="630"/>
      <c r="W14" s="630"/>
      <c r="X14" s="630"/>
      <c r="Y14" s="631"/>
      <c r="Z14" s="656" t="s">
        <v>137</v>
      </c>
      <c r="AA14" s="656"/>
      <c r="AB14" s="656"/>
      <c r="AC14" s="656"/>
      <c r="AD14" s="657" t="s">
        <v>137</v>
      </c>
      <c r="AE14" s="657"/>
      <c r="AF14" s="657"/>
      <c r="AG14" s="657"/>
      <c r="AH14" s="657"/>
      <c r="AI14" s="657"/>
      <c r="AJ14" s="657"/>
      <c r="AK14" s="657"/>
      <c r="AL14" s="632" t="s">
        <v>137</v>
      </c>
      <c r="AM14" s="633"/>
      <c r="AN14" s="633"/>
      <c r="AO14" s="658"/>
      <c r="AP14" s="626" t="s">
        <v>256</v>
      </c>
      <c r="AQ14" s="627"/>
      <c r="AR14" s="627"/>
      <c r="AS14" s="627"/>
      <c r="AT14" s="627"/>
      <c r="AU14" s="627"/>
      <c r="AV14" s="627"/>
      <c r="AW14" s="627"/>
      <c r="AX14" s="627"/>
      <c r="AY14" s="627"/>
      <c r="AZ14" s="627"/>
      <c r="BA14" s="627"/>
      <c r="BB14" s="627"/>
      <c r="BC14" s="627"/>
      <c r="BD14" s="627"/>
      <c r="BE14" s="627"/>
      <c r="BF14" s="628"/>
      <c r="BG14" s="629">
        <v>11876</v>
      </c>
      <c r="BH14" s="630"/>
      <c r="BI14" s="630"/>
      <c r="BJ14" s="630"/>
      <c r="BK14" s="630"/>
      <c r="BL14" s="630"/>
      <c r="BM14" s="630"/>
      <c r="BN14" s="631"/>
      <c r="BO14" s="656">
        <v>5</v>
      </c>
      <c r="BP14" s="656"/>
      <c r="BQ14" s="656"/>
      <c r="BR14" s="656"/>
      <c r="BS14" s="657" t="s">
        <v>137</v>
      </c>
      <c r="BT14" s="657"/>
      <c r="BU14" s="657"/>
      <c r="BV14" s="657"/>
      <c r="BW14" s="657"/>
      <c r="BX14" s="657"/>
      <c r="BY14" s="657"/>
      <c r="BZ14" s="657"/>
      <c r="CA14" s="657"/>
      <c r="CB14" s="715"/>
      <c r="CD14" s="671" t="s">
        <v>257</v>
      </c>
      <c r="CE14" s="668"/>
      <c r="CF14" s="668"/>
      <c r="CG14" s="668"/>
      <c r="CH14" s="668"/>
      <c r="CI14" s="668"/>
      <c r="CJ14" s="668"/>
      <c r="CK14" s="668"/>
      <c r="CL14" s="668"/>
      <c r="CM14" s="668"/>
      <c r="CN14" s="668"/>
      <c r="CO14" s="668"/>
      <c r="CP14" s="668"/>
      <c r="CQ14" s="669"/>
      <c r="CR14" s="629">
        <v>106093</v>
      </c>
      <c r="CS14" s="630"/>
      <c r="CT14" s="630"/>
      <c r="CU14" s="630"/>
      <c r="CV14" s="630"/>
      <c r="CW14" s="630"/>
      <c r="CX14" s="630"/>
      <c r="CY14" s="631"/>
      <c r="CZ14" s="656">
        <v>1.6</v>
      </c>
      <c r="DA14" s="656"/>
      <c r="DB14" s="656"/>
      <c r="DC14" s="656"/>
      <c r="DD14" s="635">
        <v>5709</v>
      </c>
      <c r="DE14" s="630"/>
      <c r="DF14" s="630"/>
      <c r="DG14" s="630"/>
      <c r="DH14" s="630"/>
      <c r="DI14" s="630"/>
      <c r="DJ14" s="630"/>
      <c r="DK14" s="630"/>
      <c r="DL14" s="630"/>
      <c r="DM14" s="630"/>
      <c r="DN14" s="630"/>
      <c r="DO14" s="630"/>
      <c r="DP14" s="631"/>
      <c r="DQ14" s="635">
        <v>91531</v>
      </c>
      <c r="DR14" s="630"/>
      <c r="DS14" s="630"/>
      <c r="DT14" s="630"/>
      <c r="DU14" s="630"/>
      <c r="DV14" s="630"/>
      <c r="DW14" s="630"/>
      <c r="DX14" s="630"/>
      <c r="DY14" s="630"/>
      <c r="DZ14" s="630"/>
      <c r="EA14" s="630"/>
      <c r="EB14" s="630"/>
      <c r="EC14" s="670"/>
    </row>
    <row r="15" spans="2:143" ht="11.25" customHeight="1" x14ac:dyDescent="0.2">
      <c r="B15" s="626" t="s">
        <v>258</v>
      </c>
      <c r="C15" s="627"/>
      <c r="D15" s="627"/>
      <c r="E15" s="627"/>
      <c r="F15" s="627"/>
      <c r="G15" s="627"/>
      <c r="H15" s="627"/>
      <c r="I15" s="627"/>
      <c r="J15" s="627"/>
      <c r="K15" s="627"/>
      <c r="L15" s="627"/>
      <c r="M15" s="627"/>
      <c r="N15" s="627"/>
      <c r="O15" s="627"/>
      <c r="P15" s="627"/>
      <c r="Q15" s="628"/>
      <c r="R15" s="629" t="s">
        <v>137</v>
      </c>
      <c r="S15" s="630"/>
      <c r="T15" s="630"/>
      <c r="U15" s="630"/>
      <c r="V15" s="630"/>
      <c r="W15" s="630"/>
      <c r="X15" s="630"/>
      <c r="Y15" s="631"/>
      <c r="Z15" s="656" t="s">
        <v>137</v>
      </c>
      <c r="AA15" s="656"/>
      <c r="AB15" s="656"/>
      <c r="AC15" s="656"/>
      <c r="AD15" s="657" t="s">
        <v>137</v>
      </c>
      <c r="AE15" s="657"/>
      <c r="AF15" s="657"/>
      <c r="AG15" s="657"/>
      <c r="AH15" s="657"/>
      <c r="AI15" s="657"/>
      <c r="AJ15" s="657"/>
      <c r="AK15" s="657"/>
      <c r="AL15" s="632" t="s">
        <v>137</v>
      </c>
      <c r="AM15" s="633"/>
      <c r="AN15" s="633"/>
      <c r="AO15" s="658"/>
      <c r="AP15" s="626" t="s">
        <v>259</v>
      </c>
      <c r="AQ15" s="627"/>
      <c r="AR15" s="627"/>
      <c r="AS15" s="627"/>
      <c r="AT15" s="627"/>
      <c r="AU15" s="627"/>
      <c r="AV15" s="627"/>
      <c r="AW15" s="627"/>
      <c r="AX15" s="627"/>
      <c r="AY15" s="627"/>
      <c r="AZ15" s="627"/>
      <c r="BA15" s="627"/>
      <c r="BB15" s="627"/>
      <c r="BC15" s="627"/>
      <c r="BD15" s="627"/>
      <c r="BE15" s="627"/>
      <c r="BF15" s="628"/>
      <c r="BG15" s="629">
        <v>17217</v>
      </c>
      <c r="BH15" s="630"/>
      <c r="BI15" s="630"/>
      <c r="BJ15" s="630"/>
      <c r="BK15" s="630"/>
      <c r="BL15" s="630"/>
      <c r="BM15" s="630"/>
      <c r="BN15" s="631"/>
      <c r="BO15" s="656">
        <v>7.2</v>
      </c>
      <c r="BP15" s="656"/>
      <c r="BQ15" s="656"/>
      <c r="BR15" s="656"/>
      <c r="BS15" s="657" t="s">
        <v>137</v>
      </c>
      <c r="BT15" s="657"/>
      <c r="BU15" s="657"/>
      <c r="BV15" s="657"/>
      <c r="BW15" s="657"/>
      <c r="BX15" s="657"/>
      <c r="BY15" s="657"/>
      <c r="BZ15" s="657"/>
      <c r="CA15" s="657"/>
      <c r="CB15" s="715"/>
      <c r="CD15" s="671" t="s">
        <v>260</v>
      </c>
      <c r="CE15" s="668"/>
      <c r="CF15" s="668"/>
      <c r="CG15" s="668"/>
      <c r="CH15" s="668"/>
      <c r="CI15" s="668"/>
      <c r="CJ15" s="668"/>
      <c r="CK15" s="668"/>
      <c r="CL15" s="668"/>
      <c r="CM15" s="668"/>
      <c r="CN15" s="668"/>
      <c r="CO15" s="668"/>
      <c r="CP15" s="668"/>
      <c r="CQ15" s="669"/>
      <c r="CR15" s="629">
        <v>412751</v>
      </c>
      <c r="CS15" s="630"/>
      <c r="CT15" s="630"/>
      <c r="CU15" s="630"/>
      <c r="CV15" s="630"/>
      <c r="CW15" s="630"/>
      <c r="CX15" s="630"/>
      <c r="CY15" s="631"/>
      <c r="CZ15" s="656">
        <v>6.1</v>
      </c>
      <c r="DA15" s="656"/>
      <c r="DB15" s="656"/>
      <c r="DC15" s="656"/>
      <c r="DD15" s="635">
        <v>77040</v>
      </c>
      <c r="DE15" s="630"/>
      <c r="DF15" s="630"/>
      <c r="DG15" s="630"/>
      <c r="DH15" s="630"/>
      <c r="DI15" s="630"/>
      <c r="DJ15" s="630"/>
      <c r="DK15" s="630"/>
      <c r="DL15" s="630"/>
      <c r="DM15" s="630"/>
      <c r="DN15" s="630"/>
      <c r="DO15" s="630"/>
      <c r="DP15" s="631"/>
      <c r="DQ15" s="635">
        <v>279837</v>
      </c>
      <c r="DR15" s="630"/>
      <c r="DS15" s="630"/>
      <c r="DT15" s="630"/>
      <c r="DU15" s="630"/>
      <c r="DV15" s="630"/>
      <c r="DW15" s="630"/>
      <c r="DX15" s="630"/>
      <c r="DY15" s="630"/>
      <c r="DZ15" s="630"/>
      <c r="EA15" s="630"/>
      <c r="EB15" s="630"/>
      <c r="EC15" s="670"/>
    </row>
    <row r="16" spans="2:143" ht="11.25" customHeight="1" x14ac:dyDescent="0.2">
      <c r="B16" s="626" t="s">
        <v>261</v>
      </c>
      <c r="C16" s="627"/>
      <c r="D16" s="627"/>
      <c r="E16" s="627"/>
      <c r="F16" s="627"/>
      <c r="G16" s="627"/>
      <c r="H16" s="627"/>
      <c r="I16" s="627"/>
      <c r="J16" s="627"/>
      <c r="K16" s="627"/>
      <c r="L16" s="627"/>
      <c r="M16" s="627"/>
      <c r="N16" s="627"/>
      <c r="O16" s="627"/>
      <c r="P16" s="627"/>
      <c r="Q16" s="628"/>
      <c r="R16" s="629">
        <v>1013</v>
      </c>
      <c r="S16" s="630"/>
      <c r="T16" s="630"/>
      <c r="U16" s="630"/>
      <c r="V16" s="630"/>
      <c r="W16" s="630"/>
      <c r="X16" s="630"/>
      <c r="Y16" s="631"/>
      <c r="Z16" s="656">
        <v>0</v>
      </c>
      <c r="AA16" s="656"/>
      <c r="AB16" s="656"/>
      <c r="AC16" s="656"/>
      <c r="AD16" s="657">
        <v>1013</v>
      </c>
      <c r="AE16" s="657"/>
      <c r="AF16" s="657"/>
      <c r="AG16" s="657"/>
      <c r="AH16" s="657"/>
      <c r="AI16" s="657"/>
      <c r="AJ16" s="657"/>
      <c r="AK16" s="657"/>
      <c r="AL16" s="632">
        <v>0</v>
      </c>
      <c r="AM16" s="633"/>
      <c r="AN16" s="633"/>
      <c r="AO16" s="658"/>
      <c r="AP16" s="626" t="s">
        <v>262</v>
      </c>
      <c r="AQ16" s="627"/>
      <c r="AR16" s="627"/>
      <c r="AS16" s="627"/>
      <c r="AT16" s="627"/>
      <c r="AU16" s="627"/>
      <c r="AV16" s="627"/>
      <c r="AW16" s="627"/>
      <c r="AX16" s="627"/>
      <c r="AY16" s="627"/>
      <c r="AZ16" s="627"/>
      <c r="BA16" s="627"/>
      <c r="BB16" s="627"/>
      <c r="BC16" s="627"/>
      <c r="BD16" s="627"/>
      <c r="BE16" s="627"/>
      <c r="BF16" s="628"/>
      <c r="BG16" s="629" t="s">
        <v>137</v>
      </c>
      <c r="BH16" s="630"/>
      <c r="BI16" s="630"/>
      <c r="BJ16" s="630"/>
      <c r="BK16" s="630"/>
      <c r="BL16" s="630"/>
      <c r="BM16" s="630"/>
      <c r="BN16" s="631"/>
      <c r="BO16" s="656" t="s">
        <v>137</v>
      </c>
      <c r="BP16" s="656"/>
      <c r="BQ16" s="656"/>
      <c r="BR16" s="656"/>
      <c r="BS16" s="657" t="s">
        <v>137</v>
      </c>
      <c r="BT16" s="657"/>
      <c r="BU16" s="657"/>
      <c r="BV16" s="657"/>
      <c r="BW16" s="657"/>
      <c r="BX16" s="657"/>
      <c r="BY16" s="657"/>
      <c r="BZ16" s="657"/>
      <c r="CA16" s="657"/>
      <c r="CB16" s="715"/>
      <c r="CD16" s="671" t="s">
        <v>263</v>
      </c>
      <c r="CE16" s="668"/>
      <c r="CF16" s="668"/>
      <c r="CG16" s="668"/>
      <c r="CH16" s="668"/>
      <c r="CI16" s="668"/>
      <c r="CJ16" s="668"/>
      <c r="CK16" s="668"/>
      <c r="CL16" s="668"/>
      <c r="CM16" s="668"/>
      <c r="CN16" s="668"/>
      <c r="CO16" s="668"/>
      <c r="CP16" s="668"/>
      <c r="CQ16" s="669"/>
      <c r="CR16" s="629">
        <v>93002</v>
      </c>
      <c r="CS16" s="630"/>
      <c r="CT16" s="630"/>
      <c r="CU16" s="630"/>
      <c r="CV16" s="630"/>
      <c r="CW16" s="630"/>
      <c r="CX16" s="630"/>
      <c r="CY16" s="631"/>
      <c r="CZ16" s="656">
        <v>1.4</v>
      </c>
      <c r="DA16" s="656"/>
      <c r="DB16" s="656"/>
      <c r="DC16" s="656"/>
      <c r="DD16" s="635" t="s">
        <v>137</v>
      </c>
      <c r="DE16" s="630"/>
      <c r="DF16" s="630"/>
      <c r="DG16" s="630"/>
      <c r="DH16" s="630"/>
      <c r="DI16" s="630"/>
      <c r="DJ16" s="630"/>
      <c r="DK16" s="630"/>
      <c r="DL16" s="630"/>
      <c r="DM16" s="630"/>
      <c r="DN16" s="630"/>
      <c r="DO16" s="630"/>
      <c r="DP16" s="631"/>
      <c r="DQ16" s="635">
        <v>45681</v>
      </c>
      <c r="DR16" s="630"/>
      <c r="DS16" s="630"/>
      <c r="DT16" s="630"/>
      <c r="DU16" s="630"/>
      <c r="DV16" s="630"/>
      <c r="DW16" s="630"/>
      <c r="DX16" s="630"/>
      <c r="DY16" s="630"/>
      <c r="DZ16" s="630"/>
      <c r="EA16" s="630"/>
      <c r="EB16" s="630"/>
      <c r="EC16" s="670"/>
    </row>
    <row r="17" spans="2:133" ht="11.25" customHeight="1" x14ac:dyDescent="0.2">
      <c r="B17" s="626" t="s">
        <v>264</v>
      </c>
      <c r="C17" s="627"/>
      <c r="D17" s="627"/>
      <c r="E17" s="627"/>
      <c r="F17" s="627"/>
      <c r="G17" s="627"/>
      <c r="H17" s="627"/>
      <c r="I17" s="627"/>
      <c r="J17" s="627"/>
      <c r="K17" s="627"/>
      <c r="L17" s="627"/>
      <c r="M17" s="627"/>
      <c r="N17" s="627"/>
      <c r="O17" s="627"/>
      <c r="P17" s="627"/>
      <c r="Q17" s="628"/>
      <c r="R17" s="629">
        <v>2060</v>
      </c>
      <c r="S17" s="630"/>
      <c r="T17" s="630"/>
      <c r="U17" s="630"/>
      <c r="V17" s="630"/>
      <c r="W17" s="630"/>
      <c r="X17" s="630"/>
      <c r="Y17" s="631"/>
      <c r="Z17" s="656">
        <v>0</v>
      </c>
      <c r="AA17" s="656"/>
      <c r="AB17" s="656"/>
      <c r="AC17" s="656"/>
      <c r="AD17" s="657">
        <v>2060</v>
      </c>
      <c r="AE17" s="657"/>
      <c r="AF17" s="657"/>
      <c r="AG17" s="657"/>
      <c r="AH17" s="657"/>
      <c r="AI17" s="657"/>
      <c r="AJ17" s="657"/>
      <c r="AK17" s="657"/>
      <c r="AL17" s="632">
        <v>0.1</v>
      </c>
      <c r="AM17" s="633"/>
      <c r="AN17" s="633"/>
      <c r="AO17" s="658"/>
      <c r="AP17" s="626" t="s">
        <v>265</v>
      </c>
      <c r="AQ17" s="627"/>
      <c r="AR17" s="627"/>
      <c r="AS17" s="627"/>
      <c r="AT17" s="627"/>
      <c r="AU17" s="627"/>
      <c r="AV17" s="627"/>
      <c r="AW17" s="627"/>
      <c r="AX17" s="627"/>
      <c r="AY17" s="627"/>
      <c r="AZ17" s="627"/>
      <c r="BA17" s="627"/>
      <c r="BB17" s="627"/>
      <c r="BC17" s="627"/>
      <c r="BD17" s="627"/>
      <c r="BE17" s="627"/>
      <c r="BF17" s="628"/>
      <c r="BG17" s="629" t="s">
        <v>137</v>
      </c>
      <c r="BH17" s="630"/>
      <c r="BI17" s="630"/>
      <c r="BJ17" s="630"/>
      <c r="BK17" s="630"/>
      <c r="BL17" s="630"/>
      <c r="BM17" s="630"/>
      <c r="BN17" s="631"/>
      <c r="BO17" s="656" t="s">
        <v>238</v>
      </c>
      <c r="BP17" s="656"/>
      <c r="BQ17" s="656"/>
      <c r="BR17" s="656"/>
      <c r="BS17" s="657" t="s">
        <v>137</v>
      </c>
      <c r="BT17" s="657"/>
      <c r="BU17" s="657"/>
      <c r="BV17" s="657"/>
      <c r="BW17" s="657"/>
      <c r="BX17" s="657"/>
      <c r="BY17" s="657"/>
      <c r="BZ17" s="657"/>
      <c r="CA17" s="657"/>
      <c r="CB17" s="715"/>
      <c r="CD17" s="671" t="s">
        <v>266</v>
      </c>
      <c r="CE17" s="668"/>
      <c r="CF17" s="668"/>
      <c r="CG17" s="668"/>
      <c r="CH17" s="668"/>
      <c r="CI17" s="668"/>
      <c r="CJ17" s="668"/>
      <c r="CK17" s="668"/>
      <c r="CL17" s="668"/>
      <c r="CM17" s="668"/>
      <c r="CN17" s="668"/>
      <c r="CO17" s="668"/>
      <c r="CP17" s="668"/>
      <c r="CQ17" s="669"/>
      <c r="CR17" s="629">
        <v>1048419</v>
      </c>
      <c r="CS17" s="630"/>
      <c r="CT17" s="630"/>
      <c r="CU17" s="630"/>
      <c r="CV17" s="630"/>
      <c r="CW17" s="630"/>
      <c r="CX17" s="630"/>
      <c r="CY17" s="631"/>
      <c r="CZ17" s="656">
        <v>15.6</v>
      </c>
      <c r="DA17" s="656"/>
      <c r="DB17" s="656"/>
      <c r="DC17" s="656"/>
      <c r="DD17" s="635" t="s">
        <v>137</v>
      </c>
      <c r="DE17" s="630"/>
      <c r="DF17" s="630"/>
      <c r="DG17" s="630"/>
      <c r="DH17" s="630"/>
      <c r="DI17" s="630"/>
      <c r="DJ17" s="630"/>
      <c r="DK17" s="630"/>
      <c r="DL17" s="630"/>
      <c r="DM17" s="630"/>
      <c r="DN17" s="630"/>
      <c r="DO17" s="630"/>
      <c r="DP17" s="631"/>
      <c r="DQ17" s="635">
        <v>968597</v>
      </c>
      <c r="DR17" s="630"/>
      <c r="DS17" s="630"/>
      <c r="DT17" s="630"/>
      <c r="DU17" s="630"/>
      <c r="DV17" s="630"/>
      <c r="DW17" s="630"/>
      <c r="DX17" s="630"/>
      <c r="DY17" s="630"/>
      <c r="DZ17" s="630"/>
      <c r="EA17" s="630"/>
      <c r="EB17" s="630"/>
      <c r="EC17" s="670"/>
    </row>
    <row r="18" spans="2:133" ht="11.25" customHeight="1" x14ac:dyDescent="0.2">
      <c r="B18" s="626" t="s">
        <v>267</v>
      </c>
      <c r="C18" s="627"/>
      <c r="D18" s="627"/>
      <c r="E18" s="627"/>
      <c r="F18" s="627"/>
      <c r="G18" s="627"/>
      <c r="H18" s="627"/>
      <c r="I18" s="627"/>
      <c r="J18" s="627"/>
      <c r="K18" s="627"/>
      <c r="L18" s="627"/>
      <c r="M18" s="627"/>
      <c r="N18" s="627"/>
      <c r="O18" s="627"/>
      <c r="P18" s="627"/>
      <c r="Q18" s="628"/>
      <c r="R18" s="629">
        <v>1513</v>
      </c>
      <c r="S18" s="630"/>
      <c r="T18" s="630"/>
      <c r="U18" s="630"/>
      <c r="V18" s="630"/>
      <c r="W18" s="630"/>
      <c r="X18" s="630"/>
      <c r="Y18" s="631"/>
      <c r="Z18" s="656">
        <v>0</v>
      </c>
      <c r="AA18" s="656"/>
      <c r="AB18" s="656"/>
      <c r="AC18" s="656"/>
      <c r="AD18" s="657">
        <v>1513</v>
      </c>
      <c r="AE18" s="657"/>
      <c r="AF18" s="657"/>
      <c r="AG18" s="657"/>
      <c r="AH18" s="657"/>
      <c r="AI18" s="657"/>
      <c r="AJ18" s="657"/>
      <c r="AK18" s="657"/>
      <c r="AL18" s="632">
        <v>0.10000000149011612</v>
      </c>
      <c r="AM18" s="633"/>
      <c r="AN18" s="633"/>
      <c r="AO18" s="658"/>
      <c r="AP18" s="626" t="s">
        <v>268</v>
      </c>
      <c r="AQ18" s="627"/>
      <c r="AR18" s="627"/>
      <c r="AS18" s="627"/>
      <c r="AT18" s="627"/>
      <c r="AU18" s="627"/>
      <c r="AV18" s="627"/>
      <c r="AW18" s="627"/>
      <c r="AX18" s="627"/>
      <c r="AY18" s="627"/>
      <c r="AZ18" s="627"/>
      <c r="BA18" s="627"/>
      <c r="BB18" s="627"/>
      <c r="BC18" s="627"/>
      <c r="BD18" s="627"/>
      <c r="BE18" s="627"/>
      <c r="BF18" s="628"/>
      <c r="BG18" s="629" t="s">
        <v>137</v>
      </c>
      <c r="BH18" s="630"/>
      <c r="BI18" s="630"/>
      <c r="BJ18" s="630"/>
      <c r="BK18" s="630"/>
      <c r="BL18" s="630"/>
      <c r="BM18" s="630"/>
      <c r="BN18" s="631"/>
      <c r="BO18" s="656" t="s">
        <v>137</v>
      </c>
      <c r="BP18" s="656"/>
      <c r="BQ18" s="656"/>
      <c r="BR18" s="656"/>
      <c r="BS18" s="657" t="s">
        <v>137</v>
      </c>
      <c r="BT18" s="657"/>
      <c r="BU18" s="657"/>
      <c r="BV18" s="657"/>
      <c r="BW18" s="657"/>
      <c r="BX18" s="657"/>
      <c r="BY18" s="657"/>
      <c r="BZ18" s="657"/>
      <c r="CA18" s="657"/>
      <c r="CB18" s="715"/>
      <c r="CD18" s="671" t="s">
        <v>269</v>
      </c>
      <c r="CE18" s="668"/>
      <c r="CF18" s="668"/>
      <c r="CG18" s="668"/>
      <c r="CH18" s="668"/>
      <c r="CI18" s="668"/>
      <c r="CJ18" s="668"/>
      <c r="CK18" s="668"/>
      <c r="CL18" s="668"/>
      <c r="CM18" s="668"/>
      <c r="CN18" s="668"/>
      <c r="CO18" s="668"/>
      <c r="CP18" s="668"/>
      <c r="CQ18" s="669"/>
      <c r="CR18" s="629" t="s">
        <v>137</v>
      </c>
      <c r="CS18" s="630"/>
      <c r="CT18" s="630"/>
      <c r="CU18" s="630"/>
      <c r="CV18" s="630"/>
      <c r="CW18" s="630"/>
      <c r="CX18" s="630"/>
      <c r="CY18" s="631"/>
      <c r="CZ18" s="656" t="s">
        <v>137</v>
      </c>
      <c r="DA18" s="656"/>
      <c r="DB18" s="656"/>
      <c r="DC18" s="656"/>
      <c r="DD18" s="635" t="s">
        <v>238</v>
      </c>
      <c r="DE18" s="630"/>
      <c r="DF18" s="630"/>
      <c r="DG18" s="630"/>
      <c r="DH18" s="630"/>
      <c r="DI18" s="630"/>
      <c r="DJ18" s="630"/>
      <c r="DK18" s="630"/>
      <c r="DL18" s="630"/>
      <c r="DM18" s="630"/>
      <c r="DN18" s="630"/>
      <c r="DO18" s="630"/>
      <c r="DP18" s="631"/>
      <c r="DQ18" s="635" t="s">
        <v>137</v>
      </c>
      <c r="DR18" s="630"/>
      <c r="DS18" s="630"/>
      <c r="DT18" s="630"/>
      <c r="DU18" s="630"/>
      <c r="DV18" s="630"/>
      <c r="DW18" s="630"/>
      <c r="DX18" s="630"/>
      <c r="DY18" s="630"/>
      <c r="DZ18" s="630"/>
      <c r="EA18" s="630"/>
      <c r="EB18" s="630"/>
      <c r="EC18" s="670"/>
    </row>
    <row r="19" spans="2:133" ht="11.25" customHeight="1" x14ac:dyDescent="0.2">
      <c r="B19" s="626" t="s">
        <v>270</v>
      </c>
      <c r="C19" s="627"/>
      <c r="D19" s="627"/>
      <c r="E19" s="627"/>
      <c r="F19" s="627"/>
      <c r="G19" s="627"/>
      <c r="H19" s="627"/>
      <c r="I19" s="627"/>
      <c r="J19" s="627"/>
      <c r="K19" s="627"/>
      <c r="L19" s="627"/>
      <c r="M19" s="627"/>
      <c r="N19" s="627"/>
      <c r="O19" s="627"/>
      <c r="P19" s="627"/>
      <c r="Q19" s="628"/>
      <c r="R19" s="629">
        <v>240</v>
      </c>
      <c r="S19" s="630"/>
      <c r="T19" s="630"/>
      <c r="U19" s="630"/>
      <c r="V19" s="630"/>
      <c r="W19" s="630"/>
      <c r="X19" s="630"/>
      <c r="Y19" s="631"/>
      <c r="Z19" s="656">
        <v>0</v>
      </c>
      <c r="AA19" s="656"/>
      <c r="AB19" s="656"/>
      <c r="AC19" s="656"/>
      <c r="AD19" s="657">
        <v>240</v>
      </c>
      <c r="AE19" s="657"/>
      <c r="AF19" s="657"/>
      <c r="AG19" s="657"/>
      <c r="AH19" s="657"/>
      <c r="AI19" s="657"/>
      <c r="AJ19" s="657"/>
      <c r="AK19" s="657"/>
      <c r="AL19" s="632">
        <v>0</v>
      </c>
      <c r="AM19" s="633"/>
      <c r="AN19" s="633"/>
      <c r="AO19" s="658"/>
      <c r="AP19" s="626" t="s">
        <v>271</v>
      </c>
      <c r="AQ19" s="627"/>
      <c r="AR19" s="627"/>
      <c r="AS19" s="627"/>
      <c r="AT19" s="627"/>
      <c r="AU19" s="627"/>
      <c r="AV19" s="627"/>
      <c r="AW19" s="627"/>
      <c r="AX19" s="627"/>
      <c r="AY19" s="627"/>
      <c r="AZ19" s="627"/>
      <c r="BA19" s="627"/>
      <c r="BB19" s="627"/>
      <c r="BC19" s="627"/>
      <c r="BD19" s="627"/>
      <c r="BE19" s="627"/>
      <c r="BF19" s="628"/>
      <c r="BG19" s="629">
        <v>643</v>
      </c>
      <c r="BH19" s="630"/>
      <c r="BI19" s="630"/>
      <c r="BJ19" s="630"/>
      <c r="BK19" s="630"/>
      <c r="BL19" s="630"/>
      <c r="BM19" s="630"/>
      <c r="BN19" s="631"/>
      <c r="BO19" s="656">
        <v>0.3</v>
      </c>
      <c r="BP19" s="656"/>
      <c r="BQ19" s="656"/>
      <c r="BR19" s="656"/>
      <c r="BS19" s="657" t="s">
        <v>137</v>
      </c>
      <c r="BT19" s="657"/>
      <c r="BU19" s="657"/>
      <c r="BV19" s="657"/>
      <c r="BW19" s="657"/>
      <c r="BX19" s="657"/>
      <c r="BY19" s="657"/>
      <c r="BZ19" s="657"/>
      <c r="CA19" s="657"/>
      <c r="CB19" s="715"/>
      <c r="CD19" s="671" t="s">
        <v>272</v>
      </c>
      <c r="CE19" s="668"/>
      <c r="CF19" s="668"/>
      <c r="CG19" s="668"/>
      <c r="CH19" s="668"/>
      <c r="CI19" s="668"/>
      <c r="CJ19" s="668"/>
      <c r="CK19" s="668"/>
      <c r="CL19" s="668"/>
      <c r="CM19" s="668"/>
      <c r="CN19" s="668"/>
      <c r="CO19" s="668"/>
      <c r="CP19" s="668"/>
      <c r="CQ19" s="669"/>
      <c r="CR19" s="629" t="s">
        <v>238</v>
      </c>
      <c r="CS19" s="630"/>
      <c r="CT19" s="630"/>
      <c r="CU19" s="630"/>
      <c r="CV19" s="630"/>
      <c r="CW19" s="630"/>
      <c r="CX19" s="630"/>
      <c r="CY19" s="631"/>
      <c r="CZ19" s="656" t="s">
        <v>137</v>
      </c>
      <c r="DA19" s="656"/>
      <c r="DB19" s="656"/>
      <c r="DC19" s="656"/>
      <c r="DD19" s="635" t="s">
        <v>137</v>
      </c>
      <c r="DE19" s="630"/>
      <c r="DF19" s="630"/>
      <c r="DG19" s="630"/>
      <c r="DH19" s="630"/>
      <c r="DI19" s="630"/>
      <c r="DJ19" s="630"/>
      <c r="DK19" s="630"/>
      <c r="DL19" s="630"/>
      <c r="DM19" s="630"/>
      <c r="DN19" s="630"/>
      <c r="DO19" s="630"/>
      <c r="DP19" s="631"/>
      <c r="DQ19" s="635" t="s">
        <v>137</v>
      </c>
      <c r="DR19" s="630"/>
      <c r="DS19" s="630"/>
      <c r="DT19" s="630"/>
      <c r="DU19" s="630"/>
      <c r="DV19" s="630"/>
      <c r="DW19" s="630"/>
      <c r="DX19" s="630"/>
      <c r="DY19" s="630"/>
      <c r="DZ19" s="630"/>
      <c r="EA19" s="630"/>
      <c r="EB19" s="630"/>
      <c r="EC19" s="670"/>
    </row>
    <row r="20" spans="2:133" ht="11.25" customHeight="1" x14ac:dyDescent="0.2">
      <c r="B20" s="626" t="s">
        <v>273</v>
      </c>
      <c r="C20" s="627"/>
      <c r="D20" s="627"/>
      <c r="E20" s="627"/>
      <c r="F20" s="627"/>
      <c r="G20" s="627"/>
      <c r="H20" s="627"/>
      <c r="I20" s="627"/>
      <c r="J20" s="627"/>
      <c r="K20" s="627"/>
      <c r="L20" s="627"/>
      <c r="M20" s="627"/>
      <c r="N20" s="627"/>
      <c r="O20" s="627"/>
      <c r="P20" s="627"/>
      <c r="Q20" s="628"/>
      <c r="R20" s="629">
        <v>348</v>
      </c>
      <c r="S20" s="630"/>
      <c r="T20" s="630"/>
      <c r="U20" s="630"/>
      <c r="V20" s="630"/>
      <c r="W20" s="630"/>
      <c r="X20" s="630"/>
      <c r="Y20" s="631"/>
      <c r="Z20" s="656">
        <v>0</v>
      </c>
      <c r="AA20" s="656"/>
      <c r="AB20" s="656"/>
      <c r="AC20" s="656"/>
      <c r="AD20" s="657">
        <v>348</v>
      </c>
      <c r="AE20" s="657"/>
      <c r="AF20" s="657"/>
      <c r="AG20" s="657"/>
      <c r="AH20" s="657"/>
      <c r="AI20" s="657"/>
      <c r="AJ20" s="657"/>
      <c r="AK20" s="657"/>
      <c r="AL20" s="632">
        <v>0</v>
      </c>
      <c r="AM20" s="633"/>
      <c r="AN20" s="633"/>
      <c r="AO20" s="658"/>
      <c r="AP20" s="626" t="s">
        <v>274</v>
      </c>
      <c r="AQ20" s="627"/>
      <c r="AR20" s="627"/>
      <c r="AS20" s="627"/>
      <c r="AT20" s="627"/>
      <c r="AU20" s="627"/>
      <c r="AV20" s="627"/>
      <c r="AW20" s="627"/>
      <c r="AX20" s="627"/>
      <c r="AY20" s="627"/>
      <c r="AZ20" s="627"/>
      <c r="BA20" s="627"/>
      <c r="BB20" s="627"/>
      <c r="BC20" s="627"/>
      <c r="BD20" s="627"/>
      <c r="BE20" s="627"/>
      <c r="BF20" s="628"/>
      <c r="BG20" s="629">
        <v>643</v>
      </c>
      <c r="BH20" s="630"/>
      <c r="BI20" s="630"/>
      <c r="BJ20" s="630"/>
      <c r="BK20" s="630"/>
      <c r="BL20" s="630"/>
      <c r="BM20" s="630"/>
      <c r="BN20" s="631"/>
      <c r="BO20" s="656">
        <v>0.3</v>
      </c>
      <c r="BP20" s="656"/>
      <c r="BQ20" s="656"/>
      <c r="BR20" s="656"/>
      <c r="BS20" s="657" t="s">
        <v>137</v>
      </c>
      <c r="BT20" s="657"/>
      <c r="BU20" s="657"/>
      <c r="BV20" s="657"/>
      <c r="BW20" s="657"/>
      <c r="BX20" s="657"/>
      <c r="BY20" s="657"/>
      <c r="BZ20" s="657"/>
      <c r="CA20" s="657"/>
      <c r="CB20" s="715"/>
      <c r="CD20" s="671" t="s">
        <v>275</v>
      </c>
      <c r="CE20" s="668"/>
      <c r="CF20" s="668"/>
      <c r="CG20" s="668"/>
      <c r="CH20" s="668"/>
      <c r="CI20" s="668"/>
      <c r="CJ20" s="668"/>
      <c r="CK20" s="668"/>
      <c r="CL20" s="668"/>
      <c r="CM20" s="668"/>
      <c r="CN20" s="668"/>
      <c r="CO20" s="668"/>
      <c r="CP20" s="668"/>
      <c r="CQ20" s="669"/>
      <c r="CR20" s="629">
        <v>6740946</v>
      </c>
      <c r="CS20" s="630"/>
      <c r="CT20" s="630"/>
      <c r="CU20" s="630"/>
      <c r="CV20" s="630"/>
      <c r="CW20" s="630"/>
      <c r="CX20" s="630"/>
      <c r="CY20" s="631"/>
      <c r="CZ20" s="656">
        <v>100</v>
      </c>
      <c r="DA20" s="656"/>
      <c r="DB20" s="656"/>
      <c r="DC20" s="656"/>
      <c r="DD20" s="635">
        <v>1965799</v>
      </c>
      <c r="DE20" s="630"/>
      <c r="DF20" s="630"/>
      <c r="DG20" s="630"/>
      <c r="DH20" s="630"/>
      <c r="DI20" s="630"/>
      <c r="DJ20" s="630"/>
      <c r="DK20" s="630"/>
      <c r="DL20" s="630"/>
      <c r="DM20" s="630"/>
      <c r="DN20" s="630"/>
      <c r="DO20" s="630"/>
      <c r="DP20" s="631"/>
      <c r="DQ20" s="635">
        <v>3415600</v>
      </c>
      <c r="DR20" s="630"/>
      <c r="DS20" s="630"/>
      <c r="DT20" s="630"/>
      <c r="DU20" s="630"/>
      <c r="DV20" s="630"/>
      <c r="DW20" s="630"/>
      <c r="DX20" s="630"/>
      <c r="DY20" s="630"/>
      <c r="DZ20" s="630"/>
      <c r="EA20" s="630"/>
      <c r="EB20" s="630"/>
      <c r="EC20" s="670"/>
    </row>
    <row r="21" spans="2:133" ht="11.25" customHeight="1" x14ac:dyDescent="0.2">
      <c r="B21" s="626" t="s">
        <v>276</v>
      </c>
      <c r="C21" s="627"/>
      <c r="D21" s="627"/>
      <c r="E21" s="627"/>
      <c r="F21" s="627"/>
      <c r="G21" s="627"/>
      <c r="H21" s="627"/>
      <c r="I21" s="627"/>
      <c r="J21" s="627"/>
      <c r="K21" s="627"/>
      <c r="L21" s="627"/>
      <c r="M21" s="627"/>
      <c r="N21" s="627"/>
      <c r="O21" s="627"/>
      <c r="P21" s="627"/>
      <c r="Q21" s="628"/>
      <c r="R21" s="629">
        <v>160</v>
      </c>
      <c r="S21" s="630"/>
      <c r="T21" s="630"/>
      <c r="U21" s="630"/>
      <c r="V21" s="630"/>
      <c r="W21" s="630"/>
      <c r="X21" s="630"/>
      <c r="Y21" s="631"/>
      <c r="Z21" s="656">
        <v>0</v>
      </c>
      <c r="AA21" s="656"/>
      <c r="AB21" s="656"/>
      <c r="AC21" s="656"/>
      <c r="AD21" s="657">
        <v>160</v>
      </c>
      <c r="AE21" s="657"/>
      <c r="AF21" s="657"/>
      <c r="AG21" s="657"/>
      <c r="AH21" s="657"/>
      <c r="AI21" s="657"/>
      <c r="AJ21" s="657"/>
      <c r="AK21" s="657"/>
      <c r="AL21" s="632">
        <v>0</v>
      </c>
      <c r="AM21" s="633"/>
      <c r="AN21" s="633"/>
      <c r="AO21" s="658"/>
      <c r="AP21" s="722" t="s">
        <v>277</v>
      </c>
      <c r="AQ21" s="729"/>
      <c r="AR21" s="729"/>
      <c r="AS21" s="729"/>
      <c r="AT21" s="729"/>
      <c r="AU21" s="729"/>
      <c r="AV21" s="729"/>
      <c r="AW21" s="729"/>
      <c r="AX21" s="729"/>
      <c r="AY21" s="729"/>
      <c r="AZ21" s="729"/>
      <c r="BA21" s="729"/>
      <c r="BB21" s="729"/>
      <c r="BC21" s="729"/>
      <c r="BD21" s="729"/>
      <c r="BE21" s="729"/>
      <c r="BF21" s="724"/>
      <c r="BG21" s="629">
        <v>643</v>
      </c>
      <c r="BH21" s="630"/>
      <c r="BI21" s="630"/>
      <c r="BJ21" s="630"/>
      <c r="BK21" s="630"/>
      <c r="BL21" s="630"/>
      <c r="BM21" s="630"/>
      <c r="BN21" s="631"/>
      <c r="BO21" s="656">
        <v>0.3</v>
      </c>
      <c r="BP21" s="656"/>
      <c r="BQ21" s="656"/>
      <c r="BR21" s="656"/>
      <c r="BS21" s="657" t="s">
        <v>238</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278</v>
      </c>
      <c r="C22" s="693"/>
      <c r="D22" s="693"/>
      <c r="E22" s="693"/>
      <c r="F22" s="693"/>
      <c r="G22" s="693"/>
      <c r="H22" s="693"/>
      <c r="I22" s="693"/>
      <c r="J22" s="693"/>
      <c r="K22" s="693"/>
      <c r="L22" s="693"/>
      <c r="M22" s="693"/>
      <c r="N22" s="693"/>
      <c r="O22" s="693"/>
      <c r="P22" s="693"/>
      <c r="Q22" s="694"/>
      <c r="R22" s="629">
        <v>765</v>
      </c>
      <c r="S22" s="630"/>
      <c r="T22" s="630"/>
      <c r="U22" s="630"/>
      <c r="V22" s="630"/>
      <c r="W22" s="630"/>
      <c r="X22" s="630"/>
      <c r="Y22" s="631"/>
      <c r="Z22" s="656">
        <v>0</v>
      </c>
      <c r="AA22" s="656"/>
      <c r="AB22" s="656"/>
      <c r="AC22" s="656"/>
      <c r="AD22" s="657">
        <v>765</v>
      </c>
      <c r="AE22" s="657"/>
      <c r="AF22" s="657"/>
      <c r="AG22" s="657"/>
      <c r="AH22" s="657"/>
      <c r="AI22" s="657"/>
      <c r="AJ22" s="657"/>
      <c r="AK22" s="657"/>
      <c r="AL22" s="632">
        <v>0</v>
      </c>
      <c r="AM22" s="633"/>
      <c r="AN22" s="633"/>
      <c r="AO22" s="658"/>
      <c r="AP22" s="722" t="s">
        <v>279</v>
      </c>
      <c r="AQ22" s="729"/>
      <c r="AR22" s="729"/>
      <c r="AS22" s="729"/>
      <c r="AT22" s="729"/>
      <c r="AU22" s="729"/>
      <c r="AV22" s="729"/>
      <c r="AW22" s="729"/>
      <c r="AX22" s="729"/>
      <c r="AY22" s="729"/>
      <c r="AZ22" s="729"/>
      <c r="BA22" s="729"/>
      <c r="BB22" s="729"/>
      <c r="BC22" s="729"/>
      <c r="BD22" s="729"/>
      <c r="BE22" s="729"/>
      <c r="BF22" s="724"/>
      <c r="BG22" s="629" t="s">
        <v>238</v>
      </c>
      <c r="BH22" s="630"/>
      <c r="BI22" s="630"/>
      <c r="BJ22" s="630"/>
      <c r="BK22" s="630"/>
      <c r="BL22" s="630"/>
      <c r="BM22" s="630"/>
      <c r="BN22" s="631"/>
      <c r="BO22" s="656" t="s">
        <v>137</v>
      </c>
      <c r="BP22" s="656"/>
      <c r="BQ22" s="656"/>
      <c r="BR22" s="656"/>
      <c r="BS22" s="657" t="s">
        <v>137</v>
      </c>
      <c r="BT22" s="657"/>
      <c r="BU22" s="657"/>
      <c r="BV22" s="657"/>
      <c r="BW22" s="657"/>
      <c r="BX22" s="657"/>
      <c r="BY22" s="657"/>
      <c r="BZ22" s="657"/>
      <c r="CA22" s="657"/>
      <c r="CB22" s="715"/>
      <c r="CD22" s="731" t="s">
        <v>280</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281</v>
      </c>
      <c r="C23" s="627"/>
      <c r="D23" s="627"/>
      <c r="E23" s="627"/>
      <c r="F23" s="627"/>
      <c r="G23" s="627"/>
      <c r="H23" s="627"/>
      <c r="I23" s="627"/>
      <c r="J23" s="627"/>
      <c r="K23" s="627"/>
      <c r="L23" s="627"/>
      <c r="M23" s="627"/>
      <c r="N23" s="627"/>
      <c r="O23" s="627"/>
      <c r="P23" s="627"/>
      <c r="Q23" s="628"/>
      <c r="R23" s="629">
        <v>3092084</v>
      </c>
      <c r="S23" s="630"/>
      <c r="T23" s="630"/>
      <c r="U23" s="630"/>
      <c r="V23" s="630"/>
      <c r="W23" s="630"/>
      <c r="X23" s="630"/>
      <c r="Y23" s="631"/>
      <c r="Z23" s="656">
        <v>43.4</v>
      </c>
      <c r="AA23" s="656"/>
      <c r="AB23" s="656"/>
      <c r="AC23" s="656"/>
      <c r="AD23" s="657">
        <v>2377852</v>
      </c>
      <c r="AE23" s="657"/>
      <c r="AF23" s="657"/>
      <c r="AG23" s="657"/>
      <c r="AH23" s="657"/>
      <c r="AI23" s="657"/>
      <c r="AJ23" s="657"/>
      <c r="AK23" s="657"/>
      <c r="AL23" s="632">
        <v>88</v>
      </c>
      <c r="AM23" s="633"/>
      <c r="AN23" s="633"/>
      <c r="AO23" s="658"/>
      <c r="AP23" s="722" t="s">
        <v>282</v>
      </c>
      <c r="AQ23" s="729"/>
      <c r="AR23" s="729"/>
      <c r="AS23" s="729"/>
      <c r="AT23" s="729"/>
      <c r="AU23" s="729"/>
      <c r="AV23" s="729"/>
      <c r="AW23" s="729"/>
      <c r="AX23" s="729"/>
      <c r="AY23" s="729"/>
      <c r="AZ23" s="729"/>
      <c r="BA23" s="729"/>
      <c r="BB23" s="729"/>
      <c r="BC23" s="729"/>
      <c r="BD23" s="729"/>
      <c r="BE23" s="729"/>
      <c r="BF23" s="724"/>
      <c r="BG23" s="629" t="s">
        <v>137</v>
      </c>
      <c r="BH23" s="630"/>
      <c r="BI23" s="630"/>
      <c r="BJ23" s="630"/>
      <c r="BK23" s="630"/>
      <c r="BL23" s="630"/>
      <c r="BM23" s="630"/>
      <c r="BN23" s="631"/>
      <c r="BO23" s="656" t="s">
        <v>137</v>
      </c>
      <c r="BP23" s="656"/>
      <c r="BQ23" s="656"/>
      <c r="BR23" s="656"/>
      <c r="BS23" s="657" t="s">
        <v>137</v>
      </c>
      <c r="BT23" s="657"/>
      <c r="BU23" s="657"/>
      <c r="BV23" s="657"/>
      <c r="BW23" s="657"/>
      <c r="BX23" s="657"/>
      <c r="BY23" s="657"/>
      <c r="BZ23" s="657"/>
      <c r="CA23" s="657"/>
      <c r="CB23" s="715"/>
      <c r="CD23" s="731" t="s">
        <v>221</v>
      </c>
      <c r="CE23" s="732"/>
      <c r="CF23" s="732"/>
      <c r="CG23" s="732"/>
      <c r="CH23" s="732"/>
      <c r="CI23" s="732"/>
      <c r="CJ23" s="732"/>
      <c r="CK23" s="732"/>
      <c r="CL23" s="732"/>
      <c r="CM23" s="732"/>
      <c r="CN23" s="732"/>
      <c r="CO23" s="732"/>
      <c r="CP23" s="732"/>
      <c r="CQ23" s="733"/>
      <c r="CR23" s="731" t="s">
        <v>283</v>
      </c>
      <c r="CS23" s="732"/>
      <c r="CT23" s="732"/>
      <c r="CU23" s="732"/>
      <c r="CV23" s="732"/>
      <c r="CW23" s="732"/>
      <c r="CX23" s="732"/>
      <c r="CY23" s="733"/>
      <c r="CZ23" s="731" t="s">
        <v>284</v>
      </c>
      <c r="DA23" s="732"/>
      <c r="DB23" s="732"/>
      <c r="DC23" s="733"/>
      <c r="DD23" s="731" t="s">
        <v>285</v>
      </c>
      <c r="DE23" s="732"/>
      <c r="DF23" s="732"/>
      <c r="DG23" s="732"/>
      <c r="DH23" s="732"/>
      <c r="DI23" s="732"/>
      <c r="DJ23" s="732"/>
      <c r="DK23" s="733"/>
      <c r="DL23" s="740" t="s">
        <v>286</v>
      </c>
      <c r="DM23" s="741"/>
      <c r="DN23" s="741"/>
      <c r="DO23" s="741"/>
      <c r="DP23" s="741"/>
      <c r="DQ23" s="741"/>
      <c r="DR23" s="741"/>
      <c r="DS23" s="741"/>
      <c r="DT23" s="741"/>
      <c r="DU23" s="741"/>
      <c r="DV23" s="742"/>
      <c r="DW23" s="731" t="s">
        <v>287</v>
      </c>
      <c r="DX23" s="732"/>
      <c r="DY23" s="732"/>
      <c r="DZ23" s="732"/>
      <c r="EA23" s="732"/>
      <c r="EB23" s="732"/>
      <c r="EC23" s="733"/>
    </row>
    <row r="24" spans="2:133" ht="11.25" customHeight="1" x14ac:dyDescent="0.2">
      <c r="B24" s="626" t="s">
        <v>288</v>
      </c>
      <c r="C24" s="627"/>
      <c r="D24" s="627"/>
      <c r="E24" s="627"/>
      <c r="F24" s="627"/>
      <c r="G24" s="627"/>
      <c r="H24" s="627"/>
      <c r="I24" s="627"/>
      <c r="J24" s="627"/>
      <c r="K24" s="627"/>
      <c r="L24" s="627"/>
      <c r="M24" s="627"/>
      <c r="N24" s="627"/>
      <c r="O24" s="627"/>
      <c r="P24" s="627"/>
      <c r="Q24" s="628"/>
      <c r="R24" s="629">
        <v>2377852</v>
      </c>
      <c r="S24" s="630"/>
      <c r="T24" s="630"/>
      <c r="U24" s="630"/>
      <c r="V24" s="630"/>
      <c r="W24" s="630"/>
      <c r="X24" s="630"/>
      <c r="Y24" s="631"/>
      <c r="Z24" s="656">
        <v>33.4</v>
      </c>
      <c r="AA24" s="656"/>
      <c r="AB24" s="656"/>
      <c r="AC24" s="656"/>
      <c r="AD24" s="657">
        <v>2377852</v>
      </c>
      <c r="AE24" s="657"/>
      <c r="AF24" s="657"/>
      <c r="AG24" s="657"/>
      <c r="AH24" s="657"/>
      <c r="AI24" s="657"/>
      <c r="AJ24" s="657"/>
      <c r="AK24" s="657"/>
      <c r="AL24" s="632">
        <v>88</v>
      </c>
      <c r="AM24" s="633"/>
      <c r="AN24" s="633"/>
      <c r="AO24" s="658"/>
      <c r="AP24" s="722" t="s">
        <v>289</v>
      </c>
      <c r="AQ24" s="729"/>
      <c r="AR24" s="729"/>
      <c r="AS24" s="729"/>
      <c r="AT24" s="729"/>
      <c r="AU24" s="729"/>
      <c r="AV24" s="729"/>
      <c r="AW24" s="729"/>
      <c r="AX24" s="729"/>
      <c r="AY24" s="729"/>
      <c r="AZ24" s="729"/>
      <c r="BA24" s="729"/>
      <c r="BB24" s="729"/>
      <c r="BC24" s="729"/>
      <c r="BD24" s="729"/>
      <c r="BE24" s="729"/>
      <c r="BF24" s="724"/>
      <c r="BG24" s="629" t="s">
        <v>238</v>
      </c>
      <c r="BH24" s="630"/>
      <c r="BI24" s="630"/>
      <c r="BJ24" s="630"/>
      <c r="BK24" s="630"/>
      <c r="BL24" s="630"/>
      <c r="BM24" s="630"/>
      <c r="BN24" s="631"/>
      <c r="BO24" s="656" t="s">
        <v>137</v>
      </c>
      <c r="BP24" s="656"/>
      <c r="BQ24" s="656"/>
      <c r="BR24" s="656"/>
      <c r="BS24" s="657" t="s">
        <v>137</v>
      </c>
      <c r="BT24" s="657"/>
      <c r="BU24" s="657"/>
      <c r="BV24" s="657"/>
      <c r="BW24" s="657"/>
      <c r="BX24" s="657"/>
      <c r="BY24" s="657"/>
      <c r="BZ24" s="657"/>
      <c r="CA24" s="657"/>
      <c r="CB24" s="715"/>
      <c r="CD24" s="685" t="s">
        <v>290</v>
      </c>
      <c r="CE24" s="686"/>
      <c r="CF24" s="686"/>
      <c r="CG24" s="686"/>
      <c r="CH24" s="686"/>
      <c r="CI24" s="686"/>
      <c r="CJ24" s="686"/>
      <c r="CK24" s="686"/>
      <c r="CL24" s="686"/>
      <c r="CM24" s="686"/>
      <c r="CN24" s="686"/>
      <c r="CO24" s="686"/>
      <c r="CP24" s="686"/>
      <c r="CQ24" s="687"/>
      <c r="CR24" s="682">
        <v>2022359</v>
      </c>
      <c r="CS24" s="683"/>
      <c r="CT24" s="683"/>
      <c r="CU24" s="683"/>
      <c r="CV24" s="683"/>
      <c r="CW24" s="683"/>
      <c r="CX24" s="683"/>
      <c r="CY24" s="726"/>
      <c r="CZ24" s="727">
        <v>30</v>
      </c>
      <c r="DA24" s="700"/>
      <c r="DB24" s="700"/>
      <c r="DC24" s="730"/>
      <c r="DD24" s="725">
        <v>1610977</v>
      </c>
      <c r="DE24" s="683"/>
      <c r="DF24" s="683"/>
      <c r="DG24" s="683"/>
      <c r="DH24" s="683"/>
      <c r="DI24" s="683"/>
      <c r="DJ24" s="683"/>
      <c r="DK24" s="726"/>
      <c r="DL24" s="725">
        <v>1474415</v>
      </c>
      <c r="DM24" s="683"/>
      <c r="DN24" s="683"/>
      <c r="DO24" s="683"/>
      <c r="DP24" s="683"/>
      <c r="DQ24" s="683"/>
      <c r="DR24" s="683"/>
      <c r="DS24" s="683"/>
      <c r="DT24" s="683"/>
      <c r="DU24" s="683"/>
      <c r="DV24" s="726"/>
      <c r="DW24" s="727">
        <v>53.5</v>
      </c>
      <c r="DX24" s="700"/>
      <c r="DY24" s="700"/>
      <c r="DZ24" s="700"/>
      <c r="EA24" s="700"/>
      <c r="EB24" s="700"/>
      <c r="EC24" s="728"/>
    </row>
    <row r="25" spans="2:133" ht="11.25" customHeight="1" x14ac:dyDescent="0.2">
      <c r="B25" s="626" t="s">
        <v>291</v>
      </c>
      <c r="C25" s="627"/>
      <c r="D25" s="627"/>
      <c r="E25" s="627"/>
      <c r="F25" s="627"/>
      <c r="G25" s="627"/>
      <c r="H25" s="627"/>
      <c r="I25" s="627"/>
      <c r="J25" s="627"/>
      <c r="K25" s="627"/>
      <c r="L25" s="627"/>
      <c r="M25" s="627"/>
      <c r="N25" s="627"/>
      <c r="O25" s="627"/>
      <c r="P25" s="627"/>
      <c r="Q25" s="628"/>
      <c r="R25" s="629">
        <v>714232</v>
      </c>
      <c r="S25" s="630"/>
      <c r="T25" s="630"/>
      <c r="U25" s="630"/>
      <c r="V25" s="630"/>
      <c r="W25" s="630"/>
      <c r="X25" s="630"/>
      <c r="Y25" s="631"/>
      <c r="Z25" s="656">
        <v>10</v>
      </c>
      <c r="AA25" s="656"/>
      <c r="AB25" s="656"/>
      <c r="AC25" s="656"/>
      <c r="AD25" s="657" t="s">
        <v>137</v>
      </c>
      <c r="AE25" s="657"/>
      <c r="AF25" s="657"/>
      <c r="AG25" s="657"/>
      <c r="AH25" s="657"/>
      <c r="AI25" s="657"/>
      <c r="AJ25" s="657"/>
      <c r="AK25" s="657"/>
      <c r="AL25" s="632" t="s">
        <v>137</v>
      </c>
      <c r="AM25" s="633"/>
      <c r="AN25" s="633"/>
      <c r="AO25" s="658"/>
      <c r="AP25" s="722" t="s">
        <v>292</v>
      </c>
      <c r="AQ25" s="729"/>
      <c r="AR25" s="729"/>
      <c r="AS25" s="729"/>
      <c r="AT25" s="729"/>
      <c r="AU25" s="729"/>
      <c r="AV25" s="729"/>
      <c r="AW25" s="729"/>
      <c r="AX25" s="729"/>
      <c r="AY25" s="729"/>
      <c r="AZ25" s="729"/>
      <c r="BA25" s="729"/>
      <c r="BB25" s="729"/>
      <c r="BC25" s="729"/>
      <c r="BD25" s="729"/>
      <c r="BE25" s="729"/>
      <c r="BF25" s="724"/>
      <c r="BG25" s="629" t="s">
        <v>137</v>
      </c>
      <c r="BH25" s="630"/>
      <c r="BI25" s="630"/>
      <c r="BJ25" s="630"/>
      <c r="BK25" s="630"/>
      <c r="BL25" s="630"/>
      <c r="BM25" s="630"/>
      <c r="BN25" s="631"/>
      <c r="BO25" s="656" t="s">
        <v>137</v>
      </c>
      <c r="BP25" s="656"/>
      <c r="BQ25" s="656"/>
      <c r="BR25" s="656"/>
      <c r="BS25" s="657" t="s">
        <v>137</v>
      </c>
      <c r="BT25" s="657"/>
      <c r="BU25" s="657"/>
      <c r="BV25" s="657"/>
      <c r="BW25" s="657"/>
      <c r="BX25" s="657"/>
      <c r="BY25" s="657"/>
      <c r="BZ25" s="657"/>
      <c r="CA25" s="657"/>
      <c r="CB25" s="715"/>
      <c r="CD25" s="671" t="s">
        <v>293</v>
      </c>
      <c r="CE25" s="668"/>
      <c r="CF25" s="668"/>
      <c r="CG25" s="668"/>
      <c r="CH25" s="668"/>
      <c r="CI25" s="668"/>
      <c r="CJ25" s="668"/>
      <c r="CK25" s="668"/>
      <c r="CL25" s="668"/>
      <c r="CM25" s="668"/>
      <c r="CN25" s="668"/>
      <c r="CO25" s="668"/>
      <c r="CP25" s="668"/>
      <c r="CQ25" s="669"/>
      <c r="CR25" s="629">
        <v>591260</v>
      </c>
      <c r="CS25" s="640"/>
      <c r="CT25" s="640"/>
      <c r="CU25" s="640"/>
      <c r="CV25" s="640"/>
      <c r="CW25" s="640"/>
      <c r="CX25" s="640"/>
      <c r="CY25" s="641"/>
      <c r="CZ25" s="632">
        <v>8.8000000000000007</v>
      </c>
      <c r="DA25" s="642"/>
      <c r="DB25" s="642"/>
      <c r="DC25" s="643"/>
      <c r="DD25" s="635">
        <v>580786</v>
      </c>
      <c r="DE25" s="640"/>
      <c r="DF25" s="640"/>
      <c r="DG25" s="640"/>
      <c r="DH25" s="640"/>
      <c r="DI25" s="640"/>
      <c r="DJ25" s="640"/>
      <c r="DK25" s="641"/>
      <c r="DL25" s="635">
        <v>445388</v>
      </c>
      <c r="DM25" s="640"/>
      <c r="DN25" s="640"/>
      <c r="DO25" s="640"/>
      <c r="DP25" s="640"/>
      <c r="DQ25" s="640"/>
      <c r="DR25" s="640"/>
      <c r="DS25" s="640"/>
      <c r="DT25" s="640"/>
      <c r="DU25" s="640"/>
      <c r="DV25" s="641"/>
      <c r="DW25" s="632">
        <v>16.2</v>
      </c>
      <c r="DX25" s="642"/>
      <c r="DY25" s="642"/>
      <c r="DZ25" s="642"/>
      <c r="EA25" s="642"/>
      <c r="EB25" s="642"/>
      <c r="EC25" s="663"/>
    </row>
    <row r="26" spans="2:133" ht="11.25" customHeight="1" x14ac:dyDescent="0.2">
      <c r="B26" s="626" t="s">
        <v>294</v>
      </c>
      <c r="C26" s="627"/>
      <c r="D26" s="627"/>
      <c r="E26" s="627"/>
      <c r="F26" s="627"/>
      <c r="G26" s="627"/>
      <c r="H26" s="627"/>
      <c r="I26" s="627"/>
      <c r="J26" s="627"/>
      <c r="K26" s="627"/>
      <c r="L26" s="627"/>
      <c r="M26" s="627"/>
      <c r="N26" s="627"/>
      <c r="O26" s="627"/>
      <c r="P26" s="627"/>
      <c r="Q26" s="628"/>
      <c r="R26" s="629" t="s">
        <v>137</v>
      </c>
      <c r="S26" s="630"/>
      <c r="T26" s="630"/>
      <c r="U26" s="630"/>
      <c r="V26" s="630"/>
      <c r="W26" s="630"/>
      <c r="X26" s="630"/>
      <c r="Y26" s="631"/>
      <c r="Z26" s="656" t="s">
        <v>137</v>
      </c>
      <c r="AA26" s="656"/>
      <c r="AB26" s="656"/>
      <c r="AC26" s="656"/>
      <c r="AD26" s="657" t="s">
        <v>137</v>
      </c>
      <c r="AE26" s="657"/>
      <c r="AF26" s="657"/>
      <c r="AG26" s="657"/>
      <c r="AH26" s="657"/>
      <c r="AI26" s="657"/>
      <c r="AJ26" s="657"/>
      <c r="AK26" s="657"/>
      <c r="AL26" s="632" t="s">
        <v>137</v>
      </c>
      <c r="AM26" s="633"/>
      <c r="AN26" s="633"/>
      <c r="AO26" s="658"/>
      <c r="AP26" s="722" t="s">
        <v>295</v>
      </c>
      <c r="AQ26" s="723"/>
      <c r="AR26" s="723"/>
      <c r="AS26" s="723"/>
      <c r="AT26" s="723"/>
      <c r="AU26" s="723"/>
      <c r="AV26" s="723"/>
      <c r="AW26" s="723"/>
      <c r="AX26" s="723"/>
      <c r="AY26" s="723"/>
      <c r="AZ26" s="723"/>
      <c r="BA26" s="723"/>
      <c r="BB26" s="723"/>
      <c r="BC26" s="723"/>
      <c r="BD26" s="723"/>
      <c r="BE26" s="723"/>
      <c r="BF26" s="724"/>
      <c r="BG26" s="629" t="s">
        <v>137</v>
      </c>
      <c r="BH26" s="630"/>
      <c r="BI26" s="630"/>
      <c r="BJ26" s="630"/>
      <c r="BK26" s="630"/>
      <c r="BL26" s="630"/>
      <c r="BM26" s="630"/>
      <c r="BN26" s="631"/>
      <c r="BO26" s="656" t="s">
        <v>137</v>
      </c>
      <c r="BP26" s="656"/>
      <c r="BQ26" s="656"/>
      <c r="BR26" s="656"/>
      <c r="BS26" s="657" t="s">
        <v>137</v>
      </c>
      <c r="BT26" s="657"/>
      <c r="BU26" s="657"/>
      <c r="BV26" s="657"/>
      <c r="BW26" s="657"/>
      <c r="BX26" s="657"/>
      <c r="BY26" s="657"/>
      <c r="BZ26" s="657"/>
      <c r="CA26" s="657"/>
      <c r="CB26" s="715"/>
      <c r="CD26" s="671" t="s">
        <v>296</v>
      </c>
      <c r="CE26" s="668"/>
      <c r="CF26" s="668"/>
      <c r="CG26" s="668"/>
      <c r="CH26" s="668"/>
      <c r="CI26" s="668"/>
      <c r="CJ26" s="668"/>
      <c r="CK26" s="668"/>
      <c r="CL26" s="668"/>
      <c r="CM26" s="668"/>
      <c r="CN26" s="668"/>
      <c r="CO26" s="668"/>
      <c r="CP26" s="668"/>
      <c r="CQ26" s="669"/>
      <c r="CR26" s="629">
        <v>353784</v>
      </c>
      <c r="CS26" s="630"/>
      <c r="CT26" s="630"/>
      <c r="CU26" s="630"/>
      <c r="CV26" s="630"/>
      <c r="CW26" s="630"/>
      <c r="CX26" s="630"/>
      <c r="CY26" s="631"/>
      <c r="CZ26" s="632">
        <v>5.2</v>
      </c>
      <c r="DA26" s="642"/>
      <c r="DB26" s="642"/>
      <c r="DC26" s="643"/>
      <c r="DD26" s="635">
        <v>352834</v>
      </c>
      <c r="DE26" s="630"/>
      <c r="DF26" s="630"/>
      <c r="DG26" s="630"/>
      <c r="DH26" s="630"/>
      <c r="DI26" s="630"/>
      <c r="DJ26" s="630"/>
      <c r="DK26" s="631"/>
      <c r="DL26" s="635" t="s">
        <v>137</v>
      </c>
      <c r="DM26" s="630"/>
      <c r="DN26" s="630"/>
      <c r="DO26" s="630"/>
      <c r="DP26" s="630"/>
      <c r="DQ26" s="630"/>
      <c r="DR26" s="630"/>
      <c r="DS26" s="630"/>
      <c r="DT26" s="630"/>
      <c r="DU26" s="630"/>
      <c r="DV26" s="631"/>
      <c r="DW26" s="632" t="s">
        <v>238</v>
      </c>
      <c r="DX26" s="642"/>
      <c r="DY26" s="642"/>
      <c r="DZ26" s="642"/>
      <c r="EA26" s="642"/>
      <c r="EB26" s="642"/>
      <c r="EC26" s="663"/>
    </row>
    <row r="27" spans="2:133" ht="11.25" customHeight="1" x14ac:dyDescent="0.2">
      <c r="B27" s="626" t="s">
        <v>297</v>
      </c>
      <c r="C27" s="627"/>
      <c r="D27" s="627"/>
      <c r="E27" s="627"/>
      <c r="F27" s="627"/>
      <c r="G27" s="627"/>
      <c r="H27" s="627"/>
      <c r="I27" s="627"/>
      <c r="J27" s="627"/>
      <c r="K27" s="627"/>
      <c r="L27" s="627"/>
      <c r="M27" s="627"/>
      <c r="N27" s="627"/>
      <c r="O27" s="627"/>
      <c r="P27" s="627"/>
      <c r="Q27" s="628"/>
      <c r="R27" s="629">
        <v>3416514</v>
      </c>
      <c r="S27" s="630"/>
      <c r="T27" s="630"/>
      <c r="U27" s="630"/>
      <c r="V27" s="630"/>
      <c r="W27" s="630"/>
      <c r="X27" s="630"/>
      <c r="Y27" s="631"/>
      <c r="Z27" s="656">
        <v>48</v>
      </c>
      <c r="AA27" s="656"/>
      <c r="AB27" s="656"/>
      <c r="AC27" s="656"/>
      <c r="AD27" s="657">
        <v>2702282</v>
      </c>
      <c r="AE27" s="657"/>
      <c r="AF27" s="657"/>
      <c r="AG27" s="657"/>
      <c r="AH27" s="657"/>
      <c r="AI27" s="657"/>
      <c r="AJ27" s="657"/>
      <c r="AK27" s="657"/>
      <c r="AL27" s="632">
        <v>100</v>
      </c>
      <c r="AM27" s="633"/>
      <c r="AN27" s="633"/>
      <c r="AO27" s="658"/>
      <c r="AP27" s="626" t="s">
        <v>298</v>
      </c>
      <c r="AQ27" s="627"/>
      <c r="AR27" s="627"/>
      <c r="AS27" s="627"/>
      <c r="AT27" s="627"/>
      <c r="AU27" s="627"/>
      <c r="AV27" s="627"/>
      <c r="AW27" s="627"/>
      <c r="AX27" s="627"/>
      <c r="AY27" s="627"/>
      <c r="AZ27" s="627"/>
      <c r="BA27" s="627"/>
      <c r="BB27" s="627"/>
      <c r="BC27" s="627"/>
      <c r="BD27" s="627"/>
      <c r="BE27" s="627"/>
      <c r="BF27" s="628"/>
      <c r="BG27" s="629">
        <v>239231</v>
      </c>
      <c r="BH27" s="630"/>
      <c r="BI27" s="630"/>
      <c r="BJ27" s="630"/>
      <c r="BK27" s="630"/>
      <c r="BL27" s="630"/>
      <c r="BM27" s="630"/>
      <c r="BN27" s="631"/>
      <c r="BO27" s="656">
        <v>100</v>
      </c>
      <c r="BP27" s="656"/>
      <c r="BQ27" s="656"/>
      <c r="BR27" s="656"/>
      <c r="BS27" s="657" t="s">
        <v>137</v>
      </c>
      <c r="BT27" s="657"/>
      <c r="BU27" s="657"/>
      <c r="BV27" s="657"/>
      <c r="BW27" s="657"/>
      <c r="BX27" s="657"/>
      <c r="BY27" s="657"/>
      <c r="BZ27" s="657"/>
      <c r="CA27" s="657"/>
      <c r="CB27" s="715"/>
      <c r="CD27" s="671" t="s">
        <v>299</v>
      </c>
      <c r="CE27" s="668"/>
      <c r="CF27" s="668"/>
      <c r="CG27" s="668"/>
      <c r="CH27" s="668"/>
      <c r="CI27" s="668"/>
      <c r="CJ27" s="668"/>
      <c r="CK27" s="668"/>
      <c r="CL27" s="668"/>
      <c r="CM27" s="668"/>
      <c r="CN27" s="668"/>
      <c r="CO27" s="668"/>
      <c r="CP27" s="668"/>
      <c r="CQ27" s="669"/>
      <c r="CR27" s="629">
        <v>382680</v>
      </c>
      <c r="CS27" s="640"/>
      <c r="CT27" s="640"/>
      <c r="CU27" s="640"/>
      <c r="CV27" s="640"/>
      <c r="CW27" s="640"/>
      <c r="CX27" s="640"/>
      <c r="CY27" s="641"/>
      <c r="CZ27" s="632">
        <v>5.7</v>
      </c>
      <c r="DA27" s="642"/>
      <c r="DB27" s="642"/>
      <c r="DC27" s="643"/>
      <c r="DD27" s="635">
        <v>61594</v>
      </c>
      <c r="DE27" s="640"/>
      <c r="DF27" s="640"/>
      <c r="DG27" s="640"/>
      <c r="DH27" s="640"/>
      <c r="DI27" s="640"/>
      <c r="DJ27" s="640"/>
      <c r="DK27" s="641"/>
      <c r="DL27" s="635">
        <v>60430</v>
      </c>
      <c r="DM27" s="640"/>
      <c r="DN27" s="640"/>
      <c r="DO27" s="640"/>
      <c r="DP27" s="640"/>
      <c r="DQ27" s="640"/>
      <c r="DR27" s="640"/>
      <c r="DS27" s="640"/>
      <c r="DT27" s="640"/>
      <c r="DU27" s="640"/>
      <c r="DV27" s="641"/>
      <c r="DW27" s="632">
        <v>2.2000000000000002</v>
      </c>
      <c r="DX27" s="642"/>
      <c r="DY27" s="642"/>
      <c r="DZ27" s="642"/>
      <c r="EA27" s="642"/>
      <c r="EB27" s="642"/>
      <c r="EC27" s="663"/>
    </row>
    <row r="28" spans="2:133" ht="11.25" customHeight="1" x14ac:dyDescent="0.2">
      <c r="B28" s="626" t="s">
        <v>300</v>
      </c>
      <c r="C28" s="627"/>
      <c r="D28" s="627"/>
      <c r="E28" s="627"/>
      <c r="F28" s="627"/>
      <c r="G28" s="627"/>
      <c r="H28" s="627"/>
      <c r="I28" s="627"/>
      <c r="J28" s="627"/>
      <c r="K28" s="627"/>
      <c r="L28" s="627"/>
      <c r="M28" s="627"/>
      <c r="N28" s="627"/>
      <c r="O28" s="627"/>
      <c r="P28" s="627"/>
      <c r="Q28" s="628"/>
      <c r="R28" s="629" t="s">
        <v>137</v>
      </c>
      <c r="S28" s="630"/>
      <c r="T28" s="630"/>
      <c r="U28" s="630"/>
      <c r="V28" s="630"/>
      <c r="W28" s="630"/>
      <c r="X28" s="630"/>
      <c r="Y28" s="631"/>
      <c r="Z28" s="656" t="s">
        <v>137</v>
      </c>
      <c r="AA28" s="656"/>
      <c r="AB28" s="656"/>
      <c r="AC28" s="656"/>
      <c r="AD28" s="657" t="s">
        <v>238</v>
      </c>
      <c r="AE28" s="657"/>
      <c r="AF28" s="657"/>
      <c r="AG28" s="657"/>
      <c r="AH28" s="657"/>
      <c r="AI28" s="657"/>
      <c r="AJ28" s="657"/>
      <c r="AK28" s="657"/>
      <c r="AL28" s="632" t="s">
        <v>238</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301</v>
      </c>
      <c r="CE28" s="668"/>
      <c r="CF28" s="668"/>
      <c r="CG28" s="668"/>
      <c r="CH28" s="668"/>
      <c r="CI28" s="668"/>
      <c r="CJ28" s="668"/>
      <c r="CK28" s="668"/>
      <c r="CL28" s="668"/>
      <c r="CM28" s="668"/>
      <c r="CN28" s="668"/>
      <c r="CO28" s="668"/>
      <c r="CP28" s="668"/>
      <c r="CQ28" s="669"/>
      <c r="CR28" s="629">
        <v>1048419</v>
      </c>
      <c r="CS28" s="630"/>
      <c r="CT28" s="630"/>
      <c r="CU28" s="630"/>
      <c r="CV28" s="630"/>
      <c r="CW28" s="630"/>
      <c r="CX28" s="630"/>
      <c r="CY28" s="631"/>
      <c r="CZ28" s="632">
        <v>15.6</v>
      </c>
      <c r="DA28" s="642"/>
      <c r="DB28" s="642"/>
      <c r="DC28" s="643"/>
      <c r="DD28" s="635">
        <v>968597</v>
      </c>
      <c r="DE28" s="630"/>
      <c r="DF28" s="630"/>
      <c r="DG28" s="630"/>
      <c r="DH28" s="630"/>
      <c r="DI28" s="630"/>
      <c r="DJ28" s="630"/>
      <c r="DK28" s="631"/>
      <c r="DL28" s="635">
        <v>968597</v>
      </c>
      <c r="DM28" s="630"/>
      <c r="DN28" s="630"/>
      <c r="DO28" s="630"/>
      <c r="DP28" s="630"/>
      <c r="DQ28" s="630"/>
      <c r="DR28" s="630"/>
      <c r="DS28" s="630"/>
      <c r="DT28" s="630"/>
      <c r="DU28" s="630"/>
      <c r="DV28" s="631"/>
      <c r="DW28" s="632">
        <v>35.1</v>
      </c>
      <c r="DX28" s="642"/>
      <c r="DY28" s="642"/>
      <c r="DZ28" s="642"/>
      <c r="EA28" s="642"/>
      <c r="EB28" s="642"/>
      <c r="EC28" s="663"/>
    </row>
    <row r="29" spans="2:133" ht="11.25" customHeight="1" x14ac:dyDescent="0.2">
      <c r="B29" s="626" t="s">
        <v>302</v>
      </c>
      <c r="C29" s="627"/>
      <c r="D29" s="627"/>
      <c r="E29" s="627"/>
      <c r="F29" s="627"/>
      <c r="G29" s="627"/>
      <c r="H29" s="627"/>
      <c r="I29" s="627"/>
      <c r="J29" s="627"/>
      <c r="K29" s="627"/>
      <c r="L29" s="627"/>
      <c r="M29" s="627"/>
      <c r="N29" s="627"/>
      <c r="O29" s="627"/>
      <c r="P29" s="627"/>
      <c r="Q29" s="628"/>
      <c r="R29" s="629">
        <v>41686</v>
      </c>
      <c r="S29" s="630"/>
      <c r="T29" s="630"/>
      <c r="U29" s="630"/>
      <c r="V29" s="630"/>
      <c r="W29" s="630"/>
      <c r="X29" s="630"/>
      <c r="Y29" s="631"/>
      <c r="Z29" s="656">
        <v>0.6</v>
      </c>
      <c r="AA29" s="656"/>
      <c r="AB29" s="656"/>
      <c r="AC29" s="656"/>
      <c r="AD29" s="657" t="s">
        <v>238</v>
      </c>
      <c r="AE29" s="657"/>
      <c r="AF29" s="657"/>
      <c r="AG29" s="657"/>
      <c r="AH29" s="657"/>
      <c r="AI29" s="657"/>
      <c r="AJ29" s="657"/>
      <c r="AK29" s="657"/>
      <c r="AL29" s="632" t="s">
        <v>137</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303</v>
      </c>
      <c r="CE29" s="717"/>
      <c r="CF29" s="671" t="s">
        <v>304</v>
      </c>
      <c r="CG29" s="668"/>
      <c r="CH29" s="668"/>
      <c r="CI29" s="668"/>
      <c r="CJ29" s="668"/>
      <c r="CK29" s="668"/>
      <c r="CL29" s="668"/>
      <c r="CM29" s="668"/>
      <c r="CN29" s="668"/>
      <c r="CO29" s="668"/>
      <c r="CP29" s="668"/>
      <c r="CQ29" s="669"/>
      <c r="CR29" s="629">
        <v>1048356</v>
      </c>
      <c r="CS29" s="640"/>
      <c r="CT29" s="640"/>
      <c r="CU29" s="640"/>
      <c r="CV29" s="640"/>
      <c r="CW29" s="640"/>
      <c r="CX29" s="640"/>
      <c r="CY29" s="641"/>
      <c r="CZ29" s="632">
        <v>15.6</v>
      </c>
      <c r="DA29" s="642"/>
      <c r="DB29" s="642"/>
      <c r="DC29" s="643"/>
      <c r="DD29" s="635">
        <v>968534</v>
      </c>
      <c r="DE29" s="640"/>
      <c r="DF29" s="640"/>
      <c r="DG29" s="640"/>
      <c r="DH29" s="640"/>
      <c r="DI29" s="640"/>
      <c r="DJ29" s="640"/>
      <c r="DK29" s="641"/>
      <c r="DL29" s="635">
        <v>968534</v>
      </c>
      <c r="DM29" s="640"/>
      <c r="DN29" s="640"/>
      <c r="DO29" s="640"/>
      <c r="DP29" s="640"/>
      <c r="DQ29" s="640"/>
      <c r="DR29" s="640"/>
      <c r="DS29" s="640"/>
      <c r="DT29" s="640"/>
      <c r="DU29" s="640"/>
      <c r="DV29" s="641"/>
      <c r="DW29" s="632">
        <v>35.1</v>
      </c>
      <c r="DX29" s="642"/>
      <c r="DY29" s="642"/>
      <c r="DZ29" s="642"/>
      <c r="EA29" s="642"/>
      <c r="EB29" s="642"/>
      <c r="EC29" s="663"/>
    </row>
    <row r="30" spans="2:133" ht="11.25" customHeight="1" x14ac:dyDescent="0.2">
      <c r="B30" s="626" t="s">
        <v>305</v>
      </c>
      <c r="C30" s="627"/>
      <c r="D30" s="627"/>
      <c r="E30" s="627"/>
      <c r="F30" s="627"/>
      <c r="G30" s="627"/>
      <c r="H30" s="627"/>
      <c r="I30" s="627"/>
      <c r="J30" s="627"/>
      <c r="K30" s="627"/>
      <c r="L30" s="627"/>
      <c r="M30" s="627"/>
      <c r="N30" s="627"/>
      <c r="O30" s="627"/>
      <c r="P30" s="627"/>
      <c r="Q30" s="628"/>
      <c r="R30" s="629">
        <v>105931</v>
      </c>
      <c r="S30" s="630"/>
      <c r="T30" s="630"/>
      <c r="U30" s="630"/>
      <c r="V30" s="630"/>
      <c r="W30" s="630"/>
      <c r="X30" s="630"/>
      <c r="Y30" s="631"/>
      <c r="Z30" s="656">
        <v>1.5</v>
      </c>
      <c r="AA30" s="656"/>
      <c r="AB30" s="656"/>
      <c r="AC30" s="656"/>
      <c r="AD30" s="657" t="s">
        <v>238</v>
      </c>
      <c r="AE30" s="657"/>
      <c r="AF30" s="657"/>
      <c r="AG30" s="657"/>
      <c r="AH30" s="657"/>
      <c r="AI30" s="657"/>
      <c r="AJ30" s="657"/>
      <c r="AK30" s="657"/>
      <c r="AL30" s="632" t="s">
        <v>137</v>
      </c>
      <c r="AM30" s="633"/>
      <c r="AN30" s="633"/>
      <c r="AO30" s="658"/>
      <c r="AP30" s="688" t="s">
        <v>221</v>
      </c>
      <c r="AQ30" s="689"/>
      <c r="AR30" s="689"/>
      <c r="AS30" s="689"/>
      <c r="AT30" s="689"/>
      <c r="AU30" s="689"/>
      <c r="AV30" s="689"/>
      <c r="AW30" s="689"/>
      <c r="AX30" s="689"/>
      <c r="AY30" s="689"/>
      <c r="AZ30" s="689"/>
      <c r="BA30" s="689"/>
      <c r="BB30" s="689"/>
      <c r="BC30" s="689"/>
      <c r="BD30" s="689"/>
      <c r="BE30" s="689"/>
      <c r="BF30" s="690"/>
      <c r="BG30" s="688" t="s">
        <v>306</v>
      </c>
      <c r="BH30" s="713"/>
      <c r="BI30" s="713"/>
      <c r="BJ30" s="713"/>
      <c r="BK30" s="713"/>
      <c r="BL30" s="713"/>
      <c r="BM30" s="713"/>
      <c r="BN30" s="713"/>
      <c r="BO30" s="713"/>
      <c r="BP30" s="713"/>
      <c r="BQ30" s="714"/>
      <c r="BR30" s="688" t="s">
        <v>307</v>
      </c>
      <c r="BS30" s="713"/>
      <c r="BT30" s="713"/>
      <c r="BU30" s="713"/>
      <c r="BV30" s="713"/>
      <c r="BW30" s="713"/>
      <c r="BX30" s="713"/>
      <c r="BY30" s="713"/>
      <c r="BZ30" s="713"/>
      <c r="CA30" s="713"/>
      <c r="CB30" s="714"/>
      <c r="CD30" s="718"/>
      <c r="CE30" s="719"/>
      <c r="CF30" s="671" t="s">
        <v>308</v>
      </c>
      <c r="CG30" s="668"/>
      <c r="CH30" s="668"/>
      <c r="CI30" s="668"/>
      <c r="CJ30" s="668"/>
      <c r="CK30" s="668"/>
      <c r="CL30" s="668"/>
      <c r="CM30" s="668"/>
      <c r="CN30" s="668"/>
      <c r="CO30" s="668"/>
      <c r="CP30" s="668"/>
      <c r="CQ30" s="669"/>
      <c r="CR30" s="629">
        <v>1029840</v>
      </c>
      <c r="CS30" s="630"/>
      <c r="CT30" s="630"/>
      <c r="CU30" s="630"/>
      <c r="CV30" s="630"/>
      <c r="CW30" s="630"/>
      <c r="CX30" s="630"/>
      <c r="CY30" s="631"/>
      <c r="CZ30" s="632">
        <v>15.3</v>
      </c>
      <c r="DA30" s="642"/>
      <c r="DB30" s="642"/>
      <c r="DC30" s="643"/>
      <c r="DD30" s="635">
        <v>950018</v>
      </c>
      <c r="DE30" s="630"/>
      <c r="DF30" s="630"/>
      <c r="DG30" s="630"/>
      <c r="DH30" s="630"/>
      <c r="DI30" s="630"/>
      <c r="DJ30" s="630"/>
      <c r="DK30" s="631"/>
      <c r="DL30" s="635">
        <v>950018</v>
      </c>
      <c r="DM30" s="630"/>
      <c r="DN30" s="630"/>
      <c r="DO30" s="630"/>
      <c r="DP30" s="630"/>
      <c r="DQ30" s="630"/>
      <c r="DR30" s="630"/>
      <c r="DS30" s="630"/>
      <c r="DT30" s="630"/>
      <c r="DU30" s="630"/>
      <c r="DV30" s="631"/>
      <c r="DW30" s="632">
        <v>34.4</v>
      </c>
      <c r="DX30" s="642"/>
      <c r="DY30" s="642"/>
      <c r="DZ30" s="642"/>
      <c r="EA30" s="642"/>
      <c r="EB30" s="642"/>
      <c r="EC30" s="663"/>
    </row>
    <row r="31" spans="2:133" ht="11.25" customHeight="1" x14ac:dyDescent="0.2">
      <c r="B31" s="626" t="s">
        <v>309</v>
      </c>
      <c r="C31" s="627"/>
      <c r="D31" s="627"/>
      <c r="E31" s="627"/>
      <c r="F31" s="627"/>
      <c r="G31" s="627"/>
      <c r="H31" s="627"/>
      <c r="I31" s="627"/>
      <c r="J31" s="627"/>
      <c r="K31" s="627"/>
      <c r="L31" s="627"/>
      <c r="M31" s="627"/>
      <c r="N31" s="627"/>
      <c r="O31" s="627"/>
      <c r="P31" s="627"/>
      <c r="Q31" s="628"/>
      <c r="R31" s="629">
        <v>12309</v>
      </c>
      <c r="S31" s="630"/>
      <c r="T31" s="630"/>
      <c r="U31" s="630"/>
      <c r="V31" s="630"/>
      <c r="W31" s="630"/>
      <c r="X31" s="630"/>
      <c r="Y31" s="631"/>
      <c r="Z31" s="656">
        <v>0.2</v>
      </c>
      <c r="AA31" s="656"/>
      <c r="AB31" s="656"/>
      <c r="AC31" s="656"/>
      <c r="AD31" s="657" t="s">
        <v>238</v>
      </c>
      <c r="AE31" s="657"/>
      <c r="AF31" s="657"/>
      <c r="AG31" s="657"/>
      <c r="AH31" s="657"/>
      <c r="AI31" s="657"/>
      <c r="AJ31" s="657"/>
      <c r="AK31" s="657"/>
      <c r="AL31" s="632" t="s">
        <v>137</v>
      </c>
      <c r="AM31" s="633"/>
      <c r="AN31" s="633"/>
      <c r="AO31" s="658"/>
      <c r="AP31" s="702" t="s">
        <v>310</v>
      </c>
      <c r="AQ31" s="703"/>
      <c r="AR31" s="703"/>
      <c r="AS31" s="703"/>
      <c r="AT31" s="708" t="s">
        <v>311</v>
      </c>
      <c r="AU31" s="217"/>
      <c r="AV31" s="217"/>
      <c r="AW31" s="217"/>
      <c r="AX31" s="695" t="s">
        <v>186</v>
      </c>
      <c r="AY31" s="696"/>
      <c r="AZ31" s="696"/>
      <c r="BA31" s="696"/>
      <c r="BB31" s="696"/>
      <c r="BC31" s="696"/>
      <c r="BD31" s="696"/>
      <c r="BE31" s="696"/>
      <c r="BF31" s="697"/>
      <c r="BG31" s="698">
        <v>99.9</v>
      </c>
      <c r="BH31" s="699"/>
      <c r="BI31" s="699"/>
      <c r="BJ31" s="699"/>
      <c r="BK31" s="699"/>
      <c r="BL31" s="699"/>
      <c r="BM31" s="700">
        <v>98.9</v>
      </c>
      <c r="BN31" s="699"/>
      <c r="BO31" s="699"/>
      <c r="BP31" s="699"/>
      <c r="BQ31" s="701"/>
      <c r="BR31" s="698">
        <v>99.9</v>
      </c>
      <c r="BS31" s="699"/>
      <c r="BT31" s="699"/>
      <c r="BU31" s="699"/>
      <c r="BV31" s="699"/>
      <c r="BW31" s="699"/>
      <c r="BX31" s="700">
        <v>98.6</v>
      </c>
      <c r="BY31" s="699"/>
      <c r="BZ31" s="699"/>
      <c r="CA31" s="699"/>
      <c r="CB31" s="701"/>
      <c r="CD31" s="718"/>
      <c r="CE31" s="719"/>
      <c r="CF31" s="671" t="s">
        <v>312</v>
      </c>
      <c r="CG31" s="668"/>
      <c r="CH31" s="668"/>
      <c r="CI31" s="668"/>
      <c r="CJ31" s="668"/>
      <c r="CK31" s="668"/>
      <c r="CL31" s="668"/>
      <c r="CM31" s="668"/>
      <c r="CN31" s="668"/>
      <c r="CO31" s="668"/>
      <c r="CP31" s="668"/>
      <c r="CQ31" s="669"/>
      <c r="CR31" s="629">
        <v>18516</v>
      </c>
      <c r="CS31" s="640"/>
      <c r="CT31" s="640"/>
      <c r="CU31" s="640"/>
      <c r="CV31" s="640"/>
      <c r="CW31" s="640"/>
      <c r="CX31" s="640"/>
      <c r="CY31" s="641"/>
      <c r="CZ31" s="632">
        <v>0.3</v>
      </c>
      <c r="DA31" s="642"/>
      <c r="DB31" s="642"/>
      <c r="DC31" s="643"/>
      <c r="DD31" s="635">
        <v>18516</v>
      </c>
      <c r="DE31" s="640"/>
      <c r="DF31" s="640"/>
      <c r="DG31" s="640"/>
      <c r="DH31" s="640"/>
      <c r="DI31" s="640"/>
      <c r="DJ31" s="640"/>
      <c r="DK31" s="641"/>
      <c r="DL31" s="635">
        <v>18516</v>
      </c>
      <c r="DM31" s="640"/>
      <c r="DN31" s="640"/>
      <c r="DO31" s="640"/>
      <c r="DP31" s="640"/>
      <c r="DQ31" s="640"/>
      <c r="DR31" s="640"/>
      <c r="DS31" s="640"/>
      <c r="DT31" s="640"/>
      <c r="DU31" s="640"/>
      <c r="DV31" s="641"/>
      <c r="DW31" s="632">
        <v>0.7</v>
      </c>
      <c r="DX31" s="642"/>
      <c r="DY31" s="642"/>
      <c r="DZ31" s="642"/>
      <c r="EA31" s="642"/>
      <c r="EB31" s="642"/>
      <c r="EC31" s="663"/>
    </row>
    <row r="32" spans="2:133" ht="11.25" customHeight="1" x14ac:dyDescent="0.2">
      <c r="B32" s="626" t="s">
        <v>313</v>
      </c>
      <c r="C32" s="627"/>
      <c r="D32" s="627"/>
      <c r="E32" s="627"/>
      <c r="F32" s="627"/>
      <c r="G32" s="627"/>
      <c r="H32" s="627"/>
      <c r="I32" s="627"/>
      <c r="J32" s="627"/>
      <c r="K32" s="627"/>
      <c r="L32" s="627"/>
      <c r="M32" s="627"/>
      <c r="N32" s="627"/>
      <c r="O32" s="627"/>
      <c r="P32" s="627"/>
      <c r="Q32" s="628"/>
      <c r="R32" s="629">
        <v>941079</v>
      </c>
      <c r="S32" s="630"/>
      <c r="T32" s="630"/>
      <c r="U32" s="630"/>
      <c r="V32" s="630"/>
      <c r="W32" s="630"/>
      <c r="X32" s="630"/>
      <c r="Y32" s="631"/>
      <c r="Z32" s="656">
        <v>13.2</v>
      </c>
      <c r="AA32" s="656"/>
      <c r="AB32" s="656"/>
      <c r="AC32" s="656"/>
      <c r="AD32" s="657" t="s">
        <v>137</v>
      </c>
      <c r="AE32" s="657"/>
      <c r="AF32" s="657"/>
      <c r="AG32" s="657"/>
      <c r="AH32" s="657"/>
      <c r="AI32" s="657"/>
      <c r="AJ32" s="657"/>
      <c r="AK32" s="657"/>
      <c r="AL32" s="632" t="s">
        <v>137</v>
      </c>
      <c r="AM32" s="633"/>
      <c r="AN32" s="633"/>
      <c r="AO32" s="658"/>
      <c r="AP32" s="704"/>
      <c r="AQ32" s="705"/>
      <c r="AR32" s="705"/>
      <c r="AS32" s="705"/>
      <c r="AT32" s="709"/>
      <c r="AU32" s="216" t="s">
        <v>314</v>
      </c>
      <c r="AV32" s="216"/>
      <c r="AW32" s="216"/>
      <c r="AX32" s="626" t="s">
        <v>315</v>
      </c>
      <c r="AY32" s="627"/>
      <c r="AZ32" s="627"/>
      <c r="BA32" s="627"/>
      <c r="BB32" s="627"/>
      <c r="BC32" s="627"/>
      <c r="BD32" s="627"/>
      <c r="BE32" s="627"/>
      <c r="BF32" s="628"/>
      <c r="BG32" s="711">
        <v>100</v>
      </c>
      <c r="BH32" s="640"/>
      <c r="BI32" s="640"/>
      <c r="BJ32" s="640"/>
      <c r="BK32" s="640"/>
      <c r="BL32" s="640"/>
      <c r="BM32" s="633">
        <v>98.9</v>
      </c>
      <c r="BN32" s="712"/>
      <c r="BO32" s="712"/>
      <c r="BP32" s="712"/>
      <c r="BQ32" s="667"/>
      <c r="BR32" s="711">
        <v>99.9</v>
      </c>
      <c r="BS32" s="640"/>
      <c r="BT32" s="640"/>
      <c r="BU32" s="640"/>
      <c r="BV32" s="640"/>
      <c r="BW32" s="640"/>
      <c r="BX32" s="633">
        <v>98.5</v>
      </c>
      <c r="BY32" s="712"/>
      <c r="BZ32" s="712"/>
      <c r="CA32" s="712"/>
      <c r="CB32" s="667"/>
      <c r="CD32" s="720"/>
      <c r="CE32" s="721"/>
      <c r="CF32" s="671" t="s">
        <v>316</v>
      </c>
      <c r="CG32" s="668"/>
      <c r="CH32" s="668"/>
      <c r="CI32" s="668"/>
      <c r="CJ32" s="668"/>
      <c r="CK32" s="668"/>
      <c r="CL32" s="668"/>
      <c r="CM32" s="668"/>
      <c r="CN32" s="668"/>
      <c r="CO32" s="668"/>
      <c r="CP32" s="668"/>
      <c r="CQ32" s="669"/>
      <c r="CR32" s="629">
        <v>63</v>
      </c>
      <c r="CS32" s="630"/>
      <c r="CT32" s="630"/>
      <c r="CU32" s="630"/>
      <c r="CV32" s="630"/>
      <c r="CW32" s="630"/>
      <c r="CX32" s="630"/>
      <c r="CY32" s="631"/>
      <c r="CZ32" s="632">
        <v>0</v>
      </c>
      <c r="DA32" s="642"/>
      <c r="DB32" s="642"/>
      <c r="DC32" s="643"/>
      <c r="DD32" s="635">
        <v>63</v>
      </c>
      <c r="DE32" s="630"/>
      <c r="DF32" s="630"/>
      <c r="DG32" s="630"/>
      <c r="DH32" s="630"/>
      <c r="DI32" s="630"/>
      <c r="DJ32" s="630"/>
      <c r="DK32" s="631"/>
      <c r="DL32" s="635">
        <v>63</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2">
      <c r="B33" s="692" t="s">
        <v>317</v>
      </c>
      <c r="C33" s="693"/>
      <c r="D33" s="693"/>
      <c r="E33" s="693"/>
      <c r="F33" s="693"/>
      <c r="G33" s="693"/>
      <c r="H33" s="693"/>
      <c r="I33" s="693"/>
      <c r="J33" s="693"/>
      <c r="K33" s="693"/>
      <c r="L33" s="693"/>
      <c r="M33" s="693"/>
      <c r="N33" s="693"/>
      <c r="O33" s="693"/>
      <c r="P33" s="693"/>
      <c r="Q33" s="694"/>
      <c r="R33" s="629" t="s">
        <v>238</v>
      </c>
      <c r="S33" s="630"/>
      <c r="T33" s="630"/>
      <c r="U33" s="630"/>
      <c r="V33" s="630"/>
      <c r="W33" s="630"/>
      <c r="X33" s="630"/>
      <c r="Y33" s="631"/>
      <c r="Z33" s="656" t="s">
        <v>137</v>
      </c>
      <c r="AA33" s="656"/>
      <c r="AB33" s="656"/>
      <c r="AC33" s="656"/>
      <c r="AD33" s="657" t="s">
        <v>238</v>
      </c>
      <c r="AE33" s="657"/>
      <c r="AF33" s="657"/>
      <c r="AG33" s="657"/>
      <c r="AH33" s="657"/>
      <c r="AI33" s="657"/>
      <c r="AJ33" s="657"/>
      <c r="AK33" s="657"/>
      <c r="AL33" s="632" t="s">
        <v>137</v>
      </c>
      <c r="AM33" s="633"/>
      <c r="AN33" s="633"/>
      <c r="AO33" s="658"/>
      <c r="AP33" s="706"/>
      <c r="AQ33" s="707"/>
      <c r="AR33" s="707"/>
      <c r="AS33" s="707"/>
      <c r="AT33" s="710"/>
      <c r="AU33" s="218"/>
      <c r="AV33" s="218"/>
      <c r="AW33" s="218"/>
      <c r="AX33" s="606" t="s">
        <v>318</v>
      </c>
      <c r="AY33" s="607"/>
      <c r="AZ33" s="607"/>
      <c r="BA33" s="607"/>
      <c r="BB33" s="607"/>
      <c r="BC33" s="607"/>
      <c r="BD33" s="607"/>
      <c r="BE33" s="607"/>
      <c r="BF33" s="608"/>
      <c r="BG33" s="691">
        <v>99.8</v>
      </c>
      <c r="BH33" s="610"/>
      <c r="BI33" s="610"/>
      <c r="BJ33" s="610"/>
      <c r="BK33" s="610"/>
      <c r="BL33" s="610"/>
      <c r="BM33" s="648">
        <v>98.5</v>
      </c>
      <c r="BN33" s="610"/>
      <c r="BO33" s="610"/>
      <c r="BP33" s="610"/>
      <c r="BQ33" s="659"/>
      <c r="BR33" s="691">
        <v>99.8</v>
      </c>
      <c r="BS33" s="610"/>
      <c r="BT33" s="610"/>
      <c r="BU33" s="610"/>
      <c r="BV33" s="610"/>
      <c r="BW33" s="610"/>
      <c r="BX33" s="648">
        <v>98.4</v>
      </c>
      <c r="BY33" s="610"/>
      <c r="BZ33" s="610"/>
      <c r="CA33" s="610"/>
      <c r="CB33" s="659"/>
      <c r="CD33" s="671" t="s">
        <v>319</v>
      </c>
      <c r="CE33" s="668"/>
      <c r="CF33" s="668"/>
      <c r="CG33" s="668"/>
      <c r="CH33" s="668"/>
      <c r="CI33" s="668"/>
      <c r="CJ33" s="668"/>
      <c r="CK33" s="668"/>
      <c r="CL33" s="668"/>
      <c r="CM33" s="668"/>
      <c r="CN33" s="668"/>
      <c r="CO33" s="668"/>
      <c r="CP33" s="668"/>
      <c r="CQ33" s="669"/>
      <c r="CR33" s="629">
        <v>2659786</v>
      </c>
      <c r="CS33" s="640"/>
      <c r="CT33" s="640"/>
      <c r="CU33" s="640"/>
      <c r="CV33" s="640"/>
      <c r="CW33" s="640"/>
      <c r="CX33" s="640"/>
      <c r="CY33" s="641"/>
      <c r="CZ33" s="632">
        <v>39.5</v>
      </c>
      <c r="DA33" s="642"/>
      <c r="DB33" s="642"/>
      <c r="DC33" s="643"/>
      <c r="DD33" s="635">
        <v>1676589</v>
      </c>
      <c r="DE33" s="640"/>
      <c r="DF33" s="640"/>
      <c r="DG33" s="640"/>
      <c r="DH33" s="640"/>
      <c r="DI33" s="640"/>
      <c r="DJ33" s="640"/>
      <c r="DK33" s="641"/>
      <c r="DL33" s="635">
        <v>825298</v>
      </c>
      <c r="DM33" s="640"/>
      <c r="DN33" s="640"/>
      <c r="DO33" s="640"/>
      <c r="DP33" s="640"/>
      <c r="DQ33" s="640"/>
      <c r="DR33" s="640"/>
      <c r="DS33" s="640"/>
      <c r="DT33" s="640"/>
      <c r="DU33" s="640"/>
      <c r="DV33" s="641"/>
      <c r="DW33" s="632">
        <v>29.9</v>
      </c>
      <c r="DX33" s="642"/>
      <c r="DY33" s="642"/>
      <c r="DZ33" s="642"/>
      <c r="EA33" s="642"/>
      <c r="EB33" s="642"/>
      <c r="EC33" s="663"/>
    </row>
    <row r="34" spans="2:133" ht="11.25" customHeight="1" x14ac:dyDescent="0.2">
      <c r="B34" s="626" t="s">
        <v>320</v>
      </c>
      <c r="C34" s="627"/>
      <c r="D34" s="627"/>
      <c r="E34" s="627"/>
      <c r="F34" s="627"/>
      <c r="G34" s="627"/>
      <c r="H34" s="627"/>
      <c r="I34" s="627"/>
      <c r="J34" s="627"/>
      <c r="K34" s="627"/>
      <c r="L34" s="627"/>
      <c r="M34" s="627"/>
      <c r="N34" s="627"/>
      <c r="O34" s="627"/>
      <c r="P34" s="627"/>
      <c r="Q34" s="628"/>
      <c r="R34" s="629">
        <v>263990</v>
      </c>
      <c r="S34" s="630"/>
      <c r="T34" s="630"/>
      <c r="U34" s="630"/>
      <c r="V34" s="630"/>
      <c r="W34" s="630"/>
      <c r="X34" s="630"/>
      <c r="Y34" s="631"/>
      <c r="Z34" s="656">
        <v>3.7</v>
      </c>
      <c r="AA34" s="656"/>
      <c r="AB34" s="656"/>
      <c r="AC34" s="656"/>
      <c r="AD34" s="657" t="s">
        <v>238</v>
      </c>
      <c r="AE34" s="657"/>
      <c r="AF34" s="657"/>
      <c r="AG34" s="657"/>
      <c r="AH34" s="657"/>
      <c r="AI34" s="657"/>
      <c r="AJ34" s="657"/>
      <c r="AK34" s="657"/>
      <c r="AL34" s="632" t="s">
        <v>137</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321</v>
      </c>
      <c r="CE34" s="668"/>
      <c r="CF34" s="668"/>
      <c r="CG34" s="668"/>
      <c r="CH34" s="668"/>
      <c r="CI34" s="668"/>
      <c r="CJ34" s="668"/>
      <c r="CK34" s="668"/>
      <c r="CL34" s="668"/>
      <c r="CM34" s="668"/>
      <c r="CN34" s="668"/>
      <c r="CO34" s="668"/>
      <c r="CP34" s="668"/>
      <c r="CQ34" s="669"/>
      <c r="CR34" s="629">
        <v>1153382</v>
      </c>
      <c r="CS34" s="630"/>
      <c r="CT34" s="630"/>
      <c r="CU34" s="630"/>
      <c r="CV34" s="630"/>
      <c r="CW34" s="630"/>
      <c r="CX34" s="630"/>
      <c r="CY34" s="631"/>
      <c r="CZ34" s="632">
        <v>17.100000000000001</v>
      </c>
      <c r="DA34" s="642"/>
      <c r="DB34" s="642"/>
      <c r="DC34" s="643"/>
      <c r="DD34" s="635">
        <v>640711</v>
      </c>
      <c r="DE34" s="630"/>
      <c r="DF34" s="630"/>
      <c r="DG34" s="630"/>
      <c r="DH34" s="630"/>
      <c r="DI34" s="630"/>
      <c r="DJ34" s="630"/>
      <c r="DK34" s="631"/>
      <c r="DL34" s="635">
        <v>301181</v>
      </c>
      <c r="DM34" s="630"/>
      <c r="DN34" s="630"/>
      <c r="DO34" s="630"/>
      <c r="DP34" s="630"/>
      <c r="DQ34" s="630"/>
      <c r="DR34" s="630"/>
      <c r="DS34" s="630"/>
      <c r="DT34" s="630"/>
      <c r="DU34" s="630"/>
      <c r="DV34" s="631"/>
      <c r="DW34" s="632">
        <v>10.9</v>
      </c>
      <c r="DX34" s="642"/>
      <c r="DY34" s="642"/>
      <c r="DZ34" s="642"/>
      <c r="EA34" s="642"/>
      <c r="EB34" s="642"/>
      <c r="EC34" s="663"/>
    </row>
    <row r="35" spans="2:133" ht="11.25" customHeight="1" x14ac:dyDescent="0.2">
      <c r="B35" s="626" t="s">
        <v>322</v>
      </c>
      <c r="C35" s="627"/>
      <c r="D35" s="627"/>
      <c r="E35" s="627"/>
      <c r="F35" s="627"/>
      <c r="G35" s="627"/>
      <c r="H35" s="627"/>
      <c r="I35" s="627"/>
      <c r="J35" s="627"/>
      <c r="K35" s="627"/>
      <c r="L35" s="627"/>
      <c r="M35" s="627"/>
      <c r="N35" s="627"/>
      <c r="O35" s="627"/>
      <c r="P35" s="627"/>
      <c r="Q35" s="628"/>
      <c r="R35" s="629">
        <v>13091</v>
      </c>
      <c r="S35" s="630"/>
      <c r="T35" s="630"/>
      <c r="U35" s="630"/>
      <c r="V35" s="630"/>
      <c r="W35" s="630"/>
      <c r="X35" s="630"/>
      <c r="Y35" s="631"/>
      <c r="Z35" s="656">
        <v>0.2</v>
      </c>
      <c r="AA35" s="656"/>
      <c r="AB35" s="656"/>
      <c r="AC35" s="656"/>
      <c r="AD35" s="657">
        <v>245</v>
      </c>
      <c r="AE35" s="657"/>
      <c r="AF35" s="657"/>
      <c r="AG35" s="657"/>
      <c r="AH35" s="657"/>
      <c r="AI35" s="657"/>
      <c r="AJ35" s="657"/>
      <c r="AK35" s="657"/>
      <c r="AL35" s="632">
        <v>0</v>
      </c>
      <c r="AM35" s="633"/>
      <c r="AN35" s="633"/>
      <c r="AO35" s="658"/>
      <c r="AP35" s="221"/>
      <c r="AQ35" s="688" t="s">
        <v>323</v>
      </c>
      <c r="AR35" s="689"/>
      <c r="AS35" s="689"/>
      <c r="AT35" s="689"/>
      <c r="AU35" s="689"/>
      <c r="AV35" s="689"/>
      <c r="AW35" s="689"/>
      <c r="AX35" s="689"/>
      <c r="AY35" s="689"/>
      <c r="AZ35" s="689"/>
      <c r="BA35" s="689"/>
      <c r="BB35" s="689"/>
      <c r="BC35" s="689"/>
      <c r="BD35" s="689"/>
      <c r="BE35" s="689"/>
      <c r="BF35" s="690"/>
      <c r="BG35" s="688" t="s">
        <v>324</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325</v>
      </c>
      <c r="CE35" s="668"/>
      <c r="CF35" s="668"/>
      <c r="CG35" s="668"/>
      <c r="CH35" s="668"/>
      <c r="CI35" s="668"/>
      <c r="CJ35" s="668"/>
      <c r="CK35" s="668"/>
      <c r="CL35" s="668"/>
      <c r="CM35" s="668"/>
      <c r="CN35" s="668"/>
      <c r="CO35" s="668"/>
      <c r="CP35" s="668"/>
      <c r="CQ35" s="669"/>
      <c r="CR35" s="629">
        <v>7419</v>
      </c>
      <c r="CS35" s="640"/>
      <c r="CT35" s="640"/>
      <c r="CU35" s="640"/>
      <c r="CV35" s="640"/>
      <c r="CW35" s="640"/>
      <c r="CX35" s="640"/>
      <c r="CY35" s="641"/>
      <c r="CZ35" s="632">
        <v>0.1</v>
      </c>
      <c r="DA35" s="642"/>
      <c r="DB35" s="642"/>
      <c r="DC35" s="643"/>
      <c r="DD35" s="635">
        <v>7419</v>
      </c>
      <c r="DE35" s="640"/>
      <c r="DF35" s="640"/>
      <c r="DG35" s="640"/>
      <c r="DH35" s="640"/>
      <c r="DI35" s="640"/>
      <c r="DJ35" s="640"/>
      <c r="DK35" s="641"/>
      <c r="DL35" s="635">
        <v>7389</v>
      </c>
      <c r="DM35" s="640"/>
      <c r="DN35" s="640"/>
      <c r="DO35" s="640"/>
      <c r="DP35" s="640"/>
      <c r="DQ35" s="640"/>
      <c r="DR35" s="640"/>
      <c r="DS35" s="640"/>
      <c r="DT35" s="640"/>
      <c r="DU35" s="640"/>
      <c r="DV35" s="641"/>
      <c r="DW35" s="632">
        <v>0.3</v>
      </c>
      <c r="DX35" s="642"/>
      <c r="DY35" s="642"/>
      <c r="DZ35" s="642"/>
      <c r="EA35" s="642"/>
      <c r="EB35" s="642"/>
      <c r="EC35" s="663"/>
    </row>
    <row r="36" spans="2:133" ht="11.25" customHeight="1" x14ac:dyDescent="0.2">
      <c r="B36" s="626" t="s">
        <v>326</v>
      </c>
      <c r="C36" s="627"/>
      <c r="D36" s="627"/>
      <c r="E36" s="627"/>
      <c r="F36" s="627"/>
      <c r="G36" s="627"/>
      <c r="H36" s="627"/>
      <c r="I36" s="627"/>
      <c r="J36" s="627"/>
      <c r="K36" s="627"/>
      <c r="L36" s="627"/>
      <c r="M36" s="627"/>
      <c r="N36" s="627"/>
      <c r="O36" s="627"/>
      <c r="P36" s="627"/>
      <c r="Q36" s="628"/>
      <c r="R36" s="629">
        <v>228896</v>
      </c>
      <c r="S36" s="630"/>
      <c r="T36" s="630"/>
      <c r="U36" s="630"/>
      <c r="V36" s="630"/>
      <c r="W36" s="630"/>
      <c r="X36" s="630"/>
      <c r="Y36" s="631"/>
      <c r="Z36" s="656">
        <v>3.2</v>
      </c>
      <c r="AA36" s="656"/>
      <c r="AB36" s="656"/>
      <c r="AC36" s="656"/>
      <c r="AD36" s="657" t="s">
        <v>137</v>
      </c>
      <c r="AE36" s="657"/>
      <c r="AF36" s="657"/>
      <c r="AG36" s="657"/>
      <c r="AH36" s="657"/>
      <c r="AI36" s="657"/>
      <c r="AJ36" s="657"/>
      <c r="AK36" s="657"/>
      <c r="AL36" s="632" t="s">
        <v>238</v>
      </c>
      <c r="AM36" s="633"/>
      <c r="AN36" s="633"/>
      <c r="AO36" s="658"/>
      <c r="AP36" s="221"/>
      <c r="AQ36" s="679" t="s">
        <v>327</v>
      </c>
      <c r="AR36" s="680"/>
      <c r="AS36" s="680"/>
      <c r="AT36" s="680"/>
      <c r="AU36" s="680"/>
      <c r="AV36" s="680"/>
      <c r="AW36" s="680"/>
      <c r="AX36" s="680"/>
      <c r="AY36" s="681"/>
      <c r="AZ36" s="682">
        <v>440048</v>
      </c>
      <c r="BA36" s="683"/>
      <c r="BB36" s="683"/>
      <c r="BC36" s="683"/>
      <c r="BD36" s="683"/>
      <c r="BE36" s="683"/>
      <c r="BF36" s="684"/>
      <c r="BG36" s="685" t="s">
        <v>328</v>
      </c>
      <c r="BH36" s="686"/>
      <c r="BI36" s="686"/>
      <c r="BJ36" s="686"/>
      <c r="BK36" s="686"/>
      <c r="BL36" s="686"/>
      <c r="BM36" s="686"/>
      <c r="BN36" s="686"/>
      <c r="BO36" s="686"/>
      <c r="BP36" s="686"/>
      <c r="BQ36" s="686"/>
      <c r="BR36" s="686"/>
      <c r="BS36" s="686"/>
      <c r="BT36" s="686"/>
      <c r="BU36" s="687"/>
      <c r="BV36" s="682">
        <v>13893</v>
      </c>
      <c r="BW36" s="683"/>
      <c r="BX36" s="683"/>
      <c r="BY36" s="683"/>
      <c r="BZ36" s="683"/>
      <c r="CA36" s="683"/>
      <c r="CB36" s="684"/>
      <c r="CD36" s="671" t="s">
        <v>329</v>
      </c>
      <c r="CE36" s="668"/>
      <c r="CF36" s="668"/>
      <c r="CG36" s="668"/>
      <c r="CH36" s="668"/>
      <c r="CI36" s="668"/>
      <c r="CJ36" s="668"/>
      <c r="CK36" s="668"/>
      <c r="CL36" s="668"/>
      <c r="CM36" s="668"/>
      <c r="CN36" s="668"/>
      <c r="CO36" s="668"/>
      <c r="CP36" s="668"/>
      <c r="CQ36" s="669"/>
      <c r="CR36" s="629">
        <v>641413</v>
      </c>
      <c r="CS36" s="630"/>
      <c r="CT36" s="630"/>
      <c r="CU36" s="630"/>
      <c r="CV36" s="630"/>
      <c r="CW36" s="630"/>
      <c r="CX36" s="630"/>
      <c r="CY36" s="631"/>
      <c r="CZ36" s="632">
        <v>9.5</v>
      </c>
      <c r="DA36" s="642"/>
      <c r="DB36" s="642"/>
      <c r="DC36" s="643"/>
      <c r="DD36" s="635">
        <v>424462</v>
      </c>
      <c r="DE36" s="630"/>
      <c r="DF36" s="630"/>
      <c r="DG36" s="630"/>
      <c r="DH36" s="630"/>
      <c r="DI36" s="630"/>
      <c r="DJ36" s="630"/>
      <c r="DK36" s="631"/>
      <c r="DL36" s="635">
        <v>198678</v>
      </c>
      <c r="DM36" s="630"/>
      <c r="DN36" s="630"/>
      <c r="DO36" s="630"/>
      <c r="DP36" s="630"/>
      <c r="DQ36" s="630"/>
      <c r="DR36" s="630"/>
      <c r="DS36" s="630"/>
      <c r="DT36" s="630"/>
      <c r="DU36" s="630"/>
      <c r="DV36" s="631"/>
      <c r="DW36" s="632">
        <v>7.2</v>
      </c>
      <c r="DX36" s="642"/>
      <c r="DY36" s="642"/>
      <c r="DZ36" s="642"/>
      <c r="EA36" s="642"/>
      <c r="EB36" s="642"/>
      <c r="EC36" s="663"/>
    </row>
    <row r="37" spans="2:133" ht="11.25" customHeight="1" x14ac:dyDescent="0.2">
      <c r="B37" s="626" t="s">
        <v>330</v>
      </c>
      <c r="C37" s="627"/>
      <c r="D37" s="627"/>
      <c r="E37" s="627"/>
      <c r="F37" s="627"/>
      <c r="G37" s="627"/>
      <c r="H37" s="627"/>
      <c r="I37" s="627"/>
      <c r="J37" s="627"/>
      <c r="K37" s="627"/>
      <c r="L37" s="627"/>
      <c r="M37" s="627"/>
      <c r="N37" s="627"/>
      <c r="O37" s="627"/>
      <c r="P37" s="627"/>
      <c r="Q37" s="628"/>
      <c r="R37" s="629">
        <v>194212</v>
      </c>
      <c r="S37" s="630"/>
      <c r="T37" s="630"/>
      <c r="U37" s="630"/>
      <c r="V37" s="630"/>
      <c r="W37" s="630"/>
      <c r="X37" s="630"/>
      <c r="Y37" s="631"/>
      <c r="Z37" s="656">
        <v>2.7</v>
      </c>
      <c r="AA37" s="656"/>
      <c r="AB37" s="656"/>
      <c r="AC37" s="656"/>
      <c r="AD37" s="657" t="s">
        <v>238</v>
      </c>
      <c r="AE37" s="657"/>
      <c r="AF37" s="657"/>
      <c r="AG37" s="657"/>
      <c r="AH37" s="657"/>
      <c r="AI37" s="657"/>
      <c r="AJ37" s="657"/>
      <c r="AK37" s="657"/>
      <c r="AL37" s="632" t="s">
        <v>137</v>
      </c>
      <c r="AM37" s="633"/>
      <c r="AN37" s="633"/>
      <c r="AO37" s="658"/>
      <c r="AQ37" s="664" t="s">
        <v>331</v>
      </c>
      <c r="AR37" s="665"/>
      <c r="AS37" s="665"/>
      <c r="AT37" s="665"/>
      <c r="AU37" s="665"/>
      <c r="AV37" s="665"/>
      <c r="AW37" s="665"/>
      <c r="AX37" s="665"/>
      <c r="AY37" s="666"/>
      <c r="AZ37" s="629">
        <v>147300</v>
      </c>
      <c r="BA37" s="630"/>
      <c r="BB37" s="630"/>
      <c r="BC37" s="630"/>
      <c r="BD37" s="640"/>
      <c r="BE37" s="640"/>
      <c r="BF37" s="667"/>
      <c r="BG37" s="671" t="s">
        <v>332</v>
      </c>
      <c r="BH37" s="668"/>
      <c r="BI37" s="668"/>
      <c r="BJ37" s="668"/>
      <c r="BK37" s="668"/>
      <c r="BL37" s="668"/>
      <c r="BM37" s="668"/>
      <c r="BN37" s="668"/>
      <c r="BO37" s="668"/>
      <c r="BP37" s="668"/>
      <c r="BQ37" s="668"/>
      <c r="BR37" s="668"/>
      <c r="BS37" s="668"/>
      <c r="BT37" s="668"/>
      <c r="BU37" s="669"/>
      <c r="BV37" s="629">
        <v>10720</v>
      </c>
      <c r="BW37" s="630"/>
      <c r="BX37" s="630"/>
      <c r="BY37" s="630"/>
      <c r="BZ37" s="630"/>
      <c r="CA37" s="630"/>
      <c r="CB37" s="670"/>
      <c r="CD37" s="671" t="s">
        <v>333</v>
      </c>
      <c r="CE37" s="668"/>
      <c r="CF37" s="668"/>
      <c r="CG37" s="668"/>
      <c r="CH37" s="668"/>
      <c r="CI37" s="668"/>
      <c r="CJ37" s="668"/>
      <c r="CK37" s="668"/>
      <c r="CL37" s="668"/>
      <c r="CM37" s="668"/>
      <c r="CN37" s="668"/>
      <c r="CO37" s="668"/>
      <c r="CP37" s="668"/>
      <c r="CQ37" s="669"/>
      <c r="CR37" s="629">
        <v>196815</v>
      </c>
      <c r="CS37" s="640"/>
      <c r="CT37" s="640"/>
      <c r="CU37" s="640"/>
      <c r="CV37" s="640"/>
      <c r="CW37" s="640"/>
      <c r="CX37" s="640"/>
      <c r="CY37" s="641"/>
      <c r="CZ37" s="632">
        <v>2.9</v>
      </c>
      <c r="DA37" s="642"/>
      <c r="DB37" s="642"/>
      <c r="DC37" s="643"/>
      <c r="DD37" s="635">
        <v>179613</v>
      </c>
      <c r="DE37" s="640"/>
      <c r="DF37" s="640"/>
      <c r="DG37" s="640"/>
      <c r="DH37" s="640"/>
      <c r="DI37" s="640"/>
      <c r="DJ37" s="640"/>
      <c r="DK37" s="641"/>
      <c r="DL37" s="635">
        <v>100024</v>
      </c>
      <c r="DM37" s="640"/>
      <c r="DN37" s="640"/>
      <c r="DO37" s="640"/>
      <c r="DP37" s="640"/>
      <c r="DQ37" s="640"/>
      <c r="DR37" s="640"/>
      <c r="DS37" s="640"/>
      <c r="DT37" s="640"/>
      <c r="DU37" s="640"/>
      <c r="DV37" s="641"/>
      <c r="DW37" s="632">
        <v>3.6</v>
      </c>
      <c r="DX37" s="642"/>
      <c r="DY37" s="642"/>
      <c r="DZ37" s="642"/>
      <c r="EA37" s="642"/>
      <c r="EB37" s="642"/>
      <c r="EC37" s="663"/>
    </row>
    <row r="38" spans="2:133" ht="11.25" customHeight="1" x14ac:dyDescent="0.2">
      <c r="B38" s="626" t="s">
        <v>334</v>
      </c>
      <c r="C38" s="627"/>
      <c r="D38" s="627"/>
      <c r="E38" s="627"/>
      <c r="F38" s="627"/>
      <c r="G38" s="627"/>
      <c r="H38" s="627"/>
      <c r="I38" s="627"/>
      <c r="J38" s="627"/>
      <c r="K38" s="627"/>
      <c r="L38" s="627"/>
      <c r="M38" s="627"/>
      <c r="N38" s="627"/>
      <c r="O38" s="627"/>
      <c r="P38" s="627"/>
      <c r="Q38" s="628"/>
      <c r="R38" s="629">
        <v>277786</v>
      </c>
      <c r="S38" s="630"/>
      <c r="T38" s="630"/>
      <c r="U38" s="630"/>
      <c r="V38" s="630"/>
      <c r="W38" s="630"/>
      <c r="X38" s="630"/>
      <c r="Y38" s="631"/>
      <c r="Z38" s="656">
        <v>3.9</v>
      </c>
      <c r="AA38" s="656"/>
      <c r="AB38" s="656"/>
      <c r="AC38" s="656"/>
      <c r="AD38" s="657" t="s">
        <v>137</v>
      </c>
      <c r="AE38" s="657"/>
      <c r="AF38" s="657"/>
      <c r="AG38" s="657"/>
      <c r="AH38" s="657"/>
      <c r="AI38" s="657"/>
      <c r="AJ38" s="657"/>
      <c r="AK38" s="657"/>
      <c r="AL38" s="632" t="s">
        <v>238</v>
      </c>
      <c r="AM38" s="633"/>
      <c r="AN38" s="633"/>
      <c r="AO38" s="658"/>
      <c r="AQ38" s="664" t="s">
        <v>335</v>
      </c>
      <c r="AR38" s="665"/>
      <c r="AS38" s="665"/>
      <c r="AT38" s="665"/>
      <c r="AU38" s="665"/>
      <c r="AV38" s="665"/>
      <c r="AW38" s="665"/>
      <c r="AX38" s="665"/>
      <c r="AY38" s="666"/>
      <c r="AZ38" s="629">
        <v>82703</v>
      </c>
      <c r="BA38" s="630"/>
      <c r="BB38" s="630"/>
      <c r="BC38" s="630"/>
      <c r="BD38" s="640"/>
      <c r="BE38" s="640"/>
      <c r="BF38" s="667"/>
      <c r="BG38" s="671" t="s">
        <v>336</v>
      </c>
      <c r="BH38" s="668"/>
      <c r="BI38" s="668"/>
      <c r="BJ38" s="668"/>
      <c r="BK38" s="668"/>
      <c r="BL38" s="668"/>
      <c r="BM38" s="668"/>
      <c r="BN38" s="668"/>
      <c r="BO38" s="668"/>
      <c r="BP38" s="668"/>
      <c r="BQ38" s="668"/>
      <c r="BR38" s="668"/>
      <c r="BS38" s="668"/>
      <c r="BT38" s="668"/>
      <c r="BU38" s="669"/>
      <c r="BV38" s="629">
        <v>393</v>
      </c>
      <c r="BW38" s="630"/>
      <c r="BX38" s="630"/>
      <c r="BY38" s="630"/>
      <c r="BZ38" s="630"/>
      <c r="CA38" s="630"/>
      <c r="CB38" s="670"/>
      <c r="CD38" s="671" t="s">
        <v>337</v>
      </c>
      <c r="CE38" s="668"/>
      <c r="CF38" s="668"/>
      <c r="CG38" s="668"/>
      <c r="CH38" s="668"/>
      <c r="CI38" s="668"/>
      <c r="CJ38" s="668"/>
      <c r="CK38" s="668"/>
      <c r="CL38" s="668"/>
      <c r="CM38" s="668"/>
      <c r="CN38" s="668"/>
      <c r="CO38" s="668"/>
      <c r="CP38" s="668"/>
      <c r="CQ38" s="669"/>
      <c r="CR38" s="629">
        <v>421916</v>
      </c>
      <c r="CS38" s="630"/>
      <c r="CT38" s="630"/>
      <c r="CU38" s="630"/>
      <c r="CV38" s="630"/>
      <c r="CW38" s="630"/>
      <c r="CX38" s="630"/>
      <c r="CY38" s="631"/>
      <c r="CZ38" s="632">
        <v>6.3</v>
      </c>
      <c r="DA38" s="642"/>
      <c r="DB38" s="642"/>
      <c r="DC38" s="643"/>
      <c r="DD38" s="635">
        <v>403077</v>
      </c>
      <c r="DE38" s="630"/>
      <c r="DF38" s="630"/>
      <c r="DG38" s="630"/>
      <c r="DH38" s="630"/>
      <c r="DI38" s="630"/>
      <c r="DJ38" s="630"/>
      <c r="DK38" s="631"/>
      <c r="DL38" s="635">
        <v>318050</v>
      </c>
      <c r="DM38" s="630"/>
      <c r="DN38" s="630"/>
      <c r="DO38" s="630"/>
      <c r="DP38" s="630"/>
      <c r="DQ38" s="630"/>
      <c r="DR38" s="630"/>
      <c r="DS38" s="630"/>
      <c r="DT38" s="630"/>
      <c r="DU38" s="630"/>
      <c r="DV38" s="631"/>
      <c r="DW38" s="632">
        <v>11.5</v>
      </c>
      <c r="DX38" s="642"/>
      <c r="DY38" s="642"/>
      <c r="DZ38" s="642"/>
      <c r="EA38" s="642"/>
      <c r="EB38" s="642"/>
      <c r="EC38" s="663"/>
    </row>
    <row r="39" spans="2:133" ht="11.25" customHeight="1" x14ac:dyDescent="0.2">
      <c r="B39" s="626" t="s">
        <v>338</v>
      </c>
      <c r="C39" s="627"/>
      <c r="D39" s="627"/>
      <c r="E39" s="627"/>
      <c r="F39" s="627"/>
      <c r="G39" s="627"/>
      <c r="H39" s="627"/>
      <c r="I39" s="627"/>
      <c r="J39" s="627"/>
      <c r="K39" s="627"/>
      <c r="L39" s="627"/>
      <c r="M39" s="627"/>
      <c r="N39" s="627"/>
      <c r="O39" s="627"/>
      <c r="P39" s="627"/>
      <c r="Q39" s="628"/>
      <c r="R39" s="629">
        <v>165293</v>
      </c>
      <c r="S39" s="630"/>
      <c r="T39" s="630"/>
      <c r="U39" s="630"/>
      <c r="V39" s="630"/>
      <c r="W39" s="630"/>
      <c r="X39" s="630"/>
      <c r="Y39" s="631"/>
      <c r="Z39" s="656">
        <v>2.2999999999999998</v>
      </c>
      <c r="AA39" s="656"/>
      <c r="AB39" s="656"/>
      <c r="AC39" s="656"/>
      <c r="AD39" s="657">
        <v>7</v>
      </c>
      <c r="AE39" s="657"/>
      <c r="AF39" s="657"/>
      <c r="AG39" s="657"/>
      <c r="AH39" s="657"/>
      <c r="AI39" s="657"/>
      <c r="AJ39" s="657"/>
      <c r="AK39" s="657"/>
      <c r="AL39" s="632">
        <v>0</v>
      </c>
      <c r="AM39" s="633"/>
      <c r="AN39" s="633"/>
      <c r="AO39" s="658"/>
      <c r="AQ39" s="664" t="s">
        <v>339</v>
      </c>
      <c r="AR39" s="665"/>
      <c r="AS39" s="665"/>
      <c r="AT39" s="665"/>
      <c r="AU39" s="665"/>
      <c r="AV39" s="665"/>
      <c r="AW39" s="665"/>
      <c r="AX39" s="665"/>
      <c r="AY39" s="666"/>
      <c r="AZ39" s="629">
        <v>18132</v>
      </c>
      <c r="BA39" s="630"/>
      <c r="BB39" s="630"/>
      <c r="BC39" s="630"/>
      <c r="BD39" s="640"/>
      <c r="BE39" s="640"/>
      <c r="BF39" s="667"/>
      <c r="BG39" s="671" t="s">
        <v>340</v>
      </c>
      <c r="BH39" s="668"/>
      <c r="BI39" s="668"/>
      <c r="BJ39" s="668"/>
      <c r="BK39" s="668"/>
      <c r="BL39" s="668"/>
      <c r="BM39" s="668"/>
      <c r="BN39" s="668"/>
      <c r="BO39" s="668"/>
      <c r="BP39" s="668"/>
      <c r="BQ39" s="668"/>
      <c r="BR39" s="668"/>
      <c r="BS39" s="668"/>
      <c r="BT39" s="668"/>
      <c r="BU39" s="669"/>
      <c r="BV39" s="629">
        <v>537</v>
      </c>
      <c r="BW39" s="630"/>
      <c r="BX39" s="630"/>
      <c r="BY39" s="630"/>
      <c r="BZ39" s="630"/>
      <c r="CA39" s="630"/>
      <c r="CB39" s="670"/>
      <c r="CD39" s="671" t="s">
        <v>341</v>
      </c>
      <c r="CE39" s="668"/>
      <c r="CF39" s="668"/>
      <c r="CG39" s="668"/>
      <c r="CH39" s="668"/>
      <c r="CI39" s="668"/>
      <c r="CJ39" s="668"/>
      <c r="CK39" s="668"/>
      <c r="CL39" s="668"/>
      <c r="CM39" s="668"/>
      <c r="CN39" s="668"/>
      <c r="CO39" s="668"/>
      <c r="CP39" s="668"/>
      <c r="CQ39" s="669"/>
      <c r="CR39" s="629">
        <v>435656</v>
      </c>
      <c r="CS39" s="640"/>
      <c r="CT39" s="640"/>
      <c r="CU39" s="640"/>
      <c r="CV39" s="640"/>
      <c r="CW39" s="640"/>
      <c r="CX39" s="640"/>
      <c r="CY39" s="641"/>
      <c r="CZ39" s="632">
        <v>6.5</v>
      </c>
      <c r="DA39" s="642"/>
      <c r="DB39" s="642"/>
      <c r="DC39" s="643"/>
      <c r="DD39" s="635">
        <v>200920</v>
      </c>
      <c r="DE39" s="640"/>
      <c r="DF39" s="640"/>
      <c r="DG39" s="640"/>
      <c r="DH39" s="640"/>
      <c r="DI39" s="640"/>
      <c r="DJ39" s="640"/>
      <c r="DK39" s="641"/>
      <c r="DL39" s="635" t="s">
        <v>137</v>
      </c>
      <c r="DM39" s="640"/>
      <c r="DN39" s="640"/>
      <c r="DO39" s="640"/>
      <c r="DP39" s="640"/>
      <c r="DQ39" s="640"/>
      <c r="DR39" s="640"/>
      <c r="DS39" s="640"/>
      <c r="DT39" s="640"/>
      <c r="DU39" s="640"/>
      <c r="DV39" s="641"/>
      <c r="DW39" s="632" t="s">
        <v>137</v>
      </c>
      <c r="DX39" s="642"/>
      <c r="DY39" s="642"/>
      <c r="DZ39" s="642"/>
      <c r="EA39" s="642"/>
      <c r="EB39" s="642"/>
      <c r="EC39" s="663"/>
    </row>
    <row r="40" spans="2:133" ht="11.25" customHeight="1" x14ac:dyDescent="0.2">
      <c r="B40" s="626" t="s">
        <v>342</v>
      </c>
      <c r="C40" s="627"/>
      <c r="D40" s="627"/>
      <c r="E40" s="627"/>
      <c r="F40" s="627"/>
      <c r="G40" s="627"/>
      <c r="H40" s="627"/>
      <c r="I40" s="627"/>
      <c r="J40" s="627"/>
      <c r="K40" s="627"/>
      <c r="L40" s="627"/>
      <c r="M40" s="627"/>
      <c r="N40" s="627"/>
      <c r="O40" s="627"/>
      <c r="P40" s="627"/>
      <c r="Q40" s="628"/>
      <c r="R40" s="629">
        <v>1458200</v>
      </c>
      <c r="S40" s="630"/>
      <c r="T40" s="630"/>
      <c r="U40" s="630"/>
      <c r="V40" s="630"/>
      <c r="W40" s="630"/>
      <c r="X40" s="630"/>
      <c r="Y40" s="631"/>
      <c r="Z40" s="656">
        <v>20.5</v>
      </c>
      <c r="AA40" s="656"/>
      <c r="AB40" s="656"/>
      <c r="AC40" s="656"/>
      <c r="AD40" s="657" t="s">
        <v>137</v>
      </c>
      <c r="AE40" s="657"/>
      <c r="AF40" s="657"/>
      <c r="AG40" s="657"/>
      <c r="AH40" s="657"/>
      <c r="AI40" s="657"/>
      <c r="AJ40" s="657"/>
      <c r="AK40" s="657"/>
      <c r="AL40" s="632" t="s">
        <v>137</v>
      </c>
      <c r="AM40" s="633"/>
      <c r="AN40" s="633"/>
      <c r="AO40" s="658"/>
      <c r="AQ40" s="664" t="s">
        <v>343</v>
      </c>
      <c r="AR40" s="665"/>
      <c r="AS40" s="665"/>
      <c r="AT40" s="665"/>
      <c r="AU40" s="665"/>
      <c r="AV40" s="665"/>
      <c r="AW40" s="665"/>
      <c r="AX40" s="665"/>
      <c r="AY40" s="666"/>
      <c r="AZ40" s="629" t="s">
        <v>137</v>
      </c>
      <c r="BA40" s="630"/>
      <c r="BB40" s="630"/>
      <c r="BC40" s="630"/>
      <c r="BD40" s="640"/>
      <c r="BE40" s="640"/>
      <c r="BF40" s="667"/>
      <c r="BG40" s="672" t="s">
        <v>344</v>
      </c>
      <c r="BH40" s="673"/>
      <c r="BI40" s="673"/>
      <c r="BJ40" s="673"/>
      <c r="BK40" s="673"/>
      <c r="BL40" s="222"/>
      <c r="BM40" s="668" t="s">
        <v>345</v>
      </c>
      <c r="BN40" s="668"/>
      <c r="BO40" s="668"/>
      <c r="BP40" s="668"/>
      <c r="BQ40" s="668"/>
      <c r="BR40" s="668"/>
      <c r="BS40" s="668"/>
      <c r="BT40" s="668"/>
      <c r="BU40" s="669"/>
      <c r="BV40" s="629">
        <v>106</v>
      </c>
      <c r="BW40" s="630"/>
      <c r="BX40" s="630"/>
      <c r="BY40" s="630"/>
      <c r="BZ40" s="630"/>
      <c r="CA40" s="630"/>
      <c r="CB40" s="670"/>
      <c r="CD40" s="671" t="s">
        <v>346</v>
      </c>
      <c r="CE40" s="668"/>
      <c r="CF40" s="668"/>
      <c r="CG40" s="668"/>
      <c r="CH40" s="668"/>
      <c r="CI40" s="668"/>
      <c r="CJ40" s="668"/>
      <c r="CK40" s="668"/>
      <c r="CL40" s="668"/>
      <c r="CM40" s="668"/>
      <c r="CN40" s="668"/>
      <c r="CO40" s="668"/>
      <c r="CP40" s="668"/>
      <c r="CQ40" s="669"/>
      <c r="CR40" s="629" t="s">
        <v>137</v>
      </c>
      <c r="CS40" s="630"/>
      <c r="CT40" s="630"/>
      <c r="CU40" s="630"/>
      <c r="CV40" s="630"/>
      <c r="CW40" s="630"/>
      <c r="CX40" s="630"/>
      <c r="CY40" s="631"/>
      <c r="CZ40" s="632" t="s">
        <v>137</v>
      </c>
      <c r="DA40" s="642"/>
      <c r="DB40" s="642"/>
      <c r="DC40" s="643"/>
      <c r="DD40" s="635" t="s">
        <v>238</v>
      </c>
      <c r="DE40" s="630"/>
      <c r="DF40" s="630"/>
      <c r="DG40" s="630"/>
      <c r="DH40" s="630"/>
      <c r="DI40" s="630"/>
      <c r="DJ40" s="630"/>
      <c r="DK40" s="631"/>
      <c r="DL40" s="635" t="s">
        <v>137</v>
      </c>
      <c r="DM40" s="630"/>
      <c r="DN40" s="630"/>
      <c r="DO40" s="630"/>
      <c r="DP40" s="630"/>
      <c r="DQ40" s="630"/>
      <c r="DR40" s="630"/>
      <c r="DS40" s="630"/>
      <c r="DT40" s="630"/>
      <c r="DU40" s="630"/>
      <c r="DV40" s="631"/>
      <c r="DW40" s="632" t="s">
        <v>238</v>
      </c>
      <c r="DX40" s="642"/>
      <c r="DY40" s="642"/>
      <c r="DZ40" s="642"/>
      <c r="EA40" s="642"/>
      <c r="EB40" s="642"/>
      <c r="EC40" s="663"/>
    </row>
    <row r="41" spans="2:133" ht="11.25" customHeight="1" x14ac:dyDescent="0.2">
      <c r="B41" s="626" t="s">
        <v>347</v>
      </c>
      <c r="C41" s="627"/>
      <c r="D41" s="627"/>
      <c r="E41" s="627"/>
      <c r="F41" s="627"/>
      <c r="G41" s="627"/>
      <c r="H41" s="627"/>
      <c r="I41" s="627"/>
      <c r="J41" s="627"/>
      <c r="K41" s="627"/>
      <c r="L41" s="627"/>
      <c r="M41" s="627"/>
      <c r="N41" s="627"/>
      <c r="O41" s="627"/>
      <c r="P41" s="627"/>
      <c r="Q41" s="628"/>
      <c r="R41" s="629" t="s">
        <v>137</v>
      </c>
      <c r="S41" s="630"/>
      <c r="T41" s="630"/>
      <c r="U41" s="630"/>
      <c r="V41" s="630"/>
      <c r="W41" s="630"/>
      <c r="X41" s="630"/>
      <c r="Y41" s="631"/>
      <c r="Z41" s="656" t="s">
        <v>137</v>
      </c>
      <c r="AA41" s="656"/>
      <c r="AB41" s="656"/>
      <c r="AC41" s="656"/>
      <c r="AD41" s="657" t="s">
        <v>238</v>
      </c>
      <c r="AE41" s="657"/>
      <c r="AF41" s="657"/>
      <c r="AG41" s="657"/>
      <c r="AH41" s="657"/>
      <c r="AI41" s="657"/>
      <c r="AJ41" s="657"/>
      <c r="AK41" s="657"/>
      <c r="AL41" s="632" t="s">
        <v>137</v>
      </c>
      <c r="AM41" s="633"/>
      <c r="AN41" s="633"/>
      <c r="AO41" s="658"/>
      <c r="AQ41" s="664" t="s">
        <v>348</v>
      </c>
      <c r="AR41" s="665"/>
      <c r="AS41" s="665"/>
      <c r="AT41" s="665"/>
      <c r="AU41" s="665"/>
      <c r="AV41" s="665"/>
      <c r="AW41" s="665"/>
      <c r="AX41" s="665"/>
      <c r="AY41" s="666"/>
      <c r="AZ41" s="629">
        <v>86886</v>
      </c>
      <c r="BA41" s="630"/>
      <c r="BB41" s="630"/>
      <c r="BC41" s="630"/>
      <c r="BD41" s="640"/>
      <c r="BE41" s="640"/>
      <c r="BF41" s="667"/>
      <c r="BG41" s="672"/>
      <c r="BH41" s="673"/>
      <c r="BI41" s="673"/>
      <c r="BJ41" s="673"/>
      <c r="BK41" s="673"/>
      <c r="BL41" s="222"/>
      <c r="BM41" s="668" t="s">
        <v>349</v>
      </c>
      <c r="BN41" s="668"/>
      <c r="BO41" s="668"/>
      <c r="BP41" s="668"/>
      <c r="BQ41" s="668"/>
      <c r="BR41" s="668"/>
      <c r="BS41" s="668"/>
      <c r="BT41" s="668"/>
      <c r="BU41" s="669"/>
      <c r="BV41" s="629" t="s">
        <v>137</v>
      </c>
      <c r="BW41" s="630"/>
      <c r="BX41" s="630"/>
      <c r="BY41" s="630"/>
      <c r="BZ41" s="630"/>
      <c r="CA41" s="630"/>
      <c r="CB41" s="670"/>
      <c r="CD41" s="671" t="s">
        <v>350</v>
      </c>
      <c r="CE41" s="668"/>
      <c r="CF41" s="668"/>
      <c r="CG41" s="668"/>
      <c r="CH41" s="668"/>
      <c r="CI41" s="668"/>
      <c r="CJ41" s="668"/>
      <c r="CK41" s="668"/>
      <c r="CL41" s="668"/>
      <c r="CM41" s="668"/>
      <c r="CN41" s="668"/>
      <c r="CO41" s="668"/>
      <c r="CP41" s="668"/>
      <c r="CQ41" s="669"/>
      <c r="CR41" s="629" t="s">
        <v>137</v>
      </c>
      <c r="CS41" s="640"/>
      <c r="CT41" s="640"/>
      <c r="CU41" s="640"/>
      <c r="CV41" s="640"/>
      <c r="CW41" s="640"/>
      <c r="CX41" s="640"/>
      <c r="CY41" s="641"/>
      <c r="CZ41" s="632" t="s">
        <v>238</v>
      </c>
      <c r="DA41" s="642"/>
      <c r="DB41" s="642"/>
      <c r="DC41" s="643"/>
      <c r="DD41" s="635" t="s">
        <v>137</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351</v>
      </c>
      <c r="C42" s="627"/>
      <c r="D42" s="627"/>
      <c r="E42" s="627"/>
      <c r="F42" s="627"/>
      <c r="G42" s="627"/>
      <c r="H42" s="627"/>
      <c r="I42" s="627"/>
      <c r="J42" s="627"/>
      <c r="K42" s="627"/>
      <c r="L42" s="627"/>
      <c r="M42" s="627"/>
      <c r="N42" s="627"/>
      <c r="O42" s="627"/>
      <c r="P42" s="627"/>
      <c r="Q42" s="628"/>
      <c r="R42" s="629" t="s">
        <v>238</v>
      </c>
      <c r="S42" s="630"/>
      <c r="T42" s="630"/>
      <c r="U42" s="630"/>
      <c r="V42" s="630"/>
      <c r="W42" s="630"/>
      <c r="X42" s="630"/>
      <c r="Y42" s="631"/>
      <c r="Z42" s="656" t="s">
        <v>137</v>
      </c>
      <c r="AA42" s="656"/>
      <c r="AB42" s="656"/>
      <c r="AC42" s="656"/>
      <c r="AD42" s="657" t="s">
        <v>137</v>
      </c>
      <c r="AE42" s="657"/>
      <c r="AF42" s="657"/>
      <c r="AG42" s="657"/>
      <c r="AH42" s="657"/>
      <c r="AI42" s="657"/>
      <c r="AJ42" s="657"/>
      <c r="AK42" s="657"/>
      <c r="AL42" s="632" t="s">
        <v>238</v>
      </c>
      <c r="AM42" s="633"/>
      <c r="AN42" s="633"/>
      <c r="AO42" s="658"/>
      <c r="AQ42" s="676" t="s">
        <v>352</v>
      </c>
      <c r="AR42" s="677"/>
      <c r="AS42" s="677"/>
      <c r="AT42" s="677"/>
      <c r="AU42" s="677"/>
      <c r="AV42" s="677"/>
      <c r="AW42" s="677"/>
      <c r="AX42" s="677"/>
      <c r="AY42" s="678"/>
      <c r="AZ42" s="609">
        <v>105027</v>
      </c>
      <c r="BA42" s="644"/>
      <c r="BB42" s="644"/>
      <c r="BC42" s="644"/>
      <c r="BD42" s="610"/>
      <c r="BE42" s="610"/>
      <c r="BF42" s="659"/>
      <c r="BG42" s="674"/>
      <c r="BH42" s="675"/>
      <c r="BI42" s="675"/>
      <c r="BJ42" s="675"/>
      <c r="BK42" s="675"/>
      <c r="BL42" s="223"/>
      <c r="BM42" s="660" t="s">
        <v>353</v>
      </c>
      <c r="BN42" s="660"/>
      <c r="BO42" s="660"/>
      <c r="BP42" s="660"/>
      <c r="BQ42" s="660"/>
      <c r="BR42" s="660"/>
      <c r="BS42" s="660"/>
      <c r="BT42" s="660"/>
      <c r="BU42" s="661"/>
      <c r="BV42" s="609">
        <v>359</v>
      </c>
      <c r="BW42" s="644"/>
      <c r="BX42" s="644"/>
      <c r="BY42" s="644"/>
      <c r="BZ42" s="644"/>
      <c r="CA42" s="644"/>
      <c r="CB42" s="662"/>
      <c r="CD42" s="626" t="s">
        <v>354</v>
      </c>
      <c r="CE42" s="627"/>
      <c r="CF42" s="627"/>
      <c r="CG42" s="627"/>
      <c r="CH42" s="627"/>
      <c r="CI42" s="627"/>
      <c r="CJ42" s="627"/>
      <c r="CK42" s="627"/>
      <c r="CL42" s="627"/>
      <c r="CM42" s="627"/>
      <c r="CN42" s="627"/>
      <c r="CO42" s="627"/>
      <c r="CP42" s="627"/>
      <c r="CQ42" s="628"/>
      <c r="CR42" s="629">
        <v>2058801</v>
      </c>
      <c r="CS42" s="640"/>
      <c r="CT42" s="640"/>
      <c r="CU42" s="640"/>
      <c r="CV42" s="640"/>
      <c r="CW42" s="640"/>
      <c r="CX42" s="640"/>
      <c r="CY42" s="641"/>
      <c r="CZ42" s="632">
        <v>30.5</v>
      </c>
      <c r="DA42" s="642"/>
      <c r="DB42" s="642"/>
      <c r="DC42" s="643"/>
      <c r="DD42" s="635">
        <v>128034</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355</v>
      </c>
      <c r="C43" s="627"/>
      <c r="D43" s="627"/>
      <c r="E43" s="627"/>
      <c r="F43" s="627"/>
      <c r="G43" s="627"/>
      <c r="H43" s="627"/>
      <c r="I43" s="627"/>
      <c r="J43" s="627"/>
      <c r="K43" s="627"/>
      <c r="L43" s="627"/>
      <c r="M43" s="627"/>
      <c r="N43" s="627"/>
      <c r="O43" s="627"/>
      <c r="P43" s="627"/>
      <c r="Q43" s="628"/>
      <c r="R43" s="629">
        <v>55200</v>
      </c>
      <c r="S43" s="630"/>
      <c r="T43" s="630"/>
      <c r="U43" s="630"/>
      <c r="V43" s="630"/>
      <c r="W43" s="630"/>
      <c r="X43" s="630"/>
      <c r="Y43" s="631"/>
      <c r="Z43" s="656">
        <v>0.8</v>
      </c>
      <c r="AA43" s="656"/>
      <c r="AB43" s="656"/>
      <c r="AC43" s="656"/>
      <c r="AD43" s="657" t="s">
        <v>137</v>
      </c>
      <c r="AE43" s="657"/>
      <c r="AF43" s="657"/>
      <c r="AG43" s="657"/>
      <c r="AH43" s="657"/>
      <c r="AI43" s="657"/>
      <c r="AJ43" s="657"/>
      <c r="AK43" s="657"/>
      <c r="AL43" s="632" t="s">
        <v>137</v>
      </c>
      <c r="AM43" s="633"/>
      <c r="AN43" s="633"/>
      <c r="AO43" s="658"/>
      <c r="BV43" s="224"/>
      <c r="BW43" s="224"/>
      <c r="BX43" s="224"/>
      <c r="BY43" s="224"/>
      <c r="BZ43" s="224"/>
      <c r="CA43" s="224"/>
      <c r="CB43" s="224"/>
      <c r="CD43" s="626" t="s">
        <v>356</v>
      </c>
      <c r="CE43" s="627"/>
      <c r="CF43" s="627"/>
      <c r="CG43" s="627"/>
      <c r="CH43" s="627"/>
      <c r="CI43" s="627"/>
      <c r="CJ43" s="627"/>
      <c r="CK43" s="627"/>
      <c r="CL43" s="627"/>
      <c r="CM43" s="627"/>
      <c r="CN43" s="627"/>
      <c r="CO43" s="627"/>
      <c r="CP43" s="627"/>
      <c r="CQ43" s="628"/>
      <c r="CR43" s="629">
        <v>13980</v>
      </c>
      <c r="CS43" s="640"/>
      <c r="CT43" s="640"/>
      <c r="CU43" s="640"/>
      <c r="CV43" s="640"/>
      <c r="CW43" s="640"/>
      <c r="CX43" s="640"/>
      <c r="CY43" s="641"/>
      <c r="CZ43" s="632">
        <v>0.2</v>
      </c>
      <c r="DA43" s="642"/>
      <c r="DB43" s="642"/>
      <c r="DC43" s="643"/>
      <c r="DD43" s="635">
        <v>13980</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357</v>
      </c>
      <c r="C44" s="607"/>
      <c r="D44" s="607"/>
      <c r="E44" s="607"/>
      <c r="F44" s="607"/>
      <c r="G44" s="607"/>
      <c r="H44" s="607"/>
      <c r="I44" s="607"/>
      <c r="J44" s="607"/>
      <c r="K44" s="607"/>
      <c r="L44" s="607"/>
      <c r="M44" s="607"/>
      <c r="N44" s="607"/>
      <c r="O44" s="607"/>
      <c r="P44" s="607"/>
      <c r="Q44" s="608"/>
      <c r="R44" s="609">
        <v>7118987</v>
      </c>
      <c r="S44" s="644"/>
      <c r="T44" s="644"/>
      <c r="U44" s="644"/>
      <c r="V44" s="644"/>
      <c r="W44" s="644"/>
      <c r="X44" s="644"/>
      <c r="Y44" s="645"/>
      <c r="Z44" s="646">
        <v>100</v>
      </c>
      <c r="AA44" s="646"/>
      <c r="AB44" s="646"/>
      <c r="AC44" s="646"/>
      <c r="AD44" s="647">
        <v>2702534</v>
      </c>
      <c r="AE44" s="647"/>
      <c r="AF44" s="647"/>
      <c r="AG44" s="647"/>
      <c r="AH44" s="647"/>
      <c r="AI44" s="647"/>
      <c r="AJ44" s="647"/>
      <c r="AK44" s="647"/>
      <c r="AL44" s="612">
        <v>100</v>
      </c>
      <c r="AM44" s="648"/>
      <c r="AN44" s="648"/>
      <c r="AO44" s="649"/>
      <c r="CD44" s="650" t="s">
        <v>303</v>
      </c>
      <c r="CE44" s="651"/>
      <c r="CF44" s="626" t="s">
        <v>358</v>
      </c>
      <c r="CG44" s="627"/>
      <c r="CH44" s="627"/>
      <c r="CI44" s="627"/>
      <c r="CJ44" s="627"/>
      <c r="CK44" s="627"/>
      <c r="CL44" s="627"/>
      <c r="CM44" s="627"/>
      <c r="CN44" s="627"/>
      <c r="CO44" s="627"/>
      <c r="CP44" s="627"/>
      <c r="CQ44" s="628"/>
      <c r="CR44" s="629">
        <v>1965799</v>
      </c>
      <c r="CS44" s="630"/>
      <c r="CT44" s="630"/>
      <c r="CU44" s="630"/>
      <c r="CV44" s="630"/>
      <c r="CW44" s="630"/>
      <c r="CX44" s="630"/>
      <c r="CY44" s="631"/>
      <c r="CZ44" s="632">
        <v>29.2</v>
      </c>
      <c r="DA44" s="633"/>
      <c r="DB44" s="633"/>
      <c r="DC44" s="634"/>
      <c r="DD44" s="635">
        <v>82353</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359</v>
      </c>
      <c r="CG45" s="627"/>
      <c r="CH45" s="627"/>
      <c r="CI45" s="627"/>
      <c r="CJ45" s="627"/>
      <c r="CK45" s="627"/>
      <c r="CL45" s="627"/>
      <c r="CM45" s="627"/>
      <c r="CN45" s="627"/>
      <c r="CO45" s="627"/>
      <c r="CP45" s="627"/>
      <c r="CQ45" s="628"/>
      <c r="CR45" s="629">
        <v>1217358</v>
      </c>
      <c r="CS45" s="640"/>
      <c r="CT45" s="640"/>
      <c r="CU45" s="640"/>
      <c r="CV45" s="640"/>
      <c r="CW45" s="640"/>
      <c r="CX45" s="640"/>
      <c r="CY45" s="641"/>
      <c r="CZ45" s="632">
        <v>18.100000000000001</v>
      </c>
      <c r="DA45" s="642"/>
      <c r="DB45" s="642"/>
      <c r="DC45" s="643"/>
      <c r="DD45" s="635">
        <v>35408</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361</v>
      </c>
      <c r="CG46" s="627"/>
      <c r="CH46" s="627"/>
      <c r="CI46" s="627"/>
      <c r="CJ46" s="627"/>
      <c r="CK46" s="627"/>
      <c r="CL46" s="627"/>
      <c r="CM46" s="627"/>
      <c r="CN46" s="627"/>
      <c r="CO46" s="627"/>
      <c r="CP46" s="627"/>
      <c r="CQ46" s="628"/>
      <c r="CR46" s="629">
        <v>737841</v>
      </c>
      <c r="CS46" s="630"/>
      <c r="CT46" s="630"/>
      <c r="CU46" s="630"/>
      <c r="CV46" s="630"/>
      <c r="CW46" s="630"/>
      <c r="CX46" s="630"/>
      <c r="CY46" s="631"/>
      <c r="CZ46" s="632">
        <v>10.9</v>
      </c>
      <c r="DA46" s="633"/>
      <c r="DB46" s="633"/>
      <c r="DC46" s="634"/>
      <c r="DD46" s="635">
        <v>46945</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362</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363</v>
      </c>
      <c r="CG47" s="627"/>
      <c r="CH47" s="627"/>
      <c r="CI47" s="627"/>
      <c r="CJ47" s="627"/>
      <c r="CK47" s="627"/>
      <c r="CL47" s="627"/>
      <c r="CM47" s="627"/>
      <c r="CN47" s="627"/>
      <c r="CO47" s="627"/>
      <c r="CP47" s="627"/>
      <c r="CQ47" s="628"/>
      <c r="CR47" s="629">
        <v>93002</v>
      </c>
      <c r="CS47" s="640"/>
      <c r="CT47" s="640"/>
      <c r="CU47" s="640"/>
      <c r="CV47" s="640"/>
      <c r="CW47" s="640"/>
      <c r="CX47" s="640"/>
      <c r="CY47" s="641"/>
      <c r="CZ47" s="632">
        <v>1.4</v>
      </c>
      <c r="DA47" s="642"/>
      <c r="DB47" s="642"/>
      <c r="DC47" s="643"/>
      <c r="DD47" s="635">
        <v>45681</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1" x14ac:dyDescent="0.2">
      <c r="B48" s="625" t="s">
        <v>364</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365</v>
      </c>
      <c r="CG48" s="627"/>
      <c r="CH48" s="627"/>
      <c r="CI48" s="627"/>
      <c r="CJ48" s="627"/>
      <c r="CK48" s="627"/>
      <c r="CL48" s="627"/>
      <c r="CM48" s="627"/>
      <c r="CN48" s="627"/>
      <c r="CO48" s="627"/>
      <c r="CP48" s="627"/>
      <c r="CQ48" s="628"/>
      <c r="CR48" s="629" t="s">
        <v>137</v>
      </c>
      <c r="CS48" s="630"/>
      <c r="CT48" s="630"/>
      <c r="CU48" s="630"/>
      <c r="CV48" s="630"/>
      <c r="CW48" s="630"/>
      <c r="CX48" s="630"/>
      <c r="CY48" s="631"/>
      <c r="CZ48" s="632" t="s">
        <v>137</v>
      </c>
      <c r="DA48" s="633"/>
      <c r="DB48" s="633"/>
      <c r="DC48" s="634"/>
      <c r="DD48" s="635" t="s">
        <v>137</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366</v>
      </c>
      <c r="CE49" s="607"/>
      <c r="CF49" s="607"/>
      <c r="CG49" s="607"/>
      <c r="CH49" s="607"/>
      <c r="CI49" s="607"/>
      <c r="CJ49" s="607"/>
      <c r="CK49" s="607"/>
      <c r="CL49" s="607"/>
      <c r="CM49" s="607"/>
      <c r="CN49" s="607"/>
      <c r="CO49" s="607"/>
      <c r="CP49" s="607"/>
      <c r="CQ49" s="608"/>
      <c r="CR49" s="609">
        <v>6740946</v>
      </c>
      <c r="CS49" s="610"/>
      <c r="CT49" s="610"/>
      <c r="CU49" s="610"/>
      <c r="CV49" s="610"/>
      <c r="CW49" s="610"/>
      <c r="CX49" s="610"/>
      <c r="CY49" s="611"/>
      <c r="CZ49" s="612">
        <v>100</v>
      </c>
      <c r="DA49" s="613"/>
      <c r="DB49" s="613"/>
      <c r="DC49" s="614"/>
      <c r="DD49" s="615">
        <v>3415600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367</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368</v>
      </c>
      <c r="DK2" s="1121"/>
      <c r="DL2" s="1121"/>
      <c r="DM2" s="1121"/>
      <c r="DN2" s="1121"/>
      <c r="DO2" s="1122"/>
      <c r="DP2" s="231"/>
      <c r="DQ2" s="1120" t="s">
        <v>369</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370</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371</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372</v>
      </c>
      <c r="B5" s="1025"/>
      <c r="C5" s="1025"/>
      <c r="D5" s="1025"/>
      <c r="E5" s="1025"/>
      <c r="F5" s="1025"/>
      <c r="G5" s="1025"/>
      <c r="H5" s="1025"/>
      <c r="I5" s="1025"/>
      <c r="J5" s="1025"/>
      <c r="K5" s="1025"/>
      <c r="L5" s="1025"/>
      <c r="M5" s="1025"/>
      <c r="N5" s="1025"/>
      <c r="O5" s="1025"/>
      <c r="P5" s="1026"/>
      <c r="Q5" s="1030" t="s">
        <v>373</v>
      </c>
      <c r="R5" s="1031"/>
      <c r="S5" s="1031"/>
      <c r="T5" s="1031"/>
      <c r="U5" s="1032"/>
      <c r="V5" s="1030" t="s">
        <v>374</v>
      </c>
      <c r="W5" s="1031"/>
      <c r="X5" s="1031"/>
      <c r="Y5" s="1031"/>
      <c r="Z5" s="1032"/>
      <c r="AA5" s="1030" t="s">
        <v>375</v>
      </c>
      <c r="AB5" s="1031"/>
      <c r="AC5" s="1031"/>
      <c r="AD5" s="1031"/>
      <c r="AE5" s="1031"/>
      <c r="AF5" s="1123" t="s">
        <v>376</v>
      </c>
      <c r="AG5" s="1031"/>
      <c r="AH5" s="1031"/>
      <c r="AI5" s="1031"/>
      <c r="AJ5" s="1044"/>
      <c r="AK5" s="1031" t="s">
        <v>377</v>
      </c>
      <c r="AL5" s="1031"/>
      <c r="AM5" s="1031"/>
      <c r="AN5" s="1031"/>
      <c r="AO5" s="1032"/>
      <c r="AP5" s="1030" t="s">
        <v>378</v>
      </c>
      <c r="AQ5" s="1031"/>
      <c r="AR5" s="1031"/>
      <c r="AS5" s="1031"/>
      <c r="AT5" s="1032"/>
      <c r="AU5" s="1030" t="s">
        <v>379</v>
      </c>
      <c r="AV5" s="1031"/>
      <c r="AW5" s="1031"/>
      <c r="AX5" s="1031"/>
      <c r="AY5" s="1044"/>
      <c r="AZ5" s="235"/>
      <c r="BA5" s="235"/>
      <c r="BB5" s="235"/>
      <c r="BC5" s="235"/>
      <c r="BD5" s="235"/>
      <c r="BE5" s="236"/>
      <c r="BF5" s="236"/>
      <c r="BG5" s="236"/>
      <c r="BH5" s="236"/>
      <c r="BI5" s="236"/>
      <c r="BJ5" s="236"/>
      <c r="BK5" s="236"/>
      <c r="BL5" s="236"/>
      <c r="BM5" s="236"/>
      <c r="BN5" s="236"/>
      <c r="BO5" s="236"/>
      <c r="BP5" s="236"/>
      <c r="BQ5" s="1024" t="s">
        <v>380</v>
      </c>
      <c r="BR5" s="1025"/>
      <c r="BS5" s="1025"/>
      <c r="BT5" s="1025"/>
      <c r="BU5" s="1025"/>
      <c r="BV5" s="1025"/>
      <c r="BW5" s="1025"/>
      <c r="BX5" s="1025"/>
      <c r="BY5" s="1025"/>
      <c r="BZ5" s="1025"/>
      <c r="CA5" s="1025"/>
      <c r="CB5" s="1025"/>
      <c r="CC5" s="1025"/>
      <c r="CD5" s="1025"/>
      <c r="CE5" s="1025"/>
      <c r="CF5" s="1025"/>
      <c r="CG5" s="1026"/>
      <c r="CH5" s="1030" t="s">
        <v>381</v>
      </c>
      <c r="CI5" s="1031"/>
      <c r="CJ5" s="1031"/>
      <c r="CK5" s="1031"/>
      <c r="CL5" s="1032"/>
      <c r="CM5" s="1030" t="s">
        <v>382</v>
      </c>
      <c r="CN5" s="1031"/>
      <c r="CO5" s="1031"/>
      <c r="CP5" s="1031"/>
      <c r="CQ5" s="1032"/>
      <c r="CR5" s="1030" t="s">
        <v>383</v>
      </c>
      <c r="CS5" s="1031"/>
      <c r="CT5" s="1031"/>
      <c r="CU5" s="1031"/>
      <c r="CV5" s="1032"/>
      <c r="CW5" s="1030" t="s">
        <v>384</v>
      </c>
      <c r="CX5" s="1031"/>
      <c r="CY5" s="1031"/>
      <c r="CZ5" s="1031"/>
      <c r="DA5" s="1032"/>
      <c r="DB5" s="1030" t="s">
        <v>385</v>
      </c>
      <c r="DC5" s="1031"/>
      <c r="DD5" s="1031"/>
      <c r="DE5" s="1031"/>
      <c r="DF5" s="1032"/>
      <c r="DG5" s="1113" t="s">
        <v>386</v>
      </c>
      <c r="DH5" s="1114"/>
      <c r="DI5" s="1114"/>
      <c r="DJ5" s="1114"/>
      <c r="DK5" s="1115"/>
      <c r="DL5" s="1113" t="s">
        <v>387</v>
      </c>
      <c r="DM5" s="1114"/>
      <c r="DN5" s="1114"/>
      <c r="DO5" s="1114"/>
      <c r="DP5" s="1115"/>
      <c r="DQ5" s="1030" t="s">
        <v>388</v>
      </c>
      <c r="DR5" s="1031"/>
      <c r="DS5" s="1031"/>
      <c r="DT5" s="1031"/>
      <c r="DU5" s="1032"/>
      <c r="DV5" s="1030" t="s">
        <v>379</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389</v>
      </c>
      <c r="C7" s="1077"/>
      <c r="D7" s="1077"/>
      <c r="E7" s="1077"/>
      <c r="F7" s="1077"/>
      <c r="G7" s="1077"/>
      <c r="H7" s="1077"/>
      <c r="I7" s="1077"/>
      <c r="J7" s="1077"/>
      <c r="K7" s="1077"/>
      <c r="L7" s="1077"/>
      <c r="M7" s="1077"/>
      <c r="N7" s="1077"/>
      <c r="O7" s="1077"/>
      <c r="P7" s="1078"/>
      <c r="Q7" s="1131">
        <v>7119</v>
      </c>
      <c r="R7" s="1132"/>
      <c r="S7" s="1132"/>
      <c r="T7" s="1132"/>
      <c r="U7" s="1132"/>
      <c r="V7" s="1132">
        <v>6741</v>
      </c>
      <c r="W7" s="1132"/>
      <c r="X7" s="1132"/>
      <c r="Y7" s="1132"/>
      <c r="Z7" s="1132"/>
      <c r="AA7" s="1132">
        <v>378</v>
      </c>
      <c r="AB7" s="1132"/>
      <c r="AC7" s="1132"/>
      <c r="AD7" s="1132"/>
      <c r="AE7" s="1133"/>
      <c r="AF7" s="1134">
        <v>371</v>
      </c>
      <c r="AG7" s="1135"/>
      <c r="AH7" s="1135"/>
      <c r="AI7" s="1135"/>
      <c r="AJ7" s="1136"/>
      <c r="AK7" s="1137"/>
      <c r="AL7" s="1138"/>
      <c r="AM7" s="1138"/>
      <c r="AN7" s="1138"/>
      <c r="AO7" s="1138"/>
      <c r="AP7" s="1138">
        <v>10618</v>
      </c>
      <c r="AQ7" s="1138"/>
      <c r="AR7" s="1138"/>
      <c r="AS7" s="1138"/>
      <c r="AT7" s="1138"/>
      <c r="AU7" s="1139"/>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598</v>
      </c>
      <c r="BT7" s="1129"/>
      <c r="BU7" s="1129"/>
      <c r="BV7" s="1129"/>
      <c r="BW7" s="1129"/>
      <c r="BX7" s="1129"/>
      <c r="BY7" s="1129"/>
      <c r="BZ7" s="1129"/>
      <c r="CA7" s="1129"/>
      <c r="CB7" s="1129"/>
      <c r="CC7" s="1129"/>
      <c r="CD7" s="1129"/>
      <c r="CE7" s="1129"/>
      <c r="CF7" s="1129"/>
      <c r="CG7" s="1141"/>
      <c r="CH7" s="1125">
        <v>-10</v>
      </c>
      <c r="CI7" s="1126"/>
      <c r="CJ7" s="1126"/>
      <c r="CK7" s="1126"/>
      <c r="CL7" s="1127"/>
      <c r="CM7" s="1125">
        <v>-23</v>
      </c>
      <c r="CN7" s="1126"/>
      <c r="CO7" s="1126"/>
      <c r="CP7" s="1126"/>
      <c r="CQ7" s="1127"/>
      <c r="CR7" s="1125">
        <v>50</v>
      </c>
      <c r="CS7" s="1126"/>
      <c r="CT7" s="1126"/>
      <c r="CU7" s="1126"/>
      <c r="CV7" s="1127"/>
      <c r="CW7" s="1125" t="s">
        <v>593</v>
      </c>
      <c r="CX7" s="1126"/>
      <c r="CY7" s="1126"/>
      <c r="CZ7" s="1126"/>
      <c r="DA7" s="1127"/>
      <c r="DB7" s="1125" t="s">
        <v>593</v>
      </c>
      <c r="DC7" s="1126"/>
      <c r="DD7" s="1126"/>
      <c r="DE7" s="1126"/>
      <c r="DF7" s="1127"/>
      <c r="DG7" s="1125" t="s">
        <v>593</v>
      </c>
      <c r="DH7" s="1126"/>
      <c r="DI7" s="1126"/>
      <c r="DJ7" s="1126"/>
      <c r="DK7" s="1127"/>
      <c r="DL7" s="1125" t="s">
        <v>593</v>
      </c>
      <c r="DM7" s="1126"/>
      <c r="DN7" s="1126"/>
      <c r="DO7" s="1126"/>
      <c r="DP7" s="1127"/>
      <c r="DQ7" s="1125" t="s">
        <v>593</v>
      </c>
      <c r="DR7" s="1126"/>
      <c r="DS7" s="1126"/>
      <c r="DT7" s="1126"/>
      <c r="DU7" s="1127"/>
      <c r="DV7" s="1128"/>
      <c r="DW7" s="1129"/>
      <c r="DX7" s="1129"/>
      <c r="DY7" s="1129"/>
      <c r="DZ7" s="1130"/>
      <c r="EA7" s="237"/>
    </row>
    <row r="8" spans="1:131" s="238" customFormat="1" ht="26.25" customHeight="1" x14ac:dyDescent="0.2">
      <c r="A8" s="241">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599</v>
      </c>
      <c r="BT8" s="1022"/>
      <c r="BU8" s="1022"/>
      <c r="BV8" s="1022"/>
      <c r="BW8" s="1022"/>
      <c r="BX8" s="1022"/>
      <c r="BY8" s="1022"/>
      <c r="BZ8" s="1022"/>
      <c r="CA8" s="1022"/>
      <c r="CB8" s="1022"/>
      <c r="CC8" s="1022"/>
      <c r="CD8" s="1022"/>
      <c r="CE8" s="1022"/>
      <c r="CF8" s="1022"/>
      <c r="CG8" s="1043"/>
      <c r="CH8" s="1018">
        <v>-31</v>
      </c>
      <c r="CI8" s="1019"/>
      <c r="CJ8" s="1019"/>
      <c r="CK8" s="1019"/>
      <c r="CL8" s="1020"/>
      <c r="CM8" s="1018">
        <v>310</v>
      </c>
      <c r="CN8" s="1019"/>
      <c r="CO8" s="1019"/>
      <c r="CP8" s="1019"/>
      <c r="CQ8" s="1020"/>
      <c r="CR8" s="1018">
        <v>340</v>
      </c>
      <c r="CS8" s="1019"/>
      <c r="CT8" s="1019"/>
      <c r="CU8" s="1019"/>
      <c r="CV8" s="1020"/>
      <c r="CW8" s="1018" t="s">
        <v>593</v>
      </c>
      <c r="CX8" s="1019"/>
      <c r="CY8" s="1019"/>
      <c r="CZ8" s="1019"/>
      <c r="DA8" s="1020"/>
      <c r="DB8" s="1018" t="s">
        <v>593</v>
      </c>
      <c r="DC8" s="1019"/>
      <c r="DD8" s="1019"/>
      <c r="DE8" s="1019"/>
      <c r="DF8" s="1020"/>
      <c r="DG8" s="1018" t="s">
        <v>593</v>
      </c>
      <c r="DH8" s="1019"/>
      <c r="DI8" s="1019"/>
      <c r="DJ8" s="1019"/>
      <c r="DK8" s="1020"/>
      <c r="DL8" s="1018" t="s">
        <v>593</v>
      </c>
      <c r="DM8" s="1019"/>
      <c r="DN8" s="1019"/>
      <c r="DO8" s="1019"/>
      <c r="DP8" s="1020"/>
      <c r="DQ8" s="1018" t="s">
        <v>593</v>
      </c>
      <c r="DR8" s="1019"/>
      <c r="DS8" s="1019"/>
      <c r="DT8" s="1019"/>
      <c r="DU8" s="1020"/>
      <c r="DV8" s="1021"/>
      <c r="DW8" s="1022"/>
      <c r="DX8" s="1022"/>
      <c r="DY8" s="1022"/>
      <c r="DZ8" s="1023"/>
      <c r="EA8" s="237"/>
    </row>
    <row r="9" spans="1:131" s="238" customFormat="1" ht="26.25" customHeight="1" x14ac:dyDescent="0.2">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t="s">
        <v>600</v>
      </c>
      <c r="BT9" s="1022"/>
      <c r="BU9" s="1022"/>
      <c r="BV9" s="1022"/>
      <c r="BW9" s="1022"/>
      <c r="BX9" s="1022"/>
      <c r="BY9" s="1022"/>
      <c r="BZ9" s="1022"/>
      <c r="CA9" s="1022"/>
      <c r="CB9" s="1022"/>
      <c r="CC9" s="1022"/>
      <c r="CD9" s="1022"/>
      <c r="CE9" s="1022"/>
      <c r="CF9" s="1022"/>
      <c r="CG9" s="1043"/>
      <c r="CH9" s="1018">
        <v>0</v>
      </c>
      <c r="CI9" s="1019"/>
      <c r="CJ9" s="1019"/>
      <c r="CK9" s="1019"/>
      <c r="CL9" s="1020"/>
      <c r="CM9" s="1018">
        <v>30</v>
      </c>
      <c r="CN9" s="1019"/>
      <c r="CO9" s="1019"/>
      <c r="CP9" s="1019"/>
      <c r="CQ9" s="1020"/>
      <c r="CR9" s="1018">
        <v>30</v>
      </c>
      <c r="CS9" s="1019"/>
      <c r="CT9" s="1019"/>
      <c r="CU9" s="1019"/>
      <c r="CV9" s="1020"/>
      <c r="CW9" s="1018" t="s">
        <v>593</v>
      </c>
      <c r="CX9" s="1019"/>
      <c r="CY9" s="1019"/>
      <c r="CZ9" s="1019"/>
      <c r="DA9" s="1020"/>
      <c r="DB9" s="1018" t="s">
        <v>593</v>
      </c>
      <c r="DC9" s="1019"/>
      <c r="DD9" s="1019"/>
      <c r="DE9" s="1019"/>
      <c r="DF9" s="1020"/>
      <c r="DG9" s="1018" t="s">
        <v>593</v>
      </c>
      <c r="DH9" s="1019"/>
      <c r="DI9" s="1019"/>
      <c r="DJ9" s="1019"/>
      <c r="DK9" s="1020"/>
      <c r="DL9" s="1018" t="s">
        <v>593</v>
      </c>
      <c r="DM9" s="1019"/>
      <c r="DN9" s="1019"/>
      <c r="DO9" s="1019"/>
      <c r="DP9" s="1020"/>
      <c r="DQ9" s="1018" t="s">
        <v>593</v>
      </c>
      <c r="DR9" s="1019"/>
      <c r="DS9" s="1019"/>
      <c r="DT9" s="1019"/>
      <c r="DU9" s="1020"/>
      <c r="DV9" s="1021"/>
      <c r="DW9" s="1022"/>
      <c r="DX9" s="1022"/>
      <c r="DY9" s="1022"/>
      <c r="DZ9" s="1023"/>
      <c r="EA9" s="237"/>
    </row>
    <row r="10" spans="1:131" s="238" customFormat="1" ht="26.25" customHeight="1" x14ac:dyDescent="0.2">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7"/>
    </row>
    <row r="11" spans="1:131" s="238" customFormat="1" ht="26.25" customHeight="1" x14ac:dyDescent="0.2">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x14ac:dyDescent="0.2">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390</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391</v>
      </c>
      <c r="B23" s="966" t="s">
        <v>392</v>
      </c>
      <c r="C23" s="967"/>
      <c r="D23" s="967"/>
      <c r="E23" s="967"/>
      <c r="F23" s="967"/>
      <c r="G23" s="967"/>
      <c r="H23" s="967"/>
      <c r="I23" s="967"/>
      <c r="J23" s="967"/>
      <c r="K23" s="967"/>
      <c r="L23" s="967"/>
      <c r="M23" s="967"/>
      <c r="N23" s="967"/>
      <c r="O23" s="967"/>
      <c r="P23" s="977"/>
      <c r="Q23" s="1096">
        <v>7119</v>
      </c>
      <c r="R23" s="1090"/>
      <c r="S23" s="1090"/>
      <c r="T23" s="1090"/>
      <c r="U23" s="1090"/>
      <c r="V23" s="1090">
        <v>6741</v>
      </c>
      <c r="W23" s="1090"/>
      <c r="X23" s="1090"/>
      <c r="Y23" s="1090"/>
      <c r="Z23" s="1090"/>
      <c r="AA23" s="1090">
        <v>378</v>
      </c>
      <c r="AB23" s="1090"/>
      <c r="AC23" s="1090"/>
      <c r="AD23" s="1090"/>
      <c r="AE23" s="1097"/>
      <c r="AF23" s="1098">
        <v>371</v>
      </c>
      <c r="AG23" s="1090"/>
      <c r="AH23" s="1090"/>
      <c r="AI23" s="1090"/>
      <c r="AJ23" s="1099"/>
      <c r="AK23" s="1100"/>
      <c r="AL23" s="1101"/>
      <c r="AM23" s="1101"/>
      <c r="AN23" s="1101"/>
      <c r="AO23" s="1101"/>
      <c r="AP23" s="1090">
        <v>10618</v>
      </c>
      <c r="AQ23" s="1090"/>
      <c r="AR23" s="1090"/>
      <c r="AS23" s="1090"/>
      <c r="AT23" s="1090"/>
      <c r="AU23" s="1091"/>
      <c r="AV23" s="1091"/>
      <c r="AW23" s="1091"/>
      <c r="AX23" s="1091"/>
      <c r="AY23" s="1092"/>
      <c r="AZ23" s="1093" t="s">
        <v>393</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394</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395</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372</v>
      </c>
      <c r="B26" s="1025"/>
      <c r="C26" s="1025"/>
      <c r="D26" s="1025"/>
      <c r="E26" s="1025"/>
      <c r="F26" s="1025"/>
      <c r="G26" s="1025"/>
      <c r="H26" s="1025"/>
      <c r="I26" s="1025"/>
      <c r="J26" s="1025"/>
      <c r="K26" s="1025"/>
      <c r="L26" s="1025"/>
      <c r="M26" s="1025"/>
      <c r="N26" s="1025"/>
      <c r="O26" s="1025"/>
      <c r="P26" s="1026"/>
      <c r="Q26" s="1030" t="s">
        <v>396</v>
      </c>
      <c r="R26" s="1031"/>
      <c r="S26" s="1031"/>
      <c r="T26" s="1031"/>
      <c r="U26" s="1032"/>
      <c r="V26" s="1030" t="s">
        <v>397</v>
      </c>
      <c r="W26" s="1031"/>
      <c r="X26" s="1031"/>
      <c r="Y26" s="1031"/>
      <c r="Z26" s="1032"/>
      <c r="AA26" s="1030" t="s">
        <v>398</v>
      </c>
      <c r="AB26" s="1031"/>
      <c r="AC26" s="1031"/>
      <c r="AD26" s="1031"/>
      <c r="AE26" s="1031"/>
      <c r="AF26" s="1084" t="s">
        <v>399</v>
      </c>
      <c r="AG26" s="1037"/>
      <c r="AH26" s="1037"/>
      <c r="AI26" s="1037"/>
      <c r="AJ26" s="1085"/>
      <c r="AK26" s="1031" t="s">
        <v>400</v>
      </c>
      <c r="AL26" s="1031"/>
      <c r="AM26" s="1031"/>
      <c r="AN26" s="1031"/>
      <c r="AO26" s="1032"/>
      <c r="AP26" s="1030" t="s">
        <v>401</v>
      </c>
      <c r="AQ26" s="1031"/>
      <c r="AR26" s="1031"/>
      <c r="AS26" s="1031"/>
      <c r="AT26" s="1032"/>
      <c r="AU26" s="1030" t="s">
        <v>402</v>
      </c>
      <c r="AV26" s="1031"/>
      <c r="AW26" s="1031"/>
      <c r="AX26" s="1031"/>
      <c r="AY26" s="1032"/>
      <c r="AZ26" s="1030" t="s">
        <v>403</v>
      </c>
      <c r="BA26" s="1031"/>
      <c r="BB26" s="1031"/>
      <c r="BC26" s="1031"/>
      <c r="BD26" s="1032"/>
      <c r="BE26" s="1030" t="s">
        <v>379</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404</v>
      </c>
      <c r="C28" s="1077"/>
      <c r="D28" s="1077"/>
      <c r="E28" s="1077"/>
      <c r="F28" s="1077"/>
      <c r="G28" s="1077"/>
      <c r="H28" s="1077"/>
      <c r="I28" s="1077"/>
      <c r="J28" s="1077"/>
      <c r="K28" s="1077"/>
      <c r="L28" s="1077"/>
      <c r="M28" s="1077"/>
      <c r="N28" s="1077"/>
      <c r="O28" s="1077"/>
      <c r="P28" s="1078"/>
      <c r="Q28" s="1079">
        <v>316</v>
      </c>
      <c r="R28" s="1080"/>
      <c r="S28" s="1080"/>
      <c r="T28" s="1080"/>
      <c r="U28" s="1080"/>
      <c r="V28" s="1080">
        <v>302</v>
      </c>
      <c r="W28" s="1080"/>
      <c r="X28" s="1080"/>
      <c r="Y28" s="1080"/>
      <c r="Z28" s="1080"/>
      <c r="AA28" s="1080">
        <v>14</v>
      </c>
      <c r="AB28" s="1080"/>
      <c r="AC28" s="1080"/>
      <c r="AD28" s="1080"/>
      <c r="AE28" s="1081"/>
      <c r="AF28" s="1082">
        <v>14</v>
      </c>
      <c r="AG28" s="1080"/>
      <c r="AH28" s="1080"/>
      <c r="AI28" s="1080"/>
      <c r="AJ28" s="1083"/>
      <c r="AK28" s="1071">
        <v>27</v>
      </c>
      <c r="AL28" s="1072"/>
      <c r="AM28" s="1072"/>
      <c r="AN28" s="1072"/>
      <c r="AO28" s="1072"/>
      <c r="AP28" s="1072"/>
      <c r="AQ28" s="1072"/>
      <c r="AR28" s="1072"/>
      <c r="AS28" s="1072"/>
      <c r="AT28" s="1072"/>
      <c r="AU28" s="1072"/>
      <c r="AV28" s="1072"/>
      <c r="AW28" s="1072"/>
      <c r="AX28" s="1072"/>
      <c r="AY28" s="1072"/>
      <c r="AZ28" s="1073" t="s">
        <v>522</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405</v>
      </c>
      <c r="C29" s="1060"/>
      <c r="D29" s="1060"/>
      <c r="E29" s="1060"/>
      <c r="F29" s="1060"/>
      <c r="G29" s="1060"/>
      <c r="H29" s="1060"/>
      <c r="I29" s="1060"/>
      <c r="J29" s="1060"/>
      <c r="K29" s="1060"/>
      <c r="L29" s="1060"/>
      <c r="M29" s="1060"/>
      <c r="N29" s="1060"/>
      <c r="O29" s="1060"/>
      <c r="P29" s="1061"/>
      <c r="Q29" s="1067">
        <v>400</v>
      </c>
      <c r="R29" s="1068"/>
      <c r="S29" s="1068"/>
      <c r="T29" s="1068"/>
      <c r="U29" s="1068"/>
      <c r="V29" s="1068">
        <v>399</v>
      </c>
      <c r="W29" s="1068"/>
      <c r="X29" s="1068"/>
      <c r="Y29" s="1068"/>
      <c r="Z29" s="1068"/>
      <c r="AA29" s="1068">
        <v>1</v>
      </c>
      <c r="AB29" s="1068"/>
      <c r="AC29" s="1068"/>
      <c r="AD29" s="1068"/>
      <c r="AE29" s="1069"/>
      <c r="AF29" s="1064">
        <v>1</v>
      </c>
      <c r="AG29" s="1065"/>
      <c r="AH29" s="1065"/>
      <c r="AI29" s="1065"/>
      <c r="AJ29" s="1066"/>
      <c r="AK29" s="1009">
        <v>65</v>
      </c>
      <c r="AL29" s="1000"/>
      <c r="AM29" s="1000"/>
      <c r="AN29" s="1000"/>
      <c r="AO29" s="1000"/>
      <c r="AP29" s="1000">
        <v>358</v>
      </c>
      <c r="AQ29" s="1000"/>
      <c r="AR29" s="1000"/>
      <c r="AS29" s="1000"/>
      <c r="AT29" s="1000"/>
      <c r="AU29" s="1000">
        <v>68</v>
      </c>
      <c r="AV29" s="1000"/>
      <c r="AW29" s="1000"/>
      <c r="AX29" s="1000"/>
      <c r="AY29" s="1000"/>
      <c r="AZ29" s="1070" t="s">
        <v>522</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406</v>
      </c>
      <c r="C30" s="1060"/>
      <c r="D30" s="1060"/>
      <c r="E30" s="1060"/>
      <c r="F30" s="1060"/>
      <c r="G30" s="1060"/>
      <c r="H30" s="1060"/>
      <c r="I30" s="1060"/>
      <c r="J30" s="1060"/>
      <c r="K30" s="1060"/>
      <c r="L30" s="1060"/>
      <c r="M30" s="1060"/>
      <c r="N30" s="1060"/>
      <c r="O30" s="1060"/>
      <c r="P30" s="1061"/>
      <c r="Q30" s="1067">
        <v>58</v>
      </c>
      <c r="R30" s="1068"/>
      <c r="S30" s="1068"/>
      <c r="T30" s="1068"/>
      <c r="U30" s="1068"/>
      <c r="V30" s="1068">
        <v>58</v>
      </c>
      <c r="W30" s="1068"/>
      <c r="X30" s="1068"/>
      <c r="Y30" s="1068"/>
      <c r="Z30" s="1068"/>
      <c r="AA30" s="1068">
        <v>0</v>
      </c>
      <c r="AB30" s="1068"/>
      <c r="AC30" s="1068"/>
      <c r="AD30" s="1068"/>
      <c r="AE30" s="1069"/>
      <c r="AF30" s="1064">
        <v>0</v>
      </c>
      <c r="AG30" s="1065"/>
      <c r="AH30" s="1065"/>
      <c r="AI30" s="1065"/>
      <c r="AJ30" s="1066"/>
      <c r="AK30" s="1009">
        <v>19</v>
      </c>
      <c r="AL30" s="1000"/>
      <c r="AM30" s="1000"/>
      <c r="AN30" s="1000"/>
      <c r="AO30" s="1000"/>
      <c r="AP30" s="1000">
        <v>32</v>
      </c>
      <c r="AQ30" s="1000"/>
      <c r="AR30" s="1000"/>
      <c r="AS30" s="1000"/>
      <c r="AT30" s="1000"/>
      <c r="AU30" s="1000"/>
      <c r="AV30" s="1000"/>
      <c r="AW30" s="1000"/>
      <c r="AX30" s="1000"/>
      <c r="AY30" s="1000"/>
      <c r="AZ30" s="1070" t="s">
        <v>522</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407</v>
      </c>
      <c r="C31" s="1060"/>
      <c r="D31" s="1060"/>
      <c r="E31" s="1060"/>
      <c r="F31" s="1060"/>
      <c r="G31" s="1060"/>
      <c r="H31" s="1060"/>
      <c r="I31" s="1060"/>
      <c r="J31" s="1060"/>
      <c r="K31" s="1060"/>
      <c r="L31" s="1060"/>
      <c r="M31" s="1060"/>
      <c r="N31" s="1060"/>
      <c r="O31" s="1060"/>
      <c r="P31" s="1061"/>
      <c r="Q31" s="1067">
        <v>88</v>
      </c>
      <c r="R31" s="1068"/>
      <c r="S31" s="1068"/>
      <c r="T31" s="1068"/>
      <c r="U31" s="1068"/>
      <c r="V31" s="1068">
        <v>87</v>
      </c>
      <c r="W31" s="1068"/>
      <c r="X31" s="1068"/>
      <c r="Y31" s="1068"/>
      <c r="Z31" s="1068"/>
      <c r="AA31" s="1068">
        <v>1</v>
      </c>
      <c r="AB31" s="1068"/>
      <c r="AC31" s="1068"/>
      <c r="AD31" s="1068"/>
      <c r="AE31" s="1069"/>
      <c r="AF31" s="1064">
        <v>1</v>
      </c>
      <c r="AG31" s="1065"/>
      <c r="AH31" s="1065"/>
      <c r="AI31" s="1065"/>
      <c r="AJ31" s="1066"/>
      <c r="AK31" s="1009">
        <v>49</v>
      </c>
      <c r="AL31" s="1000"/>
      <c r="AM31" s="1000"/>
      <c r="AN31" s="1000"/>
      <c r="AO31" s="1000"/>
      <c r="AP31" s="1000"/>
      <c r="AQ31" s="1000"/>
      <c r="AR31" s="1000"/>
      <c r="AS31" s="1000"/>
      <c r="AT31" s="1000"/>
      <c r="AU31" s="1000"/>
      <c r="AV31" s="1000"/>
      <c r="AW31" s="1000"/>
      <c r="AX31" s="1000"/>
      <c r="AY31" s="1000"/>
      <c r="AZ31" s="1070" t="s">
        <v>522</v>
      </c>
      <c r="BA31" s="1070"/>
      <c r="BB31" s="1070"/>
      <c r="BC31" s="1070"/>
      <c r="BD31" s="1070"/>
      <c r="BE31" s="1001"/>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408</v>
      </c>
      <c r="C32" s="1060"/>
      <c r="D32" s="1060"/>
      <c r="E32" s="1060"/>
      <c r="F32" s="1060"/>
      <c r="G32" s="1060"/>
      <c r="H32" s="1060"/>
      <c r="I32" s="1060"/>
      <c r="J32" s="1060"/>
      <c r="K32" s="1060"/>
      <c r="L32" s="1060"/>
      <c r="M32" s="1060"/>
      <c r="N32" s="1060"/>
      <c r="O32" s="1060"/>
      <c r="P32" s="1061"/>
      <c r="Q32" s="1067">
        <v>275</v>
      </c>
      <c r="R32" s="1068"/>
      <c r="S32" s="1068"/>
      <c r="T32" s="1068"/>
      <c r="U32" s="1068"/>
      <c r="V32" s="1068">
        <v>275</v>
      </c>
      <c r="W32" s="1068"/>
      <c r="X32" s="1068"/>
      <c r="Y32" s="1068"/>
      <c r="Z32" s="1068"/>
      <c r="AA32" s="1068">
        <v>0</v>
      </c>
      <c r="AB32" s="1068"/>
      <c r="AC32" s="1068"/>
      <c r="AD32" s="1068"/>
      <c r="AE32" s="1069"/>
      <c r="AF32" s="1064" t="s">
        <v>409</v>
      </c>
      <c r="AG32" s="1065"/>
      <c r="AH32" s="1065"/>
      <c r="AI32" s="1065"/>
      <c r="AJ32" s="1066"/>
      <c r="AK32" s="1009">
        <v>83</v>
      </c>
      <c r="AL32" s="1000"/>
      <c r="AM32" s="1000"/>
      <c r="AN32" s="1000"/>
      <c r="AO32" s="1000"/>
      <c r="AP32" s="1000">
        <v>1106</v>
      </c>
      <c r="AQ32" s="1000"/>
      <c r="AR32" s="1000"/>
      <c r="AS32" s="1000"/>
      <c r="AT32" s="1000"/>
      <c r="AU32" s="1000">
        <v>705</v>
      </c>
      <c r="AV32" s="1000"/>
      <c r="AW32" s="1000"/>
      <c r="AX32" s="1000"/>
      <c r="AY32" s="1000"/>
      <c r="AZ32" s="1070" t="s">
        <v>522</v>
      </c>
      <c r="BA32" s="1070"/>
      <c r="BB32" s="1070"/>
      <c r="BC32" s="1070"/>
      <c r="BD32" s="1070"/>
      <c r="BE32" s="1001" t="s">
        <v>410</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t="s">
        <v>411</v>
      </c>
      <c r="C33" s="1060"/>
      <c r="D33" s="1060"/>
      <c r="E33" s="1060"/>
      <c r="F33" s="1060"/>
      <c r="G33" s="1060"/>
      <c r="H33" s="1060"/>
      <c r="I33" s="1060"/>
      <c r="J33" s="1060"/>
      <c r="K33" s="1060"/>
      <c r="L33" s="1060"/>
      <c r="M33" s="1060"/>
      <c r="N33" s="1060"/>
      <c r="O33" s="1060"/>
      <c r="P33" s="1061"/>
      <c r="Q33" s="1067">
        <v>277</v>
      </c>
      <c r="R33" s="1068"/>
      <c r="S33" s="1068"/>
      <c r="T33" s="1068"/>
      <c r="U33" s="1068"/>
      <c r="V33" s="1068">
        <v>277</v>
      </c>
      <c r="W33" s="1068"/>
      <c r="X33" s="1068"/>
      <c r="Y33" s="1068"/>
      <c r="Z33" s="1068"/>
      <c r="AA33" s="1068">
        <v>0</v>
      </c>
      <c r="AB33" s="1068"/>
      <c r="AC33" s="1068"/>
      <c r="AD33" s="1068"/>
      <c r="AE33" s="1069"/>
      <c r="AF33" s="1064" t="s">
        <v>412</v>
      </c>
      <c r="AG33" s="1065"/>
      <c r="AH33" s="1065"/>
      <c r="AI33" s="1065"/>
      <c r="AJ33" s="1066"/>
      <c r="AK33" s="1009">
        <v>147</v>
      </c>
      <c r="AL33" s="1000"/>
      <c r="AM33" s="1000"/>
      <c r="AN33" s="1000"/>
      <c r="AO33" s="1000"/>
      <c r="AP33" s="1000">
        <v>2135</v>
      </c>
      <c r="AQ33" s="1000"/>
      <c r="AR33" s="1000"/>
      <c r="AS33" s="1000"/>
      <c r="AT33" s="1000"/>
      <c r="AU33" s="1000">
        <v>1595</v>
      </c>
      <c r="AV33" s="1000"/>
      <c r="AW33" s="1000"/>
      <c r="AX33" s="1000"/>
      <c r="AY33" s="1000"/>
      <c r="AZ33" s="1070" t="s">
        <v>522</v>
      </c>
      <c r="BA33" s="1070"/>
      <c r="BB33" s="1070"/>
      <c r="BC33" s="1070"/>
      <c r="BD33" s="1070"/>
      <c r="BE33" s="1001" t="s">
        <v>410</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413</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391</v>
      </c>
      <c r="B63" s="966" t="s">
        <v>414</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16</v>
      </c>
      <c r="AG63" s="988"/>
      <c r="AH63" s="988"/>
      <c r="AI63" s="988"/>
      <c r="AJ63" s="1051"/>
      <c r="AK63" s="1052"/>
      <c r="AL63" s="992"/>
      <c r="AM63" s="992"/>
      <c r="AN63" s="992"/>
      <c r="AO63" s="992"/>
      <c r="AP63" s="988">
        <f>SUM(AP28:AT33)</f>
        <v>3631</v>
      </c>
      <c r="AQ63" s="988"/>
      <c r="AR63" s="988"/>
      <c r="AS63" s="988"/>
      <c r="AT63" s="988"/>
      <c r="AU63" s="988">
        <f>SUM(AU28:AY33)</f>
        <v>2368</v>
      </c>
      <c r="AV63" s="988"/>
      <c r="AW63" s="988"/>
      <c r="AX63" s="988"/>
      <c r="AY63" s="988"/>
      <c r="AZ63" s="1046"/>
      <c r="BA63" s="1046"/>
      <c r="BB63" s="1046"/>
      <c r="BC63" s="1046"/>
      <c r="BD63" s="1046"/>
      <c r="BE63" s="989"/>
      <c r="BF63" s="989"/>
      <c r="BG63" s="989"/>
      <c r="BH63" s="989"/>
      <c r="BI63" s="990"/>
      <c r="BJ63" s="1047" t="s">
        <v>415</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417</v>
      </c>
      <c r="B66" s="1025"/>
      <c r="C66" s="1025"/>
      <c r="D66" s="1025"/>
      <c r="E66" s="1025"/>
      <c r="F66" s="1025"/>
      <c r="G66" s="1025"/>
      <c r="H66" s="1025"/>
      <c r="I66" s="1025"/>
      <c r="J66" s="1025"/>
      <c r="K66" s="1025"/>
      <c r="L66" s="1025"/>
      <c r="M66" s="1025"/>
      <c r="N66" s="1025"/>
      <c r="O66" s="1025"/>
      <c r="P66" s="1026"/>
      <c r="Q66" s="1030" t="s">
        <v>418</v>
      </c>
      <c r="R66" s="1031"/>
      <c r="S66" s="1031"/>
      <c r="T66" s="1031"/>
      <c r="U66" s="1032"/>
      <c r="V66" s="1030" t="s">
        <v>397</v>
      </c>
      <c r="W66" s="1031"/>
      <c r="X66" s="1031"/>
      <c r="Y66" s="1031"/>
      <c r="Z66" s="1032"/>
      <c r="AA66" s="1030" t="s">
        <v>419</v>
      </c>
      <c r="AB66" s="1031"/>
      <c r="AC66" s="1031"/>
      <c r="AD66" s="1031"/>
      <c r="AE66" s="1032"/>
      <c r="AF66" s="1036" t="s">
        <v>399</v>
      </c>
      <c r="AG66" s="1037"/>
      <c r="AH66" s="1037"/>
      <c r="AI66" s="1037"/>
      <c r="AJ66" s="1038"/>
      <c r="AK66" s="1030" t="s">
        <v>420</v>
      </c>
      <c r="AL66" s="1025"/>
      <c r="AM66" s="1025"/>
      <c r="AN66" s="1025"/>
      <c r="AO66" s="1026"/>
      <c r="AP66" s="1030" t="s">
        <v>421</v>
      </c>
      <c r="AQ66" s="1031"/>
      <c r="AR66" s="1031"/>
      <c r="AS66" s="1031"/>
      <c r="AT66" s="1032"/>
      <c r="AU66" s="1030" t="s">
        <v>422</v>
      </c>
      <c r="AV66" s="1031"/>
      <c r="AW66" s="1031"/>
      <c r="AX66" s="1031"/>
      <c r="AY66" s="1032"/>
      <c r="AZ66" s="1030" t="s">
        <v>379</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587</v>
      </c>
      <c r="C68" s="1015"/>
      <c r="D68" s="1015"/>
      <c r="E68" s="1015"/>
      <c r="F68" s="1015"/>
      <c r="G68" s="1015"/>
      <c r="H68" s="1015"/>
      <c r="I68" s="1015"/>
      <c r="J68" s="1015"/>
      <c r="K68" s="1015"/>
      <c r="L68" s="1015"/>
      <c r="M68" s="1015"/>
      <c r="N68" s="1015"/>
      <c r="O68" s="1015"/>
      <c r="P68" s="1016"/>
      <c r="Q68" s="1017">
        <v>1168</v>
      </c>
      <c r="R68" s="1011"/>
      <c r="S68" s="1011"/>
      <c r="T68" s="1011"/>
      <c r="U68" s="1011"/>
      <c r="V68" s="1011">
        <v>1156</v>
      </c>
      <c r="W68" s="1011"/>
      <c r="X68" s="1011"/>
      <c r="Y68" s="1011"/>
      <c r="Z68" s="1011"/>
      <c r="AA68" s="1011">
        <v>12</v>
      </c>
      <c r="AB68" s="1011"/>
      <c r="AC68" s="1011"/>
      <c r="AD68" s="1011"/>
      <c r="AE68" s="1011"/>
      <c r="AF68" s="1011">
        <v>12</v>
      </c>
      <c r="AG68" s="1011"/>
      <c r="AH68" s="1011"/>
      <c r="AI68" s="1011"/>
      <c r="AJ68" s="1011"/>
      <c r="AK68" s="1011">
        <v>1</v>
      </c>
      <c r="AL68" s="1011"/>
      <c r="AM68" s="1011"/>
      <c r="AN68" s="1011"/>
      <c r="AO68" s="1011"/>
      <c r="AP68" s="1011">
        <v>295</v>
      </c>
      <c r="AQ68" s="1011"/>
      <c r="AR68" s="1011"/>
      <c r="AS68" s="1011"/>
      <c r="AT68" s="1011"/>
      <c r="AU68" s="1011"/>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588</v>
      </c>
      <c r="C69" s="1004"/>
      <c r="D69" s="1004"/>
      <c r="E69" s="1004"/>
      <c r="F69" s="1004"/>
      <c r="G69" s="1004"/>
      <c r="H69" s="1004"/>
      <c r="I69" s="1004"/>
      <c r="J69" s="1004"/>
      <c r="K69" s="1004"/>
      <c r="L69" s="1004"/>
      <c r="M69" s="1004"/>
      <c r="N69" s="1004"/>
      <c r="O69" s="1004"/>
      <c r="P69" s="1005"/>
      <c r="Q69" s="1006">
        <v>904</v>
      </c>
      <c r="R69" s="1000"/>
      <c r="S69" s="1000"/>
      <c r="T69" s="1000"/>
      <c r="U69" s="1000"/>
      <c r="V69" s="1000">
        <v>960</v>
      </c>
      <c r="W69" s="1000"/>
      <c r="X69" s="1000"/>
      <c r="Y69" s="1000"/>
      <c r="Z69" s="1000"/>
      <c r="AA69" s="1000">
        <v>-56</v>
      </c>
      <c r="AB69" s="1000"/>
      <c r="AC69" s="1000"/>
      <c r="AD69" s="1000"/>
      <c r="AE69" s="1000"/>
      <c r="AF69" s="1000">
        <v>237</v>
      </c>
      <c r="AG69" s="1000"/>
      <c r="AH69" s="1000"/>
      <c r="AI69" s="1000"/>
      <c r="AJ69" s="1000"/>
      <c r="AK69" s="1000">
        <v>323</v>
      </c>
      <c r="AL69" s="1000"/>
      <c r="AM69" s="1000"/>
      <c r="AN69" s="1000"/>
      <c r="AO69" s="1000"/>
      <c r="AP69" s="1000">
        <v>499</v>
      </c>
      <c r="AQ69" s="1000"/>
      <c r="AR69" s="1000"/>
      <c r="AS69" s="1000"/>
      <c r="AT69" s="1000"/>
      <c r="AU69" s="1000"/>
      <c r="AV69" s="1000"/>
      <c r="AW69" s="1000"/>
      <c r="AX69" s="1000"/>
      <c r="AY69" s="1000"/>
      <c r="AZ69" s="1001" t="s">
        <v>589</v>
      </c>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590</v>
      </c>
      <c r="C70" s="1004"/>
      <c r="D70" s="1004"/>
      <c r="E70" s="1004"/>
      <c r="F70" s="1004"/>
      <c r="G70" s="1004"/>
      <c r="H70" s="1004"/>
      <c r="I70" s="1004"/>
      <c r="J70" s="1004"/>
      <c r="K70" s="1004"/>
      <c r="L70" s="1004"/>
      <c r="M70" s="1004"/>
      <c r="N70" s="1004"/>
      <c r="O70" s="1004"/>
      <c r="P70" s="1005"/>
      <c r="Q70" s="1006">
        <v>3585</v>
      </c>
      <c r="R70" s="1000"/>
      <c r="S70" s="1000"/>
      <c r="T70" s="1000"/>
      <c r="U70" s="1000"/>
      <c r="V70" s="1000">
        <v>3562</v>
      </c>
      <c r="W70" s="1000"/>
      <c r="X70" s="1000"/>
      <c r="Y70" s="1000"/>
      <c r="Z70" s="1000"/>
      <c r="AA70" s="1000">
        <v>24</v>
      </c>
      <c r="AB70" s="1000"/>
      <c r="AC70" s="1000"/>
      <c r="AD70" s="1000"/>
      <c r="AE70" s="1000"/>
      <c r="AF70" s="1000">
        <v>981</v>
      </c>
      <c r="AG70" s="1000"/>
      <c r="AH70" s="1000"/>
      <c r="AI70" s="1000"/>
      <c r="AJ70" s="1000"/>
      <c r="AK70" s="1000">
        <v>773</v>
      </c>
      <c r="AL70" s="1000"/>
      <c r="AM70" s="1000"/>
      <c r="AN70" s="1000"/>
      <c r="AO70" s="1000"/>
      <c r="AP70" s="1000">
        <v>1061</v>
      </c>
      <c r="AQ70" s="1000"/>
      <c r="AR70" s="1000"/>
      <c r="AS70" s="1000"/>
      <c r="AT70" s="1000"/>
      <c r="AU70" s="1000"/>
      <c r="AV70" s="1000"/>
      <c r="AW70" s="1000"/>
      <c r="AX70" s="1000"/>
      <c r="AY70" s="1000"/>
      <c r="AZ70" s="1001" t="s">
        <v>591</v>
      </c>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592</v>
      </c>
      <c r="C71" s="1004"/>
      <c r="D71" s="1004"/>
      <c r="E71" s="1004"/>
      <c r="F71" s="1004"/>
      <c r="G71" s="1004"/>
      <c r="H71" s="1004"/>
      <c r="I71" s="1004"/>
      <c r="J71" s="1004"/>
      <c r="K71" s="1004"/>
      <c r="L71" s="1004"/>
      <c r="M71" s="1004"/>
      <c r="N71" s="1004"/>
      <c r="O71" s="1004"/>
      <c r="P71" s="1005"/>
      <c r="Q71" s="1006">
        <v>3436</v>
      </c>
      <c r="R71" s="1000"/>
      <c r="S71" s="1000"/>
      <c r="T71" s="1000"/>
      <c r="U71" s="1000"/>
      <c r="V71" s="1000">
        <v>3363</v>
      </c>
      <c r="W71" s="1000"/>
      <c r="X71" s="1000"/>
      <c r="Y71" s="1000"/>
      <c r="Z71" s="1000"/>
      <c r="AA71" s="1000">
        <v>73</v>
      </c>
      <c r="AB71" s="1000"/>
      <c r="AC71" s="1000"/>
      <c r="AD71" s="1000"/>
      <c r="AE71" s="1000"/>
      <c r="AF71" s="1000">
        <v>73</v>
      </c>
      <c r="AG71" s="1000"/>
      <c r="AH71" s="1000"/>
      <c r="AI71" s="1000"/>
      <c r="AJ71" s="1000"/>
      <c r="AK71" s="1000">
        <v>551</v>
      </c>
      <c r="AL71" s="1000"/>
      <c r="AM71" s="1000"/>
      <c r="AN71" s="1000"/>
      <c r="AO71" s="1000"/>
      <c r="AP71" s="1000" t="s">
        <v>593</v>
      </c>
      <c r="AQ71" s="1000"/>
      <c r="AR71" s="1000"/>
      <c r="AS71" s="1000"/>
      <c r="AT71" s="1000"/>
      <c r="AU71" s="1000"/>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594</v>
      </c>
      <c r="C72" s="1004"/>
      <c r="D72" s="1004"/>
      <c r="E72" s="1004"/>
      <c r="F72" s="1004"/>
      <c r="G72" s="1004"/>
      <c r="H72" s="1004"/>
      <c r="I72" s="1004"/>
      <c r="J72" s="1004"/>
      <c r="K72" s="1004"/>
      <c r="L72" s="1004"/>
      <c r="M72" s="1004"/>
      <c r="N72" s="1004"/>
      <c r="O72" s="1004"/>
      <c r="P72" s="1005"/>
      <c r="Q72" s="1006">
        <v>772</v>
      </c>
      <c r="R72" s="1000"/>
      <c r="S72" s="1000"/>
      <c r="T72" s="1000"/>
      <c r="U72" s="1000"/>
      <c r="V72" s="1000">
        <v>748</v>
      </c>
      <c r="W72" s="1000"/>
      <c r="X72" s="1000"/>
      <c r="Y72" s="1000"/>
      <c r="Z72" s="1000"/>
      <c r="AA72" s="1000">
        <v>24</v>
      </c>
      <c r="AB72" s="1000"/>
      <c r="AC72" s="1000"/>
      <c r="AD72" s="1000"/>
      <c r="AE72" s="1000"/>
      <c r="AF72" s="1000">
        <v>24</v>
      </c>
      <c r="AG72" s="1000"/>
      <c r="AH72" s="1000"/>
      <c r="AI72" s="1000"/>
      <c r="AJ72" s="1000"/>
      <c r="AK72" s="1000" t="s">
        <v>593</v>
      </c>
      <c r="AL72" s="1000"/>
      <c r="AM72" s="1000"/>
      <c r="AN72" s="1000"/>
      <c r="AO72" s="1000"/>
      <c r="AP72" s="1000" t="s">
        <v>593</v>
      </c>
      <c r="AQ72" s="1000"/>
      <c r="AR72" s="1000"/>
      <c r="AS72" s="1000"/>
      <c r="AT72" s="1000"/>
      <c r="AU72" s="1000"/>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595</v>
      </c>
      <c r="C73" s="1004"/>
      <c r="D73" s="1004"/>
      <c r="E73" s="1004"/>
      <c r="F73" s="1004"/>
      <c r="G73" s="1004"/>
      <c r="H73" s="1004"/>
      <c r="I73" s="1004"/>
      <c r="J73" s="1004"/>
      <c r="K73" s="1004"/>
      <c r="L73" s="1004"/>
      <c r="M73" s="1004"/>
      <c r="N73" s="1004"/>
      <c r="O73" s="1004"/>
      <c r="P73" s="1005"/>
      <c r="Q73" s="1006">
        <v>5032</v>
      </c>
      <c r="R73" s="1000"/>
      <c r="S73" s="1000"/>
      <c r="T73" s="1000"/>
      <c r="U73" s="1000"/>
      <c r="V73" s="1000">
        <v>5012</v>
      </c>
      <c r="W73" s="1000"/>
      <c r="X73" s="1000"/>
      <c r="Y73" s="1000"/>
      <c r="Z73" s="1000"/>
      <c r="AA73" s="1000">
        <v>21</v>
      </c>
      <c r="AB73" s="1000"/>
      <c r="AC73" s="1000"/>
      <c r="AD73" s="1000"/>
      <c r="AE73" s="1000"/>
      <c r="AF73" s="1000">
        <v>21</v>
      </c>
      <c r="AG73" s="1000"/>
      <c r="AH73" s="1000"/>
      <c r="AI73" s="1000"/>
      <c r="AJ73" s="1000"/>
      <c r="AK73" s="1000">
        <v>374</v>
      </c>
      <c r="AL73" s="1000"/>
      <c r="AM73" s="1000"/>
      <c r="AN73" s="1000"/>
      <c r="AO73" s="1000"/>
      <c r="AP73" s="1000" t="s">
        <v>593</v>
      </c>
      <c r="AQ73" s="1000"/>
      <c r="AR73" s="1000"/>
      <c r="AS73" s="1000"/>
      <c r="AT73" s="1000"/>
      <c r="AU73" s="1000"/>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t="s">
        <v>596</v>
      </c>
      <c r="C74" s="1004"/>
      <c r="D74" s="1004"/>
      <c r="E74" s="1004"/>
      <c r="F74" s="1004"/>
      <c r="G74" s="1004"/>
      <c r="H74" s="1004"/>
      <c r="I74" s="1004"/>
      <c r="J74" s="1004"/>
      <c r="K74" s="1004"/>
      <c r="L74" s="1004"/>
      <c r="M74" s="1004"/>
      <c r="N74" s="1004"/>
      <c r="O74" s="1004"/>
      <c r="P74" s="1005"/>
      <c r="Q74" s="1006">
        <v>301</v>
      </c>
      <c r="R74" s="1000"/>
      <c r="S74" s="1000"/>
      <c r="T74" s="1000"/>
      <c r="U74" s="1000"/>
      <c r="V74" s="1000">
        <v>268</v>
      </c>
      <c r="W74" s="1000"/>
      <c r="X74" s="1000"/>
      <c r="Y74" s="1000"/>
      <c r="Z74" s="1000"/>
      <c r="AA74" s="1000">
        <v>33</v>
      </c>
      <c r="AB74" s="1000"/>
      <c r="AC74" s="1000"/>
      <c r="AD74" s="1000"/>
      <c r="AE74" s="1000"/>
      <c r="AF74" s="1000">
        <v>33</v>
      </c>
      <c r="AG74" s="1000"/>
      <c r="AH74" s="1000"/>
      <c r="AI74" s="1000"/>
      <c r="AJ74" s="1000"/>
      <c r="AK74" s="1000">
        <v>25</v>
      </c>
      <c r="AL74" s="1000"/>
      <c r="AM74" s="1000"/>
      <c r="AN74" s="1000"/>
      <c r="AO74" s="1000"/>
      <c r="AP74" s="1000" t="s">
        <v>593</v>
      </c>
      <c r="AQ74" s="1000"/>
      <c r="AR74" s="1000"/>
      <c r="AS74" s="1000"/>
      <c r="AT74" s="1000"/>
      <c r="AU74" s="1000"/>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t="s">
        <v>597</v>
      </c>
      <c r="C75" s="1004"/>
      <c r="D75" s="1004"/>
      <c r="E75" s="1004"/>
      <c r="F75" s="1004"/>
      <c r="G75" s="1004"/>
      <c r="H75" s="1004"/>
      <c r="I75" s="1004"/>
      <c r="J75" s="1004"/>
      <c r="K75" s="1004"/>
      <c r="L75" s="1004"/>
      <c r="M75" s="1004"/>
      <c r="N75" s="1004"/>
      <c r="O75" s="1004"/>
      <c r="P75" s="1005"/>
      <c r="Q75" s="1007">
        <v>120855</v>
      </c>
      <c r="R75" s="1008"/>
      <c r="S75" s="1008"/>
      <c r="T75" s="1008"/>
      <c r="U75" s="1009"/>
      <c r="V75" s="1010">
        <v>114071</v>
      </c>
      <c r="W75" s="1008"/>
      <c r="X75" s="1008"/>
      <c r="Y75" s="1008"/>
      <c r="Z75" s="1009"/>
      <c r="AA75" s="1010">
        <v>6784</v>
      </c>
      <c r="AB75" s="1008"/>
      <c r="AC75" s="1008"/>
      <c r="AD75" s="1008"/>
      <c r="AE75" s="1009"/>
      <c r="AF75" s="1010">
        <v>6784</v>
      </c>
      <c r="AG75" s="1008"/>
      <c r="AH75" s="1008"/>
      <c r="AI75" s="1008"/>
      <c r="AJ75" s="1009"/>
      <c r="AK75" s="1010" t="s">
        <v>593</v>
      </c>
      <c r="AL75" s="1008"/>
      <c r="AM75" s="1008"/>
      <c r="AN75" s="1008"/>
      <c r="AO75" s="1009"/>
      <c r="AP75" s="1010" t="s">
        <v>593</v>
      </c>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391</v>
      </c>
      <c r="B88" s="966" t="s">
        <v>423</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f>SUM(AF68:AJ75)</f>
        <v>8165</v>
      </c>
      <c r="AG88" s="988"/>
      <c r="AH88" s="988"/>
      <c r="AI88" s="988"/>
      <c r="AJ88" s="988"/>
      <c r="AK88" s="992"/>
      <c r="AL88" s="992"/>
      <c r="AM88" s="992"/>
      <c r="AN88" s="992"/>
      <c r="AO88" s="992"/>
      <c r="AP88" s="988">
        <f>SUM(AP68:AT75)</f>
        <v>1855</v>
      </c>
      <c r="AQ88" s="988"/>
      <c r="AR88" s="988"/>
      <c r="AS88" s="988"/>
      <c r="AT88" s="988"/>
      <c r="AU88" s="988"/>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966" t="s">
        <v>424</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f>SUM(CR7:CV9)</f>
        <v>420</v>
      </c>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425</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426</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429</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430</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431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432</v>
      </c>
      <c r="AB109" s="925"/>
      <c r="AC109" s="925"/>
      <c r="AD109" s="925"/>
      <c r="AE109" s="926"/>
      <c r="AF109" s="927" t="s">
        <v>433</v>
      </c>
      <c r="AG109" s="925"/>
      <c r="AH109" s="925"/>
      <c r="AI109" s="925"/>
      <c r="AJ109" s="926"/>
      <c r="AK109" s="927" t="s">
        <v>306</v>
      </c>
      <c r="AL109" s="925"/>
      <c r="AM109" s="925"/>
      <c r="AN109" s="925"/>
      <c r="AO109" s="926"/>
      <c r="AP109" s="927" t="s">
        <v>434</v>
      </c>
      <c r="AQ109" s="925"/>
      <c r="AR109" s="925"/>
      <c r="AS109" s="925"/>
      <c r="AT109" s="958"/>
      <c r="AU109" s="924" t="s">
        <v>431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432</v>
      </c>
      <c r="BR109" s="925"/>
      <c r="BS109" s="925"/>
      <c r="BT109" s="925"/>
      <c r="BU109" s="926"/>
      <c r="BV109" s="927" t="s">
        <v>433</v>
      </c>
      <c r="BW109" s="925"/>
      <c r="BX109" s="925"/>
      <c r="BY109" s="925"/>
      <c r="BZ109" s="926"/>
      <c r="CA109" s="927" t="s">
        <v>306</v>
      </c>
      <c r="CB109" s="925"/>
      <c r="CC109" s="925"/>
      <c r="CD109" s="925"/>
      <c r="CE109" s="926"/>
      <c r="CF109" s="965" t="s">
        <v>434</v>
      </c>
      <c r="CG109" s="965"/>
      <c r="CH109" s="965"/>
      <c r="CI109" s="965"/>
      <c r="CJ109" s="965"/>
      <c r="CK109" s="927" t="s">
        <v>435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432</v>
      </c>
      <c r="DH109" s="925"/>
      <c r="DI109" s="925"/>
      <c r="DJ109" s="925"/>
      <c r="DK109" s="926"/>
      <c r="DL109" s="927" t="s">
        <v>433</v>
      </c>
      <c r="DM109" s="925"/>
      <c r="DN109" s="925"/>
      <c r="DO109" s="925"/>
      <c r="DP109" s="926"/>
      <c r="DQ109" s="927" t="s">
        <v>306</v>
      </c>
      <c r="DR109" s="925"/>
      <c r="DS109" s="925"/>
      <c r="DT109" s="925"/>
      <c r="DU109" s="926"/>
      <c r="DV109" s="927" t="s">
        <v>434</v>
      </c>
      <c r="DW109" s="925"/>
      <c r="DX109" s="925"/>
      <c r="DY109" s="925"/>
      <c r="DZ109" s="958"/>
    </row>
    <row r="110" spans="1:131" s="233" customFormat="1" ht="26.25" customHeight="1" x14ac:dyDescent="0.2">
      <c r="A110" s="836" t="s">
        <v>436</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1161115</v>
      </c>
      <c r="AB110" s="918"/>
      <c r="AC110" s="918"/>
      <c r="AD110" s="918"/>
      <c r="AE110" s="919"/>
      <c r="AF110" s="920">
        <v>1095633</v>
      </c>
      <c r="AG110" s="918"/>
      <c r="AH110" s="918"/>
      <c r="AI110" s="918"/>
      <c r="AJ110" s="919"/>
      <c r="AK110" s="920">
        <v>1048356</v>
      </c>
      <c r="AL110" s="918"/>
      <c r="AM110" s="918"/>
      <c r="AN110" s="918"/>
      <c r="AO110" s="919"/>
      <c r="AP110" s="921">
        <v>59.2</v>
      </c>
      <c r="AQ110" s="922"/>
      <c r="AR110" s="922"/>
      <c r="AS110" s="922"/>
      <c r="AT110" s="923"/>
      <c r="AU110" s="959" t="s">
        <v>72</v>
      </c>
      <c r="AV110" s="960"/>
      <c r="AW110" s="960"/>
      <c r="AX110" s="960"/>
      <c r="AY110" s="960"/>
      <c r="AZ110" s="889" t="s">
        <v>437</v>
      </c>
      <c r="BA110" s="837"/>
      <c r="BB110" s="837"/>
      <c r="BC110" s="837"/>
      <c r="BD110" s="837"/>
      <c r="BE110" s="837"/>
      <c r="BF110" s="837"/>
      <c r="BG110" s="837"/>
      <c r="BH110" s="837"/>
      <c r="BI110" s="837"/>
      <c r="BJ110" s="837"/>
      <c r="BK110" s="837"/>
      <c r="BL110" s="837"/>
      <c r="BM110" s="837"/>
      <c r="BN110" s="837"/>
      <c r="BO110" s="837"/>
      <c r="BP110" s="838"/>
      <c r="BQ110" s="890">
        <v>9175863</v>
      </c>
      <c r="BR110" s="871"/>
      <c r="BS110" s="871"/>
      <c r="BT110" s="871"/>
      <c r="BU110" s="871"/>
      <c r="BV110" s="871">
        <v>10189899</v>
      </c>
      <c r="BW110" s="871"/>
      <c r="BX110" s="871"/>
      <c r="BY110" s="871"/>
      <c r="BZ110" s="871"/>
      <c r="CA110" s="871">
        <v>10618259</v>
      </c>
      <c r="CB110" s="871"/>
      <c r="CC110" s="871"/>
      <c r="CD110" s="871"/>
      <c r="CE110" s="871"/>
      <c r="CF110" s="895">
        <v>599.70000000000005</v>
      </c>
      <c r="CG110" s="896"/>
      <c r="CH110" s="896"/>
      <c r="CI110" s="896"/>
      <c r="CJ110" s="896"/>
      <c r="CK110" s="955" t="s">
        <v>438</v>
      </c>
      <c r="CL110" s="848"/>
      <c r="CM110" s="889" t="s">
        <v>439</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440</v>
      </c>
      <c r="DH110" s="871"/>
      <c r="DI110" s="871"/>
      <c r="DJ110" s="871"/>
      <c r="DK110" s="871"/>
      <c r="DL110" s="871" t="s">
        <v>441</v>
      </c>
      <c r="DM110" s="871"/>
      <c r="DN110" s="871"/>
      <c r="DO110" s="871"/>
      <c r="DP110" s="871"/>
      <c r="DQ110" s="871" t="s">
        <v>441</v>
      </c>
      <c r="DR110" s="871"/>
      <c r="DS110" s="871"/>
      <c r="DT110" s="871"/>
      <c r="DU110" s="871"/>
      <c r="DV110" s="872" t="s">
        <v>442</v>
      </c>
      <c r="DW110" s="872"/>
      <c r="DX110" s="872"/>
      <c r="DY110" s="872"/>
      <c r="DZ110" s="873"/>
    </row>
    <row r="111" spans="1:131" s="233" customFormat="1" ht="26.25" customHeight="1" x14ac:dyDescent="0.2">
      <c r="A111" s="803" t="s">
        <v>443</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440</v>
      </c>
      <c r="AB111" s="948"/>
      <c r="AC111" s="948"/>
      <c r="AD111" s="948"/>
      <c r="AE111" s="949"/>
      <c r="AF111" s="950" t="s">
        <v>412</v>
      </c>
      <c r="AG111" s="948"/>
      <c r="AH111" s="948"/>
      <c r="AI111" s="948"/>
      <c r="AJ111" s="949"/>
      <c r="AK111" s="950" t="s">
        <v>441</v>
      </c>
      <c r="AL111" s="948"/>
      <c r="AM111" s="948"/>
      <c r="AN111" s="948"/>
      <c r="AO111" s="949"/>
      <c r="AP111" s="951" t="s">
        <v>441</v>
      </c>
      <c r="AQ111" s="952"/>
      <c r="AR111" s="952"/>
      <c r="AS111" s="952"/>
      <c r="AT111" s="953"/>
      <c r="AU111" s="961"/>
      <c r="AV111" s="962"/>
      <c r="AW111" s="962"/>
      <c r="AX111" s="962"/>
      <c r="AY111" s="962"/>
      <c r="AZ111" s="844" t="s">
        <v>444</v>
      </c>
      <c r="BA111" s="781"/>
      <c r="BB111" s="781"/>
      <c r="BC111" s="781"/>
      <c r="BD111" s="781"/>
      <c r="BE111" s="781"/>
      <c r="BF111" s="781"/>
      <c r="BG111" s="781"/>
      <c r="BH111" s="781"/>
      <c r="BI111" s="781"/>
      <c r="BJ111" s="781"/>
      <c r="BK111" s="781"/>
      <c r="BL111" s="781"/>
      <c r="BM111" s="781"/>
      <c r="BN111" s="781"/>
      <c r="BO111" s="781"/>
      <c r="BP111" s="782"/>
      <c r="BQ111" s="845" t="s">
        <v>441</v>
      </c>
      <c r="BR111" s="846"/>
      <c r="BS111" s="846"/>
      <c r="BT111" s="846"/>
      <c r="BU111" s="846"/>
      <c r="BV111" s="846" t="s">
        <v>441</v>
      </c>
      <c r="BW111" s="846"/>
      <c r="BX111" s="846"/>
      <c r="BY111" s="846"/>
      <c r="BZ111" s="846"/>
      <c r="CA111" s="846" t="s">
        <v>445</v>
      </c>
      <c r="CB111" s="846"/>
      <c r="CC111" s="846"/>
      <c r="CD111" s="846"/>
      <c r="CE111" s="846"/>
      <c r="CF111" s="904" t="s">
        <v>446</v>
      </c>
      <c r="CG111" s="905"/>
      <c r="CH111" s="905"/>
      <c r="CI111" s="905"/>
      <c r="CJ111" s="905"/>
      <c r="CK111" s="956"/>
      <c r="CL111" s="850"/>
      <c r="CM111" s="844" t="s">
        <v>447</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441</v>
      </c>
      <c r="DH111" s="846"/>
      <c r="DI111" s="846"/>
      <c r="DJ111" s="846"/>
      <c r="DK111" s="846"/>
      <c r="DL111" s="846" t="s">
        <v>441</v>
      </c>
      <c r="DM111" s="846"/>
      <c r="DN111" s="846"/>
      <c r="DO111" s="846"/>
      <c r="DP111" s="846"/>
      <c r="DQ111" s="846" t="s">
        <v>446</v>
      </c>
      <c r="DR111" s="846"/>
      <c r="DS111" s="846"/>
      <c r="DT111" s="846"/>
      <c r="DU111" s="846"/>
      <c r="DV111" s="823" t="s">
        <v>441</v>
      </c>
      <c r="DW111" s="823"/>
      <c r="DX111" s="823"/>
      <c r="DY111" s="823"/>
      <c r="DZ111" s="824"/>
    </row>
    <row r="112" spans="1:131" s="233" customFormat="1" ht="26.25" customHeight="1" x14ac:dyDescent="0.2">
      <c r="A112" s="941" t="s">
        <v>448</v>
      </c>
      <c r="B112" s="942"/>
      <c r="C112" s="781" t="s">
        <v>449</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441</v>
      </c>
      <c r="AB112" s="809"/>
      <c r="AC112" s="809"/>
      <c r="AD112" s="809"/>
      <c r="AE112" s="810"/>
      <c r="AF112" s="811" t="s">
        <v>450</v>
      </c>
      <c r="AG112" s="809"/>
      <c r="AH112" s="809"/>
      <c r="AI112" s="809"/>
      <c r="AJ112" s="810"/>
      <c r="AK112" s="811" t="s">
        <v>451</v>
      </c>
      <c r="AL112" s="809"/>
      <c r="AM112" s="809"/>
      <c r="AN112" s="809"/>
      <c r="AO112" s="810"/>
      <c r="AP112" s="853" t="s">
        <v>452</v>
      </c>
      <c r="AQ112" s="854"/>
      <c r="AR112" s="854"/>
      <c r="AS112" s="854"/>
      <c r="AT112" s="855"/>
      <c r="AU112" s="961"/>
      <c r="AV112" s="962"/>
      <c r="AW112" s="962"/>
      <c r="AX112" s="962"/>
      <c r="AY112" s="962"/>
      <c r="AZ112" s="844" t="s">
        <v>453</v>
      </c>
      <c r="BA112" s="781"/>
      <c r="BB112" s="781"/>
      <c r="BC112" s="781"/>
      <c r="BD112" s="781"/>
      <c r="BE112" s="781"/>
      <c r="BF112" s="781"/>
      <c r="BG112" s="781"/>
      <c r="BH112" s="781"/>
      <c r="BI112" s="781"/>
      <c r="BJ112" s="781"/>
      <c r="BK112" s="781"/>
      <c r="BL112" s="781"/>
      <c r="BM112" s="781"/>
      <c r="BN112" s="781"/>
      <c r="BO112" s="781"/>
      <c r="BP112" s="782"/>
      <c r="BQ112" s="845">
        <v>2712807</v>
      </c>
      <c r="BR112" s="846"/>
      <c r="BS112" s="846"/>
      <c r="BT112" s="846"/>
      <c r="BU112" s="846"/>
      <c r="BV112" s="846">
        <v>2510913</v>
      </c>
      <c r="BW112" s="846"/>
      <c r="BX112" s="846"/>
      <c r="BY112" s="846"/>
      <c r="BZ112" s="846"/>
      <c r="CA112" s="846">
        <v>2367748</v>
      </c>
      <c r="CB112" s="846"/>
      <c r="CC112" s="846"/>
      <c r="CD112" s="846"/>
      <c r="CE112" s="846"/>
      <c r="CF112" s="904">
        <v>133.69999999999999</v>
      </c>
      <c r="CG112" s="905"/>
      <c r="CH112" s="905"/>
      <c r="CI112" s="905"/>
      <c r="CJ112" s="905"/>
      <c r="CK112" s="956"/>
      <c r="CL112" s="850"/>
      <c r="CM112" s="844" t="s">
        <v>454</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455</v>
      </c>
      <c r="DH112" s="846"/>
      <c r="DI112" s="846"/>
      <c r="DJ112" s="846"/>
      <c r="DK112" s="846"/>
      <c r="DL112" s="846" t="s">
        <v>445</v>
      </c>
      <c r="DM112" s="846"/>
      <c r="DN112" s="846"/>
      <c r="DO112" s="846"/>
      <c r="DP112" s="846"/>
      <c r="DQ112" s="846" t="s">
        <v>412</v>
      </c>
      <c r="DR112" s="846"/>
      <c r="DS112" s="846"/>
      <c r="DT112" s="846"/>
      <c r="DU112" s="846"/>
      <c r="DV112" s="823" t="s">
        <v>446</v>
      </c>
      <c r="DW112" s="823"/>
      <c r="DX112" s="823"/>
      <c r="DY112" s="823"/>
      <c r="DZ112" s="824"/>
    </row>
    <row r="113" spans="1:130" s="233" customFormat="1" ht="26.25" customHeight="1" x14ac:dyDescent="0.2">
      <c r="A113" s="943"/>
      <c r="B113" s="944"/>
      <c r="C113" s="781" t="s">
        <v>456</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190078</v>
      </c>
      <c r="AB113" s="948"/>
      <c r="AC113" s="948"/>
      <c r="AD113" s="948"/>
      <c r="AE113" s="949"/>
      <c r="AF113" s="950">
        <v>186353</v>
      </c>
      <c r="AG113" s="948"/>
      <c r="AH113" s="948"/>
      <c r="AI113" s="948"/>
      <c r="AJ113" s="949"/>
      <c r="AK113" s="950">
        <v>173200</v>
      </c>
      <c r="AL113" s="948"/>
      <c r="AM113" s="948"/>
      <c r="AN113" s="948"/>
      <c r="AO113" s="949"/>
      <c r="AP113" s="951">
        <v>9.8000000000000007</v>
      </c>
      <c r="AQ113" s="952"/>
      <c r="AR113" s="952"/>
      <c r="AS113" s="952"/>
      <c r="AT113" s="953"/>
      <c r="AU113" s="961"/>
      <c r="AV113" s="962"/>
      <c r="AW113" s="962"/>
      <c r="AX113" s="962"/>
      <c r="AY113" s="962"/>
      <c r="AZ113" s="844" t="s">
        <v>457</v>
      </c>
      <c r="BA113" s="781"/>
      <c r="BB113" s="781"/>
      <c r="BC113" s="781"/>
      <c r="BD113" s="781"/>
      <c r="BE113" s="781"/>
      <c r="BF113" s="781"/>
      <c r="BG113" s="781"/>
      <c r="BH113" s="781"/>
      <c r="BI113" s="781"/>
      <c r="BJ113" s="781"/>
      <c r="BK113" s="781"/>
      <c r="BL113" s="781"/>
      <c r="BM113" s="781"/>
      <c r="BN113" s="781"/>
      <c r="BO113" s="781"/>
      <c r="BP113" s="782"/>
      <c r="BQ113" s="845">
        <v>52171</v>
      </c>
      <c r="BR113" s="846"/>
      <c r="BS113" s="846"/>
      <c r="BT113" s="846"/>
      <c r="BU113" s="846"/>
      <c r="BV113" s="846">
        <v>50272</v>
      </c>
      <c r="BW113" s="846"/>
      <c r="BX113" s="846"/>
      <c r="BY113" s="846"/>
      <c r="BZ113" s="846"/>
      <c r="CA113" s="846">
        <v>48445</v>
      </c>
      <c r="CB113" s="846"/>
      <c r="CC113" s="846"/>
      <c r="CD113" s="846"/>
      <c r="CE113" s="846"/>
      <c r="CF113" s="904">
        <v>2.7</v>
      </c>
      <c r="CG113" s="905"/>
      <c r="CH113" s="905"/>
      <c r="CI113" s="905"/>
      <c r="CJ113" s="905"/>
      <c r="CK113" s="956"/>
      <c r="CL113" s="850"/>
      <c r="CM113" s="844" t="s">
        <v>458</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441</v>
      </c>
      <c r="DH113" s="809"/>
      <c r="DI113" s="809"/>
      <c r="DJ113" s="809"/>
      <c r="DK113" s="810"/>
      <c r="DL113" s="811" t="s">
        <v>440</v>
      </c>
      <c r="DM113" s="809"/>
      <c r="DN113" s="809"/>
      <c r="DO113" s="809"/>
      <c r="DP113" s="810"/>
      <c r="DQ113" s="811" t="s">
        <v>455</v>
      </c>
      <c r="DR113" s="809"/>
      <c r="DS113" s="809"/>
      <c r="DT113" s="809"/>
      <c r="DU113" s="810"/>
      <c r="DV113" s="853" t="s">
        <v>440</v>
      </c>
      <c r="DW113" s="854"/>
      <c r="DX113" s="854"/>
      <c r="DY113" s="854"/>
      <c r="DZ113" s="855"/>
    </row>
    <row r="114" spans="1:130" s="233" customFormat="1" ht="26.25" customHeight="1" x14ac:dyDescent="0.2">
      <c r="A114" s="943"/>
      <c r="B114" s="944"/>
      <c r="C114" s="781" t="s">
        <v>459</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3041</v>
      </c>
      <c r="AB114" s="809"/>
      <c r="AC114" s="809"/>
      <c r="AD114" s="809"/>
      <c r="AE114" s="810"/>
      <c r="AF114" s="811">
        <v>2914</v>
      </c>
      <c r="AG114" s="809"/>
      <c r="AH114" s="809"/>
      <c r="AI114" s="809"/>
      <c r="AJ114" s="810"/>
      <c r="AK114" s="811">
        <v>3008</v>
      </c>
      <c r="AL114" s="809"/>
      <c r="AM114" s="809"/>
      <c r="AN114" s="809"/>
      <c r="AO114" s="810"/>
      <c r="AP114" s="853">
        <v>0.2</v>
      </c>
      <c r="AQ114" s="854"/>
      <c r="AR114" s="854"/>
      <c r="AS114" s="854"/>
      <c r="AT114" s="855"/>
      <c r="AU114" s="961"/>
      <c r="AV114" s="962"/>
      <c r="AW114" s="962"/>
      <c r="AX114" s="962"/>
      <c r="AY114" s="962"/>
      <c r="AZ114" s="844" t="s">
        <v>460</v>
      </c>
      <c r="BA114" s="781"/>
      <c r="BB114" s="781"/>
      <c r="BC114" s="781"/>
      <c r="BD114" s="781"/>
      <c r="BE114" s="781"/>
      <c r="BF114" s="781"/>
      <c r="BG114" s="781"/>
      <c r="BH114" s="781"/>
      <c r="BI114" s="781"/>
      <c r="BJ114" s="781"/>
      <c r="BK114" s="781"/>
      <c r="BL114" s="781"/>
      <c r="BM114" s="781"/>
      <c r="BN114" s="781"/>
      <c r="BO114" s="781"/>
      <c r="BP114" s="782"/>
      <c r="BQ114" s="845">
        <v>320345</v>
      </c>
      <c r="BR114" s="846"/>
      <c r="BS114" s="846"/>
      <c r="BT114" s="846"/>
      <c r="BU114" s="846"/>
      <c r="BV114" s="846">
        <v>316825</v>
      </c>
      <c r="BW114" s="846"/>
      <c r="BX114" s="846"/>
      <c r="BY114" s="846"/>
      <c r="BZ114" s="846"/>
      <c r="CA114" s="846">
        <v>295326</v>
      </c>
      <c r="CB114" s="846"/>
      <c r="CC114" s="846"/>
      <c r="CD114" s="846"/>
      <c r="CE114" s="846"/>
      <c r="CF114" s="904">
        <v>16.7</v>
      </c>
      <c r="CG114" s="905"/>
      <c r="CH114" s="905"/>
      <c r="CI114" s="905"/>
      <c r="CJ114" s="905"/>
      <c r="CK114" s="956"/>
      <c r="CL114" s="850"/>
      <c r="CM114" s="844" t="s">
        <v>461</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441</v>
      </c>
      <c r="DH114" s="809"/>
      <c r="DI114" s="809"/>
      <c r="DJ114" s="809"/>
      <c r="DK114" s="810"/>
      <c r="DL114" s="811" t="s">
        <v>446</v>
      </c>
      <c r="DM114" s="809"/>
      <c r="DN114" s="809"/>
      <c r="DO114" s="809"/>
      <c r="DP114" s="810"/>
      <c r="DQ114" s="811" t="s">
        <v>455</v>
      </c>
      <c r="DR114" s="809"/>
      <c r="DS114" s="809"/>
      <c r="DT114" s="809"/>
      <c r="DU114" s="810"/>
      <c r="DV114" s="853" t="s">
        <v>446</v>
      </c>
      <c r="DW114" s="854"/>
      <c r="DX114" s="854"/>
      <c r="DY114" s="854"/>
      <c r="DZ114" s="855"/>
    </row>
    <row r="115" spans="1:130" s="233" customFormat="1" ht="26.25" customHeight="1" x14ac:dyDescent="0.2">
      <c r="A115" s="943"/>
      <c r="B115" s="944"/>
      <c r="C115" s="781" t="s">
        <v>462</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451</v>
      </c>
      <c r="AB115" s="948"/>
      <c r="AC115" s="948"/>
      <c r="AD115" s="948"/>
      <c r="AE115" s="949"/>
      <c r="AF115" s="950" t="s">
        <v>412</v>
      </c>
      <c r="AG115" s="948"/>
      <c r="AH115" s="948"/>
      <c r="AI115" s="948"/>
      <c r="AJ115" s="949"/>
      <c r="AK115" s="950" t="s">
        <v>451</v>
      </c>
      <c r="AL115" s="948"/>
      <c r="AM115" s="948"/>
      <c r="AN115" s="948"/>
      <c r="AO115" s="949"/>
      <c r="AP115" s="951" t="s">
        <v>445</v>
      </c>
      <c r="AQ115" s="952"/>
      <c r="AR115" s="952"/>
      <c r="AS115" s="952"/>
      <c r="AT115" s="953"/>
      <c r="AU115" s="961"/>
      <c r="AV115" s="962"/>
      <c r="AW115" s="962"/>
      <c r="AX115" s="962"/>
      <c r="AY115" s="962"/>
      <c r="AZ115" s="844" t="s">
        <v>463</v>
      </c>
      <c r="BA115" s="781"/>
      <c r="BB115" s="781"/>
      <c r="BC115" s="781"/>
      <c r="BD115" s="781"/>
      <c r="BE115" s="781"/>
      <c r="BF115" s="781"/>
      <c r="BG115" s="781"/>
      <c r="BH115" s="781"/>
      <c r="BI115" s="781"/>
      <c r="BJ115" s="781"/>
      <c r="BK115" s="781"/>
      <c r="BL115" s="781"/>
      <c r="BM115" s="781"/>
      <c r="BN115" s="781"/>
      <c r="BO115" s="781"/>
      <c r="BP115" s="782"/>
      <c r="BQ115" s="845" t="s">
        <v>412</v>
      </c>
      <c r="BR115" s="846"/>
      <c r="BS115" s="846"/>
      <c r="BT115" s="846"/>
      <c r="BU115" s="846"/>
      <c r="BV115" s="846" t="s">
        <v>137</v>
      </c>
      <c r="BW115" s="846"/>
      <c r="BX115" s="846"/>
      <c r="BY115" s="846"/>
      <c r="BZ115" s="846"/>
      <c r="CA115" s="846" t="s">
        <v>441</v>
      </c>
      <c r="CB115" s="846"/>
      <c r="CC115" s="846"/>
      <c r="CD115" s="846"/>
      <c r="CE115" s="846"/>
      <c r="CF115" s="904" t="s">
        <v>441</v>
      </c>
      <c r="CG115" s="905"/>
      <c r="CH115" s="905"/>
      <c r="CI115" s="905"/>
      <c r="CJ115" s="905"/>
      <c r="CK115" s="956"/>
      <c r="CL115" s="850"/>
      <c r="CM115" s="844" t="s">
        <v>464</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441</v>
      </c>
      <c r="DH115" s="809"/>
      <c r="DI115" s="809"/>
      <c r="DJ115" s="809"/>
      <c r="DK115" s="810"/>
      <c r="DL115" s="811" t="s">
        <v>441</v>
      </c>
      <c r="DM115" s="809"/>
      <c r="DN115" s="809"/>
      <c r="DO115" s="809"/>
      <c r="DP115" s="810"/>
      <c r="DQ115" s="811" t="s">
        <v>451</v>
      </c>
      <c r="DR115" s="809"/>
      <c r="DS115" s="809"/>
      <c r="DT115" s="809"/>
      <c r="DU115" s="810"/>
      <c r="DV115" s="853" t="s">
        <v>440</v>
      </c>
      <c r="DW115" s="854"/>
      <c r="DX115" s="854"/>
      <c r="DY115" s="854"/>
      <c r="DZ115" s="855"/>
    </row>
    <row r="116" spans="1:130" s="233" customFormat="1" ht="26.25" customHeight="1" x14ac:dyDescent="0.2">
      <c r="A116" s="945"/>
      <c r="B116" s="946"/>
      <c r="C116" s="868" t="s">
        <v>465</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404</v>
      </c>
      <c r="AB116" s="809"/>
      <c r="AC116" s="809"/>
      <c r="AD116" s="809"/>
      <c r="AE116" s="810"/>
      <c r="AF116" s="811">
        <v>362</v>
      </c>
      <c r="AG116" s="809"/>
      <c r="AH116" s="809"/>
      <c r="AI116" s="809"/>
      <c r="AJ116" s="810"/>
      <c r="AK116" s="811">
        <v>63</v>
      </c>
      <c r="AL116" s="809"/>
      <c r="AM116" s="809"/>
      <c r="AN116" s="809"/>
      <c r="AO116" s="810"/>
      <c r="AP116" s="853">
        <v>0</v>
      </c>
      <c r="AQ116" s="854"/>
      <c r="AR116" s="854"/>
      <c r="AS116" s="854"/>
      <c r="AT116" s="855"/>
      <c r="AU116" s="961"/>
      <c r="AV116" s="962"/>
      <c r="AW116" s="962"/>
      <c r="AX116" s="962"/>
      <c r="AY116" s="962"/>
      <c r="AZ116" s="938" t="s">
        <v>466</v>
      </c>
      <c r="BA116" s="939"/>
      <c r="BB116" s="939"/>
      <c r="BC116" s="939"/>
      <c r="BD116" s="939"/>
      <c r="BE116" s="939"/>
      <c r="BF116" s="939"/>
      <c r="BG116" s="939"/>
      <c r="BH116" s="939"/>
      <c r="BI116" s="939"/>
      <c r="BJ116" s="939"/>
      <c r="BK116" s="939"/>
      <c r="BL116" s="939"/>
      <c r="BM116" s="939"/>
      <c r="BN116" s="939"/>
      <c r="BO116" s="939"/>
      <c r="BP116" s="940"/>
      <c r="BQ116" s="845" t="s">
        <v>445</v>
      </c>
      <c r="BR116" s="846"/>
      <c r="BS116" s="846"/>
      <c r="BT116" s="846"/>
      <c r="BU116" s="846"/>
      <c r="BV116" s="846" t="s">
        <v>455</v>
      </c>
      <c r="BW116" s="846"/>
      <c r="BX116" s="846"/>
      <c r="BY116" s="846"/>
      <c r="BZ116" s="846"/>
      <c r="CA116" s="846" t="s">
        <v>412</v>
      </c>
      <c r="CB116" s="846"/>
      <c r="CC116" s="846"/>
      <c r="CD116" s="846"/>
      <c r="CE116" s="846"/>
      <c r="CF116" s="904" t="s">
        <v>412</v>
      </c>
      <c r="CG116" s="905"/>
      <c r="CH116" s="905"/>
      <c r="CI116" s="905"/>
      <c r="CJ116" s="905"/>
      <c r="CK116" s="956"/>
      <c r="CL116" s="850"/>
      <c r="CM116" s="844" t="s">
        <v>467</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441</v>
      </c>
      <c r="DH116" s="809"/>
      <c r="DI116" s="809"/>
      <c r="DJ116" s="809"/>
      <c r="DK116" s="810"/>
      <c r="DL116" s="811" t="s">
        <v>441</v>
      </c>
      <c r="DM116" s="809"/>
      <c r="DN116" s="809"/>
      <c r="DO116" s="809"/>
      <c r="DP116" s="810"/>
      <c r="DQ116" s="811" t="s">
        <v>441</v>
      </c>
      <c r="DR116" s="809"/>
      <c r="DS116" s="809"/>
      <c r="DT116" s="809"/>
      <c r="DU116" s="810"/>
      <c r="DV116" s="853" t="s">
        <v>446</v>
      </c>
      <c r="DW116" s="854"/>
      <c r="DX116" s="854"/>
      <c r="DY116" s="854"/>
      <c r="DZ116" s="855"/>
    </row>
    <row r="117" spans="1:130" s="233" customFormat="1" ht="26.25" customHeight="1" x14ac:dyDescent="0.2">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468</v>
      </c>
      <c r="Z117" s="926"/>
      <c r="AA117" s="931">
        <v>1354638</v>
      </c>
      <c r="AB117" s="932"/>
      <c r="AC117" s="932"/>
      <c r="AD117" s="932"/>
      <c r="AE117" s="933"/>
      <c r="AF117" s="934">
        <v>1285262</v>
      </c>
      <c r="AG117" s="932"/>
      <c r="AH117" s="932"/>
      <c r="AI117" s="932"/>
      <c r="AJ117" s="933"/>
      <c r="AK117" s="934">
        <v>1224627</v>
      </c>
      <c r="AL117" s="932"/>
      <c r="AM117" s="932"/>
      <c r="AN117" s="932"/>
      <c r="AO117" s="933"/>
      <c r="AP117" s="935"/>
      <c r="AQ117" s="936"/>
      <c r="AR117" s="936"/>
      <c r="AS117" s="936"/>
      <c r="AT117" s="937"/>
      <c r="AU117" s="961"/>
      <c r="AV117" s="962"/>
      <c r="AW117" s="962"/>
      <c r="AX117" s="962"/>
      <c r="AY117" s="962"/>
      <c r="AZ117" s="892" t="s">
        <v>469</v>
      </c>
      <c r="BA117" s="893"/>
      <c r="BB117" s="893"/>
      <c r="BC117" s="893"/>
      <c r="BD117" s="893"/>
      <c r="BE117" s="893"/>
      <c r="BF117" s="893"/>
      <c r="BG117" s="893"/>
      <c r="BH117" s="893"/>
      <c r="BI117" s="893"/>
      <c r="BJ117" s="893"/>
      <c r="BK117" s="893"/>
      <c r="BL117" s="893"/>
      <c r="BM117" s="893"/>
      <c r="BN117" s="893"/>
      <c r="BO117" s="893"/>
      <c r="BP117" s="894"/>
      <c r="BQ117" s="845" t="s">
        <v>451</v>
      </c>
      <c r="BR117" s="846"/>
      <c r="BS117" s="846"/>
      <c r="BT117" s="846"/>
      <c r="BU117" s="846"/>
      <c r="BV117" s="846" t="s">
        <v>441</v>
      </c>
      <c r="BW117" s="846"/>
      <c r="BX117" s="846"/>
      <c r="BY117" s="846"/>
      <c r="BZ117" s="846"/>
      <c r="CA117" s="846" t="s">
        <v>441</v>
      </c>
      <c r="CB117" s="846"/>
      <c r="CC117" s="846"/>
      <c r="CD117" s="846"/>
      <c r="CE117" s="846"/>
      <c r="CF117" s="904" t="s">
        <v>441</v>
      </c>
      <c r="CG117" s="905"/>
      <c r="CH117" s="905"/>
      <c r="CI117" s="905"/>
      <c r="CJ117" s="905"/>
      <c r="CK117" s="956"/>
      <c r="CL117" s="850"/>
      <c r="CM117" s="844" t="s">
        <v>470</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441</v>
      </c>
      <c r="DH117" s="809"/>
      <c r="DI117" s="809"/>
      <c r="DJ117" s="809"/>
      <c r="DK117" s="810"/>
      <c r="DL117" s="811" t="s">
        <v>412</v>
      </c>
      <c r="DM117" s="809"/>
      <c r="DN117" s="809"/>
      <c r="DO117" s="809"/>
      <c r="DP117" s="810"/>
      <c r="DQ117" s="811" t="s">
        <v>445</v>
      </c>
      <c r="DR117" s="809"/>
      <c r="DS117" s="809"/>
      <c r="DT117" s="809"/>
      <c r="DU117" s="810"/>
      <c r="DV117" s="853" t="s">
        <v>441</v>
      </c>
      <c r="DW117" s="854"/>
      <c r="DX117" s="854"/>
      <c r="DY117" s="854"/>
      <c r="DZ117" s="855"/>
    </row>
    <row r="118" spans="1:130" s="233" customFormat="1" ht="26.25" customHeight="1" x14ac:dyDescent="0.2">
      <c r="A118" s="924" t="s">
        <v>435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432</v>
      </c>
      <c r="AB118" s="925"/>
      <c r="AC118" s="925"/>
      <c r="AD118" s="925"/>
      <c r="AE118" s="926"/>
      <c r="AF118" s="927" t="s">
        <v>433</v>
      </c>
      <c r="AG118" s="925"/>
      <c r="AH118" s="925"/>
      <c r="AI118" s="925"/>
      <c r="AJ118" s="926"/>
      <c r="AK118" s="927" t="s">
        <v>306</v>
      </c>
      <c r="AL118" s="925"/>
      <c r="AM118" s="925"/>
      <c r="AN118" s="925"/>
      <c r="AO118" s="926"/>
      <c r="AP118" s="928" t="s">
        <v>434</v>
      </c>
      <c r="AQ118" s="929"/>
      <c r="AR118" s="929"/>
      <c r="AS118" s="929"/>
      <c r="AT118" s="930"/>
      <c r="AU118" s="961"/>
      <c r="AV118" s="962"/>
      <c r="AW118" s="962"/>
      <c r="AX118" s="962"/>
      <c r="AY118" s="962"/>
      <c r="AZ118" s="867" t="s">
        <v>471</v>
      </c>
      <c r="BA118" s="868"/>
      <c r="BB118" s="868"/>
      <c r="BC118" s="868"/>
      <c r="BD118" s="868"/>
      <c r="BE118" s="868"/>
      <c r="BF118" s="868"/>
      <c r="BG118" s="868"/>
      <c r="BH118" s="868"/>
      <c r="BI118" s="868"/>
      <c r="BJ118" s="868"/>
      <c r="BK118" s="868"/>
      <c r="BL118" s="868"/>
      <c r="BM118" s="868"/>
      <c r="BN118" s="868"/>
      <c r="BO118" s="868"/>
      <c r="BP118" s="869"/>
      <c r="BQ118" s="908" t="s">
        <v>441</v>
      </c>
      <c r="BR118" s="874"/>
      <c r="BS118" s="874"/>
      <c r="BT118" s="874"/>
      <c r="BU118" s="874"/>
      <c r="BV118" s="874" t="s">
        <v>442</v>
      </c>
      <c r="BW118" s="874"/>
      <c r="BX118" s="874"/>
      <c r="BY118" s="874"/>
      <c r="BZ118" s="874"/>
      <c r="CA118" s="874" t="s">
        <v>441</v>
      </c>
      <c r="CB118" s="874"/>
      <c r="CC118" s="874"/>
      <c r="CD118" s="874"/>
      <c r="CE118" s="874"/>
      <c r="CF118" s="904" t="s">
        <v>445</v>
      </c>
      <c r="CG118" s="905"/>
      <c r="CH118" s="905"/>
      <c r="CI118" s="905"/>
      <c r="CJ118" s="905"/>
      <c r="CK118" s="956"/>
      <c r="CL118" s="850"/>
      <c r="CM118" s="844" t="s">
        <v>472</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445</v>
      </c>
      <c r="DH118" s="809"/>
      <c r="DI118" s="809"/>
      <c r="DJ118" s="809"/>
      <c r="DK118" s="810"/>
      <c r="DL118" s="811" t="s">
        <v>412</v>
      </c>
      <c r="DM118" s="809"/>
      <c r="DN118" s="809"/>
      <c r="DO118" s="809"/>
      <c r="DP118" s="810"/>
      <c r="DQ118" s="811" t="s">
        <v>445</v>
      </c>
      <c r="DR118" s="809"/>
      <c r="DS118" s="809"/>
      <c r="DT118" s="809"/>
      <c r="DU118" s="810"/>
      <c r="DV118" s="853" t="s">
        <v>441</v>
      </c>
      <c r="DW118" s="854"/>
      <c r="DX118" s="854"/>
      <c r="DY118" s="854"/>
      <c r="DZ118" s="855"/>
    </row>
    <row r="119" spans="1:130" s="233" customFormat="1" ht="26.25" customHeight="1" x14ac:dyDescent="0.2">
      <c r="A119" s="847" t="s">
        <v>438</v>
      </c>
      <c r="B119" s="848"/>
      <c r="C119" s="889" t="s">
        <v>439</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442</v>
      </c>
      <c r="AB119" s="918"/>
      <c r="AC119" s="918"/>
      <c r="AD119" s="918"/>
      <c r="AE119" s="919"/>
      <c r="AF119" s="920" t="s">
        <v>412</v>
      </c>
      <c r="AG119" s="918"/>
      <c r="AH119" s="918"/>
      <c r="AI119" s="918"/>
      <c r="AJ119" s="919"/>
      <c r="AK119" s="920" t="s">
        <v>445</v>
      </c>
      <c r="AL119" s="918"/>
      <c r="AM119" s="918"/>
      <c r="AN119" s="918"/>
      <c r="AO119" s="919"/>
      <c r="AP119" s="921" t="s">
        <v>440</v>
      </c>
      <c r="AQ119" s="922"/>
      <c r="AR119" s="922"/>
      <c r="AS119" s="922"/>
      <c r="AT119" s="923"/>
      <c r="AU119" s="963"/>
      <c r="AV119" s="964"/>
      <c r="AW119" s="964"/>
      <c r="AX119" s="964"/>
      <c r="AY119" s="964"/>
      <c r="AZ119" s="254" t="s">
        <v>186</v>
      </c>
      <c r="BA119" s="254"/>
      <c r="BB119" s="254"/>
      <c r="BC119" s="254"/>
      <c r="BD119" s="254"/>
      <c r="BE119" s="254"/>
      <c r="BF119" s="254"/>
      <c r="BG119" s="254"/>
      <c r="BH119" s="254"/>
      <c r="BI119" s="254"/>
      <c r="BJ119" s="254"/>
      <c r="BK119" s="254"/>
      <c r="BL119" s="254"/>
      <c r="BM119" s="254"/>
      <c r="BN119" s="254"/>
      <c r="BO119" s="906" t="s">
        <v>473</v>
      </c>
      <c r="BP119" s="907"/>
      <c r="BQ119" s="908">
        <v>12261186</v>
      </c>
      <c r="BR119" s="874"/>
      <c r="BS119" s="874"/>
      <c r="BT119" s="874"/>
      <c r="BU119" s="874"/>
      <c r="BV119" s="874">
        <v>13067909</v>
      </c>
      <c r="BW119" s="874"/>
      <c r="BX119" s="874"/>
      <c r="BY119" s="874"/>
      <c r="BZ119" s="874"/>
      <c r="CA119" s="874">
        <v>13329778</v>
      </c>
      <c r="CB119" s="874"/>
      <c r="CC119" s="874"/>
      <c r="CD119" s="874"/>
      <c r="CE119" s="874"/>
      <c r="CF119" s="777"/>
      <c r="CG119" s="778"/>
      <c r="CH119" s="778"/>
      <c r="CI119" s="778"/>
      <c r="CJ119" s="863"/>
      <c r="CK119" s="957"/>
      <c r="CL119" s="852"/>
      <c r="CM119" s="867" t="s">
        <v>474</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445</v>
      </c>
      <c r="DH119" s="793"/>
      <c r="DI119" s="793"/>
      <c r="DJ119" s="793"/>
      <c r="DK119" s="794"/>
      <c r="DL119" s="795" t="s">
        <v>441</v>
      </c>
      <c r="DM119" s="793"/>
      <c r="DN119" s="793"/>
      <c r="DO119" s="793"/>
      <c r="DP119" s="794"/>
      <c r="DQ119" s="795" t="s">
        <v>441</v>
      </c>
      <c r="DR119" s="793"/>
      <c r="DS119" s="793"/>
      <c r="DT119" s="793"/>
      <c r="DU119" s="794"/>
      <c r="DV119" s="877" t="s">
        <v>451</v>
      </c>
      <c r="DW119" s="878"/>
      <c r="DX119" s="878"/>
      <c r="DY119" s="878"/>
      <c r="DZ119" s="879"/>
    </row>
    <row r="120" spans="1:130" s="233" customFormat="1" ht="26.25" customHeight="1" x14ac:dyDescent="0.2">
      <c r="A120" s="849"/>
      <c r="B120" s="850"/>
      <c r="C120" s="844" t="s">
        <v>447</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440</v>
      </c>
      <c r="AB120" s="809"/>
      <c r="AC120" s="809"/>
      <c r="AD120" s="809"/>
      <c r="AE120" s="810"/>
      <c r="AF120" s="811" t="s">
        <v>445</v>
      </c>
      <c r="AG120" s="809"/>
      <c r="AH120" s="809"/>
      <c r="AI120" s="809"/>
      <c r="AJ120" s="810"/>
      <c r="AK120" s="811" t="s">
        <v>445</v>
      </c>
      <c r="AL120" s="809"/>
      <c r="AM120" s="809"/>
      <c r="AN120" s="809"/>
      <c r="AO120" s="810"/>
      <c r="AP120" s="853" t="s">
        <v>445</v>
      </c>
      <c r="AQ120" s="854"/>
      <c r="AR120" s="854"/>
      <c r="AS120" s="854"/>
      <c r="AT120" s="855"/>
      <c r="AU120" s="909" t="s">
        <v>475</v>
      </c>
      <c r="AV120" s="910"/>
      <c r="AW120" s="910"/>
      <c r="AX120" s="910"/>
      <c r="AY120" s="911"/>
      <c r="AZ120" s="889" t="s">
        <v>476</v>
      </c>
      <c r="BA120" s="837"/>
      <c r="BB120" s="837"/>
      <c r="BC120" s="837"/>
      <c r="BD120" s="837"/>
      <c r="BE120" s="837"/>
      <c r="BF120" s="837"/>
      <c r="BG120" s="837"/>
      <c r="BH120" s="837"/>
      <c r="BI120" s="837"/>
      <c r="BJ120" s="837"/>
      <c r="BK120" s="837"/>
      <c r="BL120" s="837"/>
      <c r="BM120" s="837"/>
      <c r="BN120" s="837"/>
      <c r="BO120" s="837"/>
      <c r="BP120" s="838"/>
      <c r="BQ120" s="890">
        <v>1283333</v>
      </c>
      <c r="BR120" s="871"/>
      <c r="BS120" s="871"/>
      <c r="BT120" s="871"/>
      <c r="BU120" s="871"/>
      <c r="BV120" s="871">
        <v>1355116</v>
      </c>
      <c r="BW120" s="871"/>
      <c r="BX120" s="871"/>
      <c r="BY120" s="871"/>
      <c r="BZ120" s="871"/>
      <c r="CA120" s="871">
        <v>1596578</v>
      </c>
      <c r="CB120" s="871"/>
      <c r="CC120" s="871"/>
      <c r="CD120" s="871"/>
      <c r="CE120" s="871"/>
      <c r="CF120" s="895">
        <v>90.2</v>
      </c>
      <c r="CG120" s="896"/>
      <c r="CH120" s="896"/>
      <c r="CI120" s="896"/>
      <c r="CJ120" s="896"/>
      <c r="CK120" s="897" t="s">
        <v>477</v>
      </c>
      <c r="CL120" s="881"/>
      <c r="CM120" s="881"/>
      <c r="CN120" s="881"/>
      <c r="CO120" s="882"/>
      <c r="CP120" s="901" t="s">
        <v>478</v>
      </c>
      <c r="CQ120" s="902"/>
      <c r="CR120" s="902"/>
      <c r="CS120" s="902"/>
      <c r="CT120" s="902"/>
      <c r="CU120" s="902"/>
      <c r="CV120" s="902"/>
      <c r="CW120" s="902"/>
      <c r="CX120" s="902"/>
      <c r="CY120" s="902"/>
      <c r="CZ120" s="902"/>
      <c r="DA120" s="902"/>
      <c r="DB120" s="902"/>
      <c r="DC120" s="902"/>
      <c r="DD120" s="902"/>
      <c r="DE120" s="902"/>
      <c r="DF120" s="903"/>
      <c r="DG120" s="890">
        <v>1877581</v>
      </c>
      <c r="DH120" s="871"/>
      <c r="DI120" s="871"/>
      <c r="DJ120" s="871"/>
      <c r="DK120" s="871"/>
      <c r="DL120" s="871">
        <v>1671993</v>
      </c>
      <c r="DM120" s="871"/>
      <c r="DN120" s="871"/>
      <c r="DO120" s="871"/>
      <c r="DP120" s="871"/>
      <c r="DQ120" s="871">
        <v>1594827</v>
      </c>
      <c r="DR120" s="871"/>
      <c r="DS120" s="871"/>
      <c r="DT120" s="871"/>
      <c r="DU120" s="871"/>
      <c r="DV120" s="872">
        <v>90.1</v>
      </c>
      <c r="DW120" s="872"/>
      <c r="DX120" s="872"/>
      <c r="DY120" s="872"/>
      <c r="DZ120" s="873"/>
    </row>
    <row r="121" spans="1:130" s="233" customFormat="1" ht="26.25" customHeight="1" x14ac:dyDescent="0.2">
      <c r="A121" s="849"/>
      <c r="B121" s="850"/>
      <c r="C121" s="892" t="s">
        <v>479</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445</v>
      </c>
      <c r="AB121" s="809"/>
      <c r="AC121" s="809"/>
      <c r="AD121" s="809"/>
      <c r="AE121" s="810"/>
      <c r="AF121" s="811" t="s">
        <v>440</v>
      </c>
      <c r="AG121" s="809"/>
      <c r="AH121" s="809"/>
      <c r="AI121" s="809"/>
      <c r="AJ121" s="810"/>
      <c r="AK121" s="811" t="s">
        <v>412</v>
      </c>
      <c r="AL121" s="809"/>
      <c r="AM121" s="809"/>
      <c r="AN121" s="809"/>
      <c r="AO121" s="810"/>
      <c r="AP121" s="853" t="s">
        <v>445</v>
      </c>
      <c r="AQ121" s="854"/>
      <c r="AR121" s="854"/>
      <c r="AS121" s="854"/>
      <c r="AT121" s="855"/>
      <c r="AU121" s="912"/>
      <c r="AV121" s="913"/>
      <c r="AW121" s="913"/>
      <c r="AX121" s="913"/>
      <c r="AY121" s="914"/>
      <c r="AZ121" s="844" t="s">
        <v>480</v>
      </c>
      <c r="BA121" s="781"/>
      <c r="BB121" s="781"/>
      <c r="BC121" s="781"/>
      <c r="BD121" s="781"/>
      <c r="BE121" s="781"/>
      <c r="BF121" s="781"/>
      <c r="BG121" s="781"/>
      <c r="BH121" s="781"/>
      <c r="BI121" s="781"/>
      <c r="BJ121" s="781"/>
      <c r="BK121" s="781"/>
      <c r="BL121" s="781"/>
      <c r="BM121" s="781"/>
      <c r="BN121" s="781"/>
      <c r="BO121" s="781"/>
      <c r="BP121" s="782"/>
      <c r="BQ121" s="845">
        <v>320142</v>
      </c>
      <c r="BR121" s="846"/>
      <c r="BS121" s="846"/>
      <c r="BT121" s="846"/>
      <c r="BU121" s="846"/>
      <c r="BV121" s="846">
        <v>523448</v>
      </c>
      <c r="BW121" s="846"/>
      <c r="BX121" s="846"/>
      <c r="BY121" s="846"/>
      <c r="BZ121" s="846"/>
      <c r="CA121" s="846">
        <v>505943</v>
      </c>
      <c r="CB121" s="846"/>
      <c r="CC121" s="846"/>
      <c r="CD121" s="846"/>
      <c r="CE121" s="846"/>
      <c r="CF121" s="904">
        <v>28.6</v>
      </c>
      <c r="CG121" s="905"/>
      <c r="CH121" s="905"/>
      <c r="CI121" s="905"/>
      <c r="CJ121" s="905"/>
      <c r="CK121" s="898"/>
      <c r="CL121" s="884"/>
      <c r="CM121" s="884"/>
      <c r="CN121" s="884"/>
      <c r="CO121" s="885"/>
      <c r="CP121" s="864" t="s">
        <v>481</v>
      </c>
      <c r="CQ121" s="865"/>
      <c r="CR121" s="865"/>
      <c r="CS121" s="865"/>
      <c r="CT121" s="865"/>
      <c r="CU121" s="865"/>
      <c r="CV121" s="865"/>
      <c r="CW121" s="865"/>
      <c r="CX121" s="865"/>
      <c r="CY121" s="865"/>
      <c r="CZ121" s="865"/>
      <c r="DA121" s="865"/>
      <c r="DB121" s="865"/>
      <c r="DC121" s="865"/>
      <c r="DD121" s="865"/>
      <c r="DE121" s="865"/>
      <c r="DF121" s="866"/>
      <c r="DG121" s="845">
        <v>774183</v>
      </c>
      <c r="DH121" s="846"/>
      <c r="DI121" s="846"/>
      <c r="DJ121" s="846"/>
      <c r="DK121" s="846"/>
      <c r="DL121" s="846">
        <v>762023</v>
      </c>
      <c r="DM121" s="846"/>
      <c r="DN121" s="846"/>
      <c r="DO121" s="846"/>
      <c r="DP121" s="846"/>
      <c r="DQ121" s="846">
        <v>704537</v>
      </c>
      <c r="DR121" s="846"/>
      <c r="DS121" s="846"/>
      <c r="DT121" s="846"/>
      <c r="DU121" s="846"/>
      <c r="DV121" s="823">
        <v>39.799999999999997</v>
      </c>
      <c r="DW121" s="823"/>
      <c r="DX121" s="823"/>
      <c r="DY121" s="823"/>
      <c r="DZ121" s="824"/>
    </row>
    <row r="122" spans="1:130" s="233" customFormat="1" ht="26.25" customHeight="1" x14ac:dyDescent="0.2">
      <c r="A122" s="849"/>
      <c r="B122" s="850"/>
      <c r="C122" s="844" t="s">
        <v>461</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442</v>
      </c>
      <c r="AB122" s="809"/>
      <c r="AC122" s="809"/>
      <c r="AD122" s="809"/>
      <c r="AE122" s="810"/>
      <c r="AF122" s="811" t="s">
        <v>441</v>
      </c>
      <c r="AG122" s="809"/>
      <c r="AH122" s="809"/>
      <c r="AI122" s="809"/>
      <c r="AJ122" s="810"/>
      <c r="AK122" s="811" t="s">
        <v>441</v>
      </c>
      <c r="AL122" s="809"/>
      <c r="AM122" s="809"/>
      <c r="AN122" s="809"/>
      <c r="AO122" s="810"/>
      <c r="AP122" s="853" t="s">
        <v>445</v>
      </c>
      <c r="AQ122" s="854"/>
      <c r="AR122" s="854"/>
      <c r="AS122" s="854"/>
      <c r="AT122" s="855"/>
      <c r="AU122" s="912"/>
      <c r="AV122" s="913"/>
      <c r="AW122" s="913"/>
      <c r="AX122" s="913"/>
      <c r="AY122" s="914"/>
      <c r="AZ122" s="867" t="s">
        <v>482</v>
      </c>
      <c r="BA122" s="868"/>
      <c r="BB122" s="868"/>
      <c r="BC122" s="868"/>
      <c r="BD122" s="868"/>
      <c r="BE122" s="868"/>
      <c r="BF122" s="868"/>
      <c r="BG122" s="868"/>
      <c r="BH122" s="868"/>
      <c r="BI122" s="868"/>
      <c r="BJ122" s="868"/>
      <c r="BK122" s="868"/>
      <c r="BL122" s="868"/>
      <c r="BM122" s="868"/>
      <c r="BN122" s="868"/>
      <c r="BO122" s="868"/>
      <c r="BP122" s="869"/>
      <c r="BQ122" s="908">
        <v>8908010</v>
      </c>
      <c r="BR122" s="874"/>
      <c r="BS122" s="874"/>
      <c r="BT122" s="874"/>
      <c r="BU122" s="874"/>
      <c r="BV122" s="874">
        <v>9640373</v>
      </c>
      <c r="BW122" s="874"/>
      <c r="BX122" s="874"/>
      <c r="BY122" s="874"/>
      <c r="BZ122" s="874"/>
      <c r="CA122" s="874">
        <v>9879516</v>
      </c>
      <c r="CB122" s="874"/>
      <c r="CC122" s="874"/>
      <c r="CD122" s="874"/>
      <c r="CE122" s="874"/>
      <c r="CF122" s="875">
        <v>558</v>
      </c>
      <c r="CG122" s="876"/>
      <c r="CH122" s="876"/>
      <c r="CI122" s="876"/>
      <c r="CJ122" s="876"/>
      <c r="CK122" s="898"/>
      <c r="CL122" s="884"/>
      <c r="CM122" s="884"/>
      <c r="CN122" s="884"/>
      <c r="CO122" s="885"/>
      <c r="CP122" s="864" t="s">
        <v>405</v>
      </c>
      <c r="CQ122" s="865"/>
      <c r="CR122" s="865"/>
      <c r="CS122" s="865"/>
      <c r="CT122" s="865"/>
      <c r="CU122" s="865"/>
      <c r="CV122" s="865"/>
      <c r="CW122" s="865"/>
      <c r="CX122" s="865"/>
      <c r="CY122" s="865"/>
      <c r="CZ122" s="865"/>
      <c r="DA122" s="865"/>
      <c r="DB122" s="865"/>
      <c r="DC122" s="865"/>
      <c r="DD122" s="865"/>
      <c r="DE122" s="865"/>
      <c r="DF122" s="866"/>
      <c r="DG122" s="845">
        <v>61043</v>
      </c>
      <c r="DH122" s="846"/>
      <c r="DI122" s="846"/>
      <c r="DJ122" s="846"/>
      <c r="DK122" s="846"/>
      <c r="DL122" s="846">
        <v>76897</v>
      </c>
      <c r="DM122" s="846"/>
      <c r="DN122" s="846"/>
      <c r="DO122" s="846"/>
      <c r="DP122" s="846"/>
      <c r="DQ122" s="846">
        <v>68384</v>
      </c>
      <c r="DR122" s="846"/>
      <c r="DS122" s="846"/>
      <c r="DT122" s="846"/>
      <c r="DU122" s="846"/>
      <c r="DV122" s="823">
        <v>3.9</v>
      </c>
      <c r="DW122" s="823"/>
      <c r="DX122" s="823"/>
      <c r="DY122" s="823"/>
      <c r="DZ122" s="824"/>
    </row>
    <row r="123" spans="1:130" s="233" customFormat="1" ht="26.25" customHeight="1" x14ac:dyDescent="0.2">
      <c r="A123" s="849"/>
      <c r="B123" s="850"/>
      <c r="C123" s="844" t="s">
        <v>467</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441</v>
      </c>
      <c r="AB123" s="809"/>
      <c r="AC123" s="809"/>
      <c r="AD123" s="809"/>
      <c r="AE123" s="810"/>
      <c r="AF123" s="811" t="s">
        <v>445</v>
      </c>
      <c r="AG123" s="809"/>
      <c r="AH123" s="809"/>
      <c r="AI123" s="809"/>
      <c r="AJ123" s="810"/>
      <c r="AK123" s="811" t="s">
        <v>452</v>
      </c>
      <c r="AL123" s="809"/>
      <c r="AM123" s="809"/>
      <c r="AN123" s="809"/>
      <c r="AO123" s="810"/>
      <c r="AP123" s="853" t="s">
        <v>445</v>
      </c>
      <c r="AQ123" s="854"/>
      <c r="AR123" s="854"/>
      <c r="AS123" s="854"/>
      <c r="AT123" s="855"/>
      <c r="AU123" s="915"/>
      <c r="AV123" s="916"/>
      <c r="AW123" s="916"/>
      <c r="AX123" s="916"/>
      <c r="AY123" s="916"/>
      <c r="AZ123" s="254" t="s">
        <v>186</v>
      </c>
      <c r="BA123" s="254"/>
      <c r="BB123" s="254"/>
      <c r="BC123" s="254"/>
      <c r="BD123" s="254"/>
      <c r="BE123" s="254"/>
      <c r="BF123" s="254"/>
      <c r="BG123" s="254"/>
      <c r="BH123" s="254"/>
      <c r="BI123" s="254"/>
      <c r="BJ123" s="254"/>
      <c r="BK123" s="254"/>
      <c r="BL123" s="254"/>
      <c r="BM123" s="254"/>
      <c r="BN123" s="254"/>
      <c r="BO123" s="906" t="s">
        <v>483</v>
      </c>
      <c r="BP123" s="907"/>
      <c r="BQ123" s="861">
        <v>10511485</v>
      </c>
      <c r="BR123" s="862"/>
      <c r="BS123" s="862"/>
      <c r="BT123" s="862"/>
      <c r="BU123" s="862"/>
      <c r="BV123" s="862">
        <v>11518937</v>
      </c>
      <c r="BW123" s="862"/>
      <c r="BX123" s="862"/>
      <c r="BY123" s="862"/>
      <c r="BZ123" s="862"/>
      <c r="CA123" s="862">
        <v>11982037</v>
      </c>
      <c r="CB123" s="862"/>
      <c r="CC123" s="862"/>
      <c r="CD123" s="862"/>
      <c r="CE123" s="862"/>
      <c r="CF123" s="777"/>
      <c r="CG123" s="778"/>
      <c r="CH123" s="778"/>
      <c r="CI123" s="778"/>
      <c r="CJ123" s="863"/>
      <c r="CK123" s="898"/>
      <c r="CL123" s="884"/>
      <c r="CM123" s="884"/>
      <c r="CN123" s="884"/>
      <c r="CO123" s="885"/>
      <c r="CP123" s="864" t="s">
        <v>484</v>
      </c>
      <c r="CQ123" s="865"/>
      <c r="CR123" s="865"/>
      <c r="CS123" s="865"/>
      <c r="CT123" s="865"/>
      <c r="CU123" s="865"/>
      <c r="CV123" s="865"/>
      <c r="CW123" s="865"/>
      <c r="CX123" s="865"/>
      <c r="CY123" s="865"/>
      <c r="CZ123" s="865"/>
      <c r="DA123" s="865"/>
      <c r="DB123" s="865"/>
      <c r="DC123" s="865"/>
      <c r="DD123" s="865"/>
      <c r="DE123" s="865"/>
      <c r="DF123" s="866"/>
      <c r="DG123" s="808" t="s">
        <v>442</v>
      </c>
      <c r="DH123" s="809"/>
      <c r="DI123" s="809"/>
      <c r="DJ123" s="809"/>
      <c r="DK123" s="810"/>
      <c r="DL123" s="811" t="s">
        <v>412</v>
      </c>
      <c r="DM123" s="809"/>
      <c r="DN123" s="809"/>
      <c r="DO123" s="809"/>
      <c r="DP123" s="810"/>
      <c r="DQ123" s="811" t="s">
        <v>440</v>
      </c>
      <c r="DR123" s="809"/>
      <c r="DS123" s="809"/>
      <c r="DT123" s="809"/>
      <c r="DU123" s="810"/>
      <c r="DV123" s="853" t="s">
        <v>441</v>
      </c>
      <c r="DW123" s="854"/>
      <c r="DX123" s="854"/>
      <c r="DY123" s="854"/>
      <c r="DZ123" s="855"/>
    </row>
    <row r="124" spans="1:130" s="233" customFormat="1" ht="26.25" customHeight="1" thickBot="1" x14ac:dyDescent="0.25">
      <c r="A124" s="849"/>
      <c r="B124" s="850"/>
      <c r="C124" s="844" t="s">
        <v>470</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137</v>
      </c>
      <c r="AB124" s="809"/>
      <c r="AC124" s="809"/>
      <c r="AD124" s="809"/>
      <c r="AE124" s="810"/>
      <c r="AF124" s="811" t="s">
        <v>450</v>
      </c>
      <c r="AG124" s="809"/>
      <c r="AH124" s="809"/>
      <c r="AI124" s="809"/>
      <c r="AJ124" s="810"/>
      <c r="AK124" s="811" t="s">
        <v>450</v>
      </c>
      <c r="AL124" s="809"/>
      <c r="AM124" s="809"/>
      <c r="AN124" s="809"/>
      <c r="AO124" s="810"/>
      <c r="AP124" s="853" t="s">
        <v>137</v>
      </c>
      <c r="AQ124" s="854"/>
      <c r="AR124" s="854"/>
      <c r="AS124" s="854"/>
      <c r="AT124" s="855"/>
      <c r="AU124" s="856" t="s">
        <v>485</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117</v>
      </c>
      <c r="BR124" s="860"/>
      <c r="BS124" s="860"/>
      <c r="BT124" s="860"/>
      <c r="BU124" s="860"/>
      <c r="BV124" s="860">
        <v>98.2</v>
      </c>
      <c r="BW124" s="860"/>
      <c r="BX124" s="860"/>
      <c r="BY124" s="860"/>
      <c r="BZ124" s="860"/>
      <c r="CA124" s="860">
        <v>76.099999999999994</v>
      </c>
      <c r="CB124" s="860"/>
      <c r="CC124" s="860"/>
      <c r="CD124" s="860"/>
      <c r="CE124" s="860"/>
      <c r="CF124" s="755"/>
      <c r="CG124" s="756"/>
      <c r="CH124" s="756"/>
      <c r="CI124" s="756"/>
      <c r="CJ124" s="891"/>
      <c r="CK124" s="899"/>
      <c r="CL124" s="899"/>
      <c r="CM124" s="899"/>
      <c r="CN124" s="899"/>
      <c r="CO124" s="900"/>
      <c r="CP124" s="864" t="s">
        <v>486</v>
      </c>
      <c r="CQ124" s="865"/>
      <c r="CR124" s="865"/>
      <c r="CS124" s="865"/>
      <c r="CT124" s="865"/>
      <c r="CU124" s="865"/>
      <c r="CV124" s="865"/>
      <c r="CW124" s="865"/>
      <c r="CX124" s="865"/>
      <c r="CY124" s="865"/>
      <c r="CZ124" s="865"/>
      <c r="DA124" s="865"/>
      <c r="DB124" s="865"/>
      <c r="DC124" s="865"/>
      <c r="DD124" s="865"/>
      <c r="DE124" s="865"/>
      <c r="DF124" s="866"/>
      <c r="DG124" s="792" t="s">
        <v>451</v>
      </c>
      <c r="DH124" s="793"/>
      <c r="DI124" s="793"/>
      <c r="DJ124" s="793"/>
      <c r="DK124" s="794"/>
      <c r="DL124" s="795" t="s">
        <v>440</v>
      </c>
      <c r="DM124" s="793"/>
      <c r="DN124" s="793"/>
      <c r="DO124" s="793"/>
      <c r="DP124" s="794"/>
      <c r="DQ124" s="795" t="s">
        <v>440</v>
      </c>
      <c r="DR124" s="793"/>
      <c r="DS124" s="793"/>
      <c r="DT124" s="793"/>
      <c r="DU124" s="794"/>
      <c r="DV124" s="877" t="s">
        <v>450</v>
      </c>
      <c r="DW124" s="878"/>
      <c r="DX124" s="878"/>
      <c r="DY124" s="878"/>
      <c r="DZ124" s="879"/>
    </row>
    <row r="125" spans="1:130" s="233" customFormat="1" ht="26.25" customHeight="1" x14ac:dyDescent="0.2">
      <c r="A125" s="849"/>
      <c r="B125" s="850"/>
      <c r="C125" s="844" t="s">
        <v>472</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445</v>
      </c>
      <c r="AB125" s="809"/>
      <c r="AC125" s="809"/>
      <c r="AD125" s="809"/>
      <c r="AE125" s="810"/>
      <c r="AF125" s="811" t="s">
        <v>440</v>
      </c>
      <c r="AG125" s="809"/>
      <c r="AH125" s="809"/>
      <c r="AI125" s="809"/>
      <c r="AJ125" s="810"/>
      <c r="AK125" s="811" t="s">
        <v>440</v>
      </c>
      <c r="AL125" s="809"/>
      <c r="AM125" s="809"/>
      <c r="AN125" s="809"/>
      <c r="AO125" s="810"/>
      <c r="AP125" s="853" t="s">
        <v>440</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487</v>
      </c>
      <c r="CL125" s="881"/>
      <c r="CM125" s="881"/>
      <c r="CN125" s="881"/>
      <c r="CO125" s="882"/>
      <c r="CP125" s="889" t="s">
        <v>488</v>
      </c>
      <c r="CQ125" s="837"/>
      <c r="CR125" s="837"/>
      <c r="CS125" s="837"/>
      <c r="CT125" s="837"/>
      <c r="CU125" s="837"/>
      <c r="CV125" s="837"/>
      <c r="CW125" s="837"/>
      <c r="CX125" s="837"/>
      <c r="CY125" s="837"/>
      <c r="CZ125" s="837"/>
      <c r="DA125" s="837"/>
      <c r="DB125" s="837"/>
      <c r="DC125" s="837"/>
      <c r="DD125" s="837"/>
      <c r="DE125" s="837"/>
      <c r="DF125" s="838"/>
      <c r="DG125" s="890" t="s">
        <v>412</v>
      </c>
      <c r="DH125" s="871"/>
      <c r="DI125" s="871"/>
      <c r="DJ125" s="871"/>
      <c r="DK125" s="871"/>
      <c r="DL125" s="871" t="s">
        <v>412</v>
      </c>
      <c r="DM125" s="871"/>
      <c r="DN125" s="871"/>
      <c r="DO125" s="871"/>
      <c r="DP125" s="871"/>
      <c r="DQ125" s="871" t="s">
        <v>441</v>
      </c>
      <c r="DR125" s="871"/>
      <c r="DS125" s="871"/>
      <c r="DT125" s="871"/>
      <c r="DU125" s="871"/>
      <c r="DV125" s="872" t="s">
        <v>440</v>
      </c>
      <c r="DW125" s="872"/>
      <c r="DX125" s="872"/>
      <c r="DY125" s="872"/>
      <c r="DZ125" s="873"/>
    </row>
    <row r="126" spans="1:130" s="233" customFormat="1" ht="26.25" customHeight="1" thickBot="1" x14ac:dyDescent="0.25">
      <c r="A126" s="849"/>
      <c r="B126" s="850"/>
      <c r="C126" s="844" t="s">
        <v>474</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452</v>
      </c>
      <c r="AB126" s="809"/>
      <c r="AC126" s="809"/>
      <c r="AD126" s="809"/>
      <c r="AE126" s="810"/>
      <c r="AF126" s="811" t="s">
        <v>450</v>
      </c>
      <c r="AG126" s="809"/>
      <c r="AH126" s="809"/>
      <c r="AI126" s="809"/>
      <c r="AJ126" s="810"/>
      <c r="AK126" s="811" t="s">
        <v>440</v>
      </c>
      <c r="AL126" s="809"/>
      <c r="AM126" s="809"/>
      <c r="AN126" s="809"/>
      <c r="AO126" s="810"/>
      <c r="AP126" s="853" t="s">
        <v>440</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489</v>
      </c>
      <c r="CQ126" s="781"/>
      <c r="CR126" s="781"/>
      <c r="CS126" s="781"/>
      <c r="CT126" s="781"/>
      <c r="CU126" s="781"/>
      <c r="CV126" s="781"/>
      <c r="CW126" s="781"/>
      <c r="CX126" s="781"/>
      <c r="CY126" s="781"/>
      <c r="CZ126" s="781"/>
      <c r="DA126" s="781"/>
      <c r="DB126" s="781"/>
      <c r="DC126" s="781"/>
      <c r="DD126" s="781"/>
      <c r="DE126" s="781"/>
      <c r="DF126" s="782"/>
      <c r="DG126" s="845" t="s">
        <v>441</v>
      </c>
      <c r="DH126" s="846"/>
      <c r="DI126" s="846"/>
      <c r="DJ126" s="846"/>
      <c r="DK126" s="846"/>
      <c r="DL126" s="846" t="s">
        <v>451</v>
      </c>
      <c r="DM126" s="846"/>
      <c r="DN126" s="846"/>
      <c r="DO126" s="846"/>
      <c r="DP126" s="846"/>
      <c r="DQ126" s="846" t="s">
        <v>445</v>
      </c>
      <c r="DR126" s="846"/>
      <c r="DS126" s="846"/>
      <c r="DT126" s="846"/>
      <c r="DU126" s="846"/>
      <c r="DV126" s="823" t="s">
        <v>440</v>
      </c>
      <c r="DW126" s="823"/>
      <c r="DX126" s="823"/>
      <c r="DY126" s="823"/>
      <c r="DZ126" s="824"/>
    </row>
    <row r="127" spans="1:130" s="233" customFormat="1" ht="26.25" customHeight="1" x14ac:dyDescent="0.2">
      <c r="A127" s="851"/>
      <c r="B127" s="852"/>
      <c r="C127" s="867" t="s">
        <v>490</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451</v>
      </c>
      <c r="AB127" s="809"/>
      <c r="AC127" s="809"/>
      <c r="AD127" s="809"/>
      <c r="AE127" s="810"/>
      <c r="AF127" s="811" t="s">
        <v>445</v>
      </c>
      <c r="AG127" s="809"/>
      <c r="AH127" s="809"/>
      <c r="AI127" s="809"/>
      <c r="AJ127" s="810"/>
      <c r="AK127" s="811" t="s">
        <v>451</v>
      </c>
      <c r="AL127" s="809"/>
      <c r="AM127" s="809"/>
      <c r="AN127" s="809"/>
      <c r="AO127" s="810"/>
      <c r="AP127" s="853" t="s">
        <v>451</v>
      </c>
      <c r="AQ127" s="854"/>
      <c r="AR127" s="854"/>
      <c r="AS127" s="854"/>
      <c r="AT127" s="855"/>
      <c r="AU127" s="235"/>
      <c r="AV127" s="235"/>
      <c r="AW127" s="235"/>
      <c r="AX127" s="870" t="s">
        <v>491</v>
      </c>
      <c r="AY127" s="841"/>
      <c r="AZ127" s="841"/>
      <c r="BA127" s="841"/>
      <c r="BB127" s="841"/>
      <c r="BC127" s="841"/>
      <c r="BD127" s="841"/>
      <c r="BE127" s="842"/>
      <c r="BF127" s="840" t="s">
        <v>492</v>
      </c>
      <c r="BG127" s="841"/>
      <c r="BH127" s="841"/>
      <c r="BI127" s="841"/>
      <c r="BJ127" s="841"/>
      <c r="BK127" s="841"/>
      <c r="BL127" s="842"/>
      <c r="BM127" s="840" t="s">
        <v>493</v>
      </c>
      <c r="BN127" s="841"/>
      <c r="BO127" s="841"/>
      <c r="BP127" s="841"/>
      <c r="BQ127" s="841"/>
      <c r="BR127" s="841"/>
      <c r="BS127" s="842"/>
      <c r="BT127" s="840" t="s">
        <v>494</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495</v>
      </c>
      <c r="CQ127" s="781"/>
      <c r="CR127" s="781"/>
      <c r="CS127" s="781"/>
      <c r="CT127" s="781"/>
      <c r="CU127" s="781"/>
      <c r="CV127" s="781"/>
      <c r="CW127" s="781"/>
      <c r="CX127" s="781"/>
      <c r="CY127" s="781"/>
      <c r="CZ127" s="781"/>
      <c r="DA127" s="781"/>
      <c r="DB127" s="781"/>
      <c r="DC127" s="781"/>
      <c r="DD127" s="781"/>
      <c r="DE127" s="781"/>
      <c r="DF127" s="782"/>
      <c r="DG127" s="845" t="s">
        <v>451</v>
      </c>
      <c r="DH127" s="846"/>
      <c r="DI127" s="846"/>
      <c r="DJ127" s="846"/>
      <c r="DK127" s="846"/>
      <c r="DL127" s="846" t="s">
        <v>451</v>
      </c>
      <c r="DM127" s="846"/>
      <c r="DN127" s="846"/>
      <c r="DO127" s="846"/>
      <c r="DP127" s="846"/>
      <c r="DQ127" s="846" t="s">
        <v>440</v>
      </c>
      <c r="DR127" s="846"/>
      <c r="DS127" s="846"/>
      <c r="DT127" s="846"/>
      <c r="DU127" s="846"/>
      <c r="DV127" s="823" t="s">
        <v>440</v>
      </c>
      <c r="DW127" s="823"/>
      <c r="DX127" s="823"/>
      <c r="DY127" s="823"/>
      <c r="DZ127" s="824"/>
    </row>
    <row r="128" spans="1:130" s="233" customFormat="1" ht="26.25" customHeight="1" thickBot="1" x14ac:dyDescent="0.25">
      <c r="A128" s="825" t="s">
        <v>496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497</v>
      </c>
      <c r="X128" s="827"/>
      <c r="Y128" s="827"/>
      <c r="Z128" s="828"/>
      <c r="AA128" s="829">
        <v>115912</v>
      </c>
      <c r="AB128" s="830"/>
      <c r="AC128" s="830"/>
      <c r="AD128" s="830"/>
      <c r="AE128" s="831"/>
      <c r="AF128" s="832">
        <v>118130</v>
      </c>
      <c r="AG128" s="830"/>
      <c r="AH128" s="830"/>
      <c r="AI128" s="830"/>
      <c r="AJ128" s="831"/>
      <c r="AK128" s="832">
        <v>131102</v>
      </c>
      <c r="AL128" s="830"/>
      <c r="AM128" s="830"/>
      <c r="AN128" s="830"/>
      <c r="AO128" s="831"/>
      <c r="AP128" s="833"/>
      <c r="AQ128" s="834"/>
      <c r="AR128" s="834"/>
      <c r="AS128" s="834"/>
      <c r="AT128" s="835"/>
      <c r="AU128" s="235"/>
      <c r="AV128" s="235"/>
      <c r="AW128" s="235"/>
      <c r="AX128" s="836" t="s">
        <v>498</v>
      </c>
      <c r="AY128" s="837"/>
      <c r="AZ128" s="837"/>
      <c r="BA128" s="837"/>
      <c r="BB128" s="837"/>
      <c r="BC128" s="837"/>
      <c r="BD128" s="837"/>
      <c r="BE128" s="838"/>
      <c r="BF128" s="815" t="s">
        <v>440</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499</v>
      </c>
      <c r="CQ128" s="759"/>
      <c r="CR128" s="759"/>
      <c r="CS128" s="759"/>
      <c r="CT128" s="759"/>
      <c r="CU128" s="759"/>
      <c r="CV128" s="759"/>
      <c r="CW128" s="759"/>
      <c r="CX128" s="759"/>
      <c r="CY128" s="759"/>
      <c r="CZ128" s="759"/>
      <c r="DA128" s="759"/>
      <c r="DB128" s="759"/>
      <c r="DC128" s="759"/>
      <c r="DD128" s="759"/>
      <c r="DE128" s="759"/>
      <c r="DF128" s="760"/>
      <c r="DG128" s="819" t="s">
        <v>450</v>
      </c>
      <c r="DH128" s="820"/>
      <c r="DI128" s="820"/>
      <c r="DJ128" s="820"/>
      <c r="DK128" s="820"/>
      <c r="DL128" s="820" t="s">
        <v>445</v>
      </c>
      <c r="DM128" s="820"/>
      <c r="DN128" s="820"/>
      <c r="DO128" s="820"/>
      <c r="DP128" s="820"/>
      <c r="DQ128" s="820" t="s">
        <v>445</v>
      </c>
      <c r="DR128" s="820"/>
      <c r="DS128" s="820"/>
      <c r="DT128" s="820"/>
      <c r="DU128" s="820"/>
      <c r="DV128" s="821" t="s">
        <v>450</v>
      </c>
      <c r="DW128" s="821"/>
      <c r="DX128" s="821"/>
      <c r="DY128" s="821"/>
      <c r="DZ128" s="822"/>
    </row>
    <row r="129" spans="1:131" s="233" customFormat="1" ht="26.25" customHeight="1" x14ac:dyDescent="0.2">
      <c r="A129" s="803" t="s">
        <v>105</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500</v>
      </c>
      <c r="X129" s="806"/>
      <c r="Y129" s="806"/>
      <c r="Z129" s="807"/>
      <c r="AA129" s="808">
        <v>2538978</v>
      </c>
      <c r="AB129" s="809"/>
      <c r="AC129" s="809"/>
      <c r="AD129" s="809"/>
      <c r="AE129" s="810"/>
      <c r="AF129" s="811">
        <v>2567919</v>
      </c>
      <c r="AG129" s="809"/>
      <c r="AH129" s="809"/>
      <c r="AI129" s="809"/>
      <c r="AJ129" s="810"/>
      <c r="AK129" s="811">
        <v>2768141</v>
      </c>
      <c r="AL129" s="809"/>
      <c r="AM129" s="809"/>
      <c r="AN129" s="809"/>
      <c r="AO129" s="810"/>
      <c r="AP129" s="812"/>
      <c r="AQ129" s="813"/>
      <c r="AR129" s="813"/>
      <c r="AS129" s="813"/>
      <c r="AT129" s="814"/>
      <c r="AU129" s="236"/>
      <c r="AV129" s="236"/>
      <c r="AW129" s="236"/>
      <c r="AX129" s="780" t="s">
        <v>501</v>
      </c>
      <c r="AY129" s="781"/>
      <c r="AZ129" s="781"/>
      <c r="BA129" s="781"/>
      <c r="BB129" s="781"/>
      <c r="BC129" s="781"/>
      <c r="BD129" s="781"/>
      <c r="BE129" s="782"/>
      <c r="BF129" s="799" t="s">
        <v>502</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503</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504</v>
      </c>
      <c r="X130" s="806"/>
      <c r="Y130" s="806"/>
      <c r="Z130" s="807"/>
      <c r="AA130" s="808">
        <v>1044661</v>
      </c>
      <c r="AB130" s="809"/>
      <c r="AC130" s="809"/>
      <c r="AD130" s="809"/>
      <c r="AE130" s="810"/>
      <c r="AF130" s="811">
        <v>991490</v>
      </c>
      <c r="AG130" s="809"/>
      <c r="AH130" s="809"/>
      <c r="AI130" s="809"/>
      <c r="AJ130" s="810"/>
      <c r="AK130" s="811">
        <v>997512</v>
      </c>
      <c r="AL130" s="809"/>
      <c r="AM130" s="809"/>
      <c r="AN130" s="809"/>
      <c r="AO130" s="810"/>
      <c r="AP130" s="812"/>
      <c r="AQ130" s="813"/>
      <c r="AR130" s="813"/>
      <c r="AS130" s="813"/>
      <c r="AT130" s="814"/>
      <c r="AU130" s="236"/>
      <c r="AV130" s="236"/>
      <c r="AW130" s="236"/>
      <c r="AX130" s="780" t="s">
        <v>505</v>
      </c>
      <c r="AY130" s="781"/>
      <c r="AZ130" s="781"/>
      <c r="BA130" s="781"/>
      <c r="BB130" s="781"/>
      <c r="BC130" s="781"/>
      <c r="BD130" s="781"/>
      <c r="BE130" s="782"/>
      <c r="BF130" s="783">
        <v>9.8000000000000007</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506</v>
      </c>
      <c r="X131" s="790"/>
      <c r="Y131" s="790"/>
      <c r="Z131" s="791"/>
      <c r="AA131" s="792">
        <v>1494317</v>
      </c>
      <c r="AB131" s="793"/>
      <c r="AC131" s="793"/>
      <c r="AD131" s="793"/>
      <c r="AE131" s="794"/>
      <c r="AF131" s="795">
        <v>1576429</v>
      </c>
      <c r="AG131" s="793"/>
      <c r="AH131" s="793"/>
      <c r="AI131" s="793"/>
      <c r="AJ131" s="794"/>
      <c r="AK131" s="795">
        <v>1770629</v>
      </c>
      <c r="AL131" s="793"/>
      <c r="AM131" s="793"/>
      <c r="AN131" s="793"/>
      <c r="AO131" s="794"/>
      <c r="AP131" s="796"/>
      <c r="AQ131" s="797"/>
      <c r="AR131" s="797"/>
      <c r="AS131" s="797"/>
      <c r="AT131" s="798"/>
      <c r="AU131" s="236"/>
      <c r="AV131" s="236"/>
      <c r="AW131" s="236"/>
      <c r="AX131" s="758" t="s">
        <v>507</v>
      </c>
      <c r="AY131" s="759"/>
      <c r="AZ131" s="759"/>
      <c r="BA131" s="759"/>
      <c r="BB131" s="759"/>
      <c r="BC131" s="759"/>
      <c r="BD131" s="759"/>
      <c r="BE131" s="760"/>
      <c r="BF131" s="761">
        <v>76.099999999999994</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508</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509</v>
      </c>
      <c r="W132" s="771"/>
      <c r="X132" s="771"/>
      <c r="Y132" s="771"/>
      <c r="Z132" s="772"/>
      <c r="AA132" s="773">
        <v>12.98686959</v>
      </c>
      <c r="AB132" s="774"/>
      <c r="AC132" s="774"/>
      <c r="AD132" s="774"/>
      <c r="AE132" s="775"/>
      <c r="AF132" s="776">
        <v>11.14176408</v>
      </c>
      <c r="AG132" s="774"/>
      <c r="AH132" s="774"/>
      <c r="AI132" s="774"/>
      <c r="AJ132" s="775"/>
      <c r="AK132" s="776">
        <v>5.4225362849999996</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510</v>
      </c>
      <c r="W133" s="750"/>
      <c r="X133" s="750"/>
      <c r="Y133" s="750"/>
      <c r="Z133" s="751"/>
      <c r="AA133" s="752">
        <v>11.4</v>
      </c>
      <c r="AB133" s="753"/>
      <c r="AC133" s="753"/>
      <c r="AD133" s="753"/>
      <c r="AE133" s="754"/>
      <c r="AF133" s="752">
        <v>11.6</v>
      </c>
      <c r="AG133" s="753"/>
      <c r="AH133" s="753"/>
      <c r="AI133" s="753"/>
      <c r="AJ133" s="754"/>
      <c r="AK133" s="752">
        <v>9.8000000000000007</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81cx67OR4/Ituy9jTRf7tTaDvjppfBZm4+ig8z8s+SKPSyjzX6d3lWNjHWFbV33Dsk6NGhnRXXofJS8i+JlqNg==" saltValue="QAnjEQCbeOe++6MZs0G5L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511</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31" orientation="portrait" copies="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2NkXCfLzCQlrd7rdiJzOEtqrBowXD6ADuEY9vvjzSOuqU5mP5/E383SEkIGmn24CcaBMrXOr4o6QK+OT/f2tPg==" saltValue="OiMgMzjLB4l3wXZtoESuK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512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513</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514</v>
      </c>
      <c r="AP7" s="275"/>
      <c r="AQ7" s="276" t="s">
        <v>515</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516</v>
      </c>
      <c r="AQ8" s="282" t="s">
        <v>517</v>
      </c>
      <c r="AR8" s="283" t="s">
        <v>518</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519</v>
      </c>
      <c r="AL9" s="1160"/>
      <c r="AM9" s="1160"/>
      <c r="AN9" s="1161"/>
      <c r="AO9" s="284">
        <v>591260</v>
      </c>
      <c r="AP9" s="284">
        <v>263720</v>
      </c>
      <c r="AQ9" s="285">
        <v>242692</v>
      </c>
      <c r="AR9" s="286">
        <v>8.6999999999999993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520</v>
      </c>
      <c r="AL10" s="1160"/>
      <c r="AM10" s="1160"/>
      <c r="AN10" s="1161"/>
      <c r="AO10" s="287">
        <v>80390</v>
      </c>
      <c r="AP10" s="287">
        <v>35856</v>
      </c>
      <c r="AQ10" s="288">
        <v>27094</v>
      </c>
      <c r="AR10" s="289">
        <v>32.299999999999997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521</v>
      </c>
      <c r="AL11" s="1160"/>
      <c r="AM11" s="1160"/>
      <c r="AN11" s="1161"/>
      <c r="AO11" s="287" t="s">
        <v>522</v>
      </c>
      <c r="AP11" s="287" t="s">
        <v>522</v>
      </c>
      <c r="AQ11" s="288">
        <v>4163</v>
      </c>
      <c r="AR11" s="289" t="s">
        <v>522</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523</v>
      </c>
      <c r="AL12" s="1160"/>
      <c r="AM12" s="1160"/>
      <c r="AN12" s="1161"/>
      <c r="AO12" s="287" t="s">
        <v>522</v>
      </c>
      <c r="AP12" s="287" t="s">
        <v>522</v>
      </c>
      <c r="AQ12" s="288" t="s">
        <v>522</v>
      </c>
      <c r="AR12" s="289" t="s">
        <v>522</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524</v>
      </c>
      <c r="AL13" s="1160"/>
      <c r="AM13" s="1160"/>
      <c r="AN13" s="1161"/>
      <c r="AO13" s="287">
        <v>43061</v>
      </c>
      <c r="AP13" s="287">
        <v>19207</v>
      </c>
      <c r="AQ13" s="288">
        <v>8881</v>
      </c>
      <c r="AR13" s="289">
        <v>116.3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525</v>
      </c>
      <c r="AL14" s="1160"/>
      <c r="AM14" s="1160"/>
      <c r="AN14" s="1161"/>
      <c r="AO14" s="287">
        <v>13980</v>
      </c>
      <c r="AP14" s="287">
        <v>6236</v>
      </c>
      <c r="AQ14" s="288">
        <v>5165</v>
      </c>
      <c r="AR14" s="289">
        <v>20.7</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526</v>
      </c>
      <c r="AL15" s="1163"/>
      <c r="AM15" s="1163"/>
      <c r="AN15" s="1164"/>
      <c r="AO15" s="287">
        <v>-55841</v>
      </c>
      <c r="AP15" s="287">
        <v>-24907</v>
      </c>
      <c r="AQ15" s="288">
        <v>-18870</v>
      </c>
      <c r="AR15" s="289">
        <v>32</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186</v>
      </c>
      <c r="AL16" s="1163"/>
      <c r="AM16" s="1163"/>
      <c r="AN16" s="1164"/>
      <c r="AO16" s="287">
        <v>672850</v>
      </c>
      <c r="AP16" s="287">
        <v>300112</v>
      </c>
      <c r="AQ16" s="288">
        <v>269124</v>
      </c>
      <c r="AR16" s="289">
        <v>11.5</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527</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528</v>
      </c>
      <c r="AP20" s="296" t="s">
        <v>529</v>
      </c>
      <c r="AQ20" s="297" t="s">
        <v>530</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531</v>
      </c>
      <c r="AL21" s="1166"/>
      <c r="AM21" s="1166"/>
      <c r="AN21" s="1167"/>
      <c r="AO21" s="300">
        <v>22.75</v>
      </c>
      <c r="AP21" s="301">
        <v>24.07</v>
      </c>
      <c r="AQ21" s="302">
        <v>-1.32</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532</v>
      </c>
      <c r="AL22" s="1166"/>
      <c r="AM22" s="1166"/>
      <c r="AN22" s="1167"/>
      <c r="AO22" s="305">
        <v>96.9</v>
      </c>
      <c r="AP22" s="306">
        <v>94.6</v>
      </c>
      <c r="AQ22" s="307">
        <v>2.2999999999999998</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58" t="s">
        <v>533</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 x14ac:dyDescent="0.2">
      <c r="A27" s="312"/>
      <c r="AO27" s="265"/>
      <c r="AP27" s="265"/>
      <c r="AQ27" s="265"/>
      <c r="AR27" s="265"/>
      <c r="AS27" s="265"/>
      <c r="AT27" s="265"/>
    </row>
    <row r="28" spans="1:46" ht="16.5" x14ac:dyDescent="0.2">
      <c r="A28" s="266" t="s">
        <v>534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535</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514</v>
      </c>
      <c r="AP30" s="275"/>
      <c r="AQ30" s="276" t="s">
        <v>515</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516</v>
      </c>
      <c r="AQ31" s="282" t="s">
        <v>517</v>
      </c>
      <c r="AR31" s="283" t="s">
        <v>518</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536</v>
      </c>
      <c r="AL32" s="1150"/>
      <c r="AM32" s="1150"/>
      <c r="AN32" s="1151"/>
      <c r="AO32" s="315">
        <v>1048356</v>
      </c>
      <c r="AP32" s="315">
        <v>467599</v>
      </c>
      <c r="AQ32" s="316">
        <v>141234</v>
      </c>
      <c r="AR32" s="317">
        <v>231.1</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537</v>
      </c>
      <c r="AL33" s="1150"/>
      <c r="AM33" s="1150"/>
      <c r="AN33" s="1151"/>
      <c r="AO33" s="315" t="s">
        <v>522</v>
      </c>
      <c r="AP33" s="315" t="s">
        <v>522</v>
      </c>
      <c r="AQ33" s="316" t="s">
        <v>522</v>
      </c>
      <c r="AR33" s="317" t="s">
        <v>522</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538</v>
      </c>
      <c r="AL34" s="1150"/>
      <c r="AM34" s="1150"/>
      <c r="AN34" s="1151"/>
      <c r="AO34" s="315" t="s">
        <v>522</v>
      </c>
      <c r="AP34" s="315" t="s">
        <v>522</v>
      </c>
      <c r="AQ34" s="316" t="s">
        <v>522</v>
      </c>
      <c r="AR34" s="317" t="s">
        <v>522</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539</v>
      </c>
      <c r="AL35" s="1150"/>
      <c r="AM35" s="1150"/>
      <c r="AN35" s="1151"/>
      <c r="AO35" s="315">
        <v>173200</v>
      </c>
      <c r="AP35" s="315">
        <v>77252</v>
      </c>
      <c r="AQ35" s="316">
        <v>30523</v>
      </c>
      <c r="AR35" s="317">
        <v>153.1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540</v>
      </c>
      <c r="AL36" s="1150"/>
      <c r="AM36" s="1150"/>
      <c r="AN36" s="1151"/>
      <c r="AO36" s="315">
        <v>3008</v>
      </c>
      <c r="AP36" s="315">
        <v>1342</v>
      </c>
      <c r="AQ36" s="316">
        <v>4602</v>
      </c>
      <c r="AR36" s="317">
        <v>-70.8</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541</v>
      </c>
      <c r="AL37" s="1150"/>
      <c r="AM37" s="1150"/>
      <c r="AN37" s="1151"/>
      <c r="AO37" s="315" t="s">
        <v>522</v>
      </c>
      <c r="AP37" s="315" t="s">
        <v>522</v>
      </c>
      <c r="AQ37" s="316">
        <v>937</v>
      </c>
      <c r="AR37" s="317" t="s">
        <v>522</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542</v>
      </c>
      <c r="AL38" s="1153"/>
      <c r="AM38" s="1153"/>
      <c r="AN38" s="1154"/>
      <c r="AO38" s="318">
        <v>63</v>
      </c>
      <c r="AP38" s="318">
        <v>28</v>
      </c>
      <c r="AQ38" s="319">
        <v>14</v>
      </c>
      <c r="AR38" s="307">
        <v>100</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543</v>
      </c>
      <c r="AL39" s="1153"/>
      <c r="AM39" s="1153"/>
      <c r="AN39" s="1154"/>
      <c r="AO39" s="315">
        <v>-131102</v>
      </c>
      <c r="AP39" s="315">
        <v>-58475</v>
      </c>
      <c r="AQ39" s="316">
        <v>-6455</v>
      </c>
      <c r="AR39" s="317">
        <v>805.9</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544</v>
      </c>
      <c r="AL40" s="1150"/>
      <c r="AM40" s="1150"/>
      <c r="AN40" s="1151"/>
      <c r="AO40" s="315">
        <v>-997512</v>
      </c>
      <c r="AP40" s="315">
        <v>-444921</v>
      </c>
      <c r="AQ40" s="316">
        <v>-126702</v>
      </c>
      <c r="AR40" s="317">
        <v>251.2</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298</v>
      </c>
      <c r="AL41" s="1156"/>
      <c r="AM41" s="1156"/>
      <c r="AN41" s="1157"/>
      <c r="AO41" s="315">
        <v>96013</v>
      </c>
      <c r="AP41" s="315">
        <v>42825</v>
      </c>
      <c r="AQ41" s="316">
        <v>44155</v>
      </c>
      <c r="AR41" s="317">
        <v>-3</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545</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547</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514</v>
      </c>
      <c r="AN49" s="1144" t="s">
        <v>548</v>
      </c>
      <c r="AO49" s="1145"/>
      <c r="AP49" s="1145"/>
      <c r="AQ49" s="1145"/>
      <c r="AR49" s="1146"/>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549</v>
      </c>
      <c r="AO50" s="332" t="s">
        <v>550</v>
      </c>
      <c r="AP50" s="333" t="s">
        <v>551</v>
      </c>
      <c r="AQ50" s="334" t="s">
        <v>552</v>
      </c>
      <c r="AR50" s="335" t="s">
        <v>553</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554</v>
      </c>
      <c r="AL51" s="328"/>
      <c r="AM51" s="336">
        <v>982938</v>
      </c>
      <c r="AN51" s="337">
        <v>429982</v>
      </c>
      <c r="AO51" s="338">
        <v>-24.2</v>
      </c>
      <c r="AP51" s="339">
        <v>317319</v>
      </c>
      <c r="AQ51" s="340">
        <v>2.2999999999999998</v>
      </c>
      <c r="AR51" s="341">
        <v>-26.5</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555</v>
      </c>
      <c r="AM52" s="344">
        <v>194913</v>
      </c>
      <c r="AN52" s="345">
        <v>85264</v>
      </c>
      <c r="AO52" s="346">
        <v>-70</v>
      </c>
      <c r="AP52" s="347">
        <v>164214</v>
      </c>
      <c r="AQ52" s="348">
        <v>4.2</v>
      </c>
      <c r="AR52" s="349">
        <v>-74.2</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556</v>
      </c>
      <c r="AL53" s="328"/>
      <c r="AM53" s="336">
        <v>1532917</v>
      </c>
      <c r="AN53" s="337">
        <v>671155</v>
      </c>
      <c r="AO53" s="338">
        <v>56.1</v>
      </c>
      <c r="AP53" s="339">
        <v>289738</v>
      </c>
      <c r="AQ53" s="340">
        <v>-8.6999999999999993</v>
      </c>
      <c r="AR53" s="341">
        <v>64.8</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555</v>
      </c>
      <c r="AM54" s="344">
        <v>475889</v>
      </c>
      <c r="AN54" s="345">
        <v>208358</v>
      </c>
      <c r="AO54" s="346">
        <v>144.4</v>
      </c>
      <c r="AP54" s="347">
        <v>156238</v>
      </c>
      <c r="AQ54" s="348">
        <v>-4.9000000000000004</v>
      </c>
      <c r="AR54" s="349">
        <v>149.30000000000001</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557</v>
      </c>
      <c r="AL55" s="328"/>
      <c r="AM55" s="336">
        <v>1842750</v>
      </c>
      <c r="AN55" s="337">
        <v>823024</v>
      </c>
      <c r="AO55" s="338">
        <v>22.6</v>
      </c>
      <c r="AP55" s="339">
        <v>316937</v>
      </c>
      <c r="AQ55" s="340">
        <v>9.4</v>
      </c>
      <c r="AR55" s="341">
        <v>13.2</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555</v>
      </c>
      <c r="AM56" s="344">
        <v>1346733</v>
      </c>
      <c r="AN56" s="345">
        <v>601489</v>
      </c>
      <c r="AO56" s="346">
        <v>188.7</v>
      </c>
      <c r="AP56" s="347">
        <v>199150</v>
      </c>
      <c r="AQ56" s="348">
        <v>27.5</v>
      </c>
      <c r="AR56" s="349">
        <v>161.19999999999999</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558</v>
      </c>
      <c r="AL57" s="328"/>
      <c r="AM57" s="336">
        <v>2404605</v>
      </c>
      <c r="AN57" s="337">
        <v>1086091</v>
      </c>
      <c r="AO57" s="338">
        <v>32</v>
      </c>
      <c r="AP57" s="339">
        <v>332350</v>
      </c>
      <c r="AQ57" s="340">
        <v>4.9000000000000004</v>
      </c>
      <c r="AR57" s="341">
        <v>27.1</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555</v>
      </c>
      <c r="AM58" s="344">
        <v>1388663</v>
      </c>
      <c r="AN58" s="345">
        <v>627219</v>
      </c>
      <c r="AO58" s="346">
        <v>4.3</v>
      </c>
      <c r="AP58" s="347">
        <v>200453</v>
      </c>
      <c r="AQ58" s="348">
        <v>0.7</v>
      </c>
      <c r="AR58" s="349">
        <v>3.6</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559</v>
      </c>
      <c r="AL59" s="328"/>
      <c r="AM59" s="336">
        <v>1965799</v>
      </c>
      <c r="AN59" s="337">
        <v>876806</v>
      </c>
      <c r="AO59" s="338">
        <v>-19.3</v>
      </c>
      <c r="AP59" s="339">
        <v>362690</v>
      </c>
      <c r="AQ59" s="340">
        <v>9.1</v>
      </c>
      <c r="AR59" s="341">
        <v>-28.4</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555</v>
      </c>
      <c r="AM60" s="344">
        <v>737841</v>
      </c>
      <c r="AN60" s="345">
        <v>329099</v>
      </c>
      <c r="AO60" s="346">
        <v>-47.5</v>
      </c>
      <c r="AP60" s="347">
        <v>172580</v>
      </c>
      <c r="AQ60" s="348">
        <v>-13.9</v>
      </c>
      <c r="AR60" s="349">
        <v>-33.6</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560</v>
      </c>
      <c r="AL61" s="350"/>
      <c r="AM61" s="351">
        <v>1745802</v>
      </c>
      <c r="AN61" s="352">
        <v>777412</v>
      </c>
      <c r="AO61" s="353">
        <v>13.4</v>
      </c>
      <c r="AP61" s="354">
        <v>323807</v>
      </c>
      <c r="AQ61" s="355">
        <v>3.4</v>
      </c>
      <c r="AR61" s="341">
        <v>10</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555</v>
      </c>
      <c r="AM62" s="344">
        <v>828808</v>
      </c>
      <c r="AN62" s="345">
        <v>370286</v>
      </c>
      <c r="AO62" s="346">
        <v>44</v>
      </c>
      <c r="AP62" s="347">
        <v>178527</v>
      </c>
      <c r="AQ62" s="348">
        <v>2.7</v>
      </c>
      <c r="AR62" s="349">
        <v>41.3</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bFC2LD9GPADmLVJFE65Of2SX2qHTsp4I04zTDOdHPrxKpXHbxSH5vubOI35fuu7fR1qoyRPRrC28Kt1iFil4uA==" saltValue="WSCUI1i08oL4ivdXzGw5s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copies="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562</v>
      </c>
    </row>
    <row r="121" spans="125:125" ht="13.5" hidden="1" customHeight="1" x14ac:dyDescent="0.2">
      <c r="DU121" s="262"/>
    </row>
  </sheetData>
  <sheetProtection algorithmName="SHA-512" hashValue="JXXTpTW6Xz1FNUZ/0VCqJhTdSga8MrNkvQ87D1qNz9uvUACAsCgAiQkoyFcDlQX1j242EUJ1dQyNS5ogT78Nug==" saltValue="IWrK7TP6utNrF1VAyGvoo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563</v>
      </c>
    </row>
  </sheetData>
  <sheetProtection algorithmName="SHA-512" hashValue="/esoluoefzB6DnqieMBr+TGhV6dlJZeMD3m+cYwOB748FGhSMjFbtLiaHu5dxCYrLR/dLAxhhH28yFGOhi1Ppg==" saltValue="5RVqFyTSn+yzjJnwr2sC3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564</v>
      </c>
      <c r="G46" s="8" t="s">
        <v>565</v>
      </c>
      <c r="H46" s="8" t="s">
        <v>566</v>
      </c>
      <c r="I46" s="8" t="s">
        <v>567</v>
      </c>
      <c r="J46" s="9" t="s">
        <v>568</v>
      </c>
    </row>
    <row r="47" spans="2:10" ht="57.75" customHeight="1" x14ac:dyDescent="0.2">
      <c r="B47" s="10"/>
      <c r="C47" s="1168" t="s">
        <v>3</v>
      </c>
      <c r="D47" s="1168"/>
      <c r="E47" s="1169"/>
      <c r="F47" s="11">
        <v>11.88</v>
      </c>
      <c r="G47" s="12">
        <v>11.41</v>
      </c>
      <c r="H47" s="12">
        <v>11.14</v>
      </c>
      <c r="I47" s="12">
        <v>11.01</v>
      </c>
      <c r="J47" s="13">
        <v>10.210000000000001</v>
      </c>
    </row>
    <row r="48" spans="2:10" ht="57.75" customHeight="1" x14ac:dyDescent="0.2">
      <c r="B48" s="14"/>
      <c r="C48" s="1170" t="s">
        <v>4</v>
      </c>
      <c r="D48" s="1170"/>
      <c r="E48" s="1171"/>
      <c r="F48" s="15">
        <v>3.53</v>
      </c>
      <c r="G48" s="16">
        <v>4.0999999999999996</v>
      </c>
      <c r="H48" s="16">
        <v>0.53</v>
      </c>
      <c r="I48" s="16">
        <v>6.52</v>
      </c>
      <c r="J48" s="17">
        <v>13.41</v>
      </c>
    </row>
    <row r="49" spans="2:10" ht="57.75" customHeight="1" thickBot="1" x14ac:dyDescent="0.25">
      <c r="B49" s="18"/>
      <c r="C49" s="1172" t="s">
        <v>5</v>
      </c>
      <c r="D49" s="1172"/>
      <c r="E49" s="1173"/>
      <c r="F49" s="19" t="s">
        <v>569</v>
      </c>
      <c r="G49" s="20">
        <v>0.71</v>
      </c>
      <c r="H49" s="20" t="s">
        <v>570</v>
      </c>
      <c r="I49" s="20">
        <v>8.11</v>
      </c>
      <c r="J49" s="21">
        <v>7.36</v>
      </c>
    </row>
    <row r="50" spans="2:10" ht="13" x14ac:dyDescent="0.2"/>
  </sheetData>
  <sheetProtection algorithmName="SHA-512" hashValue="HXFgkEl9lWUGFWfVpi/UiK9SD7tq5EhTvI7Q7xzGbD9jXBp7oa68z9bf8qLab2oUcn5NUqM8uwfZebRhfuEoOA==" saltValue="pctbNkdhYQBas2DhXbJQJ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dcterms:created xsi:type="dcterms:W3CDTF">2023-02-20T06:36:10Z</dcterms:created>
  <dcterms:modified xsi:type="dcterms:W3CDTF">2023-10-17T09:56:36Z</dcterms:modified>
  <cp:category/>
</cp:coreProperties>
</file>