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C36" i="10"/>
  <c r="BW35" i="10"/>
  <c r="BW36" i="10" s="1"/>
  <c r="BW37" i="10" s="1"/>
  <c r="BW38" i="10" s="1"/>
  <c r="BW39" i="10" s="1"/>
  <c r="C35" i="10"/>
  <c r="CO34" i="10"/>
  <c r="CO35" i="10" s="1"/>
  <c r="CO36" i="10" s="1"/>
  <c r="CO37" i="10" s="1"/>
  <c r="CO38" i="10" s="1"/>
  <c r="CO39" i="10" s="1"/>
  <c r="CO40" i="10" s="1"/>
  <c r="CO41" i="10" s="1"/>
  <c r="CO42" i="10" s="1"/>
  <c r="CO43" i="10" s="1"/>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<sst xmlns="http://schemas.openxmlformats.org/spreadsheetml/2006/main" count="1173" uniqueCount="612">
  <si>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</si>
  <si>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</si>
  <si>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</si>
  <si>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</si>
  <si>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</si>
  <si>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</si>
  <si>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</si>
  <si>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</si>
  <si>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</si>
  <si>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</si>
  <si>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</si>
  <si>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</si>
  <si>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</si>
  <si>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</si>
  <si>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</si>
  <si>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</si>
  <si>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</si>
  <si>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</si>
  <si>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</si>
  <si>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</si>
  <si>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</si>
  <si>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</si>
  <si>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</si>
  <si>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</si>
  <si>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</si>
  <si>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</si>
  <si>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</si>
  <si>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</si>
  <si>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</si>
  <si>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</si>
  <si>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</si>
  <si>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</si>
  <si>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</si>
  <si>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</si>
  <si>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</si>
  <si>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</si>
  <si>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</si>
  <si>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</si>
  <si>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</si>
  <si>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</si>
  <si>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</si>
  <si>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</si>
  <si>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</si>
  <si>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</si>
  <si>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</si>
  <si>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</si>
  <si>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</si>
  <si>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</si>
  <si>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</si>
  <si>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</si>
  <si>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</si>
  <si>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</si>
  <si>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</si>
  <si>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</si>
  <si>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</si>
  <si>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</si>
  <si>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</si>
  <si>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</si>
  <si>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</si>
  <si>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</si>
  <si>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</si>
  <si>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</si>
  <si>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</si>
  <si>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</si>
  <si>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</si>
  <si>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</si>
  <si>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</si>
  <si>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</si>
  <si>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</si>
  <si>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</si>
  <si>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</si>
  <si>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</si>
  <si>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</si>
  <si>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</si>
  <si>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</si>
  <si>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</si>
  <si>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</si>
  <si>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</si>
  <si>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</si>
  <si>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</si>
  <si>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</si>
  <si>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</si>
  <si>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</si>
  <si>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</si>
  <si>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</si>
  <si>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</si>
  <si>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</si>
  <si>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</si>
  <si>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</si>
  <si>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</si>
  <si>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</si>
  <si>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</si>
  <si>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</si>
  <si>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</si>
  <si>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</si>
  <si>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</si>
  <si>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</si>
  <si>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</si>
  <si>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</si>
  <si>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</si>
  <si>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</si>
  <si>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</si>
  <si>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</si>
  <si>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</si>
  <si>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</si>
  <si>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</si>
  <si>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</si>
  <si>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</si>
  <si>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</si>
  <si>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</si>
  <si>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</si>
  <si>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</si>
  <si>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</si>
  <si>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</si>
  <si>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</si>
  <si>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</si>
  <si>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</si>
  <si>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</si>
  <si>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</si>
  <si>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</si>
  <si>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</si>
  <si>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</si>
  <si>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</si>
  <si>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</si>
  <si>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</si>
  <si>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</si>
  <si>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</si>
  <si>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</si>
  <si>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</si>
  <si>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</si>
  <si>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</si>
  <si>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</si>
  <si>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</si>
  <si>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</si>
  <si>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</si>
  <si>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</si>
  <si>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</si>
  <si>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</si>
  <si>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</si>
  <si>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</si>
  <si>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</si>
  <si>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</si>
  <si>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</si>
  <si>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</si>
  <si>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</si>
  <si>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</si>
  <si>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</si>
  <si>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</si>
  <si>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</si>
  <si>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</si>
  <si>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</si>
  <si>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</si>
  <si>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</si>
  <si>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</si>
  <si>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</si>
  <si>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</si>
  <si>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</si>
  <si>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</si>
  <si>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</si>
  <si>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</si>
  <si>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</si>
  <si>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</si>
  <si>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</si>
  <si>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</si>
  <si>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</si>
  <si>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</si>
  <si>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</si>
  <si>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</si>
  <si>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</si>
  <si>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</si>
  <si>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</si>
  <si>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</si>
  <si>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</si>
  <si>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</si>
  <si>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</si>
  <si>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</si>
  <si>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</si>
  <si>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</si>
  <si>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</si>
  <si>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</si>
  <si>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</si>
  <si>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</si>
  <si>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</si>
  <si>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</si>
  <si>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</si>
  <si>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</si>
  <si>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</si>
  <si>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</si>
  <si>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</si>
  <si>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</si>
  <si>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</si>
  <si>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</si>
  <si>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</si>
  <si>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</si>
  <si>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</si>
  <si>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</si>
  <si>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</si>
  <si>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</si>
  <si>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</si>
  <si>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</si>
  <si>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</si>
  <si>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</si>
  <si>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</si>
  <si>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</si>
  <si>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</si>
  <si>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</si>
  <si>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</si>
  <si>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</si>
  <si>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</si>
  <si>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</si>
  <si>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</si>
  <si>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</si>
  <si>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</si>
  <si>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</si>
  <si>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</si>
  <si>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</si>
  <si>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</si>
  <si>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</si>
  <si>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</si>
  <si>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</si>
  <si>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</si>
  <si>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</si>
  <si>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</si>
  <si>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</si>
  <si>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</si>
  <si>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</si>
  <si>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</si>
  <si>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</si>
  <si>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</si>
  <si>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</si>
  <si>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</si>
  <si>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</si>
  <si>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</si>
  <si>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</si>
  <si>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</si>
  <si>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</si>
  <si>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</si>
  <si>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</si>
  <si>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</si>
  <si>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</si>
  <si>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</si>
  <si>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</si>
  <si>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</si>
  <si>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</si>
  <si>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</si>
  <si>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</si>
  <si>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</si>
  <si>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</si>
  <si>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</si>
  <si>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</si>
  <si>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</si>
  <si>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</si>
  <si>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</si>
  <si>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</si>
  <si>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</si>
  <si>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</si>
  <si>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</si>
  <si>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</si>
  <si>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</si>
  <si>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</si>
  <si>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</si>
  <si>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</si>
  <si>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</si>
  <si>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</si>
  <si>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</si>
  <si>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</si>
  <si>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</si>
  <si>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</si>
  <si>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</si>
  <si>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</si>
  <si>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</si>
  <si>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</si>
  <si>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</si>
  <si>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</si>
  <si>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</si>
  <si>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</si>
  <si>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</si>
  <si>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</si>
  <si>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</si>
  <si>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</si>
  <si>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</si>
  <si>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</si>
  <si>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</si>
  <si>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</si>
  <si>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</si>
  <si>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</si>
  <si>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</si>
  <si>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</si>
  <si>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</si>
  <si>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</si>
  <si>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</si>
  <si>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</si>
  <si>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</si>
  <si>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</si>
  <si>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</si>
  <si>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</si>
  <si>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</si>
  <si>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</si>
  <si>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</si>
  <si>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</si>
  <si>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</si>
  <si>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</si>
  <si>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</si>
  <si>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</si>
  <si>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</si>
  <si>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</si>
  <si>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</si>
  <si>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</si>
  <si>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</si>
  <si>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</si>
  <si>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</si>
  <si>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</si>
  <si>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</si>
  <si>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</si>
  <si>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</si>
  <si>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</si>
  <si>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</si>
  <si>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</si>
  <si>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</si>
  <si>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</si>
  <si>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</si>
  <si>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</si>
  <si>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</si>
  <si>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</si>
  <si>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</si>
  <si>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</si>
  <si>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</si>
  <si>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</si>
  <si>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</si>
  <si>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</si>
  <si>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</si>
  <si>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</si>
  <si>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</si>
  <si>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</si>
  <si>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</si>
  <si>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</si>
  <si>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</si>
  <si>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</si>
  <si>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</si>
  <si>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</si>
  <si>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</si>
  <si>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</si>
  <si>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</si>
  <si>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</si>
  <si>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</si>
  <si>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</si>
  <si>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</si>
  <si>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</si>
  <si>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</si>
  <si>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</si>
  <si>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</si>
  <si>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</si>
  <si>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</si>
  <si>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</si>
  <si>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</si>
  <si>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</si>
  <si>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</si>
  <si>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</si>
  <si>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</si>
  <si>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</si>
  <si>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</si>
  <si>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</si>
  <si>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</si>
  <si>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</si>
  <si>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</si>
  <si>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</si>
  <si>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</si>
  <si>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</si>
  <si>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</si>
  <si>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</si>
  <si>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</si>
  <si>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</si>
  <si>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</si>
  <si>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</si>
  <si>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</si>
  <si>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</si>
  <si>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</si>
  <si>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</si>
  <si>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</si>
  <si>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</si>
  <si>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</si>
  <si>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</si>
  <si>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</si>
  <si>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</si>
  <si>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</si>
  <si>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</si>
  <si>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</si>
  <si>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</si>
  <si>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</si>
  <si>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</si>
  <si>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</si>
  <si>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</si>
  <si>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</si>
  <si>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</si>
  <si>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</si>
  <si>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</si>
  <si>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</si>
  <si>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</si>
  <si>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</si>
  <si>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</si>
  <si>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</si>
  <si>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</si>
  <si>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</si>
  <si>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</si>
  <si>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</si>
  <si>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</si>
  <si>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</si>
  <si>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</si>
  <si>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</si>
  <si>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</si>
  <si>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</si>
  <si>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農業集落排水事業特別会計</t>
    <phoneticPr fontId="5"/>
  </si>
  <si>
    <t>法非適用企業</t>
    <phoneticPr fontId="5"/>
  </si>
  <si>
    <t>漁業集落排水事業特別会計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</si>
  <si>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</si>
  <si>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</si>
  <si>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</si>
  <si>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</si>
  <si>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</si>
  <si>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</si>
  <si>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</si>
  <si>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</si>
  <si>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</si>
  <si>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</si>
  <si>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</si>
  <si>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</si>
  <si>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</si>
  <si>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</si>
  <si>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</si>
  <si>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</si>
  <si>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</si>
  <si>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</si>
  <si>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</si>
  <si>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</si>
  <si>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</si>
  <si>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</si>
  <si>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</si>
  <si>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</si>
  <si>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</si>
  <si>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</si>
  <si>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</si>
  <si>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</si>
  <si>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</si>
  <si>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</si>
  <si>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</si>
  <si>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</si>
  <si>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</si>
  <si>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</si>
  <si>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</si>
  <si>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</si>
  <si>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</si>
  <si>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</si>
  <si>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</si>
  <si>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</si>
  <si>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</si>
  <si>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</si>
  <si>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</si>
  <si>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</si>
  <si>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</si>
  <si>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</si>
  <si>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</si>
  <si>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</si>
  <si>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</si>
  <si>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</si>
  <si>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</si>
  <si>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</si>
  <si>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</si>
  <si>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</si>
  <si>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</si>
  <si>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</si>
  <si>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</si>
  <si>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</si>
  <si>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</si>
  <si>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</si>
  <si>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</si>
  <si>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</si>
  <si>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</si>
  <si>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</si>
  <si>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</si>
  <si>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</si>
  <si>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</si>
  <si>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</si>
  <si>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</si>
  <si>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</si>
  <si>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</si>
  <si>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</si>
  <si>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</si>
  <si>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</si>
  <si>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</si>
  <si>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</si>
  <si>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</si>
  <si>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</si>
  <si>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</si>
  <si>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</si>
  <si>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</si>
  <si>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</si>
  <si>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</si>
  <si>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</si>
  <si>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</si>
  <si>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</si>
  <si>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</si>
  <si>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</si>
  <si>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</si>
  <si>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</si>
  <si>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</si>
  <si>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</si>
  <si>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</si>
  <si>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</si>
  <si>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</si>
  <si>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</si>
  <si>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</si>
  <si>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</si>
  <si>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</si>
  <si>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</si>
  <si>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</si>
  <si>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</si>
  <si>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</si>
  <si>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</si>
  <si>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</si>
  <si>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</si>
  <si>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</si>
  <si>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</si>
  <si>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</si>
  <si>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</si>
  <si>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</si>
  <si>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</si>
  <si>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</si>
  <si>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</si>
  <si>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</si>
  <si>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</si>
  <si>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</si>
  <si>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</si>
  <si>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</si>
  <si>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</si>
  <si>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</si>
  <si>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</si>
  <si>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</si>
  <si>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</si>
  <si>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</si>
  <si>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</si>
  <si>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</si>
  <si>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</si>
  <si>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</si>
  <si>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</si>
  <si>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</si>
  <si>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</si>
  <si>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</si>
  <si>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</si>
  <si>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</si>
  <si>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</si>
  <si>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</si>
  <si>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</si>
  <si>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</si>
  <si>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</si>
  <si>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</si>
  <si>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</si>
  <si>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</si>
  <si>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</si>
  <si>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</si>
  <si>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</si>
  <si>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</si>
  <si>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</si>
  <si>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</si>
  <si>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工業用水道事業会計</t>
  </si>
  <si>
    <t>国民健康保険特別会計（事業勘定）</t>
  </si>
  <si>
    <t>後期高齢者医療特別会計</t>
  </si>
  <si>
    <t>公共下水道事業会計</t>
  </si>
  <si>
    <t>農業集落排水事業特別会計</t>
  </si>
  <si>
    <t>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</si>
  <si>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</si>
  <si>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</si>
  <si>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</si>
  <si>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</si>
  <si>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</si>
  <si>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</si>
  <si>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</si>
  <si>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</si>
  <si>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浜田地区広域行政組合（普通）</t>
  </si>
  <si>
    <t>浜田地区広域行政組合（介護保険）</t>
  </si>
  <si>
    <t>浜田市江津市旧有福村有財産共同管理組合（普通）</t>
  </si>
  <si>
    <t>島根県市町村総合事務組合（普通）</t>
  </si>
  <si>
    <t>島根県後期高齢者医療広域連合（普通）</t>
  </si>
  <si>
    <t>島根県後期高齢者医療広域連合（後期高齢）</t>
  </si>
  <si>
    <t>金城開発</t>
  </si>
  <si>
    <t>島根県西部山村振興財団</t>
  </si>
  <si>
    <t>石見ケーブルビジョン</t>
  </si>
  <si>
    <t>浜田漁港排水浄化管理センター</t>
  </si>
  <si>
    <t>ゆうひパーク浜田</t>
  </si>
  <si>
    <t>浜田市土地開発公社</t>
  </si>
  <si>
    <t>浜田市教育文化振興事業団</t>
  </si>
  <si>
    <t>ゆうひパーク三隅</t>
  </si>
  <si>
    <t>R3.11.9清算結了</t>
  </si>
  <si>
    <t>三隅町農業支援センターみらい</t>
  </si>
  <si>
    <t>島根県西部勤労者共済会</t>
  </si>
  <si>
    <t>※8：職員の状況については、令和3年地方公務員給与実態調査に基づいている。</t>
    <phoneticPr fontId="29"/>
  </si>
  <si>
    <t>-</t>
    <phoneticPr fontId="2"/>
  </si>
  <si>
    <t>まちづくり振興基金</t>
    <rPh sb="5" eb="7">
      <t>シンコウ</t>
    </rPh>
    <rPh sb="7" eb="9">
      <t>キキン</t>
    </rPh>
    <phoneticPr fontId="5"/>
  </si>
  <si>
    <t>ふるさと応援基金</t>
    <rPh sb="4" eb="6">
      <t>オウエン</t>
    </rPh>
    <rPh sb="6" eb="8">
      <t>キキン</t>
    </rPh>
    <phoneticPr fontId="5"/>
  </si>
  <si>
    <t>公共施設長寿命化等推進基金</t>
    <rPh sb="0" eb="2">
      <t>コウキョウ</t>
    </rPh>
    <rPh sb="2" eb="4">
      <t>シセツ</t>
    </rPh>
    <rPh sb="4" eb="8">
      <t>チョウジュミョウカ</t>
    </rPh>
    <rPh sb="8" eb="9">
      <t>トウ</t>
    </rPh>
    <rPh sb="9" eb="11">
      <t>スイシン</t>
    </rPh>
    <rPh sb="11" eb="13">
      <t>キキン</t>
    </rPh>
    <phoneticPr fontId="5"/>
  </si>
  <si>
    <t>奨学基金</t>
    <rPh sb="0" eb="2">
      <t>ショウガク</t>
    </rPh>
    <rPh sb="2" eb="4">
      <t>キキン</t>
    </rPh>
    <phoneticPr fontId="5"/>
  </si>
  <si>
    <t>市有財産有効活用推進基金</t>
    <rPh sb="0" eb="2">
      <t>シユウ</t>
    </rPh>
    <rPh sb="2" eb="4">
      <t>ザイサン</t>
    </rPh>
    <rPh sb="4" eb="6">
      <t>ユウコウ</t>
    </rPh>
    <rPh sb="6" eb="8">
      <t>カツヨウ</t>
    </rPh>
    <rPh sb="8" eb="10">
      <t>スイシン</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</si>
  <si>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</si>
  <si>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</si>
  <si>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措置率の高い旧合併特例債や過疎債の活用、充当可能基金の増などにより将来負担比率は低減しているものの、依然として類似団体と比較して高い水準にある。また、福祉施設、庁舎施設、消防施設等の有形固定資産減価償却率が70％を超過していることからも分かるように、保有施設の老朽化度合いは高まっており、将来負担額の増が想定される。公共施設等総合管理計画に基づき、今後、老朽化対策に積極的に取り組んでいくとともに、繰上償還等による地方債残高の削減も並行して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</si>
  <si>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</si>
  <si>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</si>
  <si>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</si>
  <si>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</si>
  <si>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</si>
  <si>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</si>
  <si>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将来負担比率は、繰上償還の実施や、過疎債・旧合併特例債等の交付税算入の大きい優良債の発行へのシフトを進めてきたことで減少傾向にあるが、類似団体と比較すると高い値となっている。
実質公債費比率についても類似団体と比較すると高い値であり、交付税算入の手厚い地方債の借入へのシフトによる算入公債費の増はあるものの、現在実施されている大型投資による地方債元利償還金の増により、今後の数値は増加する見込みである。
このため、グラフは引き続き左方向にシフトする見込みである。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</si>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</sst>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F77-4141-A9B0-02C115ED1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78980</c:v>
                </c:pt>
                <c:pt idx="1">
                  <c:v>115919</c:v>
                </c:pt>
                <c:pt idx="2">
                  <c:v>113392</c:v>
                </c:pt>
                <c:pt idx="3">
                  <c:v>65857</c:v>
                </c:pt>
                <c:pt idx="4">
                  <c:v>98488</c:v>
                </c:pt>
              </c:numCache>
            </c:numRef>
          </c:val>
          <c:smooth val="0"/>
          <c:extLst>
            <c:ext xmlns:c16="http://schemas.microsoft.com/office/drawing/2014/chart" uri="{C3380CC4-5D6E-409C-BE32-E72D297353CC}">
              <c16:uniqueId val="{00000001-1F77-4141-A9B0-02C115ED16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2.25</c:v>
                </c:pt>
                <c:pt idx="1">
                  <c:v>2.38</c:v>
                </c:pt>
                <c:pt idx="2">
                  <c:v>2.78</c:v>
                </c:pt>
                <c:pt idx="3">
                  <c:v>3.26</c:v>
                </c:pt>
                <c:pt idx="4">
                  <c:v>5.18</c:v>
                </c:pt>
              </c:numCache>
            </c:numRef>
          </c:val>
          <c:extLst>
            <c:ext xmlns:c16="http://schemas.microsoft.com/office/drawing/2014/chart" uri="{C3380CC4-5D6E-409C-BE32-E72D297353CC}">
              <c16:uniqueId val="{00000000-2B56-4A84-945A-345B8FCBE5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16.899999999999999</c:v>
                </c:pt>
                <c:pt idx="1">
                  <c:v>18.05</c:v>
                </c:pt>
                <c:pt idx="2">
                  <c:v>19.53</c:v>
                </c:pt>
                <c:pt idx="3">
                  <c:v>20.63</c:v>
                </c:pt>
                <c:pt idx="4">
                  <c:v>21.75</c:v>
                </c:pt>
              </c:numCache>
            </c:numRef>
          </c:val>
          <c:extLst>
            <c:ext xmlns:c16="http://schemas.microsoft.com/office/drawing/2014/chart" uri="{C3380CC4-5D6E-409C-BE32-E72D297353CC}">
              <c16:uniqueId val="{00000001-2B56-4A84-945A-345B8FCBE5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1.22</c:v>
                </c:pt>
                <c:pt idx="1">
                  <c:v>3.32</c:v>
                </c:pt>
                <c:pt idx="2">
                  <c:v>5.24</c:v>
                </c:pt>
                <c:pt idx="3">
                  <c:v>1.92</c:v>
                </c:pt>
                <c:pt idx="4">
                  <c:v>7.54</c:v>
                </c:pt>
              </c:numCache>
            </c:numRef>
          </c:val>
          <c:smooth val="0"/>
          <c:extLst>
            <c:ext xmlns:c16="http://schemas.microsoft.com/office/drawing/2014/chart" uri="{C3380CC4-5D6E-409C-BE32-E72D297353CC}">
              <c16:uniqueId val="{00000002-2B56-4A84-945A-345B8FCBE5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0-AD40-4DB0-A73E-9D2ADDCE85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40-4DB0-A73E-9D2ADDCE85C4}"/>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40-4DB0-A73E-9D2ADDCE85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40-4DB0-A73E-9D2ADDCE85C4}"/>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7.0000000000000007E-2</c:v>
                </c:pt>
              </c:numCache>
            </c:numRef>
          </c:val>
          <c:extLst>
            <c:ext xmlns:c16="http://schemas.microsoft.com/office/drawing/2014/chart" uri="{C3380CC4-5D6E-409C-BE32-E72D297353CC}">
              <c16:uniqueId val="{00000004-AD40-4DB0-A73E-9D2ADDCE85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7.0000000000000007E-2</c:v>
                </c:pt>
                <c:pt idx="4">
                  <c:v>#N/A</c:v>
                </c:pt>
                <c:pt idx="5">
                  <c:v>0.08</c:v>
                </c:pt>
                <c:pt idx="6">
                  <c:v>#N/A</c:v>
                </c:pt>
                <c:pt idx="7">
                  <c:v>0.1</c:v>
                </c:pt>
                <c:pt idx="8">
                  <c:v>#N/A</c:v>
                </c:pt>
                <c:pt idx="9">
                  <c:v>0.09</c:v>
                </c:pt>
              </c:numCache>
            </c:numRef>
          </c:val>
          <c:extLst>
            <c:ext xmlns:c16="http://schemas.microsoft.com/office/drawing/2014/chart" uri="{C3380CC4-5D6E-409C-BE32-E72D297353CC}">
              <c16:uniqueId val="{00000005-AD40-4DB0-A73E-9D2ADDCE85C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0.22</c:v>
                </c:pt>
                <c:pt idx="4">
                  <c:v>#N/A</c:v>
                </c:pt>
                <c:pt idx="5">
                  <c:v>0.19</c:v>
                </c:pt>
                <c:pt idx="6">
                  <c:v>#N/A</c:v>
                </c:pt>
                <c:pt idx="7">
                  <c:v>0.18</c:v>
                </c:pt>
                <c:pt idx="8">
                  <c:v>#N/A</c:v>
                </c:pt>
                <c:pt idx="9">
                  <c:v>0.21</c:v>
                </c:pt>
              </c:numCache>
            </c:numRef>
          </c:val>
          <c:extLst>
            <c:ext xmlns:c16="http://schemas.microsoft.com/office/drawing/2014/chart" uri="{C3380CC4-5D6E-409C-BE32-E72D297353CC}">
              <c16:uniqueId val="{00000006-AD40-4DB0-A73E-9D2ADDCE85C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2.4300000000000002</c:v>
                </c:pt>
                <c:pt idx="2">
                  <c:v>#N/A</c:v>
                </c:pt>
                <c:pt idx="3">
                  <c:v>2.52</c:v>
                </c:pt>
                <c:pt idx="4">
                  <c:v>#N/A</c:v>
                </c:pt>
                <c:pt idx="5">
                  <c:v>1.72</c:v>
                </c:pt>
                <c:pt idx="6">
                  <c:v>#N/A</c:v>
                </c:pt>
                <c:pt idx="7">
                  <c:v>1.72</c:v>
                </c:pt>
                <c:pt idx="8">
                  <c:v>#N/A</c:v>
                </c:pt>
                <c:pt idx="9">
                  <c:v>1.66</c:v>
                </c:pt>
              </c:numCache>
            </c:numRef>
          </c:val>
          <c:extLst>
            <c:ext xmlns:c16="http://schemas.microsoft.com/office/drawing/2014/chart" uri="{C3380CC4-5D6E-409C-BE32-E72D297353CC}">
              <c16:uniqueId val="{00000007-AD40-4DB0-A73E-9D2ADDCE85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2.25</c:v>
                </c:pt>
                <c:pt idx="2">
                  <c:v>#N/A</c:v>
                </c:pt>
                <c:pt idx="3">
                  <c:v>2.37</c:v>
                </c:pt>
                <c:pt idx="4">
                  <c:v>#N/A</c:v>
                </c:pt>
                <c:pt idx="5">
                  <c:v>2.77</c:v>
                </c:pt>
                <c:pt idx="6">
                  <c:v>#N/A</c:v>
                </c:pt>
                <c:pt idx="7">
                  <c:v>3.25</c:v>
                </c:pt>
                <c:pt idx="8">
                  <c:v>#N/A</c:v>
                </c:pt>
                <c:pt idx="9">
                  <c:v>5.18</c:v>
                </c:pt>
              </c:numCache>
            </c:numRef>
          </c:val>
          <c:extLst>
            <c:ext xmlns:c16="http://schemas.microsoft.com/office/drawing/2014/chart" uri="{C3380CC4-5D6E-409C-BE32-E72D297353CC}">
              <c16:uniqueId val="{00000008-AD40-4DB0-A73E-9D2ADDCE85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3.71</c:v>
                </c:pt>
                <c:pt idx="2">
                  <c:v>#N/A</c:v>
                </c:pt>
                <c:pt idx="3">
                  <c:v>4.09</c:v>
                </c:pt>
                <c:pt idx="4">
                  <c:v>#N/A</c:v>
                </c:pt>
                <c:pt idx="5">
                  <c:v>5.07</c:v>
                </c:pt>
                <c:pt idx="6">
                  <c:v>#N/A</c:v>
                </c:pt>
                <c:pt idx="7">
                  <c:v>6.16</c:v>
                </c:pt>
                <c:pt idx="8">
                  <c:v>#N/A</c:v>
                </c:pt>
                <c:pt idx="9">
                  <c:v>6.17</c:v>
                </c:pt>
              </c:numCache>
            </c:numRef>
          </c:val>
          <c:extLst>
            <c:ext xmlns:c16="http://schemas.microsoft.com/office/drawing/2014/chart" uri="{C3380CC4-5D6E-409C-BE32-E72D297353CC}">
              <c16:uniqueId val="{00000009-AD40-4DB0-A73E-9D2ADDCE85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4882</c:v>
                </c:pt>
                <c:pt idx="5">
                  <c:v>5072</c:v>
                </c:pt>
                <c:pt idx="8">
                  <c:v>5090</c:v>
                </c:pt>
                <c:pt idx="11">
                  <c:v>5088</c:v>
                </c:pt>
                <c:pt idx="14">
                  <c:v>4901</c:v>
                </c:pt>
              </c:numCache>
            </c:numRef>
          </c:val>
          <c:extLst>
            <c:ext xmlns:c16="http://schemas.microsoft.com/office/drawing/2014/chart" uri="{C3380CC4-5D6E-409C-BE32-E72D297353CC}">
              <c16:uniqueId val="{00000000-75AA-4560-8386-30A5E2E164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AA-4560-8386-30A5E2E164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AA-4560-8386-30A5E2E164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379</c:v>
                </c:pt>
                <c:pt idx="3">
                  <c:v>379</c:v>
                </c:pt>
                <c:pt idx="6">
                  <c:v>379</c:v>
                </c:pt>
                <c:pt idx="9">
                  <c:v>241</c:v>
                </c:pt>
                <c:pt idx="12">
                  <c:v>136</c:v>
                </c:pt>
              </c:numCache>
            </c:numRef>
          </c:val>
          <c:extLst>
            <c:ext xmlns:c16="http://schemas.microsoft.com/office/drawing/2014/chart" uri="{C3380CC4-5D6E-409C-BE32-E72D297353CC}">
              <c16:uniqueId val="{00000003-75AA-4560-8386-30A5E2E164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1157</c:v>
                </c:pt>
                <c:pt idx="3">
                  <c:v>1149</c:v>
                </c:pt>
                <c:pt idx="6">
                  <c:v>1205</c:v>
                </c:pt>
                <c:pt idx="9">
                  <c:v>1146</c:v>
                </c:pt>
                <c:pt idx="12">
                  <c:v>1153</c:v>
                </c:pt>
              </c:numCache>
            </c:numRef>
          </c:val>
          <c:extLst>
            <c:ext xmlns:c16="http://schemas.microsoft.com/office/drawing/2014/chart" uri="{C3380CC4-5D6E-409C-BE32-E72D297353CC}">
              <c16:uniqueId val="{00000004-75AA-4560-8386-30A5E2E164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75AA-4560-8386-30A5E2E164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AA-4560-8386-30A5E2E164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5027</c:v>
                </c:pt>
                <c:pt idx="3">
                  <c:v>5154</c:v>
                </c:pt>
                <c:pt idx="6">
                  <c:v>5228</c:v>
                </c:pt>
                <c:pt idx="9">
                  <c:v>5293</c:v>
                </c:pt>
                <c:pt idx="12">
                  <c:v>5403</c:v>
                </c:pt>
              </c:numCache>
            </c:numRef>
          </c:val>
          <c:extLst>
            <c:ext xmlns:c16="http://schemas.microsoft.com/office/drawing/2014/chart" uri="{C3380CC4-5D6E-409C-BE32-E72D297353CC}">
              <c16:uniqueId val="{00000007-75AA-4560-8386-30A5E2E164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1694</c:v>
                </c:pt>
                <c:pt idx="2">
                  <c:v>#N/A</c:v>
                </c:pt>
                <c:pt idx="3">
                  <c:v>#N/A</c:v>
                </c:pt>
                <c:pt idx="4">
                  <c:v>1620</c:v>
                </c:pt>
                <c:pt idx="5">
                  <c:v>#N/A</c:v>
                </c:pt>
                <c:pt idx="6">
                  <c:v>#N/A</c:v>
                </c:pt>
                <c:pt idx="7">
                  <c:v>1729</c:v>
                </c:pt>
                <c:pt idx="8">
                  <c:v>#N/A</c:v>
                </c:pt>
                <c:pt idx="9">
                  <c:v>#N/A</c:v>
                </c:pt>
                <c:pt idx="10">
                  <c:v>1595</c:v>
                </c:pt>
                <c:pt idx="11">
                  <c:v>#N/A</c:v>
                </c:pt>
                <c:pt idx="12">
                  <c:v>#N/A</c:v>
                </c:pt>
                <c:pt idx="13">
                  <c:v>1791</c:v>
                </c:pt>
                <c:pt idx="14">
                  <c:v>#N/A</c:v>
                </c:pt>
              </c:numCache>
            </c:numRef>
          </c:val>
          <c:smooth val="0"/>
          <c:extLst>
            <c:ext xmlns:c16="http://schemas.microsoft.com/office/drawing/2014/chart" uri="{C3380CC4-5D6E-409C-BE32-E72D297353CC}">
              <c16:uniqueId val="{00000008-75AA-4560-8386-30A5E2E164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48964</c:v>
                </c:pt>
                <c:pt idx="5">
                  <c:v>48185</c:v>
                </c:pt>
                <c:pt idx="8">
                  <c:v>46861</c:v>
                </c:pt>
                <c:pt idx="11">
                  <c:v>44615</c:v>
                </c:pt>
                <c:pt idx="14">
                  <c:v>42421</c:v>
                </c:pt>
              </c:numCache>
            </c:numRef>
          </c:val>
          <c:extLst>
            <c:ext xmlns:c16="http://schemas.microsoft.com/office/drawing/2014/chart" uri="{C3380CC4-5D6E-409C-BE32-E72D297353CC}">
              <c16:uniqueId val="{00000000-390A-42F0-BFFE-D9651EF78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1624</c:v>
                </c:pt>
                <c:pt idx="5">
                  <c:v>1352</c:v>
                </c:pt>
                <c:pt idx="8">
                  <c:v>1209</c:v>
                </c:pt>
                <c:pt idx="11">
                  <c:v>1070</c:v>
                </c:pt>
                <c:pt idx="14">
                  <c:v>1143</c:v>
                </c:pt>
              </c:numCache>
            </c:numRef>
          </c:val>
          <c:extLst>
            <c:ext xmlns:c16="http://schemas.microsoft.com/office/drawing/2014/chart" uri="{C3380CC4-5D6E-409C-BE32-E72D297353CC}">
              <c16:uniqueId val="{00000001-390A-42F0-BFFE-D9651EF78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13027</c:v>
                </c:pt>
                <c:pt idx="5">
                  <c:v>13682</c:v>
                </c:pt>
                <c:pt idx="8">
                  <c:v>13542</c:v>
                </c:pt>
                <c:pt idx="11">
                  <c:v>14047</c:v>
                </c:pt>
                <c:pt idx="14">
                  <c:v>14670</c:v>
                </c:pt>
              </c:numCache>
            </c:numRef>
          </c:val>
          <c:extLst>
            <c:ext xmlns:c16="http://schemas.microsoft.com/office/drawing/2014/chart" uri="{C3380CC4-5D6E-409C-BE32-E72D297353CC}">
              <c16:uniqueId val="{00000002-390A-42F0-BFFE-D9651EF78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0A-42F0-BFFE-D9651EF78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0A-42F0-BFFE-D9651EF78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0A-42F0-BFFE-D9651EF78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4884</c:v>
                </c:pt>
                <c:pt idx="3">
                  <c:v>4719</c:v>
                </c:pt>
                <c:pt idx="6">
                  <c:v>4699</c:v>
                </c:pt>
                <c:pt idx="9">
                  <c:v>4628</c:v>
                </c:pt>
                <c:pt idx="12">
                  <c:v>4572</c:v>
                </c:pt>
              </c:numCache>
            </c:numRef>
          </c:val>
          <c:extLst>
            <c:ext xmlns:c16="http://schemas.microsoft.com/office/drawing/2014/chart" uri="{C3380CC4-5D6E-409C-BE32-E72D297353CC}">
              <c16:uniqueId val="{00000006-390A-42F0-BFFE-D9651EF78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1100</c:v>
                </c:pt>
                <c:pt idx="3">
                  <c:v>738</c:v>
                </c:pt>
                <c:pt idx="6">
                  <c:v>370</c:v>
                </c:pt>
                <c:pt idx="9">
                  <c:v>135</c:v>
                </c:pt>
                <c:pt idx="12">
                  <c:v>0</c:v>
                </c:pt>
              </c:numCache>
            </c:numRef>
          </c:val>
          <c:extLst>
            <c:ext xmlns:c16="http://schemas.microsoft.com/office/drawing/2014/chart" uri="{C3380CC4-5D6E-409C-BE32-E72D297353CC}">
              <c16:uniqueId val="{00000007-390A-42F0-BFFE-D9651EF78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14821</c:v>
                </c:pt>
                <c:pt idx="3">
                  <c:v>13791</c:v>
                </c:pt>
                <c:pt idx="6">
                  <c:v>12984</c:v>
                </c:pt>
                <c:pt idx="9">
                  <c:v>12038</c:v>
                </c:pt>
                <c:pt idx="12">
                  <c:v>11273</c:v>
                </c:pt>
              </c:numCache>
            </c:numRef>
          </c:val>
          <c:extLst>
            <c:ext xmlns:c16="http://schemas.microsoft.com/office/drawing/2014/chart" uri="{C3380CC4-5D6E-409C-BE32-E72D297353CC}">
              <c16:uniqueId val="{00000008-390A-42F0-BFFE-D9651EF78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0A-42F0-BFFE-D9651EF78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54117</c:v>
                </c:pt>
                <c:pt idx="3">
                  <c:v>53174</c:v>
                </c:pt>
                <c:pt idx="6">
                  <c:v>51849</c:v>
                </c:pt>
                <c:pt idx="9">
                  <c:v>49767</c:v>
                </c:pt>
                <c:pt idx="12">
                  <c:v>47158</c:v>
                </c:pt>
              </c:numCache>
            </c:numRef>
          </c:val>
          <c:extLst>
            <c:ext xmlns:c16="http://schemas.microsoft.com/office/drawing/2014/chart" uri="{C3380CC4-5D6E-409C-BE32-E72D297353CC}">
              <c16:uniqueId val="{0000000A-390A-42F0-BFFE-D9651EF787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11307</c:v>
                </c:pt>
                <c:pt idx="2">
                  <c:v>#N/A</c:v>
                </c:pt>
                <c:pt idx="3">
                  <c:v>#N/A</c:v>
                </c:pt>
                <c:pt idx="4">
                  <c:v>9203</c:v>
                </c:pt>
                <c:pt idx="5">
                  <c:v>#N/A</c:v>
                </c:pt>
                <c:pt idx="6">
                  <c:v>#N/A</c:v>
                </c:pt>
                <c:pt idx="7">
                  <c:v>8290</c:v>
                </c:pt>
                <c:pt idx="8">
                  <c:v>#N/A</c:v>
                </c:pt>
                <c:pt idx="9">
                  <c:v>#N/A</c:v>
                </c:pt>
                <c:pt idx="10">
                  <c:v>6836</c:v>
                </c:pt>
                <c:pt idx="11">
                  <c:v>#N/A</c:v>
                </c:pt>
                <c:pt idx="12">
                  <c:v>#N/A</c:v>
                </c:pt>
                <c:pt idx="13">
                  <c:v>4770</c:v>
                </c:pt>
                <c:pt idx="14">
                  <c:v>#N/A</c:v>
                </c:pt>
              </c:numCache>
            </c:numRef>
          </c:val>
          <c:smooth val="0"/>
          <c:extLst>
            <c:ext xmlns:c16="http://schemas.microsoft.com/office/drawing/2014/chart" uri="{C3380CC4-5D6E-409C-BE32-E72D297353CC}">
              <c16:uniqueId val="{0000000B-390A-42F0-BFFE-D9651EF787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3929</c:v>
                </c:pt>
                <c:pt idx="1">
                  <c:v>4214</c:v>
                </c:pt>
                <c:pt idx="2">
                  <c:v>4559</c:v>
                </c:pt>
              </c:numCache>
            </c:numRef>
          </c:val>
          <c:extLst>
            <c:ext xmlns:c16="http://schemas.microsoft.com/office/drawing/2014/chart" uri="{C3380CC4-5D6E-409C-BE32-E72D297353CC}">
              <c16:uniqueId val="{00000000-A16B-4308-AED5-AAD0D08E07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4349</c:v>
                </c:pt>
                <c:pt idx="1">
                  <c:v>4023</c:v>
                </c:pt>
                <c:pt idx="2">
                  <c:v>4407</c:v>
                </c:pt>
              </c:numCache>
            </c:numRef>
          </c:val>
          <c:extLst>
            <c:ext xmlns:c16="http://schemas.microsoft.com/office/drawing/2014/chart" uri="{C3380CC4-5D6E-409C-BE32-E72D297353CC}">
              <c16:uniqueId val="{00000001-A16B-4308-AED5-AAD0D08E07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6805</c:v>
                </c:pt>
                <c:pt idx="1">
                  <c:v>7789</c:v>
                </c:pt>
                <c:pt idx="2">
                  <c:v>7438</c:v>
                </c:pt>
              </c:numCache>
            </c:numRef>
          </c:val>
          <c:extLst>
            <c:ext xmlns:c16="http://schemas.microsoft.com/office/drawing/2014/chart" uri="{C3380CC4-5D6E-409C-BE32-E72D297353CC}">
              <c16:uniqueId val="{00000002-A16B-4308-AED5-AAD0D08E07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{78BF1E67-6F35-4F67-926F-2976C142C7C1}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A5-4953-8D5E-C414C2EED7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{4CC319B9-51B0-422D-8881-45C752F62A3D}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A5-4953-8D5E-C414C2EED7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{AF86BFA1-1CE9-4694-ADD1-83EF5CDC0B97}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A5-4953-8D5E-C414C2EED7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{FF0C3C82-3DBE-40B5-9D46-4ABCEB14E2C4}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A5-4953-8D5E-C414C2EED7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{0D7F9E83-ECA5-470B-BF68-1AFE8B6FBED0}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A5-4953-8D5E-C414C2EED7A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{E5B1B3C5-86FD-427D-9E9C-76BB895806A3}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A5-4953-8D5E-C414C2EED7A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{9DFE3969-116A-45D6-A804-313C98221FD4}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A5-4953-8D5E-C414C2EED7A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{DA377BBF-0817-42E4-88D0-9A746D65A301}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A5-4953-8D5E-C414C2EED7A3}"/>
                </c:ext>
              </c:extLst>
            </c:dLbl>
            <c:dLbl>
              <c:idx val="32"/>
              <c:layout>
                <c:manualLayout>
                  <c:x val="-2.7135172112926837E-2"/>
                  <c:y val="-7.353651115726747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{C4150E27-EDE2-45DC-8BE5-615A89918BF0}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A5-4953-8D5E-C414C2EED7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54.3</c:v>
                </c:pt>
                <c:pt idx="16">
                  <c:v>55.7</c:v>
                </c:pt>
                <c:pt idx="24">
                  <c:v>57.4</c:v>
                </c:pt>
                <c:pt idx="32">
                  <c:v>59</c:v>
                </c:pt>
              </c:numCache>
            </c:numRef>
          </c:xVal>
          <c:yVal>
            <c:numRef>
              <c:f>公会計指標分析・財政指標組合せ分析表!$BP$51:$DC$51</c:f>
              <c:numCache>
                <c:formatCode>#,##0.0;"▲ "#,##0.0</c:formatCode>
                <c:ptCount val="40"/>
                <c:pt idx="0">
                  <c:v>72.3</c:v>
                </c:pt>
                <c:pt idx="8">
                  <c:v>59.5</c:v>
                </c:pt>
                <c:pt idx="16">
                  <c:v>54.6</c:v>
                </c:pt>
                <c:pt idx="24">
                  <c:v>44.1</c:v>
                </c:pt>
                <c:pt idx="32">
                  <c:v>29.4</c:v>
                </c:pt>
              </c:numCache>
            </c:numRef>
          </c:yVal>
          <c:smooth val="0"/>
          <c:extLst>
            <c:ext xmlns:c16="http://schemas.microsoft.com/office/drawing/2014/chart" uri="{C3380CC4-5D6E-409C-BE32-E72D297353CC}">
              <c16:uniqueId val="{00000009-B4A5-4953-8D5E-C414C2EED7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7025779006879693E-2"/>
                  <c:y val="-5.5941573054462922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{CB72BC0E-F7CC-451D-8509-D241B25E558C}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A5-4953-8D5E-C414C2EED7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{627EB9BE-8921-4694-BA4C-BF804F3EBF6A}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A5-4953-8D5E-C414C2EED7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{B67B7F09-CE08-403F-8995-73FCEFAAABAB}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A5-4953-8D5E-C414C2EED7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{DF58AEC5-930C-4066-BC0D-3745097F765D}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A5-4953-8D5E-C414C2EED7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{A692B80F-D7F6-464E-92A6-90EC950D3BE8}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A5-4953-8D5E-C414C2EED7A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{DC00A504-CDCB-470D-B0E4-3B623C34AC8D}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A5-4953-8D5E-C414C2EED7A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{A7B28413-D8DC-4066-888F-969D62ACA010}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A5-4953-8D5E-C414C2EED7A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{BC6617D0-2B25-4310-8E78-B0BCCBD5D311}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A5-4953-8D5E-C414C2EED7A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{46FCB265-C791-43B0-96F9-5A209C3A1540}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A5-4953-8D5E-C414C2EED7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4A5-4953-8D5E-C414C2EED7A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{B0452F00-8D82-4AB4-9040-E3D59FF5C9D7}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D5-40FF-A76D-5407E4CF4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{01FEAECA-021F-4B38-9FC0-0B8AF690D266}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D5-40FF-A76D-5407E4CF4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{5B1C8DD8-DC9E-4584-ACDB-6CCA4E74EB72}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D5-40FF-A76D-5407E4CF4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{4413A654-9654-4D75-907B-5F14A843509E}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D5-40FF-A76D-5407E4CF4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{A552A52A-E429-462C-944B-50919D67E1AC}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D5-40FF-A76D-5407E4CF407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{92474CDE-4187-49F5-9900-ED6E8C647E79}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D5-40FF-A76D-5407E4CF407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{059AF505-E2D9-4A6C-852B-0F4322A429EE}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D5-40FF-A76D-5407E4CF407B}"/>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{2DE1A9FB-A86B-4A1A-A4E4-24C30FB951F6}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D5-40FF-A76D-5407E4CF407B}"/>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{22613EAD-9CA0-4DC7-9AAA-8054B439C53F}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D5-40FF-A76D-5407E4CF4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10.5</c:v>
                </c:pt>
                <c:pt idx="16">
                  <c:v>10.9</c:v>
                </c:pt>
                <c:pt idx="24">
                  <c:v>10.7</c:v>
                </c:pt>
                <c:pt idx="32">
                  <c:v>10.9</c:v>
                </c:pt>
              </c:numCache>
            </c:numRef>
          </c:xVal>
          <c:yVal>
            <c:numRef>
              <c:f>公会計指標分析・財政指標組合せ分析表!$BP$73:$DC$73</c:f>
              <c:numCache>
                <c:formatCode>#,##0.0;"▲ "#,##0.0</c:formatCode>
                <c:ptCount val="40"/>
                <c:pt idx="0">
                  <c:v>72.3</c:v>
                </c:pt>
                <c:pt idx="8">
                  <c:v>59.5</c:v>
                </c:pt>
                <c:pt idx="16">
                  <c:v>54.6</c:v>
                </c:pt>
                <c:pt idx="24">
                  <c:v>44.1</c:v>
                </c:pt>
                <c:pt idx="32">
                  <c:v>29.4</c:v>
                </c:pt>
              </c:numCache>
            </c:numRef>
          </c:yVal>
          <c:smooth val="0"/>
          <c:extLst>
            <c:ext xmlns:c16="http://schemas.microsoft.com/office/drawing/2014/chart" uri="{C3380CC4-5D6E-409C-BE32-E72D297353CC}">
              <c16:uniqueId val="{00000009-5FD5-40FF-A76D-5407E4CF40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{EC815512-041E-47A7-A854-F2284C3C5B7C}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D5-40FF-A76D-5407E4CF40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{E5957142-FB83-4189-9B31-E19E36AB9D03}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D5-40FF-A76D-5407E4CF4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{3F24CDAE-190D-438A-AC9D-A2CE26BF15A3}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D5-40FF-A76D-5407E4CF4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{68A71144-E3D0-4008-A5C1-1BAD6726415E}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D5-40FF-A76D-5407E4CF4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{BC895DCE-91B8-4739-A016-71A57FABCC53}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D5-40FF-A76D-5407E4CF407B}"/>
                </c:ext>
              </c:extLst>
            </c:dLbl>
            <c:dLbl>
              <c:idx val="8"/>
              <c:layout>
                <c:manualLayout>
                  <c:x val="-3.9042684986077797E-2"/>
                  <c:y val="-4.6804693723641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{893B52B4-8032-4DFD-9467-2F4517CA2942}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D5-40FF-A76D-5407E4CF407B}"/>
                </c:ext>
              </c:extLst>
            </c:dLbl>
            <c:dLbl>
              <c:idx val="16"/>
              <c:layout>
                <c:manualLayout>
                  <c:x val="-2.4225649358108552E-2"/>
                  <c:y val="-5.86602434264648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{3786CC2B-03BC-48CA-B01A-59CBA9018B47}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D5-40FF-A76D-5407E4CF407B}"/>
                </c:ext>
              </c:extLst>
            </c:dLbl>
            <c:dLbl>
              <c:idx val="24"/>
              <c:layout>
                <c:manualLayout>
                  <c:x val="-3.1570342725075584E-2"/>
                  <c:y val="-8.17846616257063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{8E66C608-ED37-4FE8-9813-64E4ADCC1A1C}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D5-40FF-A76D-5407E4CF407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{599F9B2C-6138-4DD5-BE2E-C1AA46CAA17B}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D5-40FF-A76D-5407E4CF4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FD5-40FF-A76D-5407E4CF407B}"/>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年度までに集中的に投資を行ったことによる影響により増加傾向</a:t>
          </a:r>
        </a:p>
        <a:p>
          <a:r>
            <a:rPr kumimoji="1" lang="ja-JP" altLang="en-US" sz="1050">
              <a:latin typeface="ＭＳ ゴシック" pitchFamily="49" charset="-128"/>
              <a:ea typeface="ＭＳ ゴシック" pitchFamily="49" charset="-128"/>
            </a:rPr>
            <a:t>○満期一括償還地方債に係る年度割相当額：平成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億円の計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億円の</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年割相当額が算入。平成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年度で発行終了、令和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年度で償還終了となっており、令和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年度からは皆減</a:t>
          </a:r>
        </a:p>
        <a:p>
          <a:r>
            <a:rPr kumimoji="1" lang="ja-JP" altLang="en-US" sz="1050">
              <a:latin typeface="ＭＳ ゴシック" pitchFamily="49" charset="-128"/>
              <a:ea typeface="ＭＳ ゴシック" pitchFamily="49" charset="-128"/>
            </a:rPr>
            <a:t>○公営企業債の元利償還金に対する繰入金：公共下水道事業の元利償還金の増に伴う繰入金の増</a:t>
          </a:r>
        </a:p>
        <a:p>
          <a:r>
            <a:rPr kumimoji="1" lang="ja-JP" altLang="en-US" sz="105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年度で償還終了予定</a:t>
          </a:r>
        </a:p>
        <a:p>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年度に実施した繰上償還により、</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年度にほぼ皆減し、</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年度から皆減</a:t>
          </a:r>
        </a:p>
        <a:p>
          <a:r>
            <a:rPr kumimoji="1" lang="ja-JP" altLang="en-US" sz="105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a:t>
          </a:r>
        </a:p>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年度は取崩しを行わず、普通交付税追加交付分（臨時財政対策債償還基金費）等の積立を行ったため増加した。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年度から地方債発行額の減による地方債残高の減</a:t>
          </a:r>
        </a:p>
        <a:p>
          <a:r>
            <a:rPr kumimoji="1" lang="ja-JP" altLang="en-US" sz="1200">
              <a:latin typeface="ＭＳ ゴシック" pitchFamily="49" charset="-128"/>
              <a:ea typeface="ＭＳ ゴシック" pitchFamily="49" charset="-128"/>
            </a:rPr>
            <a:t>○公営企業債等繰入見込額：公営企業債残高自体が減ったうえ、算入率（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か年平均）も減となり、繰入見込額が減</a:t>
          </a:r>
        </a:p>
        <a:p>
          <a:r>
            <a:rPr kumimoji="1" lang="ja-JP" altLang="en-US" sz="1200">
              <a:latin typeface="ＭＳ ゴシック" pitchFamily="49" charset="-128"/>
              <a:ea typeface="ＭＳ ゴシック" pitchFamily="49" charset="-128"/>
            </a:rPr>
            <a:t>○組合等負担等見込額：浜田地区広域行政組合の可燃ごみ処理施設の元利償還による残高の皆減</a:t>
          </a:r>
        </a:p>
        <a:p>
          <a:r>
            <a:rPr kumimoji="1" lang="ja-JP" altLang="en-US" sz="1200">
              <a:latin typeface="ＭＳ ゴシック" pitchFamily="49" charset="-128"/>
              <a:ea typeface="ＭＳ ゴシック" pitchFamily="49" charset="-128"/>
            </a:rPr>
            <a:t>○退職手当負担見込額：組合等積立額（控除財源）の増による減</a:t>
          </a:r>
        </a:p>
        <a:p>
          <a:r>
            <a:rPr kumimoji="1" lang="ja-JP" altLang="en-US" sz="12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200">
              <a:latin typeface="ＭＳ ゴシック" pitchFamily="49" charset="-128"/>
              <a:ea typeface="ＭＳ ゴシック" pitchFamily="49" charset="-128"/>
            </a:rPr>
            <a:t>○充当可能特定歳入：住宅使用料の充当見込額が減しているものの地方債を財源とする新規貸付金の影響が大きく、全体として増</a:t>
          </a:r>
        </a:p>
        <a:p>
          <a:r>
            <a:rPr kumimoji="1" lang="ja-JP" altLang="en-US" sz="1200">
              <a:latin typeface="ＭＳ ゴシック" pitchFamily="49" charset="-128"/>
              <a:ea typeface="ＭＳ ゴシック" pitchFamily="49" charset="-128"/>
            </a:rPr>
            <a:t>○基準財政需要額算入見込額：平成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その他特定目的基金の計画的な活用による取崩しを行った一方で、普通交付税の追加交付による臨時財政対策債償還基金費相当額の積立や、前年度決算剰余金の一部の積立を行ったことにより、基金全体は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③公共施設長寿命化等推進基金・・・公共施設の修繕、改修等による長寿命化及び除却に関する事業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⑤市有財産有効活用推進基金・・・市有財産の処分等のための事業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まちづくり振興基金やふるさと応援基金の計画的な活用による取崩しを行ったことにより、その他特定目的基金全体としては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年度までにかけて、基金を活用した中山間地域の活性化のための共通事業（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百万円）を実施する予定であり、まちづくり振興基金は減少する見込みである。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百万円の取崩しが見込まれており、ふるさと応援基金は減少する見込みである。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年度は取崩しを行わず、前年度決算剰余金の一部の積立を行ったため、基金全体は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地方交付税の減少（国勢調査人口の置き換え等による）が想定されており、収支調整により財政調整基金は減少する見込みである。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年度は取崩しを行わず、普通交付税追加交付分（臨時財政対策債償還基金費）や雇用促進住宅納付金等の積立を行ったことにより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年度以降、公債費の繰上償還による取崩しを行う予定としており、基金残高は減少していく見込みである。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当市では、市町村合併以後の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年間を集中投資期間として、交付税措置率の高い旧合併特例債や過疎債を活用し、ハード整備に重点的に取り組んだことから、有形固定資産減価償却率は類似団体に比べ低い水準にある。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一方、市民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人あたりの公共施設の延床面積は、類似団体に比べ極めて高く、有形固定資産減価償却率も上昇傾向にある。平成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年度に策定した公共施設等総合管理計画において目標とした「公共施設等整備費の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％削減」達成に向け、施設の集約化や複合化を進めていく必要がある。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52525" y="66421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86781" y="65546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52525" y="61214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86781" y="6033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52525" y="56007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86781" y="5513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52525" y="50863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86781" y="4992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300220" y="5171758"/>
          <a:ext cx="1270" cy="129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352925" y="647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213225" y="646763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352925" y="495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213225" y="51717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352925" y="587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3616325" y="5897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2930525" y="58539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244725" y="581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558925" y="5797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85" name="楕円 84"/>
        <xdr:cNvSpPr/>
      </xdr:nvSpPr>
      <xdr:spPr>
        <a:xfrm>
          <a:off x="4251325" y="5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86" name="有形固定資産減価償却率該当値テキスト"/>
        <xdr:cNvSpPr txBox="1"/>
      </xdr:nvSpPr>
      <xdr:spPr>
        <a:xfrm>
          <a:off x="4352925" y="5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7" name="楕円 86"/>
        <xdr:cNvSpPr/>
      </xdr:nvSpPr>
      <xdr:spPr>
        <a:xfrm>
          <a:off x="3616325" y="5749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90488</xdr:rowOff>
    </xdr:to>
    <xdr:cxnSp macro="">
      <xdr:nvCxnSpPr>
        <xdr:cNvPr id="88" name="直線コネクタ 87"/>
        <xdr:cNvCxnSpPr/>
      </xdr:nvCxnSpPr>
      <xdr:spPr>
        <a:xfrm>
          <a:off x="3667125" y="5794058"/>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122079</xdr:rowOff>
    </xdr:from>
    <xdr:to>
      <xdr:col>15</xdr:col>
      <xdr:colOff>187325</xdr:colOff>
      <xdr:row>30</xdr:row>
      <xdr:rowOff>52229</xdr:rowOff>
    </xdr:to>
    <xdr:sp macro="" textlink="">
      <xdr:nvSpPr>
        <xdr:cNvPr id="89" name="楕円 88"/>
        <xdr:cNvSpPr/>
      </xdr:nvSpPr>
      <xdr:spPr>
        <a:xfrm>
          <a:off x="2930525" y="57037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1429</xdr:rowOff>
    </xdr:from>
    <xdr:to>
      <xdr:col>19</xdr:col>
      <xdr:colOff>136525</xdr:colOff>
      <xdr:row>30</xdr:row>
      <xdr:rowOff>47308</xdr:rowOff>
    </xdr:to>
    <xdr:cxnSp macro="">
      <xdr:nvCxnSpPr>
        <xdr:cNvPr id="90" name="直線コネクタ 89"/>
        <xdr:cNvCxnSpPr/>
      </xdr:nvCxnSpPr>
      <xdr:spPr>
        <a:xfrm>
          <a:off x="2981325" y="5748179"/>
          <a:ext cx="6858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84296</xdr:rowOff>
    </xdr:from>
    <xdr:to>
      <xdr:col>11</xdr:col>
      <xdr:colOff>187325</xdr:colOff>
      <xdr:row>30</xdr:row>
      <xdr:rowOff>14446</xdr:rowOff>
    </xdr:to>
    <xdr:sp macro="" textlink="">
      <xdr:nvSpPr>
        <xdr:cNvPr id="91" name="楕円 90"/>
        <xdr:cNvSpPr/>
      </xdr:nvSpPr>
      <xdr:spPr>
        <a:xfrm>
          <a:off x="2244725" y="56659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135096</xdr:rowOff>
    </xdr:from>
    <xdr:to>
      <xdr:col>15</xdr:col>
      <xdr:colOff>136525</xdr:colOff>
      <xdr:row>30</xdr:row>
      <xdr:rowOff>1429</xdr:rowOff>
    </xdr:to>
    <xdr:cxnSp macro="">
      <xdr:nvCxnSpPr>
        <xdr:cNvPr id="92" name="直線コネクタ 91"/>
        <xdr:cNvCxnSpPr/>
      </xdr:nvCxnSpPr>
      <xdr:spPr>
        <a:xfrm>
          <a:off x="2295525" y="5716746"/>
          <a:ext cx="6858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35719</xdr:rowOff>
    </xdr:from>
    <xdr:to>
      <xdr:col>7</xdr:col>
      <xdr:colOff>187325</xdr:colOff>
      <xdr:row>29</xdr:row>
      <xdr:rowOff>137319</xdr:rowOff>
    </xdr:to>
    <xdr:sp macro="" textlink="">
      <xdr:nvSpPr>
        <xdr:cNvPr id="93" name="楕円 92"/>
        <xdr:cNvSpPr/>
      </xdr:nvSpPr>
      <xdr:spPr>
        <a:xfrm>
          <a:off x="1558925" y="5617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86519</xdr:rowOff>
    </xdr:from>
    <xdr:to>
      <xdr:col>11</xdr:col>
      <xdr:colOff>136525</xdr:colOff>
      <xdr:row>29</xdr:row>
      <xdr:rowOff>135096</xdr:rowOff>
    </xdr:to>
    <xdr:cxnSp macro="">
      <xdr:nvCxnSpPr>
        <xdr:cNvPr id="94" name="直線コネクタ 93"/>
        <xdr:cNvCxnSpPr/>
      </xdr:nvCxnSpPr>
      <xdr:spPr>
        <a:xfrm>
          <a:off x="1609725" y="5668169"/>
          <a:ext cx="6858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xdr:cNvSpPr txBox="1"/>
      </xdr:nvSpPr>
      <xdr:spPr>
        <a:xfrm>
          <a:off x="3470919" y="598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xdr:cNvSpPr txBox="1"/>
      </xdr:nvSpPr>
      <xdr:spPr>
        <a:xfrm>
          <a:off x="2797819" y="594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xdr:cNvSpPr txBox="1"/>
      </xdr:nvSpPr>
      <xdr:spPr>
        <a:xfrm>
          <a:off x="2112019" y="590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xdr:cNvSpPr txBox="1"/>
      </xdr:nvSpPr>
      <xdr:spPr>
        <a:xfrm>
          <a:off x="1426219" y="588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99" name="n_1mainValue有形固定資産減価償却率"/>
        <xdr:cNvSpPr txBox="1"/>
      </xdr:nvSpPr>
      <xdr:spPr>
        <a:xfrm>
          <a:off x="3470919" y="553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68756</xdr:rowOff>
    </xdr:from>
    <xdr:ext cx="405111" cy="259045"/>
    <xdr:sp macro="" textlink="">
      <xdr:nvSpPr>
        <xdr:cNvPr id="100" name="n_2mainValue有形固定資産減価償却率"/>
        <xdr:cNvSpPr txBox="1"/>
      </xdr:nvSpPr>
      <xdr:spPr>
        <a:xfrm>
          <a:off x="2797819" y="54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30973</xdr:rowOff>
    </xdr:from>
    <xdr:ext cx="405111" cy="259045"/>
    <xdr:sp macro="" textlink="">
      <xdr:nvSpPr>
        <xdr:cNvPr id="101" name="n_3mainValue有形固定資産減価償却率"/>
        <xdr:cNvSpPr txBox="1"/>
      </xdr:nvSpPr>
      <xdr:spPr>
        <a:xfrm>
          <a:off x="2112019" y="544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153846</xdr:rowOff>
    </xdr:from>
    <xdr:ext cx="405111" cy="259045"/>
    <xdr:sp macro="" textlink="">
      <xdr:nvSpPr>
        <xdr:cNvPr id="102" name="n_4mainValue有形固定資産減価償却率"/>
        <xdr:cNvSpPr txBox="1"/>
      </xdr:nvSpPr>
      <xdr:spPr>
        <a:xfrm>
          <a:off x="1426219" y="540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繰上償還の実施などによる将来負担額の減や充当可能基金の増などにより、数値は類似団体内平均値と同様に低下した。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の実施により、地方債残高は減少していく見込みであるが、普通交付税の算定に用いる国勢調査人口の置き換えに伴う普通交付税額の段階的な縮減が見込まれるため、債務償還比率は横ばいとな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323570" y="5118553"/>
          <a:ext cx="1269" cy="133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376275" y="64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3255625" y="645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3376275" y="560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293725" y="5743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2639675" y="5997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1953875" y="6018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1268075" y="60285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0582275" y="60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122038</xdr:rowOff>
    </xdr:from>
    <xdr:to>
      <xdr:col>76</xdr:col>
      <xdr:colOff>73025</xdr:colOff>
      <xdr:row>31</xdr:row>
      <xdr:rowOff>52188</xdr:rowOff>
    </xdr:to>
    <xdr:sp macro="" textlink="">
      <xdr:nvSpPr>
        <xdr:cNvPr id="149" name="楕円 148"/>
        <xdr:cNvSpPr/>
      </xdr:nvSpPr>
      <xdr:spPr>
        <a:xfrm>
          <a:off x="13293725" y="5868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100465</xdr:rowOff>
    </xdr:from>
    <xdr:ext cx="469744" cy="259045"/>
    <xdr:sp macro="" textlink="">
      <xdr:nvSpPr>
        <xdr:cNvPr id="150" name="債務償還比率該当値テキスト"/>
        <xdr:cNvSpPr txBox="1"/>
      </xdr:nvSpPr>
      <xdr:spPr>
        <a:xfrm>
          <a:off x="13376275" y="58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92465</xdr:rowOff>
    </xdr:from>
    <xdr:to>
      <xdr:col>72</xdr:col>
      <xdr:colOff>123825</xdr:colOff>
      <xdr:row>32</xdr:row>
      <xdr:rowOff>22615</xdr:rowOff>
    </xdr:to>
    <xdr:sp macro="" textlink="">
      <xdr:nvSpPr>
        <xdr:cNvPr id="151" name="楕円 150"/>
        <xdr:cNvSpPr/>
      </xdr:nvSpPr>
      <xdr:spPr>
        <a:xfrm>
          <a:off x="12639675" y="6004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1388</xdr:rowOff>
    </xdr:from>
    <xdr:to>
      <xdr:col>76</xdr:col>
      <xdr:colOff>22225</xdr:colOff>
      <xdr:row>31</xdr:row>
      <xdr:rowOff>143265</xdr:rowOff>
    </xdr:to>
    <xdr:cxnSp macro="">
      <xdr:nvCxnSpPr>
        <xdr:cNvPr id="152" name="直線コネクタ 151"/>
        <xdr:cNvCxnSpPr/>
      </xdr:nvCxnSpPr>
      <xdr:spPr>
        <a:xfrm flipV="1">
          <a:off x="12690475" y="5913238"/>
          <a:ext cx="635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24647</xdr:rowOff>
    </xdr:from>
    <xdr:to>
      <xdr:col>68</xdr:col>
      <xdr:colOff>123825</xdr:colOff>
      <xdr:row>32</xdr:row>
      <xdr:rowOff>126247</xdr:rowOff>
    </xdr:to>
    <xdr:sp macro="" textlink="">
      <xdr:nvSpPr>
        <xdr:cNvPr id="153" name="楕円 152"/>
        <xdr:cNvSpPr/>
      </xdr:nvSpPr>
      <xdr:spPr>
        <a:xfrm>
          <a:off x="11953875" y="61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143265</xdr:rowOff>
    </xdr:from>
    <xdr:to>
      <xdr:col>72</xdr:col>
      <xdr:colOff>73025</xdr:colOff>
      <xdr:row>32</xdr:row>
      <xdr:rowOff>75447</xdr:rowOff>
    </xdr:to>
    <xdr:cxnSp macro="">
      <xdr:nvCxnSpPr>
        <xdr:cNvPr id="154" name="直線コネクタ 153"/>
        <xdr:cNvCxnSpPr/>
      </xdr:nvCxnSpPr>
      <xdr:spPr>
        <a:xfrm flipV="1">
          <a:off x="12004675" y="6055115"/>
          <a:ext cx="6858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45158</xdr:rowOff>
    </xdr:from>
    <xdr:to>
      <xdr:col>64</xdr:col>
      <xdr:colOff>123825</xdr:colOff>
      <xdr:row>32</xdr:row>
      <xdr:rowOff>146758</xdr:rowOff>
    </xdr:to>
    <xdr:sp macro="" textlink="">
      <xdr:nvSpPr>
        <xdr:cNvPr id="155" name="楕円 154"/>
        <xdr:cNvSpPr/>
      </xdr:nvSpPr>
      <xdr:spPr>
        <a:xfrm>
          <a:off x="11268075" y="61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75447</xdr:rowOff>
    </xdr:from>
    <xdr:to>
      <xdr:col>68</xdr:col>
      <xdr:colOff>73025</xdr:colOff>
      <xdr:row>32</xdr:row>
      <xdr:rowOff>95958</xdr:rowOff>
    </xdr:to>
    <xdr:cxnSp macro="">
      <xdr:nvCxnSpPr>
        <xdr:cNvPr id="156" name="直線コネクタ 155"/>
        <xdr:cNvCxnSpPr/>
      </xdr:nvCxnSpPr>
      <xdr:spPr>
        <a:xfrm flipV="1">
          <a:off x="11318875" y="6152397"/>
          <a:ext cx="6858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123807</xdr:rowOff>
    </xdr:from>
    <xdr:to>
      <xdr:col>60</xdr:col>
      <xdr:colOff>123825</xdr:colOff>
      <xdr:row>33</xdr:row>
      <xdr:rowOff>53957</xdr:rowOff>
    </xdr:to>
    <xdr:sp macro="" textlink="">
      <xdr:nvSpPr>
        <xdr:cNvPr id="157" name="楕円 156"/>
        <xdr:cNvSpPr/>
      </xdr:nvSpPr>
      <xdr:spPr>
        <a:xfrm>
          <a:off x="10582275" y="6200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95958</xdr:rowOff>
    </xdr:from>
    <xdr:to>
      <xdr:col>64</xdr:col>
      <xdr:colOff>73025</xdr:colOff>
      <xdr:row>33</xdr:row>
      <xdr:rowOff>3157</xdr:rowOff>
    </xdr:to>
    <xdr:cxnSp macro="">
      <xdr:nvCxnSpPr>
        <xdr:cNvPr id="158" name="直線コネクタ 157"/>
        <xdr:cNvCxnSpPr/>
      </xdr:nvCxnSpPr>
      <xdr:spPr>
        <a:xfrm flipV="1">
          <a:off x="10633075" y="6172908"/>
          <a:ext cx="685800" cy="7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2461952" y="57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1788852" y="58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1103052" y="58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0417252" y="58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13742</xdr:rowOff>
    </xdr:from>
    <xdr:ext cx="469744" cy="259045"/>
    <xdr:sp macro="" textlink="">
      <xdr:nvSpPr>
        <xdr:cNvPr id="163" name="n_1mainValue債務償還比率"/>
        <xdr:cNvSpPr txBox="1"/>
      </xdr:nvSpPr>
      <xdr:spPr>
        <a:xfrm>
          <a:off x="12461952" y="609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117374</xdr:rowOff>
    </xdr:from>
    <xdr:ext cx="469744" cy="259045"/>
    <xdr:sp macro="" textlink="">
      <xdr:nvSpPr>
        <xdr:cNvPr id="164" name="n_2mainValue債務償還比率"/>
        <xdr:cNvSpPr txBox="1"/>
      </xdr:nvSpPr>
      <xdr:spPr>
        <a:xfrm>
          <a:off x="11788852" y="619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137885</xdr:rowOff>
    </xdr:from>
    <xdr:ext cx="469744" cy="259045"/>
    <xdr:sp macro="" textlink="">
      <xdr:nvSpPr>
        <xdr:cNvPr id="165" name="n_3mainValue債務償還比率"/>
        <xdr:cNvSpPr txBox="1"/>
      </xdr:nvSpPr>
      <xdr:spPr>
        <a:xfrm>
          <a:off x="11103052" y="62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45084</xdr:rowOff>
    </xdr:from>
    <xdr:ext cx="469744" cy="259045"/>
    <xdr:sp macro="" textlink="">
      <xdr:nvSpPr>
        <xdr:cNvPr id="166" name="n_4mainValue債務償還比率"/>
        <xdr:cNvSpPr txBox="1"/>
      </xdr:nvSpPr>
      <xdr:spPr>
        <a:xfrm>
          <a:off x="10417252" y="628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177665" y="5457372"/>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216400" y="702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108450" y="7021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216400" y="6437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127500" y="645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384550" y="6424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5717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77800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84250" y="63529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127500" y="6359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xdr:cNvSpPr txBox="1"/>
      </xdr:nvSpPr>
      <xdr:spPr>
        <a:xfrm>
          <a:off x="42164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38455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130084</xdr:rowOff>
    </xdr:to>
    <xdr:cxnSp macro="">
      <xdr:nvCxnSpPr>
        <xdr:cNvPr id="77" name="直線コネクタ 76"/>
        <xdr:cNvCxnSpPr/>
      </xdr:nvCxnSpPr>
      <xdr:spPr>
        <a:xfrm>
          <a:off x="3429000" y="6379210"/>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xdr:cNvSpPr/>
      </xdr:nvSpPr>
      <xdr:spPr>
        <a:xfrm>
          <a:off x="2571750" y="62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99060</xdr:rowOff>
    </xdr:to>
    <xdr:cxnSp macro="">
      <xdr:nvCxnSpPr>
        <xdr:cNvPr id="79" name="直線コネクタ 78"/>
        <xdr:cNvCxnSpPr/>
      </xdr:nvCxnSpPr>
      <xdr:spPr>
        <a:xfrm>
          <a:off x="2622550" y="6348185"/>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xdr:cNvSpPr/>
      </xdr:nvSpPr>
      <xdr:spPr>
        <a:xfrm>
          <a:off x="1778000" y="6271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68035</xdr:rowOff>
    </xdr:to>
    <xdr:cxnSp macro="">
      <xdr:nvCxnSpPr>
        <xdr:cNvPr id="81" name="直線コネクタ 80"/>
        <xdr:cNvCxnSpPr/>
      </xdr:nvCxnSpPr>
      <xdr:spPr>
        <a:xfrm>
          <a:off x="1828800" y="6315528"/>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xdr:cNvSpPr/>
      </xdr:nvSpPr>
      <xdr:spPr>
        <a:xfrm>
          <a:off x="984250" y="624005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38</xdr:row>
      <xdr:rowOff>35378</xdr:rowOff>
    </xdr:to>
    <xdr:cxnSp macro="">
      <xdr:nvCxnSpPr>
        <xdr:cNvPr id="83" name="直線コネクタ 82"/>
        <xdr:cNvCxnSpPr/>
      </xdr:nvCxnSpPr>
      <xdr:spPr>
        <a:xfrm>
          <a:off x="1028700" y="6284504"/>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239144" y="65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439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64529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85154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8" name="n_1mainValue【道路】&#10;有形固定資産減価償却率"/>
        <xdr:cNvSpPr txBox="1"/>
      </xdr:nvSpPr>
      <xdr:spPr>
        <a:xfrm>
          <a:off x="32391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xdr:cNvSpPr txBox="1"/>
      </xdr:nvSpPr>
      <xdr:spPr>
        <a:xfrm>
          <a:off x="2439044" y="608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90" name="n_3mainValue【道路】&#10;有形固定資産減価償却率"/>
        <xdr:cNvSpPr txBox="1"/>
      </xdr:nvSpPr>
      <xdr:spPr>
        <a:xfrm>
          <a:off x="1645294"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71681</xdr:rowOff>
    </xdr:from>
    <xdr:ext cx="405111" cy="259045"/>
    <xdr:sp macro="" textlink="">
      <xdr:nvSpPr>
        <xdr:cNvPr id="91" name="n_4mainValue【道路】&#10;有形固定資産減価償却率"/>
        <xdr:cNvSpPr txBox="1"/>
      </xdr:nvSpPr>
      <xdr:spPr>
        <a:xfrm>
          <a:off x="851544" y="60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429115" y="5719382"/>
          <a:ext cx="0" cy="121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467850" y="6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359900" y="6930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467850" y="55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359900" y="5719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9467850" y="6623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398000" y="6644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636000" y="666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842250" y="6660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029450" y="666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235700" y="666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78549</xdr:rowOff>
    </xdr:from>
    <xdr:to>
      <xdr:col>55</xdr:col>
      <xdr:colOff>50800</xdr:colOff>
      <xdr:row>36</xdr:row>
      <xdr:rowOff>8699</xdr:rowOff>
    </xdr:to>
    <xdr:sp macro="" textlink="">
      <xdr:nvSpPr>
        <xdr:cNvPr id="131" name="楕円 130"/>
        <xdr:cNvSpPr/>
      </xdr:nvSpPr>
      <xdr:spPr>
        <a:xfrm>
          <a:off x="9398000" y="58633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101426</xdr:rowOff>
    </xdr:from>
    <xdr:ext cx="534377" cy="259045"/>
    <xdr:sp macro="" textlink="">
      <xdr:nvSpPr>
        <xdr:cNvPr id="132" name="【道路】&#10;一人当たり延長該当値テキスト"/>
        <xdr:cNvSpPr txBox="1"/>
      </xdr:nvSpPr>
      <xdr:spPr>
        <a:xfrm>
          <a:off x="9467850" y="57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101105</xdr:rowOff>
    </xdr:from>
    <xdr:to>
      <xdr:col>50</xdr:col>
      <xdr:colOff>165100</xdr:colOff>
      <xdr:row>36</xdr:row>
      <xdr:rowOff>31255</xdr:rowOff>
    </xdr:to>
    <xdr:sp macro="" textlink="">
      <xdr:nvSpPr>
        <xdr:cNvPr id="133" name="楕円 132"/>
        <xdr:cNvSpPr/>
      </xdr:nvSpPr>
      <xdr:spPr>
        <a:xfrm>
          <a:off x="8636000" y="5885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129349</xdr:rowOff>
    </xdr:from>
    <xdr:to>
      <xdr:col>55</xdr:col>
      <xdr:colOff>0</xdr:colOff>
      <xdr:row>35</xdr:row>
      <xdr:rowOff>151905</xdr:rowOff>
    </xdr:to>
    <xdr:cxnSp macro="">
      <xdr:nvCxnSpPr>
        <xdr:cNvPr id="134" name="直線コネクタ 133"/>
        <xdr:cNvCxnSpPr/>
      </xdr:nvCxnSpPr>
      <xdr:spPr>
        <a:xfrm flipV="1">
          <a:off x="8686800" y="5914199"/>
          <a:ext cx="74295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115049</xdr:rowOff>
    </xdr:from>
    <xdr:to>
      <xdr:col>46</xdr:col>
      <xdr:colOff>38100</xdr:colOff>
      <xdr:row>36</xdr:row>
      <xdr:rowOff>45199</xdr:rowOff>
    </xdr:to>
    <xdr:sp macro="" textlink="">
      <xdr:nvSpPr>
        <xdr:cNvPr id="135" name="楕円 134"/>
        <xdr:cNvSpPr/>
      </xdr:nvSpPr>
      <xdr:spPr>
        <a:xfrm>
          <a:off x="7842250" y="58998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151905</xdr:rowOff>
    </xdr:from>
    <xdr:to>
      <xdr:col>50</xdr:col>
      <xdr:colOff>114300</xdr:colOff>
      <xdr:row>35</xdr:row>
      <xdr:rowOff>165849</xdr:rowOff>
    </xdr:to>
    <xdr:cxnSp macro="">
      <xdr:nvCxnSpPr>
        <xdr:cNvPr id="136" name="直線コネクタ 135"/>
        <xdr:cNvCxnSpPr/>
      </xdr:nvCxnSpPr>
      <xdr:spPr>
        <a:xfrm flipV="1">
          <a:off x="7886700" y="5936755"/>
          <a:ext cx="8001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134671</xdr:rowOff>
    </xdr:from>
    <xdr:to>
      <xdr:col>41</xdr:col>
      <xdr:colOff>101600</xdr:colOff>
      <xdr:row>36</xdr:row>
      <xdr:rowOff>64821</xdr:rowOff>
    </xdr:to>
    <xdr:sp macro="" textlink="">
      <xdr:nvSpPr>
        <xdr:cNvPr id="137" name="楕円 136"/>
        <xdr:cNvSpPr/>
      </xdr:nvSpPr>
      <xdr:spPr>
        <a:xfrm>
          <a:off x="7029450" y="5919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165849</xdr:rowOff>
    </xdr:from>
    <xdr:to>
      <xdr:col>45</xdr:col>
      <xdr:colOff>177800</xdr:colOff>
      <xdr:row>36</xdr:row>
      <xdr:rowOff>14021</xdr:rowOff>
    </xdr:to>
    <xdr:cxnSp macro="">
      <xdr:nvCxnSpPr>
        <xdr:cNvPr id="138" name="直線コネクタ 137"/>
        <xdr:cNvCxnSpPr/>
      </xdr:nvCxnSpPr>
      <xdr:spPr>
        <a:xfrm flipV="1">
          <a:off x="7080250" y="5950699"/>
          <a:ext cx="80645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145301</xdr:rowOff>
    </xdr:from>
    <xdr:to>
      <xdr:col>36</xdr:col>
      <xdr:colOff>165100</xdr:colOff>
      <xdr:row>36</xdr:row>
      <xdr:rowOff>75451</xdr:rowOff>
    </xdr:to>
    <xdr:sp macro="" textlink="">
      <xdr:nvSpPr>
        <xdr:cNvPr id="139" name="楕円 138"/>
        <xdr:cNvSpPr/>
      </xdr:nvSpPr>
      <xdr:spPr>
        <a:xfrm>
          <a:off x="6235700" y="5930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14021</xdr:rowOff>
    </xdr:from>
    <xdr:to>
      <xdr:col>41</xdr:col>
      <xdr:colOff>50800</xdr:colOff>
      <xdr:row>36</xdr:row>
      <xdr:rowOff>24651</xdr:rowOff>
    </xdr:to>
    <xdr:cxnSp macro="">
      <xdr:nvCxnSpPr>
        <xdr:cNvPr id="140" name="直線コネクタ 139"/>
        <xdr:cNvCxnSpPr/>
      </xdr:nvCxnSpPr>
      <xdr:spPr>
        <a:xfrm flipV="1">
          <a:off x="6286500" y="5963971"/>
          <a:ext cx="79375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8458277" y="675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7677227" y="675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6864427" y="67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07067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47782</xdr:rowOff>
    </xdr:from>
    <xdr:ext cx="534377" cy="259045"/>
    <xdr:sp macro="" textlink="">
      <xdr:nvSpPr>
        <xdr:cNvPr id="145" name="n_1mainValue【道路】&#10;一人当たり延長"/>
        <xdr:cNvSpPr txBox="1"/>
      </xdr:nvSpPr>
      <xdr:spPr>
        <a:xfrm>
          <a:off x="8425961" y="5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61726</xdr:rowOff>
    </xdr:from>
    <xdr:ext cx="534377" cy="259045"/>
    <xdr:sp macro="" textlink="">
      <xdr:nvSpPr>
        <xdr:cNvPr id="146" name="n_2mainValue【道路】&#10;一人当たり延長"/>
        <xdr:cNvSpPr txBox="1"/>
      </xdr:nvSpPr>
      <xdr:spPr>
        <a:xfrm>
          <a:off x="7644911" y="56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81348</xdr:rowOff>
    </xdr:from>
    <xdr:ext cx="534377" cy="259045"/>
    <xdr:sp macro="" textlink="">
      <xdr:nvSpPr>
        <xdr:cNvPr id="147" name="n_3mainValue【道路】&#10;一人当たり延長"/>
        <xdr:cNvSpPr txBox="1"/>
      </xdr:nvSpPr>
      <xdr:spPr>
        <a:xfrm>
          <a:off x="6851161" y="570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91978</xdr:rowOff>
    </xdr:from>
    <xdr:ext cx="534377" cy="259045"/>
    <xdr:sp macro="" textlink="">
      <xdr:nvSpPr>
        <xdr:cNvPr id="148" name="n_4mainValue【道路】&#10;一人当たり延長"/>
        <xdr:cNvSpPr txBox="1"/>
      </xdr:nvSpPr>
      <xdr:spPr>
        <a:xfrm>
          <a:off x="6038361" y="57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177665" y="9261747"/>
          <a:ext cx="0" cy="131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216400" y="1057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108450" y="1057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216400" y="9049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108450" y="926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57175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778000" y="99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84250" y="99480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90" name="楕円 189"/>
        <xdr:cNvSpPr/>
      </xdr:nvSpPr>
      <xdr:spPr>
        <a:xfrm>
          <a:off x="4127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91" name="【橋りょう・トンネル】&#10;有形固定資産減価償却率該当値テキスト"/>
        <xdr:cNvSpPr txBox="1"/>
      </xdr:nvSpPr>
      <xdr:spPr>
        <a:xfrm>
          <a:off x="4216400" y="979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xdr:cNvSpPr/>
      </xdr:nvSpPr>
      <xdr:spPr>
        <a:xfrm>
          <a:off x="3384550" y="99152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73478</xdr:rowOff>
    </xdr:to>
    <xdr:cxnSp macro="">
      <xdr:nvCxnSpPr>
        <xdr:cNvPr id="193" name="直線コネクタ 192"/>
        <xdr:cNvCxnSpPr/>
      </xdr:nvCxnSpPr>
      <xdr:spPr>
        <a:xfrm>
          <a:off x="3429000" y="9959703"/>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4" name="楕円 193"/>
        <xdr:cNvSpPr/>
      </xdr:nvSpPr>
      <xdr:spPr>
        <a:xfrm>
          <a:off x="2571750" y="989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47353</xdr:rowOff>
    </xdr:to>
    <xdr:cxnSp macro="">
      <xdr:nvCxnSpPr>
        <xdr:cNvPr id="195" name="直線コネクタ 194"/>
        <xdr:cNvCxnSpPr/>
      </xdr:nvCxnSpPr>
      <xdr:spPr>
        <a:xfrm>
          <a:off x="2622550" y="993521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6" name="楕円 195"/>
        <xdr:cNvSpPr/>
      </xdr:nvSpPr>
      <xdr:spPr>
        <a:xfrm>
          <a:off x="1778000" y="98630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22860</xdr:rowOff>
    </xdr:to>
    <xdr:cxnSp macro="">
      <xdr:nvCxnSpPr>
        <xdr:cNvPr id="197" name="直線コネクタ 196"/>
        <xdr:cNvCxnSpPr/>
      </xdr:nvCxnSpPr>
      <xdr:spPr>
        <a:xfrm>
          <a:off x="1828800" y="9913801"/>
          <a:ext cx="7937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98" name="楕円 197"/>
        <xdr:cNvSpPr/>
      </xdr:nvSpPr>
      <xdr:spPr>
        <a:xfrm>
          <a:off x="984250" y="98368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166551</xdr:rowOff>
    </xdr:to>
    <xdr:cxnSp macro="">
      <xdr:nvCxnSpPr>
        <xdr:cNvPr id="199" name="直線コネクタ 198"/>
        <xdr:cNvCxnSpPr/>
      </xdr:nvCxnSpPr>
      <xdr:spPr>
        <a:xfrm>
          <a:off x="1028700" y="9887676"/>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43904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64529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8515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橋りょう・トンネル】&#10;有形固定資産減価償却率"/>
        <xdr:cNvSpPr txBox="1"/>
      </xdr:nvSpPr>
      <xdr:spPr>
        <a:xfrm>
          <a:off x="323914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205" name="n_2mainValue【橋りょう・トンネル】&#10;有形固定資産減価償却率"/>
        <xdr:cNvSpPr txBox="1"/>
      </xdr:nvSpPr>
      <xdr:spPr>
        <a:xfrm>
          <a:off x="2439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6" name="n_3mainValue【橋りょう・トンネル】&#10;有形固定資産減価償却率"/>
        <xdr:cNvSpPr txBox="1"/>
      </xdr:nvSpPr>
      <xdr:spPr>
        <a:xfrm>
          <a:off x="1645294" y="964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207" name="n_4mainValue【橋りょう・トンネル】&#10;有形固定資産減価償却率"/>
        <xdr:cNvSpPr txBox="1"/>
      </xdr:nvSpPr>
      <xdr:spPr>
        <a:xfrm>
          <a:off x="851544" y="961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429115" y="9289465"/>
          <a:ext cx="0" cy="1355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467850" y="1064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359900" y="10645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467850" y="9077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359900" y="9289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9467850" y="10450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398000" y="104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636000" y="1046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842250" y="10468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029450" y="10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23570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158165</xdr:rowOff>
    </xdr:from>
    <xdr:to>
      <xdr:col>55</xdr:col>
      <xdr:colOff>50800</xdr:colOff>
      <xdr:row>56</xdr:row>
      <xdr:rowOff>88315</xdr:rowOff>
    </xdr:to>
    <xdr:sp macro="" textlink="">
      <xdr:nvSpPr>
        <xdr:cNvPr id="247" name="楕円 246"/>
        <xdr:cNvSpPr/>
      </xdr:nvSpPr>
      <xdr:spPr>
        <a:xfrm>
          <a:off x="9398000" y="92450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111192</xdr:rowOff>
    </xdr:from>
    <xdr:ext cx="690189" cy="259045"/>
    <xdr:sp macro="" textlink="">
      <xdr:nvSpPr>
        <xdr:cNvPr id="248" name="【橋りょう・トンネル】&#10;一人当たり有形固定資産（償却資産）額該当値テキスト"/>
        <xdr:cNvSpPr txBox="1"/>
      </xdr:nvSpPr>
      <xdr:spPr>
        <a:xfrm>
          <a:off x="9467850" y="9198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15105</xdr:rowOff>
    </xdr:from>
    <xdr:to>
      <xdr:col>50</xdr:col>
      <xdr:colOff>165100</xdr:colOff>
      <xdr:row>56</xdr:row>
      <xdr:rowOff>116705</xdr:rowOff>
    </xdr:to>
    <xdr:sp macro="" textlink="">
      <xdr:nvSpPr>
        <xdr:cNvPr id="249" name="楕円 248"/>
        <xdr:cNvSpPr/>
      </xdr:nvSpPr>
      <xdr:spPr>
        <a:xfrm>
          <a:off x="8636000" y="9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37515</xdr:rowOff>
    </xdr:from>
    <xdr:to>
      <xdr:col>55</xdr:col>
      <xdr:colOff>0</xdr:colOff>
      <xdr:row>56</xdr:row>
      <xdr:rowOff>65905</xdr:rowOff>
    </xdr:to>
    <xdr:cxnSp macro="">
      <xdr:nvCxnSpPr>
        <xdr:cNvPr id="250" name="直線コネクタ 249"/>
        <xdr:cNvCxnSpPr/>
      </xdr:nvCxnSpPr>
      <xdr:spPr>
        <a:xfrm flipV="1">
          <a:off x="8686800" y="9289465"/>
          <a:ext cx="74295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33891</xdr:rowOff>
    </xdr:from>
    <xdr:to>
      <xdr:col>46</xdr:col>
      <xdr:colOff>38100</xdr:colOff>
      <xdr:row>56</xdr:row>
      <xdr:rowOff>135491</xdr:rowOff>
    </xdr:to>
    <xdr:sp macro="" textlink="">
      <xdr:nvSpPr>
        <xdr:cNvPr id="251" name="楕円 250"/>
        <xdr:cNvSpPr/>
      </xdr:nvSpPr>
      <xdr:spPr>
        <a:xfrm>
          <a:off x="7842250" y="92858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65905</xdr:rowOff>
    </xdr:from>
    <xdr:to>
      <xdr:col>50</xdr:col>
      <xdr:colOff>114300</xdr:colOff>
      <xdr:row>56</xdr:row>
      <xdr:rowOff>84691</xdr:rowOff>
    </xdr:to>
    <xdr:cxnSp macro="">
      <xdr:nvCxnSpPr>
        <xdr:cNvPr id="252" name="直線コネクタ 251"/>
        <xdr:cNvCxnSpPr/>
      </xdr:nvCxnSpPr>
      <xdr:spPr>
        <a:xfrm flipV="1">
          <a:off x="7886700" y="9317855"/>
          <a:ext cx="8001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58400</xdr:rowOff>
    </xdr:from>
    <xdr:to>
      <xdr:col>41</xdr:col>
      <xdr:colOff>101600</xdr:colOff>
      <xdr:row>56</xdr:row>
      <xdr:rowOff>160000</xdr:rowOff>
    </xdr:to>
    <xdr:sp macro="" textlink="">
      <xdr:nvSpPr>
        <xdr:cNvPr id="253" name="楕円 252"/>
        <xdr:cNvSpPr/>
      </xdr:nvSpPr>
      <xdr:spPr>
        <a:xfrm>
          <a:off x="702945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84691</xdr:rowOff>
    </xdr:from>
    <xdr:to>
      <xdr:col>45</xdr:col>
      <xdr:colOff>177800</xdr:colOff>
      <xdr:row>56</xdr:row>
      <xdr:rowOff>109200</xdr:rowOff>
    </xdr:to>
    <xdr:cxnSp macro="">
      <xdr:nvCxnSpPr>
        <xdr:cNvPr id="254" name="直線コネクタ 253"/>
        <xdr:cNvCxnSpPr/>
      </xdr:nvCxnSpPr>
      <xdr:spPr>
        <a:xfrm flipV="1">
          <a:off x="7080250" y="9336641"/>
          <a:ext cx="80645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78542</xdr:rowOff>
    </xdr:from>
    <xdr:to>
      <xdr:col>36</xdr:col>
      <xdr:colOff>165100</xdr:colOff>
      <xdr:row>57</xdr:row>
      <xdr:rowOff>8692</xdr:rowOff>
    </xdr:to>
    <xdr:sp macro="" textlink="">
      <xdr:nvSpPr>
        <xdr:cNvPr id="255" name="楕円 254"/>
        <xdr:cNvSpPr/>
      </xdr:nvSpPr>
      <xdr:spPr>
        <a:xfrm>
          <a:off x="6235700" y="9330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109200</xdr:rowOff>
    </xdr:from>
    <xdr:to>
      <xdr:col>41</xdr:col>
      <xdr:colOff>50800</xdr:colOff>
      <xdr:row>56</xdr:row>
      <xdr:rowOff>129342</xdr:rowOff>
    </xdr:to>
    <xdr:cxnSp macro="">
      <xdr:nvCxnSpPr>
        <xdr:cNvPr id="256" name="直線コネクタ 255"/>
        <xdr:cNvCxnSpPr/>
      </xdr:nvCxnSpPr>
      <xdr:spPr>
        <a:xfrm flipV="1">
          <a:off x="6286500" y="9361150"/>
          <a:ext cx="79375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8399995" y="105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7612595" y="105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6818845" y="105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00604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133232</xdr:rowOff>
    </xdr:from>
    <xdr:ext cx="690189" cy="259045"/>
    <xdr:sp macro="" textlink="">
      <xdr:nvSpPr>
        <xdr:cNvPr id="261" name="n_1mainValue【橋りょう・トンネル】&#10;一人当たり有形固定資産（償却資産）額"/>
        <xdr:cNvSpPr txBox="1"/>
      </xdr:nvSpPr>
      <xdr:spPr>
        <a:xfrm>
          <a:off x="8367105" y="9054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152018</xdr:rowOff>
    </xdr:from>
    <xdr:ext cx="690189" cy="259045"/>
    <xdr:sp macro="" textlink="">
      <xdr:nvSpPr>
        <xdr:cNvPr id="262" name="n_2mainValue【橋りょう・トンネル】&#10;一人当たり有形固定資産（償却資産）額"/>
        <xdr:cNvSpPr txBox="1"/>
      </xdr:nvSpPr>
      <xdr:spPr>
        <a:xfrm>
          <a:off x="7567005" y="9073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5077</xdr:rowOff>
    </xdr:from>
    <xdr:ext cx="690189" cy="259045"/>
    <xdr:sp macro="" textlink="">
      <xdr:nvSpPr>
        <xdr:cNvPr id="263" name="n_3mainValue【橋りょう・トンネル】&#10;一人当たり有形固定資産（償却資産）額"/>
        <xdr:cNvSpPr txBox="1"/>
      </xdr:nvSpPr>
      <xdr:spPr>
        <a:xfrm>
          <a:off x="6773255" y="9091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25219</xdr:rowOff>
    </xdr:from>
    <xdr:ext cx="690189" cy="259045"/>
    <xdr:sp macro="" textlink="">
      <xdr:nvSpPr>
        <xdr:cNvPr id="264" name="n_4mainValue【橋りょう・トンネル】&#10;一人当たり有形固定資産（償却資産）額"/>
        <xdr:cNvSpPr txBox="1"/>
      </xdr:nvSpPr>
      <xdr:spPr>
        <a:xfrm>
          <a:off x="5979505" y="911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177665" y="12912452"/>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216400" y="12700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108450" y="12912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2164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1275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384550" y="13737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5717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7780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984250" y="13706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306" name="楕円 305"/>
        <xdr:cNvSpPr/>
      </xdr:nvSpPr>
      <xdr:spPr>
        <a:xfrm>
          <a:off x="4127500" y="13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307" name="【公営住宅】&#10;有形固定資産減価償却率該当値テキスト"/>
        <xdr:cNvSpPr txBox="1"/>
      </xdr:nvSpPr>
      <xdr:spPr>
        <a:xfrm>
          <a:off x="4216400"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8" name="楕円 307"/>
        <xdr:cNvSpPr/>
      </xdr:nvSpPr>
      <xdr:spPr>
        <a:xfrm>
          <a:off x="3384550" y="13906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82187</xdr:rowOff>
    </xdr:from>
    <xdr:to>
      <xdr:col>24</xdr:col>
      <xdr:colOff>63500</xdr:colOff>
      <xdr:row>84</xdr:row>
      <xdr:rowOff>111579</xdr:rowOff>
    </xdr:to>
    <xdr:cxnSp macro="">
      <xdr:nvCxnSpPr>
        <xdr:cNvPr id="309" name="直線コネクタ 308"/>
        <xdr:cNvCxnSpPr/>
      </xdr:nvCxnSpPr>
      <xdr:spPr>
        <a:xfrm>
          <a:off x="3429000" y="13956937"/>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10" name="楕円 309"/>
        <xdr:cNvSpPr/>
      </xdr:nvSpPr>
      <xdr:spPr>
        <a:xfrm>
          <a:off x="257175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82187</xdr:rowOff>
    </xdr:to>
    <xdr:cxnSp macro="">
      <xdr:nvCxnSpPr>
        <xdr:cNvPr id="311" name="直線コネクタ 310"/>
        <xdr:cNvCxnSpPr/>
      </xdr:nvCxnSpPr>
      <xdr:spPr>
        <a:xfrm>
          <a:off x="2622550" y="1392428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140788</xdr:rowOff>
    </xdr:from>
    <xdr:to>
      <xdr:col>10</xdr:col>
      <xdr:colOff>165100</xdr:colOff>
      <xdr:row>84</xdr:row>
      <xdr:rowOff>70938</xdr:rowOff>
    </xdr:to>
    <xdr:sp macro="" textlink="">
      <xdr:nvSpPr>
        <xdr:cNvPr id="312" name="楕円 311"/>
        <xdr:cNvSpPr/>
      </xdr:nvSpPr>
      <xdr:spPr>
        <a:xfrm>
          <a:off x="1778000" y="13850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20138</xdr:rowOff>
    </xdr:from>
    <xdr:to>
      <xdr:col>15</xdr:col>
      <xdr:colOff>50800</xdr:colOff>
      <xdr:row>84</xdr:row>
      <xdr:rowOff>49530</xdr:rowOff>
    </xdr:to>
    <xdr:cxnSp macro="">
      <xdr:nvCxnSpPr>
        <xdr:cNvPr id="313" name="直線コネクタ 312"/>
        <xdr:cNvCxnSpPr/>
      </xdr:nvCxnSpPr>
      <xdr:spPr>
        <a:xfrm>
          <a:off x="1828800" y="13894888"/>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111398</xdr:rowOff>
    </xdr:from>
    <xdr:to>
      <xdr:col>6</xdr:col>
      <xdr:colOff>38100</xdr:colOff>
      <xdr:row>84</xdr:row>
      <xdr:rowOff>41548</xdr:rowOff>
    </xdr:to>
    <xdr:sp macro="" textlink="">
      <xdr:nvSpPr>
        <xdr:cNvPr id="314" name="楕円 313"/>
        <xdr:cNvSpPr/>
      </xdr:nvSpPr>
      <xdr:spPr>
        <a:xfrm>
          <a:off x="984250" y="138210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20138</xdr:rowOff>
    </xdr:to>
    <xdr:cxnSp macro="">
      <xdr:nvCxnSpPr>
        <xdr:cNvPr id="315" name="直線コネクタ 314"/>
        <xdr:cNvCxnSpPr/>
      </xdr:nvCxnSpPr>
      <xdr:spPr>
        <a:xfrm>
          <a:off x="1028700" y="13871848"/>
          <a:ext cx="8001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2391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439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6452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851544" y="1349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20" name="n_1mainValue【公営住宅】&#10;有形固定資産減価償却率"/>
        <xdr:cNvSpPr txBox="1"/>
      </xdr:nvSpPr>
      <xdr:spPr>
        <a:xfrm>
          <a:off x="3239144"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1" name="n_2mainValue【公営住宅】&#10;有形固定資産減価償却率"/>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322" name="n_3mainValue【公営住宅】&#10;有形固定資産減価償却率"/>
        <xdr:cNvSpPr txBox="1"/>
      </xdr:nvSpPr>
      <xdr:spPr>
        <a:xfrm>
          <a:off x="1645294"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23" name="n_4mainValue【公営住宅】&#10;有形固定資産減価償却率"/>
        <xdr:cNvSpPr txBox="1"/>
      </xdr:nvSpPr>
      <xdr:spPr>
        <a:xfrm>
          <a:off x="851544"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9429115" y="13069443"/>
          <a:ext cx="0" cy="124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9467850" y="128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9359900" y="13069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9467850" y="1405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9398000" y="14078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863600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7842250" y="14082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02945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23570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63" name="楕円 362"/>
        <xdr:cNvSpPr/>
      </xdr:nvSpPr>
      <xdr:spPr>
        <a:xfrm>
          <a:off x="9398000" y="137895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102760</xdr:rowOff>
    </xdr:from>
    <xdr:ext cx="469744" cy="259045"/>
    <xdr:sp macro="" textlink="">
      <xdr:nvSpPr>
        <xdr:cNvPr id="364" name="【公営住宅】&#10;一人当たり面積該当値テキスト"/>
        <xdr:cNvSpPr txBox="1"/>
      </xdr:nvSpPr>
      <xdr:spPr>
        <a:xfrm>
          <a:off x="9467850" y="136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65" name="楕円 364"/>
        <xdr:cNvSpPr/>
      </xdr:nvSpPr>
      <xdr:spPr>
        <a:xfrm>
          <a:off x="8636000" y="1379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130683</xdr:rowOff>
    </xdr:from>
    <xdr:to>
      <xdr:col>55</xdr:col>
      <xdr:colOff>0</xdr:colOff>
      <xdr:row>83</xdr:row>
      <xdr:rowOff>140970</xdr:rowOff>
    </xdr:to>
    <xdr:cxnSp macro="">
      <xdr:nvCxnSpPr>
        <xdr:cNvPr id="366" name="直線コネクタ 365"/>
        <xdr:cNvCxnSpPr/>
      </xdr:nvCxnSpPr>
      <xdr:spPr>
        <a:xfrm flipV="1">
          <a:off x="8686800" y="13840333"/>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96265</xdr:rowOff>
    </xdr:from>
    <xdr:to>
      <xdr:col>46</xdr:col>
      <xdr:colOff>38100</xdr:colOff>
      <xdr:row>84</xdr:row>
      <xdr:rowOff>26415</xdr:rowOff>
    </xdr:to>
    <xdr:sp macro="" textlink="">
      <xdr:nvSpPr>
        <xdr:cNvPr id="367" name="楕円 366"/>
        <xdr:cNvSpPr/>
      </xdr:nvSpPr>
      <xdr:spPr>
        <a:xfrm>
          <a:off x="7842250" y="13805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147065</xdr:rowOff>
    </xdr:to>
    <xdr:cxnSp macro="">
      <xdr:nvCxnSpPr>
        <xdr:cNvPr id="368" name="直線コネクタ 367"/>
        <xdr:cNvCxnSpPr/>
      </xdr:nvCxnSpPr>
      <xdr:spPr>
        <a:xfrm flipV="1">
          <a:off x="7886700" y="13850620"/>
          <a:ext cx="8001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98171</xdr:rowOff>
    </xdr:from>
    <xdr:to>
      <xdr:col>41</xdr:col>
      <xdr:colOff>101600</xdr:colOff>
      <xdr:row>84</xdr:row>
      <xdr:rowOff>28321</xdr:rowOff>
    </xdr:to>
    <xdr:sp macro="" textlink="">
      <xdr:nvSpPr>
        <xdr:cNvPr id="369" name="楕円 368"/>
        <xdr:cNvSpPr/>
      </xdr:nvSpPr>
      <xdr:spPr>
        <a:xfrm>
          <a:off x="7029450" y="138078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147065</xdr:rowOff>
    </xdr:from>
    <xdr:to>
      <xdr:col>45</xdr:col>
      <xdr:colOff>177800</xdr:colOff>
      <xdr:row>83</xdr:row>
      <xdr:rowOff>148971</xdr:rowOff>
    </xdr:to>
    <xdr:cxnSp macro="">
      <xdr:nvCxnSpPr>
        <xdr:cNvPr id="370" name="直線コネクタ 369"/>
        <xdr:cNvCxnSpPr/>
      </xdr:nvCxnSpPr>
      <xdr:spPr>
        <a:xfrm flipV="1">
          <a:off x="7080250" y="13856715"/>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100837</xdr:rowOff>
    </xdr:from>
    <xdr:to>
      <xdr:col>36</xdr:col>
      <xdr:colOff>165100</xdr:colOff>
      <xdr:row>84</xdr:row>
      <xdr:rowOff>30987</xdr:rowOff>
    </xdr:to>
    <xdr:sp macro="" textlink="">
      <xdr:nvSpPr>
        <xdr:cNvPr id="371" name="楕円 370"/>
        <xdr:cNvSpPr/>
      </xdr:nvSpPr>
      <xdr:spPr>
        <a:xfrm>
          <a:off x="6235700" y="13810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148971</xdr:rowOff>
    </xdr:from>
    <xdr:to>
      <xdr:col>41</xdr:col>
      <xdr:colOff>50800</xdr:colOff>
      <xdr:row>83</xdr:row>
      <xdr:rowOff>151637</xdr:rowOff>
    </xdr:to>
    <xdr:cxnSp macro="">
      <xdr:nvCxnSpPr>
        <xdr:cNvPr id="372" name="直線コネクタ 371"/>
        <xdr:cNvCxnSpPr/>
      </xdr:nvCxnSpPr>
      <xdr:spPr>
        <a:xfrm flipV="1">
          <a:off x="6286500" y="13858621"/>
          <a:ext cx="7937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845827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76772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686442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070677" y="141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77" name="n_1mainValue【公営住宅】&#10;一人当たり面積"/>
        <xdr:cNvSpPr txBox="1"/>
      </xdr:nvSpPr>
      <xdr:spPr>
        <a:xfrm>
          <a:off x="84582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42942</xdr:rowOff>
    </xdr:from>
    <xdr:ext cx="469744" cy="259045"/>
    <xdr:sp macro="" textlink="">
      <xdr:nvSpPr>
        <xdr:cNvPr id="378" name="n_2mainValue【公営住宅】&#10;一人当たり面積"/>
        <xdr:cNvSpPr txBox="1"/>
      </xdr:nvSpPr>
      <xdr:spPr>
        <a:xfrm>
          <a:off x="7677227" y="135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44848</xdr:rowOff>
    </xdr:from>
    <xdr:ext cx="469744" cy="259045"/>
    <xdr:sp macro="" textlink="">
      <xdr:nvSpPr>
        <xdr:cNvPr id="379" name="n_3mainValue【公営住宅】&#10;一人当たり面積"/>
        <xdr:cNvSpPr txBox="1"/>
      </xdr:nvSpPr>
      <xdr:spPr>
        <a:xfrm>
          <a:off x="6864427"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47514</xdr:rowOff>
    </xdr:from>
    <xdr:ext cx="469744" cy="259045"/>
    <xdr:sp macro="" textlink="">
      <xdr:nvSpPr>
        <xdr:cNvPr id="380" name="n_4mainValue【公営住宅】&#10;一人当たり面積"/>
        <xdr:cNvSpPr txBox="1"/>
      </xdr:nvSpPr>
      <xdr:spPr>
        <a:xfrm>
          <a:off x="6070677"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177665" y="167944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216400" y="1656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108450" y="1679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216400" y="1728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1275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384550" y="17317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571750" y="1727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778000" y="17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984250" y="17267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macro="" textlink="">
      <xdr:nvSpPr>
        <xdr:cNvPr id="421" name="楕円 420"/>
        <xdr:cNvSpPr/>
      </xdr:nvSpPr>
      <xdr:spPr>
        <a:xfrm>
          <a:off x="4127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34941</xdr:rowOff>
    </xdr:from>
    <xdr:ext cx="405111" cy="259045"/>
    <xdr:sp macro="" textlink="">
      <xdr:nvSpPr>
        <xdr:cNvPr id="422" name="【港湾・漁港】&#10;有形固定資産減価償却率該当値テキスト"/>
        <xdr:cNvSpPr txBox="1"/>
      </xdr:nvSpPr>
      <xdr:spPr>
        <a:xfrm>
          <a:off x="4216400"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23" name="楕円 422"/>
        <xdr:cNvSpPr/>
      </xdr:nvSpPr>
      <xdr:spPr>
        <a:xfrm>
          <a:off x="3384550" y="17235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62864</xdr:rowOff>
    </xdr:to>
    <xdr:cxnSp macro="">
      <xdr:nvCxnSpPr>
        <xdr:cNvPr id="424" name="直線コネクタ 423"/>
        <xdr:cNvCxnSpPr/>
      </xdr:nvCxnSpPr>
      <xdr:spPr>
        <a:xfrm>
          <a:off x="3429000" y="17285970"/>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111125</xdr:rowOff>
    </xdr:from>
    <xdr:to>
      <xdr:col>15</xdr:col>
      <xdr:colOff>101600</xdr:colOff>
      <xdr:row>104</xdr:row>
      <xdr:rowOff>41275</xdr:rowOff>
    </xdr:to>
    <xdr:sp macro="" textlink="">
      <xdr:nvSpPr>
        <xdr:cNvPr id="425" name="楕円 424"/>
        <xdr:cNvSpPr/>
      </xdr:nvSpPr>
      <xdr:spPr>
        <a:xfrm>
          <a:off x="257175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161925</xdr:rowOff>
    </xdr:from>
    <xdr:to>
      <xdr:col>19</xdr:col>
      <xdr:colOff>177800</xdr:colOff>
      <xdr:row>104</xdr:row>
      <xdr:rowOff>26670</xdr:rowOff>
    </xdr:to>
    <xdr:cxnSp macro="">
      <xdr:nvCxnSpPr>
        <xdr:cNvPr id="426" name="直線コネクタ 425"/>
        <xdr:cNvCxnSpPr/>
      </xdr:nvCxnSpPr>
      <xdr:spPr>
        <a:xfrm>
          <a:off x="2622550" y="1724977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74930</xdr:rowOff>
    </xdr:from>
    <xdr:to>
      <xdr:col>10</xdr:col>
      <xdr:colOff>165100</xdr:colOff>
      <xdr:row>104</xdr:row>
      <xdr:rowOff>5080</xdr:rowOff>
    </xdr:to>
    <xdr:sp macro="" textlink="">
      <xdr:nvSpPr>
        <xdr:cNvPr id="427" name="楕円 426"/>
        <xdr:cNvSpPr/>
      </xdr:nvSpPr>
      <xdr:spPr>
        <a:xfrm>
          <a:off x="17780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125730</xdr:rowOff>
    </xdr:from>
    <xdr:to>
      <xdr:col>15</xdr:col>
      <xdr:colOff>50800</xdr:colOff>
      <xdr:row>103</xdr:row>
      <xdr:rowOff>161925</xdr:rowOff>
    </xdr:to>
    <xdr:cxnSp macro="">
      <xdr:nvCxnSpPr>
        <xdr:cNvPr id="428" name="直線コネクタ 427"/>
        <xdr:cNvCxnSpPr/>
      </xdr:nvCxnSpPr>
      <xdr:spPr>
        <a:xfrm>
          <a:off x="1828800" y="1721358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29" name="楕円 428"/>
        <xdr:cNvSpPr/>
      </xdr:nvSpPr>
      <xdr:spPr>
        <a:xfrm>
          <a:off x="984250" y="17126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89536</xdr:rowOff>
    </xdr:from>
    <xdr:to>
      <xdr:col>10</xdr:col>
      <xdr:colOff>114300</xdr:colOff>
      <xdr:row>103</xdr:row>
      <xdr:rowOff>125730</xdr:rowOff>
    </xdr:to>
    <xdr:cxnSp macro="">
      <xdr:nvCxnSpPr>
        <xdr:cNvPr id="430" name="直線コネクタ 429"/>
        <xdr:cNvCxnSpPr/>
      </xdr:nvCxnSpPr>
      <xdr:spPr>
        <a:xfrm>
          <a:off x="1028700" y="17177386"/>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239144" y="1740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4390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645294" y="1736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851544" y="1736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93997</xdr:rowOff>
    </xdr:from>
    <xdr:ext cx="405111" cy="259045"/>
    <xdr:sp macro="" textlink="">
      <xdr:nvSpPr>
        <xdr:cNvPr id="435" name="n_1mainValue【港湾・漁港】&#10;有形固定資産減価償却率"/>
        <xdr:cNvSpPr txBox="1"/>
      </xdr:nvSpPr>
      <xdr:spPr>
        <a:xfrm>
          <a:off x="32391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6" name="n_2mainValue【港湾・漁港】&#10;有形固定資産減価償却率"/>
        <xdr:cNvSpPr txBox="1"/>
      </xdr:nvSpPr>
      <xdr:spPr>
        <a:xfrm>
          <a:off x="24390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21607</xdr:rowOff>
    </xdr:from>
    <xdr:ext cx="405111" cy="259045"/>
    <xdr:sp macro="" textlink="">
      <xdr:nvSpPr>
        <xdr:cNvPr id="437" name="n_3mainValue【港湾・漁港】&#10;有形固定資産減価償却率"/>
        <xdr:cNvSpPr txBox="1"/>
      </xdr:nvSpPr>
      <xdr:spPr>
        <a:xfrm>
          <a:off x="164529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8" name="n_4mainValue【港湾・漁港】&#10;有形固定資産減価償却率"/>
        <xdr:cNvSpPr txBox="1"/>
      </xdr:nvSpPr>
      <xdr:spPr>
        <a:xfrm>
          <a:off x="8515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327878" y="1643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9429115" y="164769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9467850" y="1810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935990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9467850" y="16252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9359900" y="16476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9467850" y="17645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9398000" y="17793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8636000" y="1790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7842250" y="179101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029450" y="1791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235700" y="1794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24681</xdr:rowOff>
    </xdr:from>
    <xdr:to>
      <xdr:col>55</xdr:col>
      <xdr:colOff>50800</xdr:colOff>
      <xdr:row>108</xdr:row>
      <xdr:rowOff>126281</xdr:rowOff>
    </xdr:to>
    <xdr:sp macro="" textlink="">
      <xdr:nvSpPr>
        <xdr:cNvPr id="478" name="楕円 477"/>
        <xdr:cNvSpPr/>
      </xdr:nvSpPr>
      <xdr:spPr>
        <a:xfrm>
          <a:off x="9398000" y="1796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111058</xdr:rowOff>
    </xdr:from>
    <xdr:ext cx="534377" cy="259045"/>
    <xdr:sp macro="" textlink="">
      <xdr:nvSpPr>
        <xdr:cNvPr id="479" name="【港湾・漁港】&#10;一人当たり有形固定資産（償却資産）額該当値テキスト"/>
        <xdr:cNvSpPr txBox="1"/>
      </xdr:nvSpPr>
      <xdr:spPr>
        <a:xfrm>
          <a:off x="9467850" y="178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26229</xdr:rowOff>
    </xdr:from>
    <xdr:to>
      <xdr:col>50</xdr:col>
      <xdr:colOff>165100</xdr:colOff>
      <xdr:row>108</xdr:row>
      <xdr:rowOff>127829</xdr:rowOff>
    </xdr:to>
    <xdr:sp macro="" textlink="">
      <xdr:nvSpPr>
        <xdr:cNvPr id="480" name="楕円 479"/>
        <xdr:cNvSpPr/>
      </xdr:nvSpPr>
      <xdr:spPr>
        <a:xfrm>
          <a:off x="8636000" y="179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75481</xdr:rowOff>
    </xdr:from>
    <xdr:to>
      <xdr:col>55</xdr:col>
      <xdr:colOff>0</xdr:colOff>
      <xdr:row>108</xdr:row>
      <xdr:rowOff>77029</xdr:rowOff>
    </xdr:to>
    <xdr:cxnSp macro="">
      <xdr:nvCxnSpPr>
        <xdr:cNvPr id="481" name="直線コネクタ 480"/>
        <xdr:cNvCxnSpPr/>
      </xdr:nvCxnSpPr>
      <xdr:spPr>
        <a:xfrm flipV="1">
          <a:off x="8686800" y="18020581"/>
          <a:ext cx="74295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27254</xdr:rowOff>
    </xdr:from>
    <xdr:to>
      <xdr:col>46</xdr:col>
      <xdr:colOff>38100</xdr:colOff>
      <xdr:row>108</xdr:row>
      <xdr:rowOff>128854</xdr:rowOff>
    </xdr:to>
    <xdr:sp macro="" textlink="">
      <xdr:nvSpPr>
        <xdr:cNvPr id="482" name="楕円 481"/>
        <xdr:cNvSpPr/>
      </xdr:nvSpPr>
      <xdr:spPr>
        <a:xfrm>
          <a:off x="7842250" y="17972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77029</xdr:rowOff>
    </xdr:from>
    <xdr:to>
      <xdr:col>50</xdr:col>
      <xdr:colOff>114300</xdr:colOff>
      <xdr:row>108</xdr:row>
      <xdr:rowOff>78054</xdr:rowOff>
    </xdr:to>
    <xdr:cxnSp macro="">
      <xdr:nvCxnSpPr>
        <xdr:cNvPr id="483" name="直線コネクタ 482"/>
        <xdr:cNvCxnSpPr/>
      </xdr:nvCxnSpPr>
      <xdr:spPr>
        <a:xfrm flipV="1">
          <a:off x="7886700" y="18022129"/>
          <a:ext cx="8001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28620</xdr:rowOff>
    </xdr:from>
    <xdr:to>
      <xdr:col>41</xdr:col>
      <xdr:colOff>101600</xdr:colOff>
      <xdr:row>108</xdr:row>
      <xdr:rowOff>130220</xdr:rowOff>
    </xdr:to>
    <xdr:sp macro="" textlink="">
      <xdr:nvSpPr>
        <xdr:cNvPr id="484" name="楕円 483"/>
        <xdr:cNvSpPr/>
      </xdr:nvSpPr>
      <xdr:spPr>
        <a:xfrm>
          <a:off x="7029450" y="179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78054</xdr:rowOff>
    </xdr:from>
    <xdr:to>
      <xdr:col>45</xdr:col>
      <xdr:colOff>177800</xdr:colOff>
      <xdr:row>108</xdr:row>
      <xdr:rowOff>79420</xdr:rowOff>
    </xdr:to>
    <xdr:cxnSp macro="">
      <xdr:nvCxnSpPr>
        <xdr:cNvPr id="485" name="直線コネクタ 484"/>
        <xdr:cNvCxnSpPr/>
      </xdr:nvCxnSpPr>
      <xdr:spPr>
        <a:xfrm flipV="1">
          <a:off x="7080250" y="18023154"/>
          <a:ext cx="80645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29718</xdr:rowOff>
    </xdr:from>
    <xdr:to>
      <xdr:col>36</xdr:col>
      <xdr:colOff>165100</xdr:colOff>
      <xdr:row>108</xdr:row>
      <xdr:rowOff>131318</xdr:rowOff>
    </xdr:to>
    <xdr:sp macro="" textlink="">
      <xdr:nvSpPr>
        <xdr:cNvPr id="486" name="楕円 485"/>
        <xdr:cNvSpPr/>
      </xdr:nvSpPr>
      <xdr:spPr>
        <a:xfrm>
          <a:off x="6235700" y="179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79420</xdr:rowOff>
    </xdr:from>
    <xdr:to>
      <xdr:col>41</xdr:col>
      <xdr:colOff>50800</xdr:colOff>
      <xdr:row>108</xdr:row>
      <xdr:rowOff>80518</xdr:rowOff>
    </xdr:to>
    <xdr:cxnSp macro="">
      <xdr:nvCxnSpPr>
        <xdr:cNvPr id="487" name="直線コネクタ 486"/>
        <xdr:cNvCxnSpPr/>
      </xdr:nvCxnSpPr>
      <xdr:spPr>
        <a:xfrm flipV="1">
          <a:off x="6286500" y="18024520"/>
          <a:ext cx="79375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xdr:cNvSpPr txBox="1"/>
      </xdr:nvSpPr>
      <xdr:spPr>
        <a:xfrm>
          <a:off x="8399995" y="176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xdr:cNvSpPr txBox="1"/>
      </xdr:nvSpPr>
      <xdr:spPr>
        <a:xfrm>
          <a:off x="7612595" y="176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xdr:cNvSpPr txBox="1"/>
      </xdr:nvSpPr>
      <xdr:spPr>
        <a:xfrm>
          <a:off x="6818845" y="1769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xdr:cNvSpPr txBox="1"/>
      </xdr:nvSpPr>
      <xdr:spPr>
        <a:xfrm>
          <a:off x="6038361" y="177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118956</xdr:rowOff>
    </xdr:from>
    <xdr:ext cx="534377" cy="259045"/>
    <xdr:sp macro="" textlink="">
      <xdr:nvSpPr>
        <xdr:cNvPr id="492" name="n_1mainValue【港湾・漁港】&#10;一人当たり有形固定資産（償却資産）額"/>
        <xdr:cNvSpPr txBox="1"/>
      </xdr:nvSpPr>
      <xdr:spPr>
        <a:xfrm>
          <a:off x="8425961" y="180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119981</xdr:rowOff>
    </xdr:from>
    <xdr:ext cx="534377" cy="259045"/>
    <xdr:sp macro="" textlink="">
      <xdr:nvSpPr>
        <xdr:cNvPr id="493" name="n_2mainValue【港湾・漁港】&#10;一人当たり有形固定資産（償却資産）額"/>
        <xdr:cNvSpPr txBox="1"/>
      </xdr:nvSpPr>
      <xdr:spPr>
        <a:xfrm>
          <a:off x="7644911" y="180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121347</xdr:rowOff>
    </xdr:from>
    <xdr:ext cx="534377" cy="259045"/>
    <xdr:sp macro="" textlink="">
      <xdr:nvSpPr>
        <xdr:cNvPr id="494" name="n_3mainValue【港湾・漁港】&#10;一人当たり有形固定資産（償却資産）額"/>
        <xdr:cNvSpPr txBox="1"/>
      </xdr:nvSpPr>
      <xdr:spPr>
        <a:xfrm>
          <a:off x="6851161" y="180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122445</xdr:rowOff>
    </xdr:from>
    <xdr:ext cx="534377" cy="259045"/>
    <xdr:sp macro="" textlink="">
      <xdr:nvSpPr>
        <xdr:cNvPr id="495" name="n_4mainValue【港湾・漁港】&#10;一人当たり有形固定資産（償却資産）額"/>
        <xdr:cNvSpPr txBox="1"/>
      </xdr:nvSpPr>
      <xdr:spPr>
        <a:xfrm>
          <a:off x="6038361" y="180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4699614" y="5455285"/>
          <a:ext cx="0" cy="1489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4738350" y="602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4649450" y="6165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388745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3093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2299950" y="616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148715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95885</xdr:rowOff>
    </xdr:from>
    <xdr:to>
      <xdr:col>85</xdr:col>
      <xdr:colOff>177800</xdr:colOff>
      <xdr:row>41</xdr:row>
      <xdr:rowOff>26035</xdr:rowOff>
    </xdr:to>
    <xdr:sp macro="" textlink="">
      <xdr:nvSpPr>
        <xdr:cNvPr id="536" name="楕円 535"/>
        <xdr:cNvSpPr/>
      </xdr:nvSpPr>
      <xdr:spPr>
        <a:xfrm>
          <a:off x="14649450" y="6706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74312</xdr:rowOff>
    </xdr:from>
    <xdr:ext cx="405111" cy="259045"/>
    <xdr:sp macro="" textlink="">
      <xdr:nvSpPr>
        <xdr:cNvPr id="537" name="【認定こども園・幼稚園・保育所】&#10;有形固定資産減価償却率該当値テキスト"/>
        <xdr:cNvSpPr txBox="1"/>
      </xdr:nvSpPr>
      <xdr:spPr>
        <a:xfrm>
          <a:off x="1473835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538" name="楕円 537"/>
        <xdr:cNvSpPr/>
      </xdr:nvSpPr>
      <xdr:spPr>
        <a:xfrm>
          <a:off x="13887450" y="6677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146685</xdr:rowOff>
    </xdr:to>
    <xdr:cxnSp macro="">
      <xdr:nvCxnSpPr>
        <xdr:cNvPr id="539" name="直線コネクタ 538"/>
        <xdr:cNvCxnSpPr/>
      </xdr:nvCxnSpPr>
      <xdr:spPr>
        <a:xfrm>
          <a:off x="13938250" y="672846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40" name="楕円 539"/>
        <xdr:cNvSpPr/>
      </xdr:nvSpPr>
      <xdr:spPr>
        <a:xfrm>
          <a:off x="13093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118110</xdr:rowOff>
    </xdr:to>
    <xdr:cxnSp macro="">
      <xdr:nvCxnSpPr>
        <xdr:cNvPr id="541" name="直線コネクタ 540"/>
        <xdr:cNvCxnSpPr/>
      </xdr:nvCxnSpPr>
      <xdr:spPr>
        <a:xfrm>
          <a:off x="13144500" y="670941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542" name="楕円 541"/>
        <xdr:cNvSpPr/>
      </xdr:nvSpPr>
      <xdr:spPr>
        <a:xfrm>
          <a:off x="12299950" y="6776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41</xdr:row>
      <xdr:rowOff>45720</xdr:rowOff>
    </xdr:to>
    <xdr:cxnSp macro="">
      <xdr:nvCxnSpPr>
        <xdr:cNvPr id="543" name="直線コネクタ 542"/>
        <xdr:cNvCxnSpPr/>
      </xdr:nvCxnSpPr>
      <xdr:spPr>
        <a:xfrm flipV="1">
          <a:off x="12344400" y="6709410"/>
          <a:ext cx="8001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44" name="楕円 543"/>
        <xdr:cNvSpPr/>
      </xdr:nvSpPr>
      <xdr:spPr>
        <a:xfrm>
          <a:off x="1148715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22860</xdr:rowOff>
    </xdr:from>
    <xdr:to>
      <xdr:col>71</xdr:col>
      <xdr:colOff>177800</xdr:colOff>
      <xdr:row>41</xdr:row>
      <xdr:rowOff>45720</xdr:rowOff>
    </xdr:to>
    <xdr:cxnSp macro="">
      <xdr:nvCxnSpPr>
        <xdr:cNvPr id="545" name="直線コネクタ 544"/>
        <xdr:cNvCxnSpPr/>
      </xdr:nvCxnSpPr>
      <xdr:spPr>
        <a:xfrm>
          <a:off x="11537950" y="679831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3742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296099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21672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13544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50" name="n_1mainValue【認定こども園・幼稚園・保育所】&#10;有形固定資産減価償却率"/>
        <xdr:cNvSpPr txBox="1"/>
      </xdr:nvSpPr>
      <xdr:spPr>
        <a:xfrm>
          <a:off x="1374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51" name="n_2mainValue【認定こども園・幼稚園・保育所】&#10;有形固定資産減価償却率"/>
        <xdr:cNvSpPr txBox="1"/>
      </xdr:nvSpPr>
      <xdr:spPr>
        <a:xfrm>
          <a:off x="1296099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552" name="n_3mainValue【認定こども園・幼稚園・保育所】&#10;有形固定資産減価償却率"/>
        <xdr:cNvSpPr txBox="1"/>
      </xdr:nvSpPr>
      <xdr:spPr>
        <a:xfrm>
          <a:off x="12167244"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53" name="n_4mainValue【認定こども園・幼稚園・保育所】&#10;有形固定資産減価償却率"/>
        <xdr:cNvSpPr txBox="1"/>
      </xdr:nvSpPr>
      <xdr:spPr>
        <a:xfrm>
          <a:off x="1135444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19951064" y="568833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19989800" y="69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19881850" y="6963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19989800"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19881850" y="5688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xdr:cNvSpPr txBox="1"/>
      </xdr:nvSpPr>
      <xdr:spPr>
        <a:xfrm>
          <a:off x="19989800" y="644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199009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191579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18345150" y="6611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75514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6757650" y="661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593" name="楕円 592"/>
        <xdr:cNvSpPr/>
      </xdr:nvSpPr>
      <xdr:spPr>
        <a:xfrm>
          <a:off x="19900900" y="6708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594" name="【認定こども園・幼稚園・保育所】&#10;一人当たり面積該当値テキスト"/>
        <xdr:cNvSpPr txBox="1"/>
      </xdr:nvSpPr>
      <xdr:spPr>
        <a:xfrm>
          <a:off x="199898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595" name="楕円 594"/>
        <xdr:cNvSpPr/>
      </xdr:nvSpPr>
      <xdr:spPr>
        <a:xfrm>
          <a:off x="1915795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148590</xdr:rowOff>
    </xdr:from>
    <xdr:to>
      <xdr:col>116</xdr:col>
      <xdr:colOff>63500</xdr:colOff>
      <xdr:row>40</xdr:row>
      <xdr:rowOff>152400</xdr:rowOff>
    </xdr:to>
    <xdr:cxnSp macro="">
      <xdr:nvCxnSpPr>
        <xdr:cNvPr id="596" name="直線コネクタ 595"/>
        <xdr:cNvCxnSpPr/>
      </xdr:nvCxnSpPr>
      <xdr:spPr>
        <a:xfrm flipV="1">
          <a:off x="19202400" y="675894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597" name="楕円 596"/>
        <xdr:cNvSpPr/>
      </xdr:nvSpPr>
      <xdr:spPr>
        <a:xfrm>
          <a:off x="1834515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156210</xdr:rowOff>
    </xdr:to>
    <xdr:cxnSp macro="">
      <xdr:nvCxnSpPr>
        <xdr:cNvPr id="598" name="直線コネクタ 597"/>
        <xdr:cNvCxnSpPr/>
      </xdr:nvCxnSpPr>
      <xdr:spPr>
        <a:xfrm flipV="1">
          <a:off x="18395950" y="676275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599" name="楕円 598"/>
        <xdr:cNvSpPr/>
      </xdr:nvSpPr>
      <xdr:spPr>
        <a:xfrm>
          <a:off x="175514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160020</xdr:rowOff>
    </xdr:to>
    <xdr:cxnSp macro="">
      <xdr:nvCxnSpPr>
        <xdr:cNvPr id="600" name="直線コネクタ 599"/>
        <xdr:cNvCxnSpPr/>
      </xdr:nvCxnSpPr>
      <xdr:spPr>
        <a:xfrm flipV="1">
          <a:off x="17602200" y="676656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113030</xdr:rowOff>
    </xdr:from>
    <xdr:to>
      <xdr:col>98</xdr:col>
      <xdr:colOff>38100</xdr:colOff>
      <xdr:row>41</xdr:row>
      <xdr:rowOff>43180</xdr:rowOff>
    </xdr:to>
    <xdr:sp macro="" textlink="">
      <xdr:nvSpPr>
        <xdr:cNvPr id="601" name="楕円 600"/>
        <xdr:cNvSpPr/>
      </xdr:nvSpPr>
      <xdr:spPr>
        <a:xfrm>
          <a:off x="16757650" y="6723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40</xdr:row>
      <xdr:rowOff>163830</xdr:rowOff>
    </xdr:to>
    <xdr:cxnSp macro="">
      <xdr:nvCxnSpPr>
        <xdr:cNvPr id="602" name="直線コネクタ 601"/>
        <xdr:cNvCxnSpPr/>
      </xdr:nvCxnSpPr>
      <xdr:spPr>
        <a:xfrm flipV="1">
          <a:off x="16802100" y="67703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xdr:cNvSpPr txBox="1"/>
      </xdr:nvSpPr>
      <xdr:spPr>
        <a:xfrm>
          <a:off x="189802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xdr:cNvSpPr txBox="1"/>
      </xdr:nvSpPr>
      <xdr:spPr>
        <a:xfrm>
          <a:off x="181801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xdr:cNvSpPr txBox="1"/>
      </xdr:nvSpPr>
      <xdr:spPr>
        <a:xfrm>
          <a:off x="1738637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xdr:cNvSpPr txBox="1"/>
      </xdr:nvSpPr>
      <xdr:spPr>
        <a:xfrm>
          <a:off x="16592627"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607" name="n_1mainValue【認定こども園・幼稚園・保育所】&#10;一人当たり面積"/>
        <xdr:cNvSpPr txBox="1"/>
      </xdr:nvSpPr>
      <xdr:spPr>
        <a:xfrm>
          <a:off x="18980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608" name="n_2mainValue【認定こども園・幼稚園・保育所】&#10;一人当たり面積"/>
        <xdr:cNvSpPr txBox="1"/>
      </xdr:nvSpPr>
      <xdr:spPr>
        <a:xfrm>
          <a:off x="181801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609" name="n_3mainValue【認定こども園・幼稚園・保育所】&#10;一人当たり面積"/>
        <xdr:cNvSpPr txBox="1"/>
      </xdr:nvSpPr>
      <xdr:spPr>
        <a:xfrm>
          <a:off x="1738637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34307</xdr:rowOff>
    </xdr:from>
    <xdr:ext cx="469744" cy="259045"/>
    <xdr:sp macro="" textlink="">
      <xdr:nvSpPr>
        <xdr:cNvPr id="610" name="n_4mainValue【認定こども園・幼稚園・保育所】&#10;一人当たり面積"/>
        <xdr:cNvSpPr txBox="1"/>
      </xdr:nvSpPr>
      <xdr:spPr>
        <a:xfrm>
          <a:off x="165926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4699614" y="94227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473835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4611350" y="942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40" name="【学校施設】&#10;有形固定資産減価償却率平均値テキスト"/>
        <xdr:cNvSpPr txBox="1"/>
      </xdr:nvSpPr>
      <xdr:spPr>
        <a:xfrm>
          <a:off x="1473835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4649450" y="9975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388745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309370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148715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51" name="楕円 650"/>
        <xdr:cNvSpPr/>
      </xdr:nvSpPr>
      <xdr:spPr>
        <a:xfrm>
          <a:off x="14649450" y="9890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652" name="【学校施設】&#10;有形固定資産減価償却率該当値テキスト"/>
        <xdr:cNvSpPr txBox="1"/>
      </xdr:nvSpPr>
      <xdr:spPr>
        <a:xfrm>
          <a:off x="1473835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653" name="楕円 652"/>
        <xdr:cNvSpPr/>
      </xdr:nvSpPr>
      <xdr:spPr>
        <a:xfrm>
          <a:off x="13887450" y="9856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22860</xdr:rowOff>
    </xdr:to>
    <xdr:cxnSp macro="">
      <xdr:nvCxnSpPr>
        <xdr:cNvPr id="654" name="直線コネクタ 653"/>
        <xdr:cNvCxnSpPr/>
      </xdr:nvCxnSpPr>
      <xdr:spPr>
        <a:xfrm>
          <a:off x="13938250" y="9907270"/>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655" name="楕円 654"/>
        <xdr:cNvSpPr/>
      </xdr:nvSpPr>
      <xdr:spPr>
        <a:xfrm>
          <a:off x="13093700" y="9818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160020</xdr:rowOff>
    </xdr:to>
    <xdr:cxnSp macro="">
      <xdr:nvCxnSpPr>
        <xdr:cNvPr id="656" name="直線コネクタ 655"/>
        <xdr:cNvCxnSpPr/>
      </xdr:nvCxnSpPr>
      <xdr:spPr>
        <a:xfrm>
          <a:off x="13144500" y="986917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57" name="楕円 656"/>
        <xdr:cNvSpPr/>
      </xdr:nvSpPr>
      <xdr:spPr>
        <a:xfrm>
          <a:off x="12299950" y="9801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121920</xdr:rowOff>
    </xdr:to>
    <xdr:cxnSp macro="">
      <xdr:nvCxnSpPr>
        <xdr:cNvPr id="658" name="直線コネクタ 657"/>
        <xdr:cNvCxnSpPr/>
      </xdr:nvCxnSpPr>
      <xdr:spPr>
        <a:xfrm>
          <a:off x="12344400" y="985202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659" name="楕円 658"/>
        <xdr:cNvSpPr/>
      </xdr:nvSpPr>
      <xdr:spPr>
        <a:xfrm>
          <a:off x="1148715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72390</xdr:rowOff>
    </xdr:from>
    <xdr:to>
      <xdr:col>71</xdr:col>
      <xdr:colOff>177800</xdr:colOff>
      <xdr:row>59</xdr:row>
      <xdr:rowOff>104775</xdr:rowOff>
    </xdr:to>
    <xdr:cxnSp macro="">
      <xdr:nvCxnSpPr>
        <xdr:cNvPr id="660" name="直線コネクタ 659"/>
        <xdr:cNvCxnSpPr/>
      </xdr:nvCxnSpPr>
      <xdr:spPr>
        <a:xfrm>
          <a:off x="11537950" y="981964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661" name="n_1aveValue【学校施設】&#10;有形固定資産減価償却率"/>
        <xdr:cNvSpPr txBox="1"/>
      </xdr:nvSpPr>
      <xdr:spPr>
        <a:xfrm>
          <a:off x="13742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62" name="n_2aveValue【学校施設】&#10;有形固定資産減価償却率"/>
        <xdr:cNvSpPr txBox="1"/>
      </xdr:nvSpPr>
      <xdr:spPr>
        <a:xfrm>
          <a:off x="129609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3" name="n_3aveValue【学校施設】&#10;有形固定資産減価償却率"/>
        <xdr:cNvSpPr txBox="1"/>
      </xdr:nvSpPr>
      <xdr:spPr>
        <a:xfrm>
          <a:off x="121672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4" name="n_4aveValue【学校施設】&#10;有形固定資産減価償却率"/>
        <xdr:cNvSpPr txBox="1"/>
      </xdr:nvSpPr>
      <xdr:spPr>
        <a:xfrm>
          <a:off x="113544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665" name="n_1mainValue【学校施設】&#10;有形固定資産減価償却率"/>
        <xdr:cNvSpPr txBox="1"/>
      </xdr:nvSpPr>
      <xdr:spPr>
        <a:xfrm>
          <a:off x="1374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66" name="n_2mainValue【学校施設】&#10;有形固定資産減価償却率"/>
        <xdr:cNvSpPr txBox="1"/>
      </xdr:nvSpPr>
      <xdr:spPr>
        <a:xfrm>
          <a:off x="1296099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667" name="n_3mainValue【学校施設】&#10;有形固定資産減価償却率"/>
        <xdr:cNvSpPr txBox="1"/>
      </xdr:nvSpPr>
      <xdr:spPr>
        <a:xfrm>
          <a:off x="121672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668" name="n_4mainValue【学校施設】&#10;有形固定資産減価償却率"/>
        <xdr:cNvSpPr txBox="1"/>
      </xdr:nvSpPr>
      <xdr:spPr>
        <a:xfrm>
          <a:off x="11354444"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19951064" y="9312719"/>
          <a:ext cx="0" cy="119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19989800"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19881850" y="10507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19989800" y="909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19881850" y="9312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19989800" y="1030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19900900" y="10324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19157950" y="10322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18345150" y="103264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7551400" y="10331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6757650" y="10331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708" name="楕円 707"/>
        <xdr:cNvSpPr/>
      </xdr:nvSpPr>
      <xdr:spPr>
        <a:xfrm>
          <a:off x="19900900" y="10155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101046</xdr:rowOff>
    </xdr:from>
    <xdr:ext cx="469744" cy="259045"/>
    <xdr:sp macro="" textlink="">
      <xdr:nvSpPr>
        <xdr:cNvPr id="709" name="【学校施設】&#10;一人当たり面積該当値テキスト"/>
        <xdr:cNvSpPr txBox="1"/>
      </xdr:nvSpPr>
      <xdr:spPr>
        <a:xfrm>
          <a:off x="19989800" y="100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84265</xdr:rowOff>
    </xdr:from>
    <xdr:to>
      <xdr:col>112</xdr:col>
      <xdr:colOff>38100</xdr:colOff>
      <xdr:row>62</xdr:row>
      <xdr:rowOff>14415</xdr:rowOff>
    </xdr:to>
    <xdr:sp macro="" textlink="">
      <xdr:nvSpPr>
        <xdr:cNvPr id="710" name="楕円 709"/>
        <xdr:cNvSpPr/>
      </xdr:nvSpPr>
      <xdr:spPr>
        <a:xfrm>
          <a:off x="19157950" y="10161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128969</xdr:rowOff>
    </xdr:from>
    <xdr:to>
      <xdr:col>116</xdr:col>
      <xdr:colOff>63500</xdr:colOff>
      <xdr:row>61</xdr:row>
      <xdr:rowOff>135065</xdr:rowOff>
    </xdr:to>
    <xdr:cxnSp macro="">
      <xdr:nvCxnSpPr>
        <xdr:cNvPr id="711" name="直線コネクタ 710"/>
        <xdr:cNvCxnSpPr/>
      </xdr:nvCxnSpPr>
      <xdr:spPr>
        <a:xfrm flipV="1">
          <a:off x="19202400" y="10206419"/>
          <a:ext cx="7493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93790</xdr:rowOff>
    </xdr:from>
    <xdr:to>
      <xdr:col>107</xdr:col>
      <xdr:colOff>101600</xdr:colOff>
      <xdr:row>62</xdr:row>
      <xdr:rowOff>23940</xdr:rowOff>
    </xdr:to>
    <xdr:sp macro="" textlink="">
      <xdr:nvSpPr>
        <xdr:cNvPr id="712" name="楕円 711"/>
        <xdr:cNvSpPr/>
      </xdr:nvSpPr>
      <xdr:spPr>
        <a:xfrm>
          <a:off x="18345150" y="10171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135065</xdr:rowOff>
    </xdr:from>
    <xdr:to>
      <xdr:col>111</xdr:col>
      <xdr:colOff>177800</xdr:colOff>
      <xdr:row>61</xdr:row>
      <xdr:rowOff>144590</xdr:rowOff>
    </xdr:to>
    <xdr:cxnSp macro="">
      <xdr:nvCxnSpPr>
        <xdr:cNvPr id="713" name="直線コネクタ 712"/>
        <xdr:cNvCxnSpPr/>
      </xdr:nvCxnSpPr>
      <xdr:spPr>
        <a:xfrm flipV="1">
          <a:off x="18395950" y="1021251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101981</xdr:rowOff>
    </xdr:from>
    <xdr:to>
      <xdr:col>102</xdr:col>
      <xdr:colOff>165100</xdr:colOff>
      <xdr:row>62</xdr:row>
      <xdr:rowOff>32131</xdr:rowOff>
    </xdr:to>
    <xdr:sp macro="" textlink="">
      <xdr:nvSpPr>
        <xdr:cNvPr id="714" name="楕円 713"/>
        <xdr:cNvSpPr/>
      </xdr:nvSpPr>
      <xdr:spPr>
        <a:xfrm>
          <a:off x="17551400" y="10179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144590</xdr:rowOff>
    </xdr:from>
    <xdr:to>
      <xdr:col>107</xdr:col>
      <xdr:colOff>50800</xdr:colOff>
      <xdr:row>61</xdr:row>
      <xdr:rowOff>152781</xdr:rowOff>
    </xdr:to>
    <xdr:cxnSp macro="">
      <xdr:nvCxnSpPr>
        <xdr:cNvPr id="715" name="直線コネクタ 714"/>
        <xdr:cNvCxnSpPr/>
      </xdr:nvCxnSpPr>
      <xdr:spPr>
        <a:xfrm flipV="1">
          <a:off x="17602200" y="10222040"/>
          <a:ext cx="79375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108458</xdr:rowOff>
    </xdr:from>
    <xdr:to>
      <xdr:col>98</xdr:col>
      <xdr:colOff>38100</xdr:colOff>
      <xdr:row>62</xdr:row>
      <xdr:rowOff>38608</xdr:rowOff>
    </xdr:to>
    <xdr:sp macro="" textlink="">
      <xdr:nvSpPr>
        <xdr:cNvPr id="716" name="楕円 715"/>
        <xdr:cNvSpPr/>
      </xdr:nvSpPr>
      <xdr:spPr>
        <a:xfrm>
          <a:off x="16757650" y="101859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152781</xdr:rowOff>
    </xdr:from>
    <xdr:to>
      <xdr:col>102</xdr:col>
      <xdr:colOff>114300</xdr:colOff>
      <xdr:row>61</xdr:row>
      <xdr:rowOff>159258</xdr:rowOff>
    </xdr:to>
    <xdr:cxnSp macro="">
      <xdr:nvCxnSpPr>
        <xdr:cNvPr id="717" name="直線コネクタ 716"/>
        <xdr:cNvCxnSpPr/>
      </xdr:nvCxnSpPr>
      <xdr:spPr>
        <a:xfrm flipV="1">
          <a:off x="16802100" y="10230231"/>
          <a:ext cx="8001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xdr:cNvSpPr txBox="1"/>
      </xdr:nvSpPr>
      <xdr:spPr>
        <a:xfrm>
          <a:off x="18980227" y="104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xdr:cNvSpPr txBox="1"/>
      </xdr:nvSpPr>
      <xdr:spPr>
        <a:xfrm>
          <a:off x="18180127" y="1041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xdr:cNvSpPr txBox="1"/>
      </xdr:nvSpPr>
      <xdr:spPr>
        <a:xfrm>
          <a:off x="1738637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xdr:cNvSpPr txBox="1"/>
      </xdr:nvSpPr>
      <xdr:spPr>
        <a:xfrm>
          <a:off x="16592627" y="104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30942</xdr:rowOff>
    </xdr:from>
    <xdr:ext cx="469744" cy="259045"/>
    <xdr:sp macro="" textlink="">
      <xdr:nvSpPr>
        <xdr:cNvPr id="722" name="n_1mainValue【学校施設】&#10;一人当たり面積"/>
        <xdr:cNvSpPr txBox="1"/>
      </xdr:nvSpPr>
      <xdr:spPr>
        <a:xfrm>
          <a:off x="18980227" y="99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40467</xdr:rowOff>
    </xdr:from>
    <xdr:ext cx="469744" cy="259045"/>
    <xdr:sp macro="" textlink="">
      <xdr:nvSpPr>
        <xdr:cNvPr id="723" name="n_2mainValue【学校施設】&#10;一人当たり面積"/>
        <xdr:cNvSpPr txBox="1"/>
      </xdr:nvSpPr>
      <xdr:spPr>
        <a:xfrm>
          <a:off x="18180127" y="99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48658</xdr:rowOff>
    </xdr:from>
    <xdr:ext cx="469744" cy="259045"/>
    <xdr:sp macro="" textlink="">
      <xdr:nvSpPr>
        <xdr:cNvPr id="724" name="n_3mainValue【学校施設】&#10;一人当たり面積"/>
        <xdr:cNvSpPr txBox="1"/>
      </xdr:nvSpPr>
      <xdr:spPr>
        <a:xfrm>
          <a:off x="17386377" y="99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55135</xdr:rowOff>
    </xdr:from>
    <xdr:ext cx="469744" cy="259045"/>
    <xdr:sp macro="" textlink="">
      <xdr:nvSpPr>
        <xdr:cNvPr id="725" name="n_4mainValue【学校施設】&#10;一人当たり面積"/>
        <xdr:cNvSpPr txBox="1"/>
      </xdr:nvSpPr>
      <xdr:spPr>
        <a:xfrm>
          <a:off x="16592627" y="996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6" name="直線コネクタ 765"/>
        <xdr:cNvCxnSpPr/>
      </xdr:nvCxnSpPr>
      <xdr:spPr>
        <a:xfrm flipV="1">
          <a:off x="14699614" y="165582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9" name="【公民館】&#10;有形固定資産減価償却率最大値テキスト"/>
        <xdr:cNvSpPr txBox="1"/>
      </xdr:nvSpPr>
      <xdr:spPr>
        <a:xfrm>
          <a:off x="1473835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0" name="直線コネクタ 769"/>
        <xdr:cNvCxnSpPr/>
      </xdr:nvCxnSpPr>
      <xdr:spPr>
        <a:xfrm>
          <a:off x="146113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1" name="【公民館】&#10;有形固定資産減価償却率平均値テキスト"/>
        <xdr:cNvSpPr txBox="1"/>
      </xdr:nvSpPr>
      <xdr:spPr>
        <a:xfrm>
          <a:off x="14738350" y="17145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xdr:cNvSpPr/>
      </xdr:nvSpPr>
      <xdr:spPr>
        <a:xfrm>
          <a:off x="14649450" y="17294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xdr:cNvSpPr/>
      </xdr:nvSpPr>
      <xdr:spPr>
        <a:xfrm>
          <a:off x="1388745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4" name="フローチャート: 判断 773"/>
        <xdr:cNvSpPr/>
      </xdr:nvSpPr>
      <xdr:spPr>
        <a:xfrm>
          <a:off x="1309370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xdr:cNvSpPr/>
      </xdr:nvSpPr>
      <xdr:spPr>
        <a:xfrm>
          <a:off x="12299950" y="17225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82" name="楕円 781"/>
        <xdr:cNvSpPr/>
      </xdr:nvSpPr>
      <xdr:spPr>
        <a:xfrm>
          <a:off x="14649450" y="173551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783" name="【公民館】&#10;有形固定資産減価償却率該当値テキスト"/>
        <xdr:cNvSpPr txBox="1"/>
      </xdr:nvSpPr>
      <xdr:spPr>
        <a:xfrm>
          <a:off x="14738350" y="1733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784" name="楕円 783"/>
        <xdr:cNvSpPr/>
      </xdr:nvSpPr>
      <xdr:spPr>
        <a:xfrm>
          <a:off x="1388745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104</xdr:row>
      <xdr:rowOff>146686</xdr:rowOff>
    </xdr:to>
    <xdr:cxnSp macro="">
      <xdr:nvCxnSpPr>
        <xdr:cNvPr id="785" name="直線コネクタ 784"/>
        <xdr:cNvCxnSpPr/>
      </xdr:nvCxnSpPr>
      <xdr:spPr>
        <a:xfrm>
          <a:off x="13938250" y="17398364"/>
          <a:ext cx="762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86" name="楕円 785"/>
        <xdr:cNvSpPr/>
      </xdr:nvSpPr>
      <xdr:spPr>
        <a:xfrm>
          <a:off x="13093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139064</xdr:rowOff>
    </xdr:to>
    <xdr:cxnSp macro="">
      <xdr:nvCxnSpPr>
        <xdr:cNvPr id="787" name="直線コネクタ 786"/>
        <xdr:cNvCxnSpPr/>
      </xdr:nvCxnSpPr>
      <xdr:spPr>
        <a:xfrm>
          <a:off x="13144500" y="17354550"/>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88" name="楕円 787"/>
        <xdr:cNvSpPr/>
      </xdr:nvSpPr>
      <xdr:spPr>
        <a:xfrm>
          <a:off x="12299950" y="17242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95250</xdr:rowOff>
    </xdr:to>
    <xdr:cxnSp macro="">
      <xdr:nvCxnSpPr>
        <xdr:cNvPr id="789" name="直線コネクタ 788"/>
        <xdr:cNvCxnSpPr/>
      </xdr:nvCxnSpPr>
      <xdr:spPr>
        <a:xfrm>
          <a:off x="12344400" y="17293589"/>
          <a:ext cx="8001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790" name="楕円 789"/>
        <xdr:cNvSpPr/>
      </xdr:nvSpPr>
      <xdr:spPr>
        <a:xfrm>
          <a:off x="1148715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34289</xdr:rowOff>
    </xdr:to>
    <xdr:cxnSp macro="">
      <xdr:nvCxnSpPr>
        <xdr:cNvPr id="791" name="直線コネクタ 790"/>
        <xdr:cNvCxnSpPr/>
      </xdr:nvCxnSpPr>
      <xdr:spPr>
        <a:xfrm>
          <a:off x="11537950" y="17234536"/>
          <a:ext cx="80645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2" name="n_1aveValue【公民館】&#10;有形固定資産減価償却率"/>
        <xdr:cNvSpPr txBox="1"/>
      </xdr:nvSpPr>
      <xdr:spPr>
        <a:xfrm>
          <a:off x="13742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3" name="n_2aveValue【公民館】&#10;有形固定資産減価償却率"/>
        <xdr:cNvSpPr txBox="1"/>
      </xdr:nvSpPr>
      <xdr:spPr>
        <a:xfrm>
          <a:off x="1296099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4" name="n_3aveValue【公民館】&#10;有形固定資産減価償却率"/>
        <xdr:cNvSpPr txBox="1"/>
      </xdr:nvSpPr>
      <xdr:spPr>
        <a:xfrm>
          <a:off x="121672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5" name="n_4aveValue【公民館】&#10;有形固定資産減価償却率"/>
        <xdr:cNvSpPr txBox="1"/>
      </xdr:nvSpPr>
      <xdr:spPr>
        <a:xfrm>
          <a:off x="113544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9541</xdr:rowOff>
    </xdr:from>
    <xdr:ext cx="405111" cy="259045"/>
    <xdr:sp macro="" textlink="">
      <xdr:nvSpPr>
        <xdr:cNvPr id="796" name="n_1mainValue【公民館】&#10;有形固定資産減価償却率"/>
        <xdr:cNvSpPr txBox="1"/>
      </xdr:nvSpPr>
      <xdr:spPr>
        <a:xfrm>
          <a:off x="13742044" y="1744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97" name="n_2mainValue【公民館】&#10;有形固定資産減価償却率"/>
        <xdr:cNvSpPr txBox="1"/>
      </xdr:nvSpPr>
      <xdr:spPr>
        <a:xfrm>
          <a:off x="1296099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798" name="n_3mainValue【公民館】&#10;有形固定資産減価償却率"/>
        <xdr:cNvSpPr txBox="1"/>
      </xdr:nvSpPr>
      <xdr:spPr>
        <a:xfrm>
          <a:off x="1216724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42563</xdr:rowOff>
    </xdr:from>
    <xdr:ext cx="405111" cy="259045"/>
    <xdr:sp macro="" textlink="">
      <xdr:nvSpPr>
        <xdr:cNvPr id="799" name="n_4mainValue【公民館】&#10;有形固定資産減価償却率"/>
        <xdr:cNvSpPr txBox="1"/>
      </xdr:nvSpPr>
      <xdr:spPr>
        <a:xfrm>
          <a:off x="113544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5" name="直線コネクタ 824"/>
        <xdr:cNvCxnSpPr/>
      </xdr:nvCxnSpPr>
      <xdr:spPr>
        <a:xfrm flipV="1">
          <a:off x="19951064" y="165451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6" name="【公民館】&#10;一人当たり面積最小値テキスト"/>
        <xdr:cNvSpPr txBox="1"/>
      </xdr:nvSpPr>
      <xdr:spPr>
        <a:xfrm>
          <a:off x="19989800"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7" name="直線コネクタ 826"/>
        <xdr:cNvCxnSpPr/>
      </xdr:nvCxnSpPr>
      <xdr:spPr>
        <a:xfrm>
          <a:off x="19881850" y="18125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8" name="【公民館】&#10;一人当たり面積最大値テキスト"/>
        <xdr:cNvSpPr txBox="1"/>
      </xdr:nvSpPr>
      <xdr:spPr>
        <a:xfrm>
          <a:off x="1998980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9" name="直線コネクタ 828"/>
        <xdr:cNvCxnSpPr/>
      </xdr:nvCxnSpPr>
      <xdr:spPr>
        <a:xfrm>
          <a:off x="1988185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0" name="【公民館】&#10;一人当たり面積平均値テキスト"/>
        <xdr:cNvSpPr txBox="1"/>
      </xdr:nvSpPr>
      <xdr:spPr>
        <a:xfrm>
          <a:off x="19989800" y="1779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1" name="フローチャート: 判断 830"/>
        <xdr:cNvSpPr/>
      </xdr:nvSpPr>
      <xdr:spPr>
        <a:xfrm>
          <a:off x="199009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2" name="フローチャート: 判断 831"/>
        <xdr:cNvSpPr/>
      </xdr:nvSpPr>
      <xdr:spPr>
        <a:xfrm>
          <a:off x="19157950" y="178202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3" name="フローチャート: 判断 832"/>
        <xdr:cNvSpPr/>
      </xdr:nvSpPr>
      <xdr:spPr>
        <a:xfrm>
          <a:off x="1834515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4" name="フローチャート: 判断 833"/>
        <xdr:cNvSpPr/>
      </xdr:nvSpPr>
      <xdr:spPr>
        <a:xfrm>
          <a:off x="175514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5" name="フローチャート: 判断 834"/>
        <xdr:cNvSpPr/>
      </xdr:nvSpPr>
      <xdr:spPr>
        <a:xfrm>
          <a:off x="16757650" y="17839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92348</xdr:rowOff>
    </xdr:from>
    <xdr:to>
      <xdr:col>116</xdr:col>
      <xdr:colOff>114300</xdr:colOff>
      <xdr:row>100</xdr:row>
      <xdr:rowOff>22498</xdr:rowOff>
    </xdr:to>
    <xdr:sp macro="" textlink="">
      <xdr:nvSpPr>
        <xdr:cNvPr id="841" name="楕円 840"/>
        <xdr:cNvSpPr/>
      </xdr:nvSpPr>
      <xdr:spPr>
        <a:xfrm>
          <a:off x="19900900" y="164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45375</xdr:rowOff>
    </xdr:from>
    <xdr:ext cx="469744" cy="259045"/>
    <xdr:sp macro="" textlink="">
      <xdr:nvSpPr>
        <xdr:cNvPr id="842" name="【公民館】&#10;一人当たり面積該当値テキスト"/>
        <xdr:cNvSpPr txBox="1"/>
      </xdr:nvSpPr>
      <xdr:spPr>
        <a:xfrm>
          <a:off x="19989800" y="164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121738</xdr:rowOff>
    </xdr:from>
    <xdr:to>
      <xdr:col>112</xdr:col>
      <xdr:colOff>38100</xdr:colOff>
      <xdr:row>100</xdr:row>
      <xdr:rowOff>51888</xdr:rowOff>
    </xdr:to>
    <xdr:sp macro="" textlink="">
      <xdr:nvSpPr>
        <xdr:cNvPr id="843" name="楕円 842"/>
        <xdr:cNvSpPr/>
      </xdr:nvSpPr>
      <xdr:spPr>
        <a:xfrm>
          <a:off x="19157950" y="16523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143148</xdr:rowOff>
    </xdr:from>
    <xdr:to>
      <xdr:col>116</xdr:col>
      <xdr:colOff>63500</xdr:colOff>
      <xdr:row>100</xdr:row>
      <xdr:rowOff>1088</xdr:rowOff>
    </xdr:to>
    <xdr:cxnSp macro="">
      <xdr:nvCxnSpPr>
        <xdr:cNvPr id="844" name="直線コネクタ 843"/>
        <xdr:cNvCxnSpPr/>
      </xdr:nvCxnSpPr>
      <xdr:spPr>
        <a:xfrm flipV="1">
          <a:off x="19202400" y="16545198"/>
          <a:ext cx="7493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51526</xdr:rowOff>
    </xdr:from>
    <xdr:to>
      <xdr:col>107</xdr:col>
      <xdr:colOff>101600</xdr:colOff>
      <xdr:row>100</xdr:row>
      <xdr:rowOff>153126</xdr:rowOff>
    </xdr:to>
    <xdr:sp macro="" textlink="">
      <xdr:nvSpPr>
        <xdr:cNvPr id="845" name="楕円 844"/>
        <xdr:cNvSpPr/>
      </xdr:nvSpPr>
      <xdr:spPr>
        <a:xfrm>
          <a:off x="18345150" y="166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100</xdr:row>
      <xdr:rowOff>102326</xdr:rowOff>
    </xdr:to>
    <xdr:cxnSp macro="">
      <xdr:nvCxnSpPr>
        <xdr:cNvPr id="846" name="直線コネクタ 845"/>
        <xdr:cNvCxnSpPr/>
      </xdr:nvCxnSpPr>
      <xdr:spPr>
        <a:xfrm flipV="1">
          <a:off x="18395950" y="16574588"/>
          <a:ext cx="80645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53158</xdr:rowOff>
    </xdr:from>
    <xdr:to>
      <xdr:col>102</xdr:col>
      <xdr:colOff>165100</xdr:colOff>
      <xdr:row>101</xdr:row>
      <xdr:rowOff>154758</xdr:rowOff>
    </xdr:to>
    <xdr:sp macro="" textlink="">
      <xdr:nvSpPr>
        <xdr:cNvPr id="847" name="楕円 846"/>
        <xdr:cNvSpPr/>
      </xdr:nvSpPr>
      <xdr:spPr>
        <a:xfrm>
          <a:off x="17551400" y="167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102326</xdr:rowOff>
    </xdr:from>
    <xdr:to>
      <xdr:col>107</xdr:col>
      <xdr:colOff>50800</xdr:colOff>
      <xdr:row>101</xdr:row>
      <xdr:rowOff>103958</xdr:rowOff>
    </xdr:to>
    <xdr:cxnSp macro="">
      <xdr:nvCxnSpPr>
        <xdr:cNvPr id="848" name="直線コネクタ 847"/>
        <xdr:cNvCxnSpPr/>
      </xdr:nvCxnSpPr>
      <xdr:spPr>
        <a:xfrm flipV="1">
          <a:off x="17602200" y="16675826"/>
          <a:ext cx="79375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115207</xdr:rowOff>
    </xdr:from>
    <xdr:to>
      <xdr:col>98</xdr:col>
      <xdr:colOff>38100</xdr:colOff>
      <xdr:row>102</xdr:row>
      <xdr:rowOff>45357</xdr:rowOff>
    </xdr:to>
    <xdr:sp macro="" textlink="">
      <xdr:nvSpPr>
        <xdr:cNvPr id="849" name="楕円 848"/>
        <xdr:cNvSpPr/>
      </xdr:nvSpPr>
      <xdr:spPr>
        <a:xfrm>
          <a:off x="16757650" y="16860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103958</xdr:rowOff>
    </xdr:from>
    <xdr:to>
      <xdr:col>102</xdr:col>
      <xdr:colOff>114300</xdr:colOff>
      <xdr:row>101</xdr:row>
      <xdr:rowOff>166007</xdr:rowOff>
    </xdr:to>
    <xdr:cxnSp macro="">
      <xdr:nvCxnSpPr>
        <xdr:cNvPr id="850" name="直線コネクタ 849"/>
        <xdr:cNvCxnSpPr/>
      </xdr:nvCxnSpPr>
      <xdr:spPr>
        <a:xfrm flipV="1">
          <a:off x="16802100" y="16848908"/>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1" name="n_1aveValue【公民館】&#10;一人当たり面積"/>
        <xdr:cNvSpPr txBox="1"/>
      </xdr:nvSpPr>
      <xdr:spPr>
        <a:xfrm>
          <a:off x="1898022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2" name="n_2aveValue【公民館】&#10;一人当たり面積"/>
        <xdr:cNvSpPr txBox="1"/>
      </xdr:nvSpPr>
      <xdr:spPr>
        <a:xfrm>
          <a:off x="18180127" y="179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3" name="n_3aveValue【公民館】&#10;一人当たり面積"/>
        <xdr:cNvSpPr txBox="1"/>
      </xdr:nvSpPr>
      <xdr:spPr>
        <a:xfrm>
          <a:off x="1738637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4" name="n_4aveValue【公民館】&#10;一人当たり面積"/>
        <xdr:cNvSpPr txBox="1"/>
      </xdr:nvSpPr>
      <xdr:spPr>
        <a:xfrm>
          <a:off x="1659262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68415</xdr:rowOff>
    </xdr:from>
    <xdr:ext cx="469744" cy="259045"/>
    <xdr:sp macro="" textlink="">
      <xdr:nvSpPr>
        <xdr:cNvPr id="855" name="n_1mainValue【公民館】&#10;一人当たり面積"/>
        <xdr:cNvSpPr txBox="1"/>
      </xdr:nvSpPr>
      <xdr:spPr>
        <a:xfrm>
          <a:off x="18980227" y="16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169653</xdr:rowOff>
    </xdr:from>
    <xdr:ext cx="469744" cy="259045"/>
    <xdr:sp macro="" textlink="">
      <xdr:nvSpPr>
        <xdr:cNvPr id="856" name="n_2mainValue【公民館】&#10;一人当たり面積"/>
        <xdr:cNvSpPr txBox="1"/>
      </xdr:nvSpPr>
      <xdr:spPr>
        <a:xfrm>
          <a:off x="18180127" y="1640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171285</xdr:rowOff>
    </xdr:from>
    <xdr:ext cx="469744" cy="259045"/>
    <xdr:sp macro="" textlink="">
      <xdr:nvSpPr>
        <xdr:cNvPr id="857" name="n_3mainValue【公民館】&#10;一人当たり面積"/>
        <xdr:cNvSpPr txBox="1"/>
      </xdr:nvSpPr>
      <xdr:spPr>
        <a:xfrm>
          <a:off x="17386377" y="165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61884</xdr:rowOff>
    </xdr:from>
    <xdr:ext cx="469744" cy="259045"/>
    <xdr:sp macro="" textlink="">
      <xdr:nvSpPr>
        <xdr:cNvPr id="858" name="n_4mainValue【公民館】&#10;一人当たり面積"/>
        <xdr:cNvSpPr txBox="1"/>
      </xdr:nvSpPr>
      <xdr:spPr>
        <a:xfrm>
          <a:off x="16592627" y="1663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類似団体と比較して、特に有形固定資産減価償却率が高くなっている区分は、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認定こども園・保育所については、施設を廃止し、事業を民間に移譲している。市立幼稚園については、老朽化した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つの施設を所有しているが、少子化に伴う施設の統廃合を進めているところである。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177665" y="54737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21640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1084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216400" y="6136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127500" y="61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384550" y="6171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57175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78000" y="6112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84250" y="60961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xdr:cNvSpPr/>
      </xdr:nvSpPr>
      <xdr:spPr>
        <a:xfrm>
          <a:off x="4127500" y="5715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118490</xdr:rowOff>
    </xdr:from>
    <xdr:ext cx="405111" cy="259045"/>
    <xdr:sp macro="" textlink="">
      <xdr:nvSpPr>
        <xdr:cNvPr id="75" name="【図書館】&#10;有形固定資産減価償却率該当値テキスト"/>
        <xdr:cNvSpPr txBox="1"/>
      </xdr:nvSpPr>
      <xdr:spPr>
        <a:xfrm>
          <a:off x="4216400" y="557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61323</xdr:rowOff>
    </xdr:from>
    <xdr:to>
      <xdr:col>20</xdr:col>
      <xdr:colOff>38100</xdr:colOff>
      <xdr:row>34</xdr:row>
      <xdr:rowOff>162923</xdr:rowOff>
    </xdr:to>
    <xdr:sp macro="" textlink="">
      <xdr:nvSpPr>
        <xdr:cNvPr id="76" name="楕円 75"/>
        <xdr:cNvSpPr/>
      </xdr:nvSpPr>
      <xdr:spPr>
        <a:xfrm>
          <a:off x="3384550" y="5681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112123</xdr:rowOff>
    </xdr:from>
    <xdr:to>
      <xdr:col>24</xdr:col>
      <xdr:colOff>63500</xdr:colOff>
      <xdr:row>34</xdr:row>
      <xdr:rowOff>146413</xdr:rowOff>
    </xdr:to>
    <xdr:cxnSp macro="">
      <xdr:nvCxnSpPr>
        <xdr:cNvPr id="77" name="直線コネクタ 76"/>
        <xdr:cNvCxnSpPr/>
      </xdr:nvCxnSpPr>
      <xdr:spPr>
        <a:xfrm>
          <a:off x="3429000" y="5731873"/>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28666</xdr:rowOff>
    </xdr:from>
    <xdr:to>
      <xdr:col>15</xdr:col>
      <xdr:colOff>101600</xdr:colOff>
      <xdr:row>34</xdr:row>
      <xdr:rowOff>130266</xdr:rowOff>
    </xdr:to>
    <xdr:sp macro="" textlink="">
      <xdr:nvSpPr>
        <xdr:cNvPr id="78" name="楕円 77"/>
        <xdr:cNvSpPr/>
      </xdr:nvSpPr>
      <xdr:spPr>
        <a:xfrm>
          <a:off x="2571750" y="56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112123</xdr:rowOff>
    </xdr:to>
    <xdr:cxnSp macro="">
      <xdr:nvCxnSpPr>
        <xdr:cNvPr id="79" name="直線コネクタ 78"/>
        <xdr:cNvCxnSpPr/>
      </xdr:nvCxnSpPr>
      <xdr:spPr>
        <a:xfrm>
          <a:off x="2622550" y="569921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165826</xdr:rowOff>
    </xdr:from>
    <xdr:to>
      <xdr:col>10</xdr:col>
      <xdr:colOff>165100</xdr:colOff>
      <xdr:row>34</xdr:row>
      <xdr:rowOff>95976</xdr:rowOff>
    </xdr:to>
    <xdr:sp macro="" textlink="">
      <xdr:nvSpPr>
        <xdr:cNvPr id="80" name="楕円 79"/>
        <xdr:cNvSpPr/>
      </xdr:nvSpPr>
      <xdr:spPr>
        <a:xfrm>
          <a:off x="1778000" y="5620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45176</xdr:rowOff>
    </xdr:from>
    <xdr:to>
      <xdr:col>15</xdr:col>
      <xdr:colOff>50800</xdr:colOff>
      <xdr:row>34</xdr:row>
      <xdr:rowOff>79466</xdr:rowOff>
    </xdr:to>
    <xdr:cxnSp macro="">
      <xdr:nvCxnSpPr>
        <xdr:cNvPr id="81" name="直線コネクタ 80"/>
        <xdr:cNvCxnSpPr/>
      </xdr:nvCxnSpPr>
      <xdr:spPr>
        <a:xfrm>
          <a:off x="1828800" y="566492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133169</xdr:rowOff>
    </xdr:from>
    <xdr:to>
      <xdr:col>6</xdr:col>
      <xdr:colOff>38100</xdr:colOff>
      <xdr:row>34</xdr:row>
      <xdr:rowOff>63319</xdr:rowOff>
    </xdr:to>
    <xdr:sp macro="" textlink="">
      <xdr:nvSpPr>
        <xdr:cNvPr id="82" name="楕円 81"/>
        <xdr:cNvSpPr/>
      </xdr:nvSpPr>
      <xdr:spPr>
        <a:xfrm>
          <a:off x="984250" y="5587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12519</xdr:rowOff>
    </xdr:from>
    <xdr:to>
      <xdr:col>10</xdr:col>
      <xdr:colOff>114300</xdr:colOff>
      <xdr:row>34</xdr:row>
      <xdr:rowOff>45176</xdr:rowOff>
    </xdr:to>
    <xdr:cxnSp macro="">
      <xdr:nvCxnSpPr>
        <xdr:cNvPr id="83" name="直線コネクタ 82"/>
        <xdr:cNvCxnSpPr/>
      </xdr:nvCxnSpPr>
      <xdr:spPr>
        <a:xfrm>
          <a:off x="1028700" y="563226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2391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4390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64529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8515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8000</xdr:rowOff>
    </xdr:from>
    <xdr:ext cx="405111" cy="259045"/>
    <xdr:sp macro="" textlink="">
      <xdr:nvSpPr>
        <xdr:cNvPr id="88" name="n_1mainValue【図書館】&#10;有形固定資産減価償却率"/>
        <xdr:cNvSpPr txBox="1"/>
      </xdr:nvSpPr>
      <xdr:spPr>
        <a:xfrm>
          <a:off x="3239144" y="546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146793</xdr:rowOff>
    </xdr:from>
    <xdr:ext cx="405111" cy="259045"/>
    <xdr:sp macro="" textlink="">
      <xdr:nvSpPr>
        <xdr:cNvPr id="89" name="n_2mainValue【図書館】&#10;有形固定資産減価償却率"/>
        <xdr:cNvSpPr txBox="1"/>
      </xdr:nvSpPr>
      <xdr:spPr>
        <a:xfrm>
          <a:off x="2439044" y="543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112503</xdr:rowOff>
    </xdr:from>
    <xdr:ext cx="405111" cy="259045"/>
    <xdr:sp macro="" textlink="">
      <xdr:nvSpPr>
        <xdr:cNvPr id="90" name="n_3mainValue【図書館】&#10;有形固定資産減価償却率"/>
        <xdr:cNvSpPr txBox="1"/>
      </xdr:nvSpPr>
      <xdr:spPr>
        <a:xfrm>
          <a:off x="1645294" y="540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79846</xdr:rowOff>
    </xdr:from>
    <xdr:ext cx="405111" cy="259045"/>
    <xdr:sp macro="" textlink="">
      <xdr:nvSpPr>
        <xdr:cNvPr id="91" name="n_4mainValue【図書館】&#10;有形固定資産減価償却率"/>
        <xdr:cNvSpPr txBox="1"/>
      </xdr:nvSpPr>
      <xdr:spPr>
        <a:xfrm>
          <a:off x="851544"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429115" y="5858764"/>
          <a:ext cx="0"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46785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35990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467850" y="56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359900" y="5858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9467850" y="663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398000" y="6654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6360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842250" y="6676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02945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23570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41402</xdr:rowOff>
    </xdr:from>
    <xdr:to>
      <xdr:col>55</xdr:col>
      <xdr:colOff>50800</xdr:colOff>
      <xdr:row>39</xdr:row>
      <xdr:rowOff>143002</xdr:rowOff>
    </xdr:to>
    <xdr:sp macro="" textlink="">
      <xdr:nvSpPr>
        <xdr:cNvPr id="129" name="楕円 128"/>
        <xdr:cNvSpPr/>
      </xdr:nvSpPr>
      <xdr:spPr>
        <a:xfrm>
          <a:off x="9398000" y="6486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64279</xdr:rowOff>
    </xdr:from>
    <xdr:ext cx="469744" cy="259045"/>
    <xdr:sp macro="" textlink="">
      <xdr:nvSpPr>
        <xdr:cNvPr id="130" name="【図書館】&#10;一人当たり面積該当値テキスト"/>
        <xdr:cNvSpPr txBox="1"/>
      </xdr:nvSpPr>
      <xdr:spPr>
        <a:xfrm>
          <a:off x="9467850" y="63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45974</xdr:rowOff>
    </xdr:from>
    <xdr:to>
      <xdr:col>50</xdr:col>
      <xdr:colOff>165100</xdr:colOff>
      <xdr:row>39</xdr:row>
      <xdr:rowOff>147574</xdr:rowOff>
    </xdr:to>
    <xdr:sp macro="" textlink="">
      <xdr:nvSpPr>
        <xdr:cNvPr id="131" name="楕円 130"/>
        <xdr:cNvSpPr/>
      </xdr:nvSpPr>
      <xdr:spPr>
        <a:xfrm>
          <a:off x="86360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92202</xdr:rowOff>
    </xdr:from>
    <xdr:to>
      <xdr:col>55</xdr:col>
      <xdr:colOff>0</xdr:colOff>
      <xdr:row>39</xdr:row>
      <xdr:rowOff>96774</xdr:rowOff>
    </xdr:to>
    <xdr:cxnSp macro="">
      <xdr:nvCxnSpPr>
        <xdr:cNvPr id="132" name="直線コネクタ 131"/>
        <xdr:cNvCxnSpPr/>
      </xdr:nvCxnSpPr>
      <xdr:spPr>
        <a:xfrm flipV="1">
          <a:off x="8686800" y="653745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33" name="楕円 132"/>
        <xdr:cNvSpPr/>
      </xdr:nvSpPr>
      <xdr:spPr>
        <a:xfrm>
          <a:off x="7842250" y="6495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96774</xdr:rowOff>
    </xdr:from>
    <xdr:to>
      <xdr:col>50</xdr:col>
      <xdr:colOff>114300</xdr:colOff>
      <xdr:row>39</xdr:row>
      <xdr:rowOff>101346</xdr:rowOff>
    </xdr:to>
    <xdr:cxnSp macro="">
      <xdr:nvCxnSpPr>
        <xdr:cNvPr id="134" name="直線コネクタ 133"/>
        <xdr:cNvCxnSpPr/>
      </xdr:nvCxnSpPr>
      <xdr:spPr>
        <a:xfrm flipV="1">
          <a:off x="7886700" y="654202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xdr:cNvSpPr/>
      </xdr:nvSpPr>
      <xdr:spPr>
        <a:xfrm>
          <a:off x="702945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101346</xdr:rowOff>
    </xdr:from>
    <xdr:to>
      <xdr:col>45</xdr:col>
      <xdr:colOff>177800</xdr:colOff>
      <xdr:row>39</xdr:row>
      <xdr:rowOff>110490</xdr:rowOff>
    </xdr:to>
    <xdr:cxnSp macro="">
      <xdr:nvCxnSpPr>
        <xdr:cNvPr id="136" name="直線コネクタ 135"/>
        <xdr:cNvCxnSpPr/>
      </xdr:nvCxnSpPr>
      <xdr:spPr>
        <a:xfrm flipV="1">
          <a:off x="7080250" y="6546596"/>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7" name="楕円 136"/>
        <xdr:cNvSpPr/>
      </xdr:nvSpPr>
      <xdr:spPr>
        <a:xfrm>
          <a:off x="6235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115062</xdr:rowOff>
    </xdr:to>
    <xdr:cxnSp macro="">
      <xdr:nvCxnSpPr>
        <xdr:cNvPr id="138" name="直線コネクタ 137"/>
        <xdr:cNvCxnSpPr/>
      </xdr:nvCxnSpPr>
      <xdr:spPr>
        <a:xfrm flipV="1">
          <a:off x="6286500" y="655574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8458277" y="67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76772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68644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07067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164101</xdr:rowOff>
    </xdr:from>
    <xdr:ext cx="469744" cy="259045"/>
    <xdr:sp macro="" textlink="">
      <xdr:nvSpPr>
        <xdr:cNvPr id="143" name="n_1mainValue【図書館】&#10;一人当たり面積"/>
        <xdr:cNvSpPr txBox="1"/>
      </xdr:nvSpPr>
      <xdr:spPr>
        <a:xfrm>
          <a:off x="845827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44" name="n_2mainValue【図書館】&#10;一人当たり面積"/>
        <xdr:cNvSpPr txBox="1"/>
      </xdr:nvSpPr>
      <xdr:spPr>
        <a:xfrm>
          <a:off x="767722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5" name="n_3mainValue【図書館】&#10;一人当たり面積"/>
        <xdr:cNvSpPr txBox="1"/>
      </xdr:nvSpPr>
      <xdr:spPr>
        <a:xfrm>
          <a:off x="686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10939</xdr:rowOff>
    </xdr:from>
    <xdr:ext cx="469744" cy="259045"/>
    <xdr:sp macro="" textlink="">
      <xdr:nvSpPr>
        <xdr:cNvPr id="146" name="n_4mainValue【図書館】&#10;一人当たり面積"/>
        <xdr:cNvSpPr txBox="1"/>
      </xdr:nvSpPr>
      <xdr:spPr>
        <a:xfrm>
          <a:off x="6070677" y="62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177665" y="919353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2164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108450" y="10597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216400" y="897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108450" y="919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216400" y="991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127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3845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717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780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842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7" name="楕円 186"/>
        <xdr:cNvSpPr/>
      </xdr:nvSpPr>
      <xdr:spPr>
        <a:xfrm>
          <a:off x="4127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88" name="【体育館・プール】&#10;有形固定資産減価償却率該当値テキスト"/>
        <xdr:cNvSpPr txBox="1"/>
      </xdr:nvSpPr>
      <xdr:spPr>
        <a:xfrm>
          <a:off x="4216400" y="976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9" name="楕円 188"/>
        <xdr:cNvSpPr/>
      </xdr:nvSpPr>
      <xdr:spPr>
        <a:xfrm>
          <a:off x="3384550" y="9881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49530</xdr:rowOff>
    </xdr:to>
    <xdr:cxnSp macro="">
      <xdr:nvCxnSpPr>
        <xdr:cNvPr id="190" name="直線コネクタ 189"/>
        <xdr:cNvCxnSpPr/>
      </xdr:nvCxnSpPr>
      <xdr:spPr>
        <a:xfrm>
          <a:off x="3429000" y="992568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1" name="楕円 190"/>
        <xdr:cNvSpPr/>
      </xdr:nvSpPr>
      <xdr:spPr>
        <a:xfrm>
          <a:off x="2571750" y="9831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13335</xdr:rowOff>
    </xdr:to>
    <xdr:cxnSp macro="">
      <xdr:nvCxnSpPr>
        <xdr:cNvPr id="192" name="直線コネクタ 191"/>
        <xdr:cNvCxnSpPr/>
      </xdr:nvCxnSpPr>
      <xdr:spPr>
        <a:xfrm>
          <a:off x="2622550" y="9882505"/>
          <a:ext cx="8064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3" name="楕円 192"/>
        <xdr:cNvSpPr/>
      </xdr:nvSpPr>
      <xdr:spPr>
        <a:xfrm>
          <a:off x="17780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135255</xdr:rowOff>
    </xdr:to>
    <xdr:cxnSp macro="">
      <xdr:nvCxnSpPr>
        <xdr:cNvPr id="194" name="直線コネクタ 193"/>
        <xdr:cNvCxnSpPr/>
      </xdr:nvCxnSpPr>
      <xdr:spPr>
        <a:xfrm>
          <a:off x="1828800" y="984440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95" name="楕円 194"/>
        <xdr:cNvSpPr/>
      </xdr:nvSpPr>
      <xdr:spPr>
        <a:xfrm>
          <a:off x="984250" y="9770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59</xdr:row>
      <xdr:rowOff>97155</xdr:rowOff>
    </xdr:to>
    <xdr:cxnSp macro="">
      <xdr:nvCxnSpPr>
        <xdr:cNvPr id="196" name="直線コネクタ 195"/>
        <xdr:cNvCxnSpPr/>
      </xdr:nvCxnSpPr>
      <xdr:spPr>
        <a:xfrm>
          <a:off x="1028700" y="982154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2391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439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64529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8515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80662</xdr:rowOff>
    </xdr:from>
    <xdr:ext cx="405111" cy="259045"/>
    <xdr:sp macro="" textlink="">
      <xdr:nvSpPr>
        <xdr:cNvPr id="201" name="n_1mainValue【体育館・プール】&#10;有形固定資産減価償却率"/>
        <xdr:cNvSpPr txBox="1"/>
      </xdr:nvSpPr>
      <xdr:spPr>
        <a:xfrm>
          <a:off x="32391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202" name="n_2mainValue【体育館・プール】&#10;有形固定資産減価償却率"/>
        <xdr:cNvSpPr txBox="1"/>
      </xdr:nvSpPr>
      <xdr:spPr>
        <a:xfrm>
          <a:off x="24390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3" name="n_3mainValue【体育館・プール】&#10;有形固定資産減価償却率"/>
        <xdr:cNvSpPr txBox="1"/>
      </xdr:nvSpPr>
      <xdr:spPr>
        <a:xfrm>
          <a:off x="1645294"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204" name="n_4mainValue【体育館・プール】&#10;有形固定資産減価償却率"/>
        <xdr:cNvSpPr txBox="1"/>
      </xdr:nvSpPr>
      <xdr:spPr>
        <a:xfrm>
          <a:off x="851544" y="955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429115" y="9169908"/>
          <a:ext cx="0" cy="147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46785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359900" y="10642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467850" y="895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359900" y="9169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xdr:cNvSpPr txBox="1"/>
      </xdr:nvSpPr>
      <xdr:spPr>
        <a:xfrm>
          <a:off x="9467850" y="1049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398000" y="10518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636000" y="10532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842250" y="105458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029450" y="105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235700" y="10548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27305</xdr:rowOff>
    </xdr:from>
    <xdr:to>
      <xdr:col>55</xdr:col>
      <xdr:colOff>50800</xdr:colOff>
      <xdr:row>63</xdr:row>
      <xdr:rowOff>128905</xdr:rowOff>
    </xdr:to>
    <xdr:sp macro="" textlink="">
      <xdr:nvSpPr>
        <xdr:cNvPr id="244" name="楕円 243"/>
        <xdr:cNvSpPr/>
      </xdr:nvSpPr>
      <xdr:spPr>
        <a:xfrm>
          <a:off x="9398000" y="10434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50182</xdr:rowOff>
    </xdr:from>
    <xdr:ext cx="469744" cy="259045"/>
    <xdr:sp macro="" textlink="">
      <xdr:nvSpPr>
        <xdr:cNvPr id="245" name="【体育館・プール】&#10;一人当たり面積該当値テキスト"/>
        <xdr:cNvSpPr txBox="1"/>
      </xdr:nvSpPr>
      <xdr:spPr>
        <a:xfrm>
          <a:off x="9467850" y="102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30734</xdr:rowOff>
    </xdr:from>
    <xdr:to>
      <xdr:col>50</xdr:col>
      <xdr:colOff>165100</xdr:colOff>
      <xdr:row>63</xdr:row>
      <xdr:rowOff>132334</xdr:rowOff>
    </xdr:to>
    <xdr:sp macro="" textlink="">
      <xdr:nvSpPr>
        <xdr:cNvPr id="246" name="楕円 245"/>
        <xdr:cNvSpPr/>
      </xdr:nvSpPr>
      <xdr:spPr>
        <a:xfrm>
          <a:off x="8636000" y="104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78105</xdr:rowOff>
    </xdr:from>
    <xdr:to>
      <xdr:col>55</xdr:col>
      <xdr:colOff>0</xdr:colOff>
      <xdr:row>63</xdr:row>
      <xdr:rowOff>81534</xdr:rowOff>
    </xdr:to>
    <xdr:cxnSp macro="">
      <xdr:nvCxnSpPr>
        <xdr:cNvPr id="247" name="直線コネクタ 246"/>
        <xdr:cNvCxnSpPr/>
      </xdr:nvCxnSpPr>
      <xdr:spPr>
        <a:xfrm flipV="1">
          <a:off x="8686800" y="10485755"/>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48" name="楕円 247"/>
        <xdr:cNvSpPr/>
      </xdr:nvSpPr>
      <xdr:spPr>
        <a:xfrm>
          <a:off x="784225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81534</xdr:rowOff>
    </xdr:from>
    <xdr:to>
      <xdr:col>50</xdr:col>
      <xdr:colOff>114300</xdr:colOff>
      <xdr:row>63</xdr:row>
      <xdr:rowOff>83820</xdr:rowOff>
    </xdr:to>
    <xdr:cxnSp macro="">
      <xdr:nvCxnSpPr>
        <xdr:cNvPr id="249" name="直線コネクタ 248"/>
        <xdr:cNvCxnSpPr/>
      </xdr:nvCxnSpPr>
      <xdr:spPr>
        <a:xfrm flipV="1">
          <a:off x="7886700" y="10489184"/>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50" name="楕円 249"/>
        <xdr:cNvSpPr/>
      </xdr:nvSpPr>
      <xdr:spPr>
        <a:xfrm>
          <a:off x="7029450" y="104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86868</xdr:rowOff>
    </xdr:to>
    <xdr:cxnSp macro="">
      <xdr:nvCxnSpPr>
        <xdr:cNvPr id="251" name="直線コネクタ 250"/>
        <xdr:cNvCxnSpPr/>
      </xdr:nvCxnSpPr>
      <xdr:spPr>
        <a:xfrm flipV="1">
          <a:off x="7080250" y="10491470"/>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252" name="楕円 251"/>
        <xdr:cNvSpPr/>
      </xdr:nvSpPr>
      <xdr:spPr>
        <a:xfrm>
          <a:off x="6235700" y="10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89154</xdr:rowOff>
    </xdr:to>
    <xdr:cxnSp macro="">
      <xdr:nvCxnSpPr>
        <xdr:cNvPr id="253" name="直線コネクタ 252"/>
        <xdr:cNvCxnSpPr/>
      </xdr:nvCxnSpPr>
      <xdr:spPr>
        <a:xfrm flipV="1">
          <a:off x="6286500" y="10494518"/>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xdr:cNvSpPr txBox="1"/>
      </xdr:nvSpPr>
      <xdr:spPr>
        <a:xfrm>
          <a:off x="845827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7677227" y="106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6864427" y="106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07067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148861</xdr:rowOff>
    </xdr:from>
    <xdr:ext cx="469744" cy="259045"/>
    <xdr:sp macro="" textlink="">
      <xdr:nvSpPr>
        <xdr:cNvPr id="258" name="n_1mainValue【体育館・プール】&#10;一人当たり面積"/>
        <xdr:cNvSpPr txBox="1"/>
      </xdr:nvSpPr>
      <xdr:spPr>
        <a:xfrm>
          <a:off x="845827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151147</xdr:rowOff>
    </xdr:from>
    <xdr:ext cx="469744" cy="259045"/>
    <xdr:sp macro="" textlink="">
      <xdr:nvSpPr>
        <xdr:cNvPr id="259" name="n_2mainValue【体育館・プール】&#10;一人当たり面積"/>
        <xdr:cNvSpPr txBox="1"/>
      </xdr:nvSpPr>
      <xdr:spPr>
        <a:xfrm>
          <a:off x="76772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154195</xdr:rowOff>
    </xdr:from>
    <xdr:ext cx="469744" cy="259045"/>
    <xdr:sp macro="" textlink="">
      <xdr:nvSpPr>
        <xdr:cNvPr id="260" name="n_3mainValue【体育館・プール】&#10;一人当たり面積"/>
        <xdr:cNvSpPr txBox="1"/>
      </xdr:nvSpPr>
      <xdr:spPr>
        <a:xfrm>
          <a:off x="686442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156481</xdr:rowOff>
    </xdr:from>
    <xdr:ext cx="469744" cy="259045"/>
    <xdr:sp macro="" textlink="">
      <xdr:nvSpPr>
        <xdr:cNvPr id="261" name="n_4mainValue【体育館・プール】&#10;一人当たり面積"/>
        <xdr:cNvSpPr txBox="1"/>
      </xdr:nvSpPr>
      <xdr:spPr>
        <a:xfrm>
          <a:off x="607067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177665" y="129336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216400" y="1272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216400" y="13571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127500" y="1371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384550" y="13700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571750" y="13660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7780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9842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3" name="楕円 302"/>
        <xdr:cNvSpPr/>
      </xdr:nvSpPr>
      <xdr:spPr>
        <a:xfrm>
          <a:off x="4127500" y="1396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4" name="【福祉施設】&#10;有形固定資産減価償却率該当値テキスト"/>
        <xdr:cNvSpPr txBox="1"/>
      </xdr:nvSpPr>
      <xdr:spPr>
        <a:xfrm>
          <a:off x="42164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305" name="楕円 304"/>
        <xdr:cNvSpPr/>
      </xdr:nvSpPr>
      <xdr:spPr>
        <a:xfrm>
          <a:off x="3384550" y="13958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140970</xdr:rowOff>
    </xdr:to>
    <xdr:cxnSp macro="">
      <xdr:nvCxnSpPr>
        <xdr:cNvPr id="306" name="直線コネクタ 305"/>
        <xdr:cNvCxnSpPr/>
      </xdr:nvCxnSpPr>
      <xdr:spPr>
        <a:xfrm>
          <a:off x="3429000" y="14009188"/>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7" name="楕円 306"/>
        <xdr:cNvSpPr/>
      </xdr:nvSpPr>
      <xdr:spPr>
        <a:xfrm>
          <a:off x="257175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134438</xdr:rowOff>
    </xdr:to>
    <xdr:cxnSp macro="">
      <xdr:nvCxnSpPr>
        <xdr:cNvPr id="308" name="直線コネクタ 307"/>
        <xdr:cNvCxnSpPr/>
      </xdr:nvCxnSpPr>
      <xdr:spPr>
        <a:xfrm>
          <a:off x="2622550" y="13970000"/>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309" name="楕円 308"/>
        <xdr:cNvSpPr/>
      </xdr:nvSpPr>
      <xdr:spPr>
        <a:xfrm>
          <a:off x="1778000" y="138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56062</xdr:rowOff>
    </xdr:from>
    <xdr:to>
      <xdr:col>15</xdr:col>
      <xdr:colOff>50800</xdr:colOff>
      <xdr:row>84</xdr:row>
      <xdr:rowOff>95250</xdr:rowOff>
    </xdr:to>
    <xdr:cxnSp macro="">
      <xdr:nvCxnSpPr>
        <xdr:cNvPr id="310" name="直線コネクタ 309"/>
        <xdr:cNvCxnSpPr/>
      </xdr:nvCxnSpPr>
      <xdr:spPr>
        <a:xfrm>
          <a:off x="1828800" y="13930812"/>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126093</xdr:rowOff>
    </xdr:from>
    <xdr:to>
      <xdr:col>6</xdr:col>
      <xdr:colOff>38100</xdr:colOff>
      <xdr:row>84</xdr:row>
      <xdr:rowOff>56243</xdr:rowOff>
    </xdr:to>
    <xdr:sp macro="" textlink="">
      <xdr:nvSpPr>
        <xdr:cNvPr id="311" name="楕円 310"/>
        <xdr:cNvSpPr/>
      </xdr:nvSpPr>
      <xdr:spPr>
        <a:xfrm>
          <a:off x="984250" y="13835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5443</xdr:rowOff>
    </xdr:from>
    <xdr:to>
      <xdr:col>10</xdr:col>
      <xdr:colOff>114300</xdr:colOff>
      <xdr:row>84</xdr:row>
      <xdr:rowOff>56062</xdr:rowOff>
    </xdr:to>
    <xdr:cxnSp macro="">
      <xdr:nvCxnSpPr>
        <xdr:cNvPr id="312" name="直線コネクタ 311"/>
        <xdr:cNvCxnSpPr/>
      </xdr:nvCxnSpPr>
      <xdr:spPr>
        <a:xfrm>
          <a:off x="1028700" y="13880193"/>
          <a:ext cx="8001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239144" y="1348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439044" y="134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64529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8515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17" name="n_1mainValue【福祉施設】&#10;有形固定資産減価償却率"/>
        <xdr:cNvSpPr txBox="1"/>
      </xdr:nvSpPr>
      <xdr:spPr>
        <a:xfrm>
          <a:off x="3239144" y="1404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8" name="n_2mainValue【福祉施設】&#10;有形固定資産減価償却率"/>
        <xdr:cNvSpPr txBox="1"/>
      </xdr:nvSpPr>
      <xdr:spPr>
        <a:xfrm>
          <a:off x="2439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319" name="n_3mainValue【福祉施設】&#10;有形固定資産減価償却率"/>
        <xdr:cNvSpPr txBox="1"/>
      </xdr:nvSpPr>
      <xdr:spPr>
        <a:xfrm>
          <a:off x="1645294" y="139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47370</xdr:rowOff>
    </xdr:from>
    <xdr:ext cx="405111" cy="259045"/>
    <xdr:sp macro="" textlink="">
      <xdr:nvSpPr>
        <xdr:cNvPr id="320" name="n_4mainValue【福祉施設】&#10;有形固定資産減価償却率"/>
        <xdr:cNvSpPr txBox="1"/>
      </xdr:nvSpPr>
      <xdr:spPr>
        <a:xfrm>
          <a:off x="851544"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429115" y="12950825"/>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467850"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359900" y="12950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9467850" y="13687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398000" y="137090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636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84225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02945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101600</xdr:rowOff>
    </xdr:from>
    <xdr:to>
      <xdr:col>55</xdr:col>
      <xdr:colOff>50800</xdr:colOff>
      <xdr:row>82</xdr:row>
      <xdr:rowOff>31750</xdr:rowOff>
    </xdr:to>
    <xdr:sp macro="" textlink="">
      <xdr:nvSpPr>
        <xdr:cNvPr id="356" name="楕円 355"/>
        <xdr:cNvSpPr/>
      </xdr:nvSpPr>
      <xdr:spPr>
        <a:xfrm>
          <a:off x="9398000" y="1348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124477</xdr:rowOff>
    </xdr:from>
    <xdr:ext cx="469744" cy="259045"/>
    <xdr:sp macro="" textlink="">
      <xdr:nvSpPr>
        <xdr:cNvPr id="357" name="【福祉施設】&#10;一人当たり面積該当値テキスト"/>
        <xdr:cNvSpPr txBox="1"/>
      </xdr:nvSpPr>
      <xdr:spPr>
        <a:xfrm>
          <a:off x="946785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58" name="楕円 357"/>
        <xdr:cNvSpPr/>
      </xdr:nvSpPr>
      <xdr:spPr>
        <a:xfrm>
          <a:off x="8636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152400</xdr:rowOff>
    </xdr:to>
    <xdr:cxnSp macro="">
      <xdr:nvCxnSpPr>
        <xdr:cNvPr id="359" name="直線コネクタ 358"/>
        <xdr:cNvCxnSpPr/>
      </xdr:nvCxnSpPr>
      <xdr:spPr>
        <a:xfrm>
          <a:off x="8686800" y="1348613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0" name="楕円 359"/>
        <xdr:cNvSpPr/>
      </xdr:nvSpPr>
      <xdr:spPr>
        <a:xfrm>
          <a:off x="7842250" y="13446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118111</xdr:rowOff>
    </xdr:to>
    <xdr:cxnSp macro="">
      <xdr:nvCxnSpPr>
        <xdr:cNvPr id="361" name="直線コネクタ 360"/>
        <xdr:cNvCxnSpPr/>
      </xdr:nvCxnSpPr>
      <xdr:spPr>
        <a:xfrm flipV="1">
          <a:off x="7886700" y="13486130"/>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78739</xdr:rowOff>
    </xdr:from>
    <xdr:to>
      <xdr:col>41</xdr:col>
      <xdr:colOff>101600</xdr:colOff>
      <xdr:row>82</xdr:row>
      <xdr:rowOff>8889</xdr:rowOff>
    </xdr:to>
    <xdr:sp macro="" textlink="">
      <xdr:nvSpPr>
        <xdr:cNvPr id="362" name="楕円 361"/>
        <xdr:cNvSpPr/>
      </xdr:nvSpPr>
      <xdr:spPr>
        <a:xfrm>
          <a:off x="7029450" y="13458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118111</xdr:rowOff>
    </xdr:from>
    <xdr:to>
      <xdr:col>45</xdr:col>
      <xdr:colOff>177800</xdr:colOff>
      <xdr:row>81</xdr:row>
      <xdr:rowOff>129539</xdr:rowOff>
    </xdr:to>
    <xdr:cxnSp macro="">
      <xdr:nvCxnSpPr>
        <xdr:cNvPr id="363" name="直線コネクタ 362"/>
        <xdr:cNvCxnSpPr/>
      </xdr:nvCxnSpPr>
      <xdr:spPr>
        <a:xfrm flipV="1">
          <a:off x="7080250" y="1349756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67311</xdr:rowOff>
    </xdr:from>
    <xdr:to>
      <xdr:col>36</xdr:col>
      <xdr:colOff>165100</xdr:colOff>
      <xdr:row>81</xdr:row>
      <xdr:rowOff>168911</xdr:rowOff>
    </xdr:to>
    <xdr:sp macro="" textlink="">
      <xdr:nvSpPr>
        <xdr:cNvPr id="364" name="楕円 363"/>
        <xdr:cNvSpPr/>
      </xdr:nvSpPr>
      <xdr:spPr>
        <a:xfrm>
          <a:off x="6235700" y="13446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118111</xdr:rowOff>
    </xdr:from>
    <xdr:to>
      <xdr:col>41</xdr:col>
      <xdr:colOff>50800</xdr:colOff>
      <xdr:row>81</xdr:row>
      <xdr:rowOff>129539</xdr:rowOff>
    </xdr:to>
    <xdr:cxnSp macro="">
      <xdr:nvCxnSpPr>
        <xdr:cNvPr id="365" name="直線コネクタ 364"/>
        <xdr:cNvCxnSpPr/>
      </xdr:nvCxnSpPr>
      <xdr:spPr>
        <a:xfrm>
          <a:off x="6286500" y="13497561"/>
          <a:ext cx="7937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84582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76772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686442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0706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70" name="n_1mainValue【福祉施設】&#10;一人当たり面積"/>
        <xdr:cNvSpPr txBox="1"/>
      </xdr:nvSpPr>
      <xdr:spPr>
        <a:xfrm>
          <a:off x="8458277"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1" name="n_2mainValue【福祉施設】&#10;一人当たり面積"/>
        <xdr:cNvSpPr txBox="1"/>
      </xdr:nvSpPr>
      <xdr:spPr>
        <a:xfrm>
          <a:off x="7677227" y="132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25416</xdr:rowOff>
    </xdr:from>
    <xdr:ext cx="469744" cy="259045"/>
    <xdr:sp macro="" textlink="">
      <xdr:nvSpPr>
        <xdr:cNvPr id="372" name="n_3mainValue【福祉施設】&#10;一人当たり面積"/>
        <xdr:cNvSpPr txBox="1"/>
      </xdr:nvSpPr>
      <xdr:spPr>
        <a:xfrm>
          <a:off x="6864427"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13988</xdr:rowOff>
    </xdr:from>
    <xdr:ext cx="469744" cy="259045"/>
    <xdr:sp macro="" textlink="">
      <xdr:nvSpPr>
        <xdr:cNvPr id="373" name="n_4mainValue【福祉施設】&#10;一人当たり面積"/>
        <xdr:cNvSpPr txBox="1"/>
      </xdr:nvSpPr>
      <xdr:spPr>
        <a:xfrm>
          <a:off x="6070677" y="132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177665" y="167329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216400" y="1650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108450" y="16732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216400" y="17392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127500" y="174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3845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571750" y="174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77800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9842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415" name="楕円 414"/>
        <xdr:cNvSpPr/>
      </xdr:nvSpPr>
      <xdr:spPr>
        <a:xfrm>
          <a:off x="4127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97263</xdr:rowOff>
    </xdr:from>
    <xdr:ext cx="405111" cy="259045"/>
    <xdr:sp macro="" textlink="">
      <xdr:nvSpPr>
        <xdr:cNvPr id="416" name="【市民会館】&#10;有形固定資産減価償却率該当値テキスト"/>
        <xdr:cNvSpPr txBox="1"/>
      </xdr:nvSpPr>
      <xdr:spPr>
        <a:xfrm>
          <a:off x="42164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17" name="楕円 416"/>
        <xdr:cNvSpPr/>
      </xdr:nvSpPr>
      <xdr:spPr>
        <a:xfrm>
          <a:off x="3384550" y="17292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125186</xdr:rowOff>
    </xdr:to>
    <xdr:cxnSp macro="">
      <xdr:nvCxnSpPr>
        <xdr:cNvPr id="418" name="直線コネクタ 417"/>
        <xdr:cNvCxnSpPr/>
      </xdr:nvCxnSpPr>
      <xdr:spPr>
        <a:xfrm>
          <a:off x="3429000" y="17343664"/>
          <a:ext cx="7493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19" name="楕円 418"/>
        <xdr:cNvSpPr/>
      </xdr:nvSpPr>
      <xdr:spPr>
        <a:xfrm>
          <a:off x="257175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84364</xdr:rowOff>
    </xdr:to>
    <xdr:cxnSp macro="">
      <xdr:nvCxnSpPr>
        <xdr:cNvPr id="420" name="直線コネクタ 419"/>
        <xdr:cNvCxnSpPr/>
      </xdr:nvCxnSpPr>
      <xdr:spPr>
        <a:xfrm>
          <a:off x="2622550" y="17324070"/>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21" name="楕円 420"/>
        <xdr:cNvSpPr/>
      </xdr:nvSpPr>
      <xdr:spPr>
        <a:xfrm>
          <a:off x="17780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64770</xdr:rowOff>
    </xdr:to>
    <xdr:cxnSp macro="">
      <xdr:nvCxnSpPr>
        <xdr:cNvPr id="422" name="直線コネクタ 421"/>
        <xdr:cNvCxnSpPr/>
      </xdr:nvCxnSpPr>
      <xdr:spPr>
        <a:xfrm>
          <a:off x="1828800" y="17283249"/>
          <a:ext cx="7937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126637</xdr:rowOff>
    </xdr:from>
    <xdr:to>
      <xdr:col>6</xdr:col>
      <xdr:colOff>38100</xdr:colOff>
      <xdr:row>104</xdr:row>
      <xdr:rowOff>56787</xdr:rowOff>
    </xdr:to>
    <xdr:sp macro="" textlink="">
      <xdr:nvSpPr>
        <xdr:cNvPr id="423" name="楕円 422"/>
        <xdr:cNvSpPr/>
      </xdr:nvSpPr>
      <xdr:spPr>
        <a:xfrm>
          <a:off x="984250" y="172144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xdr:rowOff>
    </xdr:from>
    <xdr:to>
      <xdr:col>10</xdr:col>
      <xdr:colOff>114300</xdr:colOff>
      <xdr:row>104</xdr:row>
      <xdr:rowOff>23949</xdr:rowOff>
    </xdr:to>
    <xdr:cxnSp macro="">
      <xdr:nvCxnSpPr>
        <xdr:cNvPr id="424" name="直線コネクタ 423"/>
        <xdr:cNvCxnSpPr/>
      </xdr:nvCxnSpPr>
      <xdr:spPr>
        <a:xfrm>
          <a:off x="1028700" y="17265287"/>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2391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439044" y="1751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645294" y="1749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85154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29" name="n_1mainValue【市民会館】&#10;有形固定資産減価償却率"/>
        <xdr:cNvSpPr txBox="1"/>
      </xdr:nvSpPr>
      <xdr:spPr>
        <a:xfrm>
          <a:off x="32391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30" name="n_2mainValue【市民会館】&#10;有形固定資産減価償却率"/>
        <xdr:cNvSpPr txBox="1"/>
      </xdr:nvSpPr>
      <xdr:spPr>
        <a:xfrm>
          <a:off x="2439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31" name="n_3mainValue【市民会館】&#10;有形固定資産減価償却率"/>
        <xdr:cNvSpPr txBox="1"/>
      </xdr:nvSpPr>
      <xdr:spPr>
        <a:xfrm>
          <a:off x="164529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73314</xdr:rowOff>
    </xdr:from>
    <xdr:ext cx="405111" cy="259045"/>
    <xdr:sp macro="" textlink="">
      <xdr:nvSpPr>
        <xdr:cNvPr id="432" name="n_4mainValue【市民会館】&#10;有形固定資産減価償却率"/>
        <xdr:cNvSpPr txBox="1"/>
      </xdr:nvSpPr>
      <xdr:spPr>
        <a:xfrm>
          <a:off x="8515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9429115" y="168325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946785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35990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9467850" y="17543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9398000" y="17691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86360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7842250" y="1768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02945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235700" y="176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470" name="楕円 469"/>
        <xdr:cNvSpPr/>
      </xdr:nvSpPr>
      <xdr:spPr>
        <a:xfrm>
          <a:off x="9398000" y="17714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90695</xdr:rowOff>
    </xdr:from>
    <xdr:ext cx="469744" cy="259045"/>
    <xdr:sp macro="" textlink="">
      <xdr:nvSpPr>
        <xdr:cNvPr id="471" name="【市民会館】&#10;一人当たり面積該当値テキスト"/>
        <xdr:cNvSpPr txBox="1"/>
      </xdr:nvSpPr>
      <xdr:spPr>
        <a:xfrm>
          <a:off x="9467850" y="17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2" name="楕円 471"/>
        <xdr:cNvSpPr/>
      </xdr:nvSpPr>
      <xdr:spPr>
        <a:xfrm>
          <a:off x="86360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167639</xdr:rowOff>
    </xdr:to>
    <xdr:cxnSp macro="">
      <xdr:nvCxnSpPr>
        <xdr:cNvPr id="473" name="直線コネクタ 472"/>
        <xdr:cNvCxnSpPr/>
      </xdr:nvCxnSpPr>
      <xdr:spPr>
        <a:xfrm flipV="1">
          <a:off x="8686800" y="17765268"/>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74" name="楕円 473"/>
        <xdr:cNvSpPr/>
      </xdr:nvSpPr>
      <xdr:spPr>
        <a:xfrm>
          <a:off x="7842250" y="177213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169926</xdr:rowOff>
    </xdr:to>
    <xdr:cxnSp macro="">
      <xdr:nvCxnSpPr>
        <xdr:cNvPr id="475" name="直線コネクタ 474"/>
        <xdr:cNvCxnSpPr/>
      </xdr:nvCxnSpPr>
      <xdr:spPr>
        <a:xfrm flipV="1">
          <a:off x="7886700" y="17769839"/>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76" name="楕円 475"/>
        <xdr:cNvSpPr/>
      </xdr:nvSpPr>
      <xdr:spPr>
        <a:xfrm>
          <a:off x="702945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169926</xdr:rowOff>
    </xdr:from>
    <xdr:to>
      <xdr:col>45</xdr:col>
      <xdr:colOff>177800</xdr:colOff>
      <xdr:row>107</xdr:row>
      <xdr:rowOff>3048</xdr:rowOff>
    </xdr:to>
    <xdr:cxnSp macro="">
      <xdr:nvCxnSpPr>
        <xdr:cNvPr id="477" name="直線コネクタ 476"/>
        <xdr:cNvCxnSpPr/>
      </xdr:nvCxnSpPr>
      <xdr:spPr>
        <a:xfrm flipV="1">
          <a:off x="7080250" y="1777212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478" name="楕円 477"/>
        <xdr:cNvSpPr/>
      </xdr:nvSpPr>
      <xdr:spPr>
        <a:xfrm>
          <a:off x="6235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7620</xdr:rowOff>
    </xdr:to>
    <xdr:cxnSp macro="">
      <xdr:nvCxnSpPr>
        <xdr:cNvPr id="479" name="直線コネクタ 478"/>
        <xdr:cNvCxnSpPr/>
      </xdr:nvCxnSpPr>
      <xdr:spPr>
        <a:xfrm flipV="1">
          <a:off x="6286500" y="1777669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845827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76772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6864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07067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4" name="n_1mainValue【市民会館】&#10;一人当たり面積"/>
        <xdr:cNvSpPr txBox="1"/>
      </xdr:nvSpPr>
      <xdr:spPr>
        <a:xfrm>
          <a:off x="845827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85" name="n_2mainValue【市民会館】&#10;一人当たり面積"/>
        <xdr:cNvSpPr txBox="1"/>
      </xdr:nvSpPr>
      <xdr:spPr>
        <a:xfrm>
          <a:off x="7677227" y="1781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86" name="n_3mainValue【市民会館】&#10;一人当たり面積"/>
        <xdr:cNvSpPr txBox="1"/>
      </xdr:nvSpPr>
      <xdr:spPr>
        <a:xfrm>
          <a:off x="6864427" y="1781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487" name="n_4mainValue【市民会館】&#10;一人当たり面積"/>
        <xdr:cNvSpPr txBox="1"/>
      </xdr:nvSpPr>
      <xdr:spPr>
        <a:xfrm>
          <a:off x="607067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4699614" y="5663293"/>
          <a:ext cx="0" cy="1289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4738350" y="695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4611350" y="69530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4738350" y="545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4611350" y="566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4738350" y="6380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4649450" y="64018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38874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3093700" y="633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2299950" y="6318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148715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29" name="楕円 528"/>
        <xdr:cNvSpPr/>
      </xdr:nvSpPr>
      <xdr:spPr>
        <a:xfrm>
          <a:off x="14649450" y="64002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530" name="【一般廃棄物処理施設】&#10;有形固定資産減価償却率該当値テキスト"/>
        <xdr:cNvSpPr txBox="1"/>
      </xdr:nvSpPr>
      <xdr:spPr>
        <a:xfrm>
          <a:off x="1473835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1" name="楕円 530"/>
        <xdr:cNvSpPr/>
      </xdr:nvSpPr>
      <xdr:spPr>
        <a:xfrm>
          <a:off x="1388745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170906</xdr:rowOff>
    </xdr:to>
    <xdr:cxnSp macro="">
      <xdr:nvCxnSpPr>
        <xdr:cNvPr id="532" name="直線コネクタ 531"/>
        <xdr:cNvCxnSpPr/>
      </xdr:nvCxnSpPr>
      <xdr:spPr>
        <a:xfrm>
          <a:off x="13938250" y="6390640"/>
          <a:ext cx="76200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33" name="楕円 532"/>
        <xdr:cNvSpPr/>
      </xdr:nvSpPr>
      <xdr:spPr>
        <a:xfrm>
          <a:off x="13093700" y="628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110490</xdr:rowOff>
    </xdr:to>
    <xdr:cxnSp macro="">
      <xdr:nvCxnSpPr>
        <xdr:cNvPr id="534" name="直線コネクタ 533"/>
        <xdr:cNvCxnSpPr/>
      </xdr:nvCxnSpPr>
      <xdr:spPr>
        <a:xfrm>
          <a:off x="13144500" y="6325326"/>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535" name="楕円 534"/>
        <xdr:cNvSpPr/>
      </xdr:nvSpPr>
      <xdr:spPr>
        <a:xfrm>
          <a:off x="12299950" y="62041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45176</xdr:rowOff>
    </xdr:to>
    <xdr:cxnSp macro="">
      <xdr:nvCxnSpPr>
        <xdr:cNvPr id="536" name="直線コネクタ 535"/>
        <xdr:cNvCxnSpPr/>
      </xdr:nvCxnSpPr>
      <xdr:spPr>
        <a:xfrm>
          <a:off x="12344400" y="6254931"/>
          <a:ext cx="8001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537" name="楕円 536"/>
        <xdr:cNvSpPr/>
      </xdr:nvSpPr>
      <xdr:spPr>
        <a:xfrm>
          <a:off x="1148715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37</xdr:row>
      <xdr:rowOff>139881</xdr:rowOff>
    </xdr:to>
    <xdr:cxnSp macro="">
      <xdr:nvCxnSpPr>
        <xdr:cNvPr id="538" name="直線コネクタ 537"/>
        <xdr:cNvCxnSpPr/>
      </xdr:nvCxnSpPr>
      <xdr:spPr>
        <a:xfrm>
          <a:off x="11537950" y="6181453"/>
          <a:ext cx="80645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374204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2960994" y="643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2167244" y="641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13544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6367</xdr:rowOff>
    </xdr:from>
    <xdr:ext cx="405111" cy="259045"/>
    <xdr:sp macro="" textlink="">
      <xdr:nvSpPr>
        <xdr:cNvPr id="543" name="n_1mainValue【一般廃棄物処理施設】&#10;有形固定資産減価償却率"/>
        <xdr:cNvSpPr txBox="1"/>
      </xdr:nvSpPr>
      <xdr:spPr>
        <a:xfrm>
          <a:off x="1374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44" name="n_2mainValue【一般廃棄物処理施設】&#10;有形固定資産減価償却率"/>
        <xdr:cNvSpPr txBox="1"/>
      </xdr:nvSpPr>
      <xdr:spPr>
        <a:xfrm>
          <a:off x="12960994" y="606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5" name="n_3mainValue【一般廃棄物処理施設】&#10;有形固定資産減価償却率"/>
        <xdr:cNvSpPr txBox="1"/>
      </xdr:nvSpPr>
      <xdr:spPr>
        <a:xfrm>
          <a:off x="121672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546" name="n_4mainValue【一般廃棄物処理施設】&#10;有形固定資産減価償却率"/>
        <xdr:cNvSpPr txBox="1"/>
      </xdr:nvSpPr>
      <xdr:spPr>
        <a:xfrm>
          <a:off x="113544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19951064" y="5726655"/>
          <a:ext cx="0" cy="125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19989800" y="69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19881850" y="6978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19989800" y="5508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19881850" y="5726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19989800" y="684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19900900" y="6862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19157950" y="68787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18345150" y="6878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7551400" y="688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6757650" y="6883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44933</xdr:rowOff>
    </xdr:from>
    <xdr:to>
      <xdr:col>116</xdr:col>
      <xdr:colOff>114300</xdr:colOff>
      <xdr:row>41</xdr:row>
      <xdr:rowOff>146533</xdr:rowOff>
    </xdr:to>
    <xdr:sp macro="" textlink="">
      <xdr:nvSpPr>
        <xdr:cNvPr id="586" name="楕円 585"/>
        <xdr:cNvSpPr/>
      </xdr:nvSpPr>
      <xdr:spPr>
        <a:xfrm>
          <a:off x="19900900" y="68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4310</xdr:rowOff>
    </xdr:from>
    <xdr:ext cx="599010" cy="259045"/>
    <xdr:sp macro="" textlink="">
      <xdr:nvSpPr>
        <xdr:cNvPr id="587" name="【一般廃棄物処理施設】&#10;一人当たり有形固定資産（償却資産）額該当値テキスト"/>
        <xdr:cNvSpPr txBox="1"/>
      </xdr:nvSpPr>
      <xdr:spPr>
        <a:xfrm>
          <a:off x="19989800" y="66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46024</xdr:rowOff>
    </xdr:from>
    <xdr:to>
      <xdr:col>112</xdr:col>
      <xdr:colOff>38100</xdr:colOff>
      <xdr:row>41</xdr:row>
      <xdr:rowOff>147624</xdr:rowOff>
    </xdr:to>
    <xdr:sp macro="" textlink="">
      <xdr:nvSpPr>
        <xdr:cNvPr id="588" name="楕円 587"/>
        <xdr:cNvSpPr/>
      </xdr:nvSpPr>
      <xdr:spPr>
        <a:xfrm>
          <a:off x="19157950" y="6821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95733</xdr:rowOff>
    </xdr:from>
    <xdr:to>
      <xdr:col>116</xdr:col>
      <xdr:colOff>63500</xdr:colOff>
      <xdr:row>41</xdr:row>
      <xdr:rowOff>96824</xdr:rowOff>
    </xdr:to>
    <xdr:cxnSp macro="">
      <xdr:nvCxnSpPr>
        <xdr:cNvPr id="589" name="直線コネクタ 588"/>
        <xdr:cNvCxnSpPr/>
      </xdr:nvCxnSpPr>
      <xdr:spPr>
        <a:xfrm flipV="1">
          <a:off x="19202400" y="6871183"/>
          <a:ext cx="7493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46979</xdr:rowOff>
    </xdr:from>
    <xdr:to>
      <xdr:col>107</xdr:col>
      <xdr:colOff>101600</xdr:colOff>
      <xdr:row>41</xdr:row>
      <xdr:rowOff>148579</xdr:rowOff>
    </xdr:to>
    <xdr:sp macro="" textlink="">
      <xdr:nvSpPr>
        <xdr:cNvPr id="590" name="楕円 589"/>
        <xdr:cNvSpPr/>
      </xdr:nvSpPr>
      <xdr:spPr>
        <a:xfrm>
          <a:off x="18345150" y="68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96824</xdr:rowOff>
    </xdr:from>
    <xdr:to>
      <xdr:col>111</xdr:col>
      <xdr:colOff>177800</xdr:colOff>
      <xdr:row>41</xdr:row>
      <xdr:rowOff>97779</xdr:rowOff>
    </xdr:to>
    <xdr:cxnSp macro="">
      <xdr:nvCxnSpPr>
        <xdr:cNvPr id="591" name="直線コネクタ 590"/>
        <xdr:cNvCxnSpPr/>
      </xdr:nvCxnSpPr>
      <xdr:spPr>
        <a:xfrm flipV="1">
          <a:off x="18395950" y="6872274"/>
          <a:ext cx="80645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49023</xdr:rowOff>
    </xdr:from>
    <xdr:to>
      <xdr:col>102</xdr:col>
      <xdr:colOff>165100</xdr:colOff>
      <xdr:row>41</xdr:row>
      <xdr:rowOff>150623</xdr:rowOff>
    </xdr:to>
    <xdr:sp macro="" textlink="">
      <xdr:nvSpPr>
        <xdr:cNvPr id="592" name="楕円 591"/>
        <xdr:cNvSpPr/>
      </xdr:nvSpPr>
      <xdr:spPr>
        <a:xfrm>
          <a:off x="17551400" y="6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97779</xdr:rowOff>
    </xdr:from>
    <xdr:to>
      <xdr:col>107</xdr:col>
      <xdr:colOff>50800</xdr:colOff>
      <xdr:row>41</xdr:row>
      <xdr:rowOff>99823</xdr:rowOff>
    </xdr:to>
    <xdr:cxnSp macro="">
      <xdr:nvCxnSpPr>
        <xdr:cNvPr id="593" name="直線コネクタ 592"/>
        <xdr:cNvCxnSpPr/>
      </xdr:nvCxnSpPr>
      <xdr:spPr>
        <a:xfrm flipV="1">
          <a:off x="17602200" y="6873229"/>
          <a:ext cx="79375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51215</xdr:rowOff>
    </xdr:from>
    <xdr:to>
      <xdr:col>98</xdr:col>
      <xdr:colOff>38100</xdr:colOff>
      <xdr:row>41</xdr:row>
      <xdr:rowOff>152815</xdr:rowOff>
    </xdr:to>
    <xdr:sp macro="" textlink="">
      <xdr:nvSpPr>
        <xdr:cNvPr id="594" name="楕円 593"/>
        <xdr:cNvSpPr/>
      </xdr:nvSpPr>
      <xdr:spPr>
        <a:xfrm>
          <a:off x="16757650" y="6826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99823</xdr:rowOff>
    </xdr:from>
    <xdr:to>
      <xdr:col>102</xdr:col>
      <xdr:colOff>114300</xdr:colOff>
      <xdr:row>41</xdr:row>
      <xdr:rowOff>102015</xdr:rowOff>
    </xdr:to>
    <xdr:cxnSp macro="">
      <xdr:nvCxnSpPr>
        <xdr:cNvPr id="595" name="直線コネクタ 594"/>
        <xdr:cNvCxnSpPr/>
      </xdr:nvCxnSpPr>
      <xdr:spPr>
        <a:xfrm flipV="1">
          <a:off x="16802100" y="6875273"/>
          <a:ext cx="8001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18947911" y="69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18166861" y="69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7354061" y="69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6560311" y="6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164151</xdr:rowOff>
    </xdr:from>
    <xdr:ext cx="599010" cy="259045"/>
    <xdr:sp macro="" textlink="">
      <xdr:nvSpPr>
        <xdr:cNvPr id="600" name="n_1mainValue【一般廃棄物処理施設】&#10;一人当たり有形固定資産（償却資産）額"/>
        <xdr:cNvSpPr txBox="1"/>
      </xdr:nvSpPr>
      <xdr:spPr>
        <a:xfrm>
          <a:off x="18915595" y="66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165106</xdr:rowOff>
    </xdr:from>
    <xdr:ext cx="599010" cy="259045"/>
    <xdr:sp macro="" textlink="">
      <xdr:nvSpPr>
        <xdr:cNvPr id="601" name="n_2mainValue【一般廃棄物処理施設】&#10;一人当たり有形固定資産（償却資産）額"/>
        <xdr:cNvSpPr txBox="1"/>
      </xdr:nvSpPr>
      <xdr:spPr>
        <a:xfrm>
          <a:off x="18134545" y="661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167150</xdr:rowOff>
    </xdr:from>
    <xdr:ext cx="599010" cy="259045"/>
    <xdr:sp macro="" textlink="">
      <xdr:nvSpPr>
        <xdr:cNvPr id="602" name="n_3mainValue【一般廃棄物処理施設】&#10;一人当たり有形固定資産（償却資産）額"/>
        <xdr:cNvSpPr txBox="1"/>
      </xdr:nvSpPr>
      <xdr:spPr>
        <a:xfrm>
          <a:off x="17321745" y="661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169342</xdr:rowOff>
    </xdr:from>
    <xdr:ext cx="599010" cy="259045"/>
    <xdr:sp macro="" textlink="">
      <xdr:nvSpPr>
        <xdr:cNvPr id="603" name="n_4mainValue【一般廃棄物処理施設】&#10;一人当たり有形固定資産（償却資産）額"/>
        <xdr:cNvSpPr txBox="1"/>
      </xdr:nvSpPr>
      <xdr:spPr>
        <a:xfrm>
          <a:off x="16527995" y="660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4699614" y="920441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4738350" y="8985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461135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4738350" y="9728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4649450" y="98711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3887450" y="976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3093700" y="97403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2299950" y="9710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14871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45" name="楕円 644"/>
        <xdr:cNvSpPr/>
      </xdr:nvSpPr>
      <xdr:spPr>
        <a:xfrm>
          <a:off x="14649450" y="100803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646" name="【保健センター・保健所】&#10;有形固定資産減価償却率該当値テキスト"/>
        <xdr:cNvSpPr txBox="1"/>
      </xdr:nvSpPr>
      <xdr:spPr>
        <a:xfrm>
          <a:off x="14738350"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47" name="楕円 646"/>
        <xdr:cNvSpPr/>
      </xdr:nvSpPr>
      <xdr:spPr>
        <a:xfrm>
          <a:off x="13887450" y="100362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47353</xdr:rowOff>
    </xdr:to>
    <xdr:cxnSp macro="">
      <xdr:nvCxnSpPr>
        <xdr:cNvPr id="648" name="直線コネクタ 647"/>
        <xdr:cNvCxnSpPr/>
      </xdr:nvCxnSpPr>
      <xdr:spPr>
        <a:xfrm>
          <a:off x="13938250" y="10080716"/>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649" name="楕円 648"/>
        <xdr:cNvSpPr/>
      </xdr:nvSpPr>
      <xdr:spPr>
        <a:xfrm>
          <a:off x="13093700" y="9990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61</xdr:row>
      <xdr:rowOff>3266</xdr:rowOff>
    </xdr:to>
    <xdr:cxnSp macro="">
      <xdr:nvCxnSpPr>
        <xdr:cNvPr id="650" name="直線コネクタ 649"/>
        <xdr:cNvCxnSpPr/>
      </xdr:nvCxnSpPr>
      <xdr:spPr>
        <a:xfrm>
          <a:off x="13144500" y="10041346"/>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651" name="楕円 650"/>
        <xdr:cNvSpPr/>
      </xdr:nvSpPr>
      <xdr:spPr>
        <a:xfrm>
          <a:off x="12299950" y="9966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60</xdr:row>
      <xdr:rowOff>128996</xdr:rowOff>
    </xdr:to>
    <xdr:cxnSp macro="">
      <xdr:nvCxnSpPr>
        <xdr:cNvPr id="652" name="直線コネクタ 651"/>
        <xdr:cNvCxnSpPr/>
      </xdr:nvCxnSpPr>
      <xdr:spPr>
        <a:xfrm>
          <a:off x="12344400" y="10016853"/>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9616</xdr:rowOff>
    </xdr:from>
    <xdr:to>
      <xdr:col>67</xdr:col>
      <xdr:colOff>101600</xdr:colOff>
      <xdr:row>60</xdr:row>
      <xdr:rowOff>111216</xdr:rowOff>
    </xdr:to>
    <xdr:sp macro="" textlink="">
      <xdr:nvSpPr>
        <xdr:cNvPr id="653" name="楕円 652"/>
        <xdr:cNvSpPr/>
      </xdr:nvSpPr>
      <xdr:spPr>
        <a:xfrm>
          <a:off x="1148715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60416</xdr:rowOff>
    </xdr:from>
    <xdr:to>
      <xdr:col>71</xdr:col>
      <xdr:colOff>177800</xdr:colOff>
      <xdr:row>60</xdr:row>
      <xdr:rowOff>104503</xdr:rowOff>
    </xdr:to>
    <xdr:cxnSp macro="">
      <xdr:nvCxnSpPr>
        <xdr:cNvPr id="654" name="直線コネクタ 653"/>
        <xdr:cNvCxnSpPr/>
      </xdr:nvCxnSpPr>
      <xdr:spPr>
        <a:xfrm>
          <a:off x="11537950" y="9972766"/>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3742044" y="954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2960994" y="952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2167244" y="949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135444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659" name="n_1mainValue【保健センター・保健所】&#10;有形固定資産減価償却率"/>
        <xdr:cNvSpPr txBox="1"/>
      </xdr:nvSpPr>
      <xdr:spPr>
        <a:xfrm>
          <a:off x="13742044" y="1012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0" name="n_2mainValue【保健センター・保健所】&#10;有形固定資産減価償却率"/>
        <xdr:cNvSpPr txBox="1"/>
      </xdr:nvSpPr>
      <xdr:spPr>
        <a:xfrm>
          <a:off x="12960994" y="1007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661" name="n_3mainValue【保健センター・保健所】&#10;有形固定資産減価償却率"/>
        <xdr:cNvSpPr txBox="1"/>
      </xdr:nvSpPr>
      <xdr:spPr>
        <a:xfrm>
          <a:off x="121672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102343</xdr:rowOff>
    </xdr:from>
    <xdr:ext cx="405111" cy="259045"/>
    <xdr:sp macro="" textlink="">
      <xdr:nvSpPr>
        <xdr:cNvPr id="662" name="n_4mainValue【保健センター・保健所】&#10;有形固定資産減価償却率"/>
        <xdr:cNvSpPr txBox="1"/>
      </xdr:nvSpPr>
      <xdr:spPr>
        <a:xfrm>
          <a:off x="113544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19951064" y="9226296"/>
          <a:ext cx="0" cy="133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19989800" y="90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1988185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19989800" y="1023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199009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67576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700" name="楕円 699"/>
        <xdr:cNvSpPr/>
      </xdr:nvSpPr>
      <xdr:spPr>
        <a:xfrm>
          <a:off x="19900900" y="104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129303</xdr:rowOff>
    </xdr:from>
    <xdr:ext cx="469744" cy="259045"/>
    <xdr:sp macro="" textlink="">
      <xdr:nvSpPr>
        <xdr:cNvPr id="701" name="【保健センター・保健所】&#10;一人当たり面積該当値テキスト"/>
        <xdr:cNvSpPr txBox="1"/>
      </xdr:nvSpPr>
      <xdr:spPr>
        <a:xfrm>
          <a:off x="19989800" y="103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702" name="楕円 701"/>
        <xdr:cNvSpPr/>
      </xdr:nvSpPr>
      <xdr:spPr>
        <a:xfrm>
          <a:off x="19157950" y="10455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98298</xdr:rowOff>
    </xdr:to>
    <xdr:cxnSp macro="">
      <xdr:nvCxnSpPr>
        <xdr:cNvPr id="703" name="直線コネクタ 702"/>
        <xdr:cNvCxnSpPr/>
      </xdr:nvCxnSpPr>
      <xdr:spPr>
        <a:xfrm flipV="1">
          <a:off x="19202400" y="1050137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704" name="楕円 703"/>
        <xdr:cNvSpPr/>
      </xdr:nvSpPr>
      <xdr:spPr>
        <a:xfrm>
          <a:off x="18345150" y="10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705" name="直線コネクタ 704"/>
        <xdr:cNvCxnSpPr/>
      </xdr:nvCxnSpPr>
      <xdr:spPr>
        <a:xfrm>
          <a:off x="18395950" y="105059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706" name="楕円 705"/>
        <xdr:cNvSpPr/>
      </xdr:nvSpPr>
      <xdr:spPr>
        <a:xfrm>
          <a:off x="17551400" y="10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707" name="直線コネクタ 706"/>
        <xdr:cNvCxnSpPr/>
      </xdr:nvCxnSpPr>
      <xdr:spPr>
        <a:xfrm>
          <a:off x="17602200" y="105059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708" name="楕円 707"/>
        <xdr:cNvSpPr/>
      </xdr:nvSpPr>
      <xdr:spPr>
        <a:xfrm>
          <a:off x="16757650" y="10455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98298</xdr:rowOff>
    </xdr:to>
    <xdr:cxnSp macro="">
      <xdr:nvCxnSpPr>
        <xdr:cNvPr id="709" name="直線コネクタ 708"/>
        <xdr:cNvCxnSpPr/>
      </xdr:nvCxnSpPr>
      <xdr:spPr>
        <a:xfrm>
          <a:off x="16802100" y="105059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65926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714" name="n_1mainValue【保健センター・保健所】&#10;一人当たり面積"/>
        <xdr:cNvSpPr txBox="1"/>
      </xdr:nvSpPr>
      <xdr:spPr>
        <a:xfrm>
          <a:off x="1898022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715" name="n_2mainValue【保健センター・保健所】&#10;一人当たり面積"/>
        <xdr:cNvSpPr txBox="1"/>
      </xdr:nvSpPr>
      <xdr:spPr>
        <a:xfrm>
          <a:off x="1818012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716" name="n_3mainValue【保健センター・保健所】&#10;一人当たり面積"/>
        <xdr:cNvSpPr txBox="1"/>
      </xdr:nvSpPr>
      <xdr:spPr>
        <a:xfrm>
          <a:off x="1738637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17" name="n_4mainValue【保健センター・保健所】&#10;一人当たり面積"/>
        <xdr:cNvSpPr txBox="1"/>
      </xdr:nvSpPr>
      <xdr:spPr>
        <a:xfrm>
          <a:off x="1659262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4699614" y="129451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4738350" y="12726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4738350" y="13631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4649450" y="137736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3887450" y="13809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3093700" y="13793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2299950" y="137736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148715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759" name="楕円 758"/>
        <xdr:cNvSpPr/>
      </xdr:nvSpPr>
      <xdr:spPr>
        <a:xfrm>
          <a:off x="14649450" y="140367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760" name="【消防施設】&#10;有形固定資産減価償却率該当値テキスト"/>
        <xdr:cNvSpPr txBox="1"/>
      </xdr:nvSpPr>
      <xdr:spPr>
        <a:xfrm>
          <a:off x="1473835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126093</xdr:rowOff>
    </xdr:from>
    <xdr:to>
      <xdr:col>81</xdr:col>
      <xdr:colOff>101600</xdr:colOff>
      <xdr:row>85</xdr:row>
      <xdr:rowOff>56243</xdr:rowOff>
    </xdr:to>
    <xdr:sp macro="" textlink="">
      <xdr:nvSpPr>
        <xdr:cNvPr id="761" name="楕円 760"/>
        <xdr:cNvSpPr/>
      </xdr:nvSpPr>
      <xdr:spPr>
        <a:xfrm>
          <a:off x="13887450" y="140008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41366</xdr:rowOff>
    </xdr:to>
    <xdr:cxnSp macro="">
      <xdr:nvCxnSpPr>
        <xdr:cNvPr id="762" name="直線コネクタ 761"/>
        <xdr:cNvCxnSpPr/>
      </xdr:nvCxnSpPr>
      <xdr:spPr>
        <a:xfrm>
          <a:off x="13938250" y="14045293"/>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763" name="楕円 762"/>
        <xdr:cNvSpPr/>
      </xdr:nvSpPr>
      <xdr:spPr>
        <a:xfrm>
          <a:off x="13093700" y="13979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5443</xdr:rowOff>
    </xdr:to>
    <xdr:cxnSp macro="">
      <xdr:nvCxnSpPr>
        <xdr:cNvPr id="764" name="直線コネクタ 763"/>
        <xdr:cNvCxnSpPr/>
      </xdr:nvCxnSpPr>
      <xdr:spPr>
        <a:xfrm>
          <a:off x="13144500" y="14030416"/>
          <a:ext cx="79375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104866</xdr:rowOff>
    </xdr:from>
    <xdr:to>
      <xdr:col>72</xdr:col>
      <xdr:colOff>38100</xdr:colOff>
      <xdr:row>85</xdr:row>
      <xdr:rowOff>35016</xdr:rowOff>
    </xdr:to>
    <xdr:sp macro="" textlink="">
      <xdr:nvSpPr>
        <xdr:cNvPr id="765" name="楕円 764"/>
        <xdr:cNvSpPr/>
      </xdr:nvSpPr>
      <xdr:spPr>
        <a:xfrm>
          <a:off x="12299950" y="13979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84</xdr:row>
      <xdr:rowOff>155666</xdr:rowOff>
    </xdr:to>
    <xdr:cxnSp macro="">
      <xdr:nvCxnSpPr>
        <xdr:cNvPr id="766" name="直線コネクタ 765"/>
        <xdr:cNvCxnSpPr/>
      </xdr:nvCxnSpPr>
      <xdr:spPr>
        <a:xfrm>
          <a:off x="12344400" y="1403041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767" name="楕円 766"/>
        <xdr:cNvSpPr/>
      </xdr:nvSpPr>
      <xdr:spPr>
        <a:xfrm>
          <a:off x="11487150" y="13950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84</xdr:row>
      <xdr:rowOff>155666</xdr:rowOff>
    </xdr:to>
    <xdr:cxnSp macro="">
      <xdr:nvCxnSpPr>
        <xdr:cNvPr id="768" name="直線コネクタ 767"/>
        <xdr:cNvCxnSpPr/>
      </xdr:nvCxnSpPr>
      <xdr:spPr>
        <a:xfrm>
          <a:off x="11537950" y="14001024"/>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3742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296099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21672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13544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47370</xdr:rowOff>
    </xdr:from>
    <xdr:ext cx="405111" cy="259045"/>
    <xdr:sp macro="" textlink="">
      <xdr:nvSpPr>
        <xdr:cNvPr id="773" name="n_1mainValue【消防施設】&#10;有形固定資産減価償却率"/>
        <xdr:cNvSpPr txBox="1"/>
      </xdr:nvSpPr>
      <xdr:spPr>
        <a:xfrm>
          <a:off x="13742044" y="1408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774" name="n_2mainValue【消防施設】&#10;有形固定資産減価償却率"/>
        <xdr:cNvSpPr txBox="1"/>
      </xdr:nvSpPr>
      <xdr:spPr>
        <a:xfrm>
          <a:off x="12960994" y="1406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26143</xdr:rowOff>
    </xdr:from>
    <xdr:ext cx="405111" cy="259045"/>
    <xdr:sp macro="" textlink="">
      <xdr:nvSpPr>
        <xdr:cNvPr id="775" name="n_3mainValue【消防施設】&#10;有形固定資産減価償却率"/>
        <xdr:cNvSpPr txBox="1"/>
      </xdr:nvSpPr>
      <xdr:spPr>
        <a:xfrm>
          <a:off x="12167244" y="1406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776" name="n_4mainValue【消防施設】&#10;有形固定資産減価償却率"/>
        <xdr:cNvSpPr txBox="1"/>
      </xdr:nvSpPr>
      <xdr:spPr>
        <a:xfrm>
          <a:off x="11354444"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19951064" y="13013689"/>
          <a:ext cx="0" cy="1215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19989800" y="127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1988185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19989800" y="1388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191579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18345150" y="139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755140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67576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4" name="楕円 813"/>
        <xdr:cNvSpPr/>
      </xdr:nvSpPr>
      <xdr:spPr>
        <a:xfrm>
          <a:off x="1990090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15" name="【消防施設】&#10;一人当たり面積該当値テキスト"/>
        <xdr:cNvSpPr txBox="1"/>
      </xdr:nvSpPr>
      <xdr:spPr>
        <a:xfrm>
          <a:off x="19989800"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16" name="楕円 815"/>
        <xdr:cNvSpPr/>
      </xdr:nvSpPr>
      <xdr:spPr>
        <a:xfrm>
          <a:off x="19157950" y="136964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817" name="直線コネクタ 816"/>
        <xdr:cNvCxnSpPr/>
      </xdr:nvCxnSpPr>
      <xdr:spPr>
        <a:xfrm flipV="1">
          <a:off x="19202400" y="1373632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161037</xdr:rowOff>
    </xdr:from>
    <xdr:to>
      <xdr:col>107</xdr:col>
      <xdr:colOff>101600</xdr:colOff>
      <xdr:row>83</xdr:row>
      <xdr:rowOff>91187</xdr:rowOff>
    </xdr:to>
    <xdr:sp macro="" textlink="">
      <xdr:nvSpPr>
        <xdr:cNvPr id="818" name="楕円 817"/>
        <xdr:cNvSpPr/>
      </xdr:nvSpPr>
      <xdr:spPr>
        <a:xfrm>
          <a:off x="18345150" y="13705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40387</xdr:rowOff>
    </xdr:to>
    <xdr:cxnSp macro="">
      <xdr:nvCxnSpPr>
        <xdr:cNvPr id="819" name="直線コネクタ 818"/>
        <xdr:cNvCxnSpPr/>
      </xdr:nvCxnSpPr>
      <xdr:spPr>
        <a:xfrm flipV="1">
          <a:off x="18395950" y="13740892"/>
          <a:ext cx="80645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20" name="楕円 819"/>
        <xdr:cNvSpPr/>
      </xdr:nvSpPr>
      <xdr:spPr>
        <a:xfrm>
          <a:off x="175514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49530</xdr:rowOff>
    </xdr:to>
    <xdr:cxnSp macro="">
      <xdr:nvCxnSpPr>
        <xdr:cNvPr id="821" name="直線コネクタ 820"/>
        <xdr:cNvCxnSpPr/>
      </xdr:nvCxnSpPr>
      <xdr:spPr>
        <a:xfrm flipV="1">
          <a:off x="17602200" y="13750037"/>
          <a:ext cx="7937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2" name="楕円 821"/>
        <xdr:cNvSpPr/>
      </xdr:nvSpPr>
      <xdr:spPr>
        <a:xfrm>
          <a:off x="16757650" y="13708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49530</xdr:rowOff>
    </xdr:to>
    <xdr:cxnSp macro="">
      <xdr:nvCxnSpPr>
        <xdr:cNvPr id="823" name="直線コネクタ 822"/>
        <xdr:cNvCxnSpPr/>
      </xdr:nvCxnSpPr>
      <xdr:spPr>
        <a:xfrm>
          <a:off x="16802100" y="137591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xdr:cNvSpPr txBox="1"/>
      </xdr:nvSpPr>
      <xdr:spPr>
        <a:xfrm>
          <a:off x="189802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181801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738637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xdr:cNvSpPr txBox="1"/>
      </xdr:nvSpPr>
      <xdr:spPr>
        <a:xfrm>
          <a:off x="1659262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28" name="n_1mainValue【消防施設】&#10;一人当たり面積"/>
        <xdr:cNvSpPr txBox="1"/>
      </xdr:nvSpPr>
      <xdr:spPr>
        <a:xfrm>
          <a:off x="18980227" y="134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829" name="n_2mainValue【消防施設】&#10;一人当たり面積"/>
        <xdr:cNvSpPr txBox="1"/>
      </xdr:nvSpPr>
      <xdr:spPr>
        <a:xfrm>
          <a:off x="18180127" y="134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30" name="n_3mainValue【消防施設】&#10;一人当たり面積"/>
        <xdr:cNvSpPr txBox="1"/>
      </xdr:nvSpPr>
      <xdr:spPr>
        <a:xfrm>
          <a:off x="1738637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31" name="n_4mainValue【消防施設】&#10;一人当たり面積"/>
        <xdr:cNvSpPr txBox="1"/>
      </xdr:nvSpPr>
      <xdr:spPr>
        <a:xfrm>
          <a:off x="1659262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4699614" y="165729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473835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61135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4738350" y="16348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4611350" y="16572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4738350" y="17154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4649450" y="173026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388745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3093700" y="173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22999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148715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873" name="楕円 872"/>
        <xdr:cNvSpPr/>
      </xdr:nvSpPr>
      <xdr:spPr>
        <a:xfrm>
          <a:off x="14649450" y="176700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874" name="【庁舎】&#10;有形固定資産減価償却率該当値テキスト"/>
        <xdr:cNvSpPr txBox="1"/>
      </xdr:nvSpPr>
      <xdr:spPr>
        <a:xfrm>
          <a:off x="14738350" y="1764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75" name="楕円 874"/>
        <xdr:cNvSpPr/>
      </xdr:nvSpPr>
      <xdr:spPr>
        <a:xfrm>
          <a:off x="1388745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118655</xdr:rowOff>
    </xdr:to>
    <xdr:cxnSp macro="">
      <xdr:nvCxnSpPr>
        <xdr:cNvPr id="876" name="直線コネクタ 875"/>
        <xdr:cNvCxnSpPr/>
      </xdr:nvCxnSpPr>
      <xdr:spPr>
        <a:xfrm>
          <a:off x="13938250" y="17697994"/>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77" name="楕円 876"/>
        <xdr:cNvSpPr/>
      </xdr:nvSpPr>
      <xdr:spPr>
        <a:xfrm>
          <a:off x="13093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167639</xdr:rowOff>
    </xdr:to>
    <xdr:cxnSp macro="">
      <xdr:nvCxnSpPr>
        <xdr:cNvPr id="878" name="直線コネクタ 877"/>
        <xdr:cNvCxnSpPr/>
      </xdr:nvCxnSpPr>
      <xdr:spPr>
        <a:xfrm flipV="1">
          <a:off x="13144500" y="17697994"/>
          <a:ext cx="7937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879" name="楕円 878"/>
        <xdr:cNvSpPr/>
      </xdr:nvSpPr>
      <xdr:spPr>
        <a:xfrm>
          <a:off x="12299950" y="17691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106</xdr:row>
      <xdr:rowOff>167639</xdr:rowOff>
    </xdr:to>
    <xdr:cxnSp macro="">
      <xdr:nvCxnSpPr>
        <xdr:cNvPr id="880" name="直線コネクタ 879"/>
        <xdr:cNvCxnSpPr/>
      </xdr:nvCxnSpPr>
      <xdr:spPr>
        <a:xfrm>
          <a:off x="12344400" y="17742081"/>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881" name="楕円 880"/>
        <xdr:cNvSpPr/>
      </xdr:nvSpPr>
      <xdr:spPr>
        <a:xfrm>
          <a:off x="1148715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139881</xdr:rowOff>
    </xdr:to>
    <xdr:cxnSp macro="">
      <xdr:nvCxnSpPr>
        <xdr:cNvPr id="882" name="直線コネクタ 881"/>
        <xdr:cNvCxnSpPr/>
      </xdr:nvCxnSpPr>
      <xdr:spPr>
        <a:xfrm>
          <a:off x="11537950" y="17711057"/>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3742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296099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21672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13544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87" name="n_1mainValue【庁舎】&#10;有形固定資産減価償却率"/>
        <xdr:cNvSpPr txBox="1"/>
      </xdr:nvSpPr>
      <xdr:spPr>
        <a:xfrm>
          <a:off x="137420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88" name="n_2mainValue【庁舎】&#10;有形固定資産減価償却率"/>
        <xdr:cNvSpPr txBox="1"/>
      </xdr:nvSpPr>
      <xdr:spPr>
        <a:xfrm>
          <a:off x="1296099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889" name="n_3mainValue【庁舎】&#10;有形固定資産減価償却率"/>
        <xdr:cNvSpPr txBox="1"/>
      </xdr:nvSpPr>
      <xdr:spPr>
        <a:xfrm>
          <a:off x="121672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890" name="n_4mainValue【庁舎】&#10;有形固定資産減価償却率"/>
        <xdr:cNvSpPr txBox="1"/>
      </xdr:nvSpPr>
      <xdr:spPr>
        <a:xfrm>
          <a:off x="113544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19951064" y="165158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19989800" y="1629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198818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19989800" y="1747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1990090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19157950" y="175230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1834515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755140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6757650" y="17539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62956</xdr:rowOff>
    </xdr:from>
    <xdr:to>
      <xdr:col>116</xdr:col>
      <xdr:colOff>114300</xdr:colOff>
      <xdr:row>99</xdr:row>
      <xdr:rowOff>164556</xdr:rowOff>
    </xdr:to>
    <xdr:sp macro="" textlink="">
      <xdr:nvSpPr>
        <xdr:cNvPr id="932" name="楕円 931"/>
        <xdr:cNvSpPr/>
      </xdr:nvSpPr>
      <xdr:spPr>
        <a:xfrm>
          <a:off x="19900900" y="164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15983</xdr:rowOff>
    </xdr:from>
    <xdr:ext cx="469744" cy="259045"/>
    <xdr:sp macro="" textlink="">
      <xdr:nvSpPr>
        <xdr:cNvPr id="933" name="【庁舎】&#10;一人当たり面積該当値テキスト"/>
        <xdr:cNvSpPr txBox="1"/>
      </xdr:nvSpPr>
      <xdr:spPr>
        <a:xfrm>
          <a:off x="19989800" y="1641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154395</xdr:rowOff>
    </xdr:from>
    <xdr:to>
      <xdr:col>112</xdr:col>
      <xdr:colOff>38100</xdr:colOff>
      <xdr:row>100</xdr:row>
      <xdr:rowOff>84545</xdr:rowOff>
    </xdr:to>
    <xdr:sp macro="" textlink="">
      <xdr:nvSpPr>
        <xdr:cNvPr id="934" name="楕円 933"/>
        <xdr:cNvSpPr/>
      </xdr:nvSpPr>
      <xdr:spPr>
        <a:xfrm>
          <a:off x="19157950" y="16556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113756</xdr:rowOff>
    </xdr:from>
    <xdr:to>
      <xdr:col>116</xdr:col>
      <xdr:colOff>63500</xdr:colOff>
      <xdr:row>100</xdr:row>
      <xdr:rowOff>33745</xdr:rowOff>
    </xdr:to>
    <xdr:cxnSp macro="">
      <xdr:nvCxnSpPr>
        <xdr:cNvPr id="935" name="直線コネクタ 934"/>
        <xdr:cNvCxnSpPr/>
      </xdr:nvCxnSpPr>
      <xdr:spPr>
        <a:xfrm flipV="1">
          <a:off x="19202400" y="16515806"/>
          <a:ext cx="7493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2539</xdr:rowOff>
    </xdr:from>
    <xdr:to>
      <xdr:col>107</xdr:col>
      <xdr:colOff>101600</xdr:colOff>
      <xdr:row>100</xdr:row>
      <xdr:rowOff>104139</xdr:rowOff>
    </xdr:to>
    <xdr:sp macro="" textlink="">
      <xdr:nvSpPr>
        <xdr:cNvPr id="936" name="楕円 935"/>
        <xdr:cNvSpPr/>
      </xdr:nvSpPr>
      <xdr:spPr>
        <a:xfrm>
          <a:off x="18345150" y="165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33745</xdr:rowOff>
    </xdr:from>
    <xdr:to>
      <xdr:col>111</xdr:col>
      <xdr:colOff>177800</xdr:colOff>
      <xdr:row>100</xdr:row>
      <xdr:rowOff>53339</xdr:rowOff>
    </xdr:to>
    <xdr:cxnSp macro="">
      <xdr:nvCxnSpPr>
        <xdr:cNvPr id="937" name="直線コネクタ 936"/>
        <xdr:cNvCxnSpPr/>
      </xdr:nvCxnSpPr>
      <xdr:spPr>
        <a:xfrm flipV="1">
          <a:off x="18395950" y="16607245"/>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31931</xdr:rowOff>
    </xdr:from>
    <xdr:to>
      <xdr:col>102</xdr:col>
      <xdr:colOff>165100</xdr:colOff>
      <xdr:row>100</xdr:row>
      <xdr:rowOff>133531</xdr:rowOff>
    </xdr:to>
    <xdr:sp macro="" textlink="">
      <xdr:nvSpPr>
        <xdr:cNvPr id="938" name="楕円 937"/>
        <xdr:cNvSpPr/>
      </xdr:nvSpPr>
      <xdr:spPr>
        <a:xfrm>
          <a:off x="17551400" y="166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53339</xdr:rowOff>
    </xdr:from>
    <xdr:to>
      <xdr:col>107</xdr:col>
      <xdr:colOff>50800</xdr:colOff>
      <xdr:row>100</xdr:row>
      <xdr:rowOff>82731</xdr:rowOff>
    </xdr:to>
    <xdr:cxnSp macro="">
      <xdr:nvCxnSpPr>
        <xdr:cNvPr id="939" name="直線コネクタ 938"/>
        <xdr:cNvCxnSpPr/>
      </xdr:nvCxnSpPr>
      <xdr:spPr>
        <a:xfrm flipV="1">
          <a:off x="17602200" y="16626839"/>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54792</xdr:rowOff>
    </xdr:from>
    <xdr:to>
      <xdr:col>98</xdr:col>
      <xdr:colOff>38100</xdr:colOff>
      <xdr:row>100</xdr:row>
      <xdr:rowOff>156392</xdr:rowOff>
    </xdr:to>
    <xdr:sp macro="" textlink="">
      <xdr:nvSpPr>
        <xdr:cNvPr id="940" name="楕円 939"/>
        <xdr:cNvSpPr/>
      </xdr:nvSpPr>
      <xdr:spPr>
        <a:xfrm>
          <a:off x="16757650" y="16628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82731</xdr:rowOff>
    </xdr:from>
    <xdr:to>
      <xdr:col>102</xdr:col>
      <xdr:colOff>114300</xdr:colOff>
      <xdr:row>100</xdr:row>
      <xdr:rowOff>105592</xdr:rowOff>
    </xdr:to>
    <xdr:cxnSp macro="">
      <xdr:nvCxnSpPr>
        <xdr:cNvPr id="941" name="直線コネクタ 940"/>
        <xdr:cNvCxnSpPr/>
      </xdr:nvCxnSpPr>
      <xdr:spPr>
        <a:xfrm flipV="1">
          <a:off x="16802100" y="16656231"/>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18980227" y="1761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18180127" y="176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7386377" y="176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6592627" y="17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101072</xdr:rowOff>
    </xdr:from>
    <xdr:ext cx="469744" cy="259045"/>
    <xdr:sp macro="" textlink="">
      <xdr:nvSpPr>
        <xdr:cNvPr id="946" name="n_1mainValue【庁舎】&#10;一人当たり面積"/>
        <xdr:cNvSpPr txBox="1"/>
      </xdr:nvSpPr>
      <xdr:spPr>
        <a:xfrm>
          <a:off x="18980227" y="1633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120666</xdr:rowOff>
    </xdr:from>
    <xdr:ext cx="469744" cy="259045"/>
    <xdr:sp macro="" textlink="">
      <xdr:nvSpPr>
        <xdr:cNvPr id="947" name="n_2mainValue【庁舎】&#10;一人当たり面積"/>
        <xdr:cNvSpPr txBox="1"/>
      </xdr:nvSpPr>
      <xdr:spPr>
        <a:xfrm>
          <a:off x="18180127" y="163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150058</xdr:rowOff>
    </xdr:from>
    <xdr:ext cx="469744" cy="259045"/>
    <xdr:sp macro="" textlink="">
      <xdr:nvSpPr>
        <xdr:cNvPr id="948" name="n_3mainValue【庁舎】&#10;一人当たり面積"/>
        <xdr:cNvSpPr txBox="1"/>
      </xdr:nvSpPr>
      <xdr:spPr>
        <a:xfrm>
          <a:off x="17386377" y="1638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1469</xdr:rowOff>
    </xdr:from>
    <xdr:ext cx="469744" cy="259045"/>
    <xdr:sp macro="" textlink="">
      <xdr:nvSpPr>
        <xdr:cNvPr id="949" name="n_4mainValue【庁舎】&#10;一人当たり面積"/>
        <xdr:cNvSpPr txBox="1"/>
      </xdr:nvSpPr>
      <xdr:spPr>
        <a:xfrm>
          <a:off x="16592627" y="164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類似団体と比較して、特に有形固定資産減価償却率が高くなっている施設は福祉施設、消防施設、庁舎であり、特に低くなっている施設は図書館である。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庁舎については、本庁舎・支所庁舎を含め建築年から概ね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年以上経過しており、建て替えや長寿命化対策工事等を検討せざるを得ない状況となっている。市民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人あたりの面積も類似団体と比べて極めて大きいことから、庁舎の統廃合も視野に入れて検討する必要がある。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老朽化が進んでいる福祉施設については、施設の民間譲渡等を検討している。また、消防施設については、市内全域に点在する消防ポンプ車庫等の統廃合を進めている。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図書館については、老朽化していた浜田図書館と三隅図書館を平成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年度にそれぞれ新しい施設に新築建替したため、有形固定資産減価償却率が低くなっている。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37.87</a:t>
          </a:r>
          <a:r>
            <a:rPr kumimoji="1" lang="ja-JP" altLang="en-US" sz="1300">
              <a:latin typeface="ＭＳ Ｐゴシック" panose="020B0600070205080204" pitchFamily="50" charset="-128"/>
              <a:ea typeface="ＭＳ Ｐゴシック" panose="020B0600070205080204" pitchFamily="50" charset="-128"/>
            </a:rPr>
            <a:t>％）の影響等により所得の減少等が続く中、類似団体内平均値を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94192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893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a:t>
          </a:r>
          <a:r>
            <a:rPr kumimoji="1" lang="en-US" altLang="ja-JP" sz="1100">
              <a:latin typeface="ＭＳ Ｐゴシック" panose="020B0600070205080204" pitchFamily="50" charset="-128"/>
              <a:ea typeface="ＭＳ Ｐゴシック" panose="020B0600070205080204" pitchFamily="50" charset="-128"/>
            </a:rPr>
            <a:t>19,431</a:t>
          </a:r>
          <a:r>
            <a:rPr kumimoji="1" lang="ja-JP" altLang="en-US" sz="1100">
              <a:latin typeface="ＭＳ Ｐゴシック" panose="020B0600070205080204" pitchFamily="50" charset="-128"/>
              <a:ea typeface="ＭＳ Ｐゴシック" panose="020B0600070205080204" pitchFamily="50" charset="-128"/>
            </a:rPr>
            <a:t>百万円となり、令和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百万円の増加となった。</a:t>
          </a:r>
        </a:p>
        <a:p>
          <a:r>
            <a:rPr kumimoji="1" lang="ja-JP" altLang="en-US" sz="1100">
              <a:latin typeface="ＭＳ Ｐゴシック" panose="020B0600070205080204" pitchFamily="50" charset="-128"/>
              <a:ea typeface="ＭＳ Ｐゴシック" panose="020B0600070205080204" pitchFamily="50" charset="-128"/>
            </a:rPr>
            <a:t>　経常一般財源等歳入については、普通交付税が増加（＋</a:t>
          </a:r>
          <a:r>
            <a:rPr kumimoji="1" lang="en-US" altLang="ja-JP" sz="1100">
              <a:latin typeface="ＭＳ Ｐゴシック" panose="020B0600070205080204" pitchFamily="50" charset="-128"/>
              <a:ea typeface="ＭＳ Ｐゴシック" panose="020B0600070205080204" pitchFamily="50" charset="-128"/>
            </a:rPr>
            <a:t>664</a:t>
          </a:r>
          <a:r>
            <a:rPr kumimoji="1" lang="ja-JP" altLang="en-US" sz="1100">
              <a:latin typeface="ＭＳ Ｐゴシック" panose="020B0600070205080204" pitchFamily="50" charset="-128"/>
              <a:ea typeface="ＭＳ Ｐゴシック" panose="020B0600070205080204" pitchFamily="50" charset="-128"/>
            </a:rPr>
            <a:t>百万円）、臨時財政対策債が増加（＋</a:t>
          </a:r>
          <a:r>
            <a:rPr kumimoji="1" lang="en-US" altLang="ja-JP" sz="1100">
              <a:latin typeface="ＭＳ Ｐゴシック" panose="020B0600070205080204" pitchFamily="50" charset="-128"/>
              <a:ea typeface="ＭＳ Ｐゴシック" panose="020B0600070205080204" pitchFamily="50" charset="-128"/>
            </a:rPr>
            <a:t>183</a:t>
          </a:r>
          <a:r>
            <a:rPr kumimoji="1" lang="ja-JP" altLang="en-US" sz="1100">
              <a:latin typeface="ＭＳ Ｐゴシック" panose="020B0600070205080204" pitchFamily="50" charset="-128"/>
              <a:ea typeface="ＭＳ Ｐゴシック" panose="020B0600070205080204" pitchFamily="50" charset="-128"/>
            </a:rPr>
            <a:t>百万円））、地方消費税交付金が増加（＋</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百万円）したことで</a:t>
          </a:r>
          <a:r>
            <a:rPr kumimoji="1" lang="en-US" altLang="ja-JP" sz="1100">
              <a:latin typeface="ＭＳ Ｐゴシック" panose="020B0600070205080204" pitchFamily="50" charset="-128"/>
              <a:ea typeface="ＭＳ Ｐゴシック" panose="020B0600070205080204" pitchFamily="50" charset="-128"/>
            </a:rPr>
            <a:t>21,863</a:t>
          </a:r>
          <a:r>
            <a:rPr kumimoji="1" lang="ja-JP" altLang="en-US" sz="1100">
              <a:latin typeface="ＭＳ Ｐゴシック" panose="020B0600070205080204" pitchFamily="50" charset="-128"/>
              <a:ea typeface="ＭＳ Ｐゴシック" panose="020B0600070205080204" pitchFamily="50" charset="-128"/>
            </a:rPr>
            <a:t>百万円となり、令和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943</a:t>
          </a:r>
          <a:r>
            <a:rPr kumimoji="1" lang="ja-JP" altLang="en-US" sz="1100">
              <a:latin typeface="ＭＳ Ｐゴシック" panose="020B0600070205080204" pitchFamily="50" charset="-128"/>
              <a:ea typeface="ＭＳ Ｐゴシック" panose="020B0600070205080204" pitchFamily="50" charset="-128"/>
            </a:rPr>
            <a:t>百万円の増加となった。</a:t>
          </a:r>
        </a:p>
        <a:p>
          <a:r>
            <a:rPr kumimoji="1" lang="ja-JP" altLang="en-US" sz="1100">
              <a:latin typeface="ＭＳ Ｐゴシック" panose="020B0600070205080204" pitchFamily="50" charset="-128"/>
              <a:ea typeface="ＭＳ Ｐゴシック" panose="020B0600070205080204" pitchFamily="50" charset="-128"/>
            </a:rPr>
            <a:t>　その結果、経常収支比率は</a:t>
          </a:r>
          <a:r>
            <a:rPr kumimoji="1" lang="en-US" altLang="ja-JP" sz="1100">
              <a:latin typeface="ＭＳ Ｐゴシック" panose="020B0600070205080204" pitchFamily="50" charset="-128"/>
              <a:ea typeface="ＭＳ Ｐゴシック" panose="020B0600070205080204" pitchFamily="50" charset="-128"/>
            </a:rPr>
            <a:t>88.9</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改善したが、類似団体内平均との比較においては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上回る結果となった。今後は国勢調査人口の置き換え等による普通交付税の減少等により、経常収支比率は悪化すると見込まれる。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32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32004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32004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92981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決算額が大幅に増加しているが、これは新型コロナウイルスワクチン接種事業により物件費が大幅に増加したことが要因である。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物件費、維持補修費ともに類似団体内平均値を上回る状況となっている。特に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今後は逓減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42768</xdr:rowOff>
    </xdr:from>
    <xdr:to>
      <xdr:col>23</xdr:col>
      <xdr:colOff>133350</xdr:colOff>
      <xdr:row>87</xdr:row>
      <xdr:rowOff>131417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58918"/>
          <a:ext cx="838200" cy="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90591</xdr:rowOff>
    </xdr:from>
    <xdr:to>
      <xdr:col>19</xdr:col>
      <xdr:colOff>133350</xdr:colOff>
      <xdr:row>87</xdr:row>
      <xdr:rowOff>42768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35291"/>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90591</xdr:rowOff>
    </xdr:from>
    <xdr:to>
      <xdr:col>15</xdr:col>
      <xdr:colOff>82550</xdr:colOff>
      <xdr:row>86</xdr:row>
      <xdr:rowOff>91948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835291"/>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62095</xdr:rowOff>
    </xdr:from>
    <xdr:to>
      <xdr:col>11</xdr:col>
      <xdr:colOff>31750</xdr:colOff>
      <xdr:row>86</xdr:row>
      <xdr:rowOff>91948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06795"/>
          <a:ext cx="889000" cy="2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80617</xdr:rowOff>
    </xdr:from>
    <xdr:to>
      <xdr:col>23</xdr:col>
      <xdr:colOff>184150</xdr:colOff>
      <xdr:row>88</xdr:row>
      <xdr:rowOff>10767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52694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163418</xdr:rowOff>
    </xdr:from>
    <xdr:to>
      <xdr:col>19</xdr:col>
      <xdr:colOff>184150</xdr:colOff>
      <xdr:row>87</xdr:row>
      <xdr:rowOff>93568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78345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9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39791</xdr:rowOff>
    </xdr:from>
    <xdr:to>
      <xdr:col>15</xdr:col>
      <xdr:colOff>133350</xdr:colOff>
      <xdr:row>86</xdr:row>
      <xdr:rowOff>141391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126168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41148</xdr:rowOff>
    </xdr:from>
    <xdr:to>
      <xdr:col>11</xdr:col>
      <xdr:colOff>82550</xdr:colOff>
      <xdr:row>86</xdr:row>
      <xdr:rowOff>142748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127525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11295</xdr:rowOff>
    </xdr:from>
    <xdr:to>
      <xdr:col>7</xdr:col>
      <xdr:colOff>31750</xdr:colOff>
      <xdr:row>86</xdr:row>
      <xdr:rowOff>112895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97672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4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地域給制度導入（平成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月）に伴う新給料表（平均△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％）への切替、給与制度の総合的見直し（平成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％）を国と同様に実施したことや、昇給に人事評価結果を活用したこと等により、類似団体平均を下回る</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となっているが、類似団体との差は縮小傾向にある。今後も定員適正化計画及び行財政改革実施計画に基づき、定員適正化、給与の適正化に取り組む。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人口</a:t>
          </a:r>
          <a:r>
            <a:rPr kumimoji="1" lang="en-US" altLang="ja-JP" sz="850">
              <a:latin typeface="ＭＳ Ｐゴシック" panose="020B0600070205080204" pitchFamily="50" charset="-128"/>
              <a:ea typeface="ＭＳ Ｐゴシック" panose="020B0600070205080204" pitchFamily="50" charset="-128"/>
            </a:rPr>
            <a:t>1,000</a:t>
          </a:r>
          <a:r>
            <a:rPr kumimoji="1" lang="ja-JP" altLang="en-US" sz="850">
              <a:latin typeface="ＭＳ Ｐゴシック" panose="020B0600070205080204" pitchFamily="50" charset="-128"/>
              <a:ea typeface="ＭＳ Ｐゴシック" panose="020B0600070205080204" pitchFamily="50" charset="-128"/>
            </a:rPr>
            <a:t>人当たり職員数は、市町村合併後、類似団体平均と比べ高い水準で推移している。</a:t>
          </a:r>
        </a:p>
        <a:p>
          <a:r>
            <a:rPr kumimoji="1" lang="ja-JP" altLang="en-US" sz="850">
              <a:latin typeface="ＭＳ Ｐゴシック" panose="020B0600070205080204" pitchFamily="50" charset="-128"/>
              <a:ea typeface="ＭＳ Ｐゴシック" panose="020B0600070205080204" pitchFamily="50" charset="-128"/>
            </a:rPr>
            <a:t>　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p>
        <a:p>
          <a:r>
            <a:rPr kumimoji="1" lang="ja-JP" altLang="en-US" sz="850">
              <a:latin typeface="ＭＳ Ｐゴシック" panose="020B0600070205080204" pitchFamily="50" charset="-128"/>
              <a:ea typeface="ＭＳ Ｐゴシック" panose="020B0600070205080204" pitchFamily="50" charset="-128"/>
            </a:rPr>
            <a:t>　しかしながら、平成</a:t>
          </a:r>
          <a:r>
            <a:rPr kumimoji="1" lang="en-US" altLang="ja-JP" sz="850">
              <a:latin typeface="ＭＳ Ｐゴシック" panose="020B0600070205080204" pitchFamily="50" charset="-128"/>
              <a:ea typeface="ＭＳ Ｐゴシック" panose="020B0600070205080204" pitchFamily="50" charset="-128"/>
            </a:rPr>
            <a:t>29</a:t>
          </a:r>
          <a:r>
            <a:rPr kumimoji="1" lang="ja-JP" altLang="en-US" sz="850">
              <a:latin typeface="ＭＳ Ｐゴシック" panose="020B0600070205080204" pitchFamily="50" charset="-128"/>
              <a:ea typeface="ＭＳ Ｐゴシック" panose="020B0600070205080204" pitchFamily="50" charset="-128"/>
            </a:rPr>
            <a:t>年度中期財政計画及び財政見直しにおいて、平成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年度を計画期間とする新たな定員適正化計画を策定し、令和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a:t>
          </a:r>
          <a:r>
            <a:rPr kumimoji="1" lang="en-US" altLang="ja-JP" sz="850">
              <a:latin typeface="ＭＳ Ｐゴシック" panose="020B0600070205080204" pitchFamily="50" charset="-128"/>
              <a:ea typeface="ＭＳ Ｐゴシック" panose="020B0600070205080204" pitchFamily="50" charset="-128"/>
            </a:rPr>
            <a:t>4</a:t>
          </a:r>
          <a:r>
            <a:rPr kumimoji="1" lang="ja-JP" altLang="en-US" sz="850">
              <a:latin typeface="ＭＳ Ｐゴシック" panose="020B0600070205080204" pitchFamily="50" charset="-128"/>
              <a:ea typeface="ＭＳ Ｐゴシック" panose="020B0600070205080204" pitchFamily="50" charset="-128"/>
            </a:rPr>
            <a:t>月</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日職員数（消防除く）を</a:t>
          </a:r>
          <a:r>
            <a:rPr kumimoji="1" lang="en-US" altLang="ja-JP" sz="850">
              <a:latin typeface="ＭＳ Ｐゴシック" panose="020B0600070205080204" pitchFamily="50" charset="-128"/>
              <a:ea typeface="ＭＳ Ｐゴシック" panose="020B0600070205080204" pitchFamily="50" charset="-128"/>
            </a:rPr>
            <a:t>463</a:t>
          </a:r>
          <a:r>
            <a:rPr kumimoji="1" lang="ja-JP" altLang="en-US" sz="850">
              <a:latin typeface="ＭＳ Ｐゴシック" panose="020B0600070205080204" pitchFamily="50" charset="-128"/>
              <a:ea typeface="ＭＳ Ｐゴシック" panose="020B0600070205080204" pitchFamily="50" charset="-128"/>
            </a:rPr>
            <a:t>人（削減人数△</a:t>
          </a:r>
          <a:r>
            <a:rPr kumimoji="1" lang="en-US" altLang="ja-JP" sz="850">
              <a:latin typeface="ＭＳ Ｐゴシック" panose="020B0600070205080204" pitchFamily="50" charset="-128"/>
              <a:ea typeface="ＭＳ Ｐゴシック" panose="020B0600070205080204" pitchFamily="50" charset="-128"/>
            </a:rPr>
            <a:t>88</a:t>
          </a:r>
          <a:r>
            <a:rPr kumimoji="1" lang="ja-JP" altLang="en-US" sz="850">
              <a:latin typeface="ＭＳ Ｐゴシック" panose="020B0600070205080204" pitchFamily="50" charset="-128"/>
              <a:ea typeface="ＭＳ Ｐゴシック" panose="020B0600070205080204" pitchFamily="50" charset="-128"/>
            </a:rPr>
            <a:t>人、削減率△</a:t>
          </a:r>
          <a:r>
            <a:rPr kumimoji="1" lang="en-US" altLang="ja-JP" sz="850">
              <a:latin typeface="ＭＳ Ｐゴシック" panose="020B0600070205080204" pitchFamily="50" charset="-128"/>
              <a:ea typeface="ＭＳ Ｐゴシック" panose="020B0600070205080204" pitchFamily="50" charset="-128"/>
            </a:rPr>
            <a:t>16</a:t>
          </a:r>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対</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年度）とする目標を定めた。</a:t>
          </a:r>
        </a:p>
        <a:p>
          <a:r>
            <a:rPr kumimoji="1" lang="ja-JP" altLang="en-US" sz="850">
              <a:latin typeface="ＭＳ Ｐゴシック" panose="020B0600070205080204" pitchFamily="50" charset="-128"/>
              <a:ea typeface="ＭＳ Ｐゴシック" panose="020B0600070205080204" pitchFamily="50" charset="-128"/>
            </a:rPr>
            <a:t>　令和</a:t>
          </a:r>
          <a:r>
            <a:rPr kumimoji="1" lang="en-US" altLang="ja-JP" sz="850">
              <a:latin typeface="ＭＳ Ｐゴシック" panose="020B0600070205080204" pitchFamily="50" charset="-128"/>
              <a:ea typeface="ＭＳ Ｐゴシック" panose="020B0600070205080204" pitchFamily="50" charset="-128"/>
            </a:rPr>
            <a:t>3</a:t>
          </a:r>
          <a:r>
            <a:rPr kumimoji="1" lang="ja-JP" altLang="en-US" sz="850">
              <a:latin typeface="ＭＳ Ｐゴシック" panose="020B0600070205080204" pitchFamily="50" charset="-128"/>
              <a:ea typeface="ＭＳ Ｐゴシック" panose="020B0600070205080204" pitchFamily="50" charset="-128"/>
            </a:rPr>
            <a:t>年度当初では、計画における職員数の目標値名</a:t>
          </a:r>
          <a:r>
            <a:rPr kumimoji="1" lang="en-US" altLang="ja-JP" sz="850">
              <a:latin typeface="ＭＳ Ｐゴシック" panose="020B0600070205080204" pitchFamily="50" charset="-128"/>
              <a:ea typeface="ＭＳ Ｐゴシック" panose="020B0600070205080204" pitchFamily="50" charset="-128"/>
            </a:rPr>
            <a:t>520</a:t>
          </a:r>
          <a:r>
            <a:rPr kumimoji="1" lang="ja-JP" altLang="en-US" sz="850">
              <a:latin typeface="ＭＳ Ｐゴシック" panose="020B0600070205080204" pitchFamily="50" charset="-128"/>
              <a:ea typeface="ＭＳ Ｐゴシック" panose="020B0600070205080204" pitchFamily="50" charset="-128"/>
            </a:rPr>
            <a:t>に対し、</a:t>
          </a:r>
          <a:r>
            <a:rPr kumimoji="1" lang="en-US" altLang="ja-JP" sz="850">
              <a:latin typeface="ＭＳ Ｐゴシック" panose="020B0600070205080204" pitchFamily="50" charset="-128"/>
              <a:ea typeface="ＭＳ Ｐゴシック" panose="020B0600070205080204" pitchFamily="50" charset="-128"/>
            </a:rPr>
            <a:t>504</a:t>
          </a:r>
          <a:r>
            <a:rPr kumimoji="1" lang="ja-JP" altLang="en-US" sz="850">
              <a:latin typeface="ＭＳ Ｐゴシック" panose="020B0600070205080204" pitchFamily="50" charset="-128"/>
              <a:ea typeface="ＭＳ Ｐゴシック" panose="020B0600070205080204" pitchFamily="50" charset="-128"/>
            </a:rPr>
            <a:t>名（△</a:t>
          </a:r>
          <a:r>
            <a:rPr kumimoji="1" lang="en-US" altLang="ja-JP" sz="850">
              <a:latin typeface="ＭＳ Ｐゴシック" panose="020B0600070205080204" pitchFamily="50" charset="-128"/>
              <a:ea typeface="ＭＳ Ｐゴシック" panose="020B0600070205080204" pitchFamily="50" charset="-128"/>
            </a:rPr>
            <a:t>16</a:t>
          </a:r>
          <a:r>
            <a:rPr kumimoji="1" lang="ja-JP" altLang="en-US" sz="850">
              <a:latin typeface="ＭＳ Ｐゴシック" panose="020B0600070205080204" pitchFamily="50" charset="-128"/>
              <a:ea typeface="ＭＳ Ｐゴシック" panose="020B0600070205080204" pitchFamily="50" charset="-128"/>
            </a:rPr>
            <a:t>名）となっている。今後も、目標数値の達成に向け、再任用職員の活用及び非正規化等による職員配置の適正化、事業の民営化・民間委託の推進、組織間連携及び</a:t>
          </a:r>
          <a:r>
            <a:rPr kumimoji="1" lang="en-US" altLang="ja-JP" sz="850">
              <a:latin typeface="ＭＳ Ｐゴシック" panose="020B0600070205080204" pitchFamily="50" charset="-128"/>
              <a:ea typeface="ＭＳ Ｐゴシック" panose="020B0600070205080204" pitchFamily="50" charset="-128"/>
            </a:rPr>
            <a:t>ICT</a:t>
          </a:r>
          <a:r>
            <a:rPr kumimoji="1" lang="ja-JP" altLang="en-US" sz="850">
              <a:latin typeface="ＭＳ Ｐゴシック" panose="020B0600070205080204" pitchFamily="50" charset="-128"/>
              <a:ea typeface="ＭＳ Ｐゴシック" panose="020B0600070205080204" pitchFamily="50" charset="-128"/>
            </a:rPr>
            <a:t>技術等の活用による業務の効率化等に取り組むこととしている。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38312</xdr:rowOff>
    </xdr:from>
    <xdr:to>
      <xdr:col>81</xdr:col>
      <xdr:colOff>44450</xdr:colOff>
      <xdr:row>66</xdr:row>
      <xdr:rowOff>82550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5401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38312</xdr:rowOff>
    </xdr:from>
    <xdr:to>
      <xdr:col>77</xdr:col>
      <xdr:colOff>44450</xdr:colOff>
      <xdr:row>66</xdr:row>
      <xdr:rowOff>42333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42333</xdr:rowOff>
    </xdr:from>
    <xdr:to>
      <xdr:col>72</xdr:col>
      <xdr:colOff>203200</xdr:colOff>
      <xdr:row>66</xdr:row>
      <xdr:rowOff>84561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35803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84561</xdr:rowOff>
    </xdr:from>
    <xdr:to>
      <xdr:col>68</xdr:col>
      <xdr:colOff>152400</xdr:colOff>
      <xdr:row>66</xdr:row>
      <xdr:rowOff>112713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40026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31750</xdr:rowOff>
    </xdr:from>
    <xdr:to>
      <xdr:col>81</xdr:col>
      <xdr:colOff>95250</xdr:colOff>
      <xdr:row>66</xdr:row>
      <xdr:rowOff>133350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3827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158962</xdr:rowOff>
    </xdr:from>
    <xdr:to>
      <xdr:col>77</xdr:col>
      <xdr:colOff>95250</xdr:colOff>
      <xdr:row>66</xdr:row>
      <xdr:rowOff>89112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73889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162983</xdr:rowOff>
    </xdr:from>
    <xdr:to>
      <xdr:col>73</xdr:col>
      <xdr:colOff>44450</xdr:colOff>
      <xdr:row>66</xdr:row>
      <xdr:rowOff>93133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77910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33761</xdr:rowOff>
    </xdr:from>
    <xdr:to>
      <xdr:col>68</xdr:col>
      <xdr:colOff>203200</xdr:colOff>
      <xdr:row>66</xdr:row>
      <xdr:rowOff>135361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120138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61913</xdr:rowOff>
    </xdr:from>
    <xdr:to>
      <xdr:col>64</xdr:col>
      <xdr:colOff>152400</xdr:colOff>
      <xdr:row>66</xdr:row>
      <xdr:rowOff>163513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148290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公債費負担のピークであった平成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％）以降は、公債費及び公債費に準ずる債務負担行為の繰上償還を実施（平成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か年度にて実施）した。令和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年度の単年度数値は増加となり、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か年度平均数値は令和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％となった。今後は、平成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年度以降は逓減していく見込みである。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434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87206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地方債残高は、高速情報通信基盤整備事業や高度衛生管理型</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号荷捌所整備事業などの大規模投資事業を引き続き実施しているものの、平成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年度の合併後を集中投資期間として行った大規模投資事業に係る旧合併特例債の償還が終了してきていることや繰上償還の実施により、令和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年度に比べて減となった。公債費に準ずる債務負担行為に基づく支出を繰上償還したことにより債務負担行為額支出予定額が平成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年度以降ほぼゼロとなり、また、財政調整基金等充当可能基金が増となったため、将来負担比率は令和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29.4</a:t>
          </a:r>
          <a:r>
            <a:rPr kumimoji="1" lang="ja-JP" altLang="en-US" sz="110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17</xdr:row>
      <xdr:rowOff>47202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64790"/>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47202</xdr:rowOff>
    </xdr:from>
    <xdr:to>
      <xdr:col>77</xdr:col>
      <xdr:colOff>44450</xdr:colOff>
      <xdr:row>18</xdr:row>
      <xdr:rowOff>16510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185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82197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02610"/>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82197</xdr:rowOff>
    </xdr:from>
    <xdr:to>
      <xdr:col>68</xdr:col>
      <xdr:colOff>152400</xdr:colOff>
      <xdr:row>19</xdr:row>
      <xdr:rowOff>82338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68297"/>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167852</xdr:rowOff>
    </xdr:from>
    <xdr:to>
      <xdr:col>77</xdr:col>
      <xdr:colOff>95250</xdr:colOff>
      <xdr:row>17</xdr:row>
      <xdr:rowOff>98002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82779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9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31397</xdr:rowOff>
    </xdr:from>
    <xdr:to>
      <xdr:col>68</xdr:col>
      <xdr:colOff>203200</xdr:colOff>
      <xdr:row>18</xdr:row>
      <xdr:rowOff>132997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723900"/>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2000" y="4533900"/>
          <a:ext cx="9099176"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33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168729</xdr:rowOff>
    </xdr:from>
    <xdr:to>
      <xdr:col>82</xdr:col>
      <xdr:colOff>158750</xdr:colOff>
      <xdr:row>13</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136071</xdr:rowOff>
    </xdr:from>
    <xdr:to>
      <xdr:col>65</xdr:col>
      <xdr:colOff>53975</xdr:colOff>
      <xdr:row>13</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倍程度であり、引き続き高い水準にある。また、対前年度比では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減少しているが、今後は増加が見込まれるため、財源確保等、財政負担の軽減に努める必要がある。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42635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人当たりの歳出決算額を類似団体内平均値と比較すると、繰出金が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倍程度と高い水準にある。今後も、後期高齢者数や介護保険受給者数の増といった経常的な繰出金の増要因があるため、行財政改革実施計画の確実な履行により、増率の抑制に努める必要がある。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59</xdr:row>
      <xdr:rowOff>118835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731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60706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08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の各団体におい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24.2</a:t>
          </a:r>
          <a:r>
            <a:rPr kumimoji="1" lang="ja-JP" altLang="en-US" sz="1200">
              <a:latin typeface="ＭＳ Ｐゴシック" panose="020B0600070205080204" pitchFamily="50" charset="-128"/>
              <a:ea typeface="ＭＳ Ｐゴシック" panose="020B0600070205080204" pitchFamily="50" charset="-128"/>
            </a:rPr>
            <a:t>％となっている。このため、これまで地方債等の繰上償還を実施（</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億円を超える額を実施）しており、比率の改善に努めている。今後も、中期財政計画に基づき計画的に繰上償還を実施し、引き続き比率の改善に努める。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79</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143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119651</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147574</xdr:rowOff>
    </xdr:from>
    <xdr:to>
      <xdr:col>24</xdr:col>
      <xdr:colOff>114300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9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921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156735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728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80</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87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143002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655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137922</xdr:rowOff>
    </xdr:from>
    <xdr:to>
      <xdr:col>20</xdr:col>
      <xdr:colOff>38100</xdr:colOff>
      <xdr:row>80</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52849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ってきたことにより、公債費が抑制されている一方で、繰出金等の増が影響しているために、公債費以外の経常収支比率は改善傾向にない状況である。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14986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8005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88138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873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88138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0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62484</xdr:rowOff>
    </xdr:from>
    <xdr:to>
      <xdr:col>82</xdr:col>
      <xdr:colOff>158750</xdr:colOff>
      <xdr:row>74</xdr:row>
      <xdr:rowOff>164084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142511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6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117900</xdr:rowOff>
    </xdr:from>
    <xdr:to>
      <xdr:col>29</xdr:col>
      <xdr:colOff>127000</xdr:colOff>
      <xdr:row>14</xdr:row>
      <xdr:rowOff>4906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4375"/>
          <a:ext cx="647700" cy="5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4906</xdr:rowOff>
    </xdr:from>
    <xdr:to>
      <xdr:col>26</xdr:col>
      <xdr:colOff>50800</xdr:colOff>
      <xdr:row>14</xdr:row>
      <xdr:rowOff>11992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2831"/>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11992</xdr:rowOff>
    </xdr:from>
    <xdr:to>
      <xdr:col>22</xdr:col>
      <xdr:colOff>114300</xdr:colOff>
      <xdr:row>14</xdr:row>
      <xdr:rowOff>18981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59917"/>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18981</xdr:rowOff>
    </xdr:from>
    <xdr:to>
      <xdr:col>18</xdr:col>
      <xdr:colOff>177800</xdr:colOff>
      <xdr:row>14</xdr:row>
      <xdr:rowOff>50805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66906"/>
          <a:ext cx="698500" cy="3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67100</xdr:rowOff>
    </xdr:from>
    <xdr:to>
      <xdr:col>29</xdr:col>
      <xdr:colOff>177800</xdr:colOff>
      <xdr:row>13</xdr:row>
      <xdr:rowOff>168700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83627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125556</xdr:rowOff>
    </xdr:from>
    <xdr:to>
      <xdr:col>26</xdr:col>
      <xdr:colOff>101600</xdr:colOff>
      <xdr:row>14</xdr:row>
      <xdr:rowOff>55706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65883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7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132642</xdr:rowOff>
    </xdr:from>
    <xdr:to>
      <xdr:col>22</xdr:col>
      <xdr:colOff>165100</xdr:colOff>
      <xdr:row>14</xdr:row>
      <xdr:rowOff>62792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72969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139631</xdr:rowOff>
    </xdr:from>
    <xdr:to>
      <xdr:col>19</xdr:col>
      <xdr:colOff>38100</xdr:colOff>
      <xdr:row>14</xdr:row>
      <xdr:rowOff>69781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1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79958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8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xdr:rowOff>
    </xdr:from>
    <xdr:to>
      <xdr:col>15</xdr:col>
      <xdr:colOff>101600</xdr:colOff>
      <xdr:row>14</xdr:row>
      <xdr:rowOff>101605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4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224580</xdr:rowOff>
    </xdr:from>
    <xdr:to>
      <xdr:col>29</xdr:col>
      <xdr:colOff>127000</xdr:colOff>
      <xdr:row>34</xdr:row>
      <xdr:rowOff>27298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149130"/>
          <a:ext cx="647700" cy="14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300965</xdr:rowOff>
    </xdr:from>
    <xdr:to>
      <xdr:col>26</xdr:col>
      <xdr:colOff>50800</xdr:colOff>
      <xdr:row>34</xdr:row>
      <xdr:rowOff>27298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22551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300965</xdr:rowOff>
    </xdr:from>
    <xdr:to>
      <xdr:col>22</xdr:col>
      <xdr:colOff>114300</xdr:colOff>
      <xdr:row>34</xdr:row>
      <xdr:rowOff>43071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225515"/>
          <a:ext cx="6985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13027</xdr:rowOff>
    </xdr:from>
    <xdr:to>
      <xdr:col>18</xdr:col>
      <xdr:colOff>177800</xdr:colOff>
      <xdr:row>34</xdr:row>
      <xdr:rowOff>43071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280477"/>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173780</xdr:rowOff>
    </xdr:from>
    <xdr:to>
      <xdr:col>29</xdr:col>
      <xdr:colOff>177800</xdr:colOff>
      <xdr:row>33</xdr:row>
      <xdr:rowOff>275380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09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82357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0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319398</xdr:rowOff>
    </xdr:from>
    <xdr:to>
      <xdr:col>26</xdr:col>
      <xdr:colOff>101600</xdr:colOff>
      <xdr:row>34</xdr:row>
      <xdr:rowOff>78098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4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88275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1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250165</xdr:rowOff>
    </xdr:from>
    <xdr:to>
      <xdr:col>22</xdr:col>
      <xdr:colOff>165100</xdr:colOff>
      <xdr:row>34</xdr:row>
      <xdr:rowOff>8865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19042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4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335171</xdr:rowOff>
    </xdr:from>
    <xdr:to>
      <xdr:col>19</xdr:col>
      <xdr:colOff>38100</xdr:colOff>
      <xdr:row>34</xdr:row>
      <xdr:rowOff>93871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104048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0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305127</xdr:rowOff>
    </xdr:from>
    <xdr:to>
      <xdr:col>15</xdr:col>
      <xdr:colOff>101600</xdr:colOff>
      <xdr:row>34</xdr:row>
      <xdr:rowOff>63827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74004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122803</xdr:rowOff>
    </xdr:from>
    <xdr:to>
      <xdr:col>24</xdr:col>
      <xdr:colOff>63500</xdr:colOff>
      <xdr:row>30</xdr:row>
      <xdr:rowOff>171437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66303"/>
          <a:ext cx="8382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171437</xdr:rowOff>
    </xdr:from>
    <xdr:to>
      <xdr:col>19</xdr:col>
      <xdr:colOff>177800</xdr:colOff>
      <xdr:row>31</xdr:row>
      <xdr:rowOff>85103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1493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85103</xdr:rowOff>
    </xdr:from>
    <xdr:to>
      <xdr:col>15</xdr:col>
      <xdr:colOff>50800</xdr:colOff>
      <xdr:row>31</xdr:row>
      <xdr:rowOff>126593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00053"/>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126593</xdr:rowOff>
    </xdr:from>
    <xdr:to>
      <xdr:col>10</xdr:col>
      <xdr:colOff>114300</xdr:colOff>
      <xdr:row>31</xdr:row>
      <xdr:rowOff>157131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41543"/>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72003</xdr:rowOff>
    </xdr:from>
    <xdr:to>
      <xdr:col>24</xdr:col>
      <xdr:colOff>114300</xdr:colOff>
      <xdr:row>31</xdr:row>
      <xdr:rowOff>2153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25030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120637</xdr:rowOff>
    </xdr:from>
    <xdr:to>
      <xdr:col>20</xdr:col>
      <xdr:colOff>38100</xdr:colOff>
      <xdr:row>31</xdr:row>
      <xdr:rowOff>50787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67314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34303</xdr:rowOff>
    </xdr:from>
    <xdr:to>
      <xdr:col>15</xdr:col>
      <xdr:colOff>101600</xdr:colOff>
      <xdr:row>31</xdr:row>
      <xdr:rowOff>135903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152430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75793</xdr:rowOff>
    </xdr:from>
    <xdr:to>
      <xdr:col>10</xdr:col>
      <xdr:colOff>165100</xdr:colOff>
      <xdr:row>32</xdr:row>
      <xdr:rowOff>5943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22470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106331</xdr:rowOff>
    </xdr:from>
    <xdr:to>
      <xdr:col>6</xdr:col>
      <xdr:colOff>38100</xdr:colOff>
      <xdr:row>32</xdr:row>
      <xdr:rowOff>36481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53008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20434</xdr:rowOff>
    </xdr:from>
    <xdr:to>
      <xdr:col>24</xdr:col>
      <xdr:colOff>63500</xdr:colOff>
      <xdr:row>55</xdr:row>
      <xdr:rowOff>88291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0184"/>
          <a:ext cx="8382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88291</xdr:rowOff>
    </xdr:from>
    <xdr:to>
      <xdr:col>19</xdr:col>
      <xdr:colOff>177800</xdr:colOff>
      <xdr:row>55</xdr:row>
      <xdr:rowOff>135090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8041"/>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132296</xdr:rowOff>
    </xdr:from>
    <xdr:to>
      <xdr:col>15</xdr:col>
      <xdr:colOff>50800</xdr:colOff>
      <xdr:row>55</xdr:row>
      <xdr:rowOff>135090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6204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132296</xdr:rowOff>
    </xdr:from>
    <xdr:to>
      <xdr:col>10</xdr:col>
      <xdr:colOff>114300</xdr:colOff>
      <xdr:row>55</xdr:row>
      <xdr:rowOff>161087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6204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141084</xdr:rowOff>
    </xdr:from>
    <xdr:to>
      <xdr:col>24</xdr:col>
      <xdr:colOff>114300</xdr:colOff>
      <xdr:row>55</xdr:row>
      <xdr:rowOff>71234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37491</xdr:rowOff>
    </xdr:from>
    <xdr:to>
      <xdr:col>20</xdr:col>
      <xdr:colOff>38100</xdr:colOff>
      <xdr:row>55</xdr:row>
      <xdr:rowOff>139091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155618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84290</xdr:rowOff>
    </xdr:from>
    <xdr:to>
      <xdr:col>15</xdr:col>
      <xdr:colOff>101600</xdr:colOff>
      <xdr:row>56</xdr:row>
      <xdr:rowOff>14440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30967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81496</xdr:rowOff>
    </xdr:from>
    <xdr:to>
      <xdr:col>10</xdr:col>
      <xdr:colOff>165100</xdr:colOff>
      <xdr:row>56</xdr:row>
      <xdr:rowOff>11646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110287</xdr:rowOff>
    </xdr:from>
    <xdr:to>
      <xdr:col>6</xdr:col>
      <xdr:colOff>38100</xdr:colOff>
      <xdr:row>56</xdr:row>
      <xdr:rowOff>40437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56964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156845</xdr:rowOff>
    </xdr:from>
    <xdr:to>
      <xdr:col>24</xdr:col>
      <xdr:colOff>63500</xdr:colOff>
      <xdr:row>78</xdr:row>
      <xdr:rowOff>26020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8495"/>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156845</xdr:rowOff>
    </xdr:from>
    <xdr:to>
      <xdr:col>19</xdr:col>
      <xdr:colOff>177800</xdr:colOff>
      <xdr:row>78</xdr:row>
      <xdr:rowOff>48913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8495"/>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31964</xdr:rowOff>
    </xdr:from>
    <xdr:to>
      <xdr:col>15</xdr:col>
      <xdr:colOff>50800</xdr:colOff>
      <xdr:row>78</xdr:row>
      <xdr:rowOff>48913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06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157922</xdr:rowOff>
    </xdr:from>
    <xdr:to>
      <xdr:col>10</xdr:col>
      <xdr:colOff>114300</xdr:colOff>
      <xdr:row>78</xdr:row>
      <xdr:rowOff>31964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9572"/>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146670</xdr:rowOff>
    </xdr:from>
    <xdr:to>
      <xdr:col>24</xdr:col>
      <xdr:colOff>114300</xdr:colOff>
      <xdr:row>78</xdr:row>
      <xdr:rowOff>76820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169547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106045</xdr:rowOff>
    </xdr:from>
    <xdr:to>
      <xdr:col>20</xdr:col>
      <xdr:colOff>38100</xdr:colOff>
      <xdr:row>78</xdr:row>
      <xdr:rowOff>36195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52722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169563</xdr:rowOff>
    </xdr:from>
    <xdr:to>
      <xdr:col>15</xdr:col>
      <xdr:colOff>101600</xdr:colOff>
      <xdr:row>78</xdr:row>
      <xdr:rowOff>99713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116240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152614</xdr:rowOff>
    </xdr:from>
    <xdr:to>
      <xdr:col>10</xdr:col>
      <xdr:colOff>165100</xdr:colOff>
      <xdr:row>78</xdr:row>
      <xdr:rowOff>82764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99291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107122</xdr:rowOff>
    </xdr:from>
    <xdr:to>
      <xdr:col>6</xdr:col>
      <xdr:colOff>38100</xdr:colOff>
      <xdr:row>78</xdr:row>
      <xdr:rowOff>37272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53799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23876</xdr:rowOff>
    </xdr:from>
    <xdr:to>
      <xdr:col>24</xdr:col>
      <xdr:colOff>63500</xdr:colOff>
      <xdr:row>95</xdr:row>
      <xdr:rowOff>120841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40176"/>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120841</xdr:rowOff>
    </xdr:from>
    <xdr:to>
      <xdr:col>19</xdr:col>
      <xdr:colOff>177800</xdr:colOff>
      <xdr:row>96</xdr:row>
      <xdr:rowOff>40272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8591"/>
          <a:ext cx="8890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40272</xdr:rowOff>
    </xdr:from>
    <xdr:to>
      <xdr:col>15</xdr:col>
      <xdr:colOff>50800</xdr:colOff>
      <xdr:row>96</xdr:row>
      <xdr:rowOff>129781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99472"/>
          <a:ext cx="8890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129781</xdr:rowOff>
    </xdr:from>
    <xdr:to>
      <xdr:col>10</xdr:col>
      <xdr:colOff>114300</xdr:colOff>
      <xdr:row>96</xdr:row>
      <xdr:rowOff>144183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898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144526</xdr:rowOff>
    </xdr:from>
    <xdr:to>
      <xdr:col>24</xdr:col>
      <xdr:colOff>114300</xdr:colOff>
      <xdr:row>94</xdr:row>
      <xdr:rowOff>74676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167403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70041</xdr:rowOff>
    </xdr:from>
    <xdr:to>
      <xdr:col>20</xdr:col>
      <xdr:colOff>38100</xdr:colOff>
      <xdr:row>96</xdr:row>
      <xdr:rowOff>191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16718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160922</xdr:rowOff>
    </xdr:from>
    <xdr:to>
      <xdr:col>15</xdr:col>
      <xdr:colOff>101600</xdr:colOff>
      <xdr:row>96</xdr:row>
      <xdr:rowOff>91072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107599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78981</xdr:rowOff>
    </xdr:from>
    <xdr:to>
      <xdr:col>10</xdr:col>
      <xdr:colOff>165100</xdr:colOff>
      <xdr:row>97</xdr:row>
      <xdr:rowOff>9131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25658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93383</xdr:rowOff>
    </xdr:from>
    <xdr:to>
      <xdr:col>6</xdr:col>
      <xdr:colOff>38100</xdr:colOff>
      <xdr:row>97</xdr:row>
      <xdr:rowOff>23533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40060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2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145133</xdr:rowOff>
    </xdr:from>
    <xdr:to>
      <xdr:col>55</xdr:col>
      <xdr:colOff>0</xdr:colOff>
      <xdr:row>35</xdr:row>
      <xdr:rowOff>13879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88633"/>
          <a:ext cx="838200" cy="7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145133</xdr:rowOff>
    </xdr:from>
    <xdr:to>
      <xdr:col>50</xdr:col>
      <xdr:colOff>114300</xdr:colOff>
      <xdr:row>35</xdr:row>
      <xdr:rowOff>100739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88633"/>
          <a:ext cx="889000" cy="8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100739</xdr:rowOff>
    </xdr:from>
    <xdr:to>
      <xdr:col>45</xdr:col>
      <xdr:colOff>177800</xdr:colOff>
      <xdr:row>35</xdr:row>
      <xdr:rowOff>138054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01489"/>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138054</xdr:rowOff>
    </xdr:from>
    <xdr:to>
      <xdr:col>41</xdr:col>
      <xdr:colOff>50800</xdr:colOff>
      <xdr:row>36</xdr:row>
      <xdr:rowOff>72141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38804"/>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134529</xdr:rowOff>
    </xdr:from>
    <xdr:to>
      <xdr:col>55</xdr:col>
      <xdr:colOff>50800</xdr:colOff>
      <xdr:row>35</xdr:row>
      <xdr:rowOff>64679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157406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94333</xdr:rowOff>
    </xdr:from>
    <xdr:to>
      <xdr:col>50</xdr:col>
      <xdr:colOff>165100</xdr:colOff>
      <xdr:row>31</xdr:row>
      <xdr:rowOff>24483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41010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49939</xdr:rowOff>
    </xdr:from>
    <xdr:to>
      <xdr:col>46</xdr:col>
      <xdr:colOff>38100</xdr:colOff>
      <xdr:row>35</xdr:row>
      <xdr:rowOff>151539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168066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87254</xdr:rowOff>
    </xdr:from>
    <xdr:to>
      <xdr:col>41</xdr:col>
      <xdr:colOff>101600</xdr:colOff>
      <xdr:row>36</xdr:row>
      <xdr:rowOff>17404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21341</xdr:rowOff>
    </xdr:from>
    <xdr:to>
      <xdr:col>36</xdr:col>
      <xdr:colOff>165100</xdr:colOff>
      <xdr:row>36</xdr:row>
      <xdr:rowOff>122941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139468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55466</xdr:rowOff>
    </xdr:from>
    <xdr:to>
      <xdr:col>55</xdr:col>
      <xdr:colOff>0</xdr:colOff>
      <xdr:row>55</xdr:row>
      <xdr:rowOff>67778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142316"/>
          <a:ext cx="838200" cy="3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64676</xdr:rowOff>
    </xdr:from>
    <xdr:to>
      <xdr:col>50</xdr:col>
      <xdr:colOff>114300</xdr:colOff>
      <xdr:row>55</xdr:row>
      <xdr:rowOff>67778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980076"/>
          <a:ext cx="889000" cy="5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37167</xdr:rowOff>
    </xdr:from>
    <xdr:to>
      <xdr:col>45</xdr:col>
      <xdr:colOff>177800</xdr:colOff>
      <xdr:row>52</xdr:row>
      <xdr:rowOff>64676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5256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37167</xdr:rowOff>
    </xdr:from>
    <xdr:to>
      <xdr:col>41</xdr:col>
      <xdr:colOff>50800</xdr:colOff>
      <xdr:row>54</xdr:row>
      <xdr:rowOff>96375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52567"/>
          <a:ext cx="889000" cy="4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4666</xdr:rowOff>
    </xdr:from>
    <xdr:to>
      <xdr:col>55</xdr:col>
      <xdr:colOff>50800</xdr:colOff>
      <xdr:row>53</xdr:row>
      <xdr:rowOff>106266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27543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16978</xdr:rowOff>
    </xdr:from>
    <xdr:to>
      <xdr:col>50</xdr:col>
      <xdr:colOff>165100</xdr:colOff>
      <xdr:row>55</xdr:row>
      <xdr:rowOff>118578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135105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13876</xdr:rowOff>
    </xdr:from>
    <xdr:to>
      <xdr:col>46</xdr:col>
      <xdr:colOff>38100</xdr:colOff>
      <xdr:row>52</xdr:row>
      <xdr:rowOff>115476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132003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157817</xdr:rowOff>
    </xdr:from>
    <xdr:to>
      <xdr:col>41</xdr:col>
      <xdr:colOff>101600</xdr:colOff>
      <xdr:row>52</xdr:row>
      <xdr:rowOff>87967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104494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6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45575</xdr:rowOff>
    </xdr:from>
    <xdr:to>
      <xdr:col>36</xdr:col>
      <xdr:colOff>165100</xdr:colOff>
      <xdr:row>54</xdr:row>
      <xdr:rowOff>147175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163702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132976</xdr:rowOff>
    </xdr:from>
    <xdr:to>
      <xdr:col>55</xdr:col>
      <xdr:colOff>0</xdr:colOff>
      <xdr:row>77</xdr:row>
      <xdr:rowOff>154254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991726"/>
          <a:ext cx="838200" cy="3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69977</xdr:rowOff>
    </xdr:from>
    <xdr:to>
      <xdr:col>50</xdr:col>
      <xdr:colOff>114300</xdr:colOff>
      <xdr:row>77</xdr:row>
      <xdr:rowOff>154254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757277"/>
          <a:ext cx="889000" cy="5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69977</xdr:rowOff>
    </xdr:from>
    <xdr:to>
      <xdr:col>45</xdr:col>
      <xdr:colOff>177800</xdr:colOff>
      <xdr:row>75</xdr:row>
      <xdr:rowOff>116840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57277"/>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116840</xdr:rowOff>
    </xdr:from>
    <xdr:to>
      <xdr:col>41</xdr:col>
      <xdr:colOff>50800</xdr:colOff>
      <xdr:row>78</xdr:row>
      <xdr:rowOff>30314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75590"/>
          <a:ext cx="889000" cy="4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82176</xdr:rowOff>
    </xdr:from>
    <xdr:to>
      <xdr:col>55</xdr:col>
      <xdr:colOff>50800</xdr:colOff>
      <xdr:row>76</xdr:row>
      <xdr:rowOff>12325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409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105053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103454</xdr:rowOff>
    </xdr:from>
    <xdr:to>
      <xdr:col>50</xdr:col>
      <xdr:colOff>165100</xdr:colOff>
      <xdr:row>78</xdr:row>
      <xdr:rowOff>33604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50131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19177</xdr:rowOff>
    </xdr:from>
    <xdr:to>
      <xdr:col>46</xdr:col>
      <xdr:colOff>38100</xdr:colOff>
      <xdr:row>74</xdr:row>
      <xdr:rowOff>120777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137304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4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66040</xdr:rowOff>
    </xdr:from>
    <xdr:to>
      <xdr:col>41</xdr:col>
      <xdr:colOff>101600</xdr:colOff>
      <xdr:row>75</xdr:row>
      <xdr:rowOff>167639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12717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150964</xdr:rowOff>
    </xdr:from>
    <xdr:to>
      <xdr:col>36</xdr:col>
      <xdr:colOff>165100</xdr:colOff>
      <xdr:row>78</xdr:row>
      <xdr:rowOff>81114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72241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130392</xdr:rowOff>
    </xdr:from>
    <xdr:to>
      <xdr:col>55</xdr:col>
      <xdr:colOff>0</xdr:colOff>
      <xdr:row>95</xdr:row>
      <xdr:rowOff>87987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75242"/>
          <a:ext cx="838200" cy="30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3274</xdr:rowOff>
    </xdr:from>
    <xdr:to>
      <xdr:col>50</xdr:col>
      <xdr:colOff>114300</xdr:colOff>
      <xdr:row>95</xdr:row>
      <xdr:rowOff>87987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91024"/>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3274</xdr:rowOff>
    </xdr:from>
    <xdr:to>
      <xdr:col>45</xdr:col>
      <xdr:colOff>177800</xdr:colOff>
      <xdr:row>95</xdr:row>
      <xdr:rowOff>43966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91024"/>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36700</xdr:rowOff>
    </xdr:from>
    <xdr:to>
      <xdr:col>41</xdr:col>
      <xdr:colOff>50800</xdr:colOff>
      <xdr:row>95</xdr:row>
      <xdr:rowOff>43966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3244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79592</xdr:rowOff>
    </xdr:from>
    <xdr:to>
      <xdr:col>55</xdr:col>
      <xdr:colOff>50800</xdr:colOff>
      <xdr:row>94</xdr:row>
      <xdr:rowOff>9742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102469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37187</xdr:rowOff>
    </xdr:from>
    <xdr:to>
      <xdr:col>50</xdr:col>
      <xdr:colOff>165100</xdr:colOff>
      <xdr:row>95</xdr:row>
      <xdr:rowOff>138787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155314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123924</xdr:rowOff>
    </xdr:from>
    <xdr:to>
      <xdr:col>46</xdr:col>
      <xdr:colOff>38100</xdr:colOff>
      <xdr:row>95</xdr:row>
      <xdr:rowOff>54074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70601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164616</xdr:rowOff>
    </xdr:from>
    <xdr:to>
      <xdr:col>41</xdr:col>
      <xdr:colOff>101600</xdr:colOff>
      <xdr:row>95</xdr:row>
      <xdr:rowOff>94766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111293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157350</xdr:rowOff>
    </xdr:from>
    <xdr:to>
      <xdr:col>36</xdr:col>
      <xdr:colOff>165100</xdr:colOff>
      <xdr:row>95</xdr:row>
      <xdr:rowOff>87500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104027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171051</xdr:rowOff>
    </xdr:from>
    <xdr:to>
      <xdr:col>85</xdr:col>
      <xdr:colOff>127000</xdr:colOff>
      <xdr:row>38</xdr:row>
      <xdr:rowOff>144304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514701"/>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68606</xdr:rowOff>
    </xdr:from>
    <xdr:to>
      <xdr:col>81</xdr:col>
      <xdr:colOff>50800</xdr:colOff>
      <xdr:row>38</xdr:row>
      <xdr:rowOff>144304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12256"/>
          <a:ext cx="889000" cy="24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28829</xdr:rowOff>
    </xdr:from>
    <xdr:to>
      <xdr:col>76</xdr:col>
      <xdr:colOff>114300</xdr:colOff>
      <xdr:row>37</xdr:row>
      <xdr:rowOff>68606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5686679"/>
          <a:ext cx="889000" cy="7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28829</xdr:rowOff>
    </xdr:from>
    <xdr:to>
      <xdr:col>71</xdr:col>
      <xdr:colOff>177800</xdr:colOff>
      <xdr:row>37</xdr:row>
      <xdr:rowOff>64099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5686679"/>
          <a:ext cx="889000" cy="7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120251</xdr:rowOff>
    </xdr:from>
    <xdr:to>
      <xdr:col>85</xdr:col>
      <xdr:colOff>177800</xdr:colOff>
      <xdr:row>38</xdr:row>
      <xdr:rowOff>50401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143128</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31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93504</xdr:rowOff>
    </xdr:from>
    <xdr:to>
      <xdr:col>81</xdr:col>
      <xdr:colOff>101600</xdr:colOff>
      <xdr:row>39</xdr:row>
      <xdr:rowOff>23654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40182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38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17806</xdr:rowOff>
    </xdr:from>
    <xdr:to>
      <xdr:col>76</xdr:col>
      <xdr:colOff>165100</xdr:colOff>
      <xdr:row>37</xdr:row>
      <xdr:rowOff>119406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135933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61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149479</xdr:rowOff>
    </xdr:from>
    <xdr:to>
      <xdr:col>72</xdr:col>
      <xdr:colOff>38100</xdr:colOff>
      <xdr:row>33</xdr:row>
      <xdr:rowOff>79629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6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96156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4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55283</xdr:rowOff>
    </xdr:from>
    <xdr:to>
      <xdr:col>85</xdr:col>
      <xdr:colOff>127000</xdr:colOff>
      <xdr:row>71</xdr:row>
      <xdr:rowOff>114071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056783"/>
          <a:ext cx="8382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145504</xdr:rowOff>
    </xdr:from>
    <xdr:to>
      <xdr:col>81</xdr:col>
      <xdr:colOff>50800</xdr:colOff>
      <xdr:row>71</xdr:row>
      <xdr:rowOff>114071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147004"/>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145504</xdr:rowOff>
    </xdr:from>
    <xdr:to>
      <xdr:col>76</xdr:col>
      <xdr:colOff>114300</xdr:colOff>
      <xdr:row>71</xdr:row>
      <xdr:rowOff>103836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147004"/>
          <a:ext cx="8890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7062</xdr:rowOff>
    </xdr:from>
    <xdr:to>
      <xdr:col>71</xdr:col>
      <xdr:colOff>177800</xdr:colOff>
      <xdr:row>71</xdr:row>
      <xdr:rowOff>103836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8001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4483</xdr:rowOff>
    </xdr:from>
    <xdr:to>
      <xdr:col>85</xdr:col>
      <xdr:colOff>177800</xdr:colOff>
      <xdr:row>70</xdr:row>
      <xdr:rowOff>106083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128960</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63271</xdr:rowOff>
    </xdr:from>
    <xdr:to>
      <xdr:col>81</xdr:col>
      <xdr:colOff>101600</xdr:colOff>
      <xdr:row>71</xdr:row>
      <xdr:rowOff>164871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9948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20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94704</xdr:rowOff>
    </xdr:from>
    <xdr:to>
      <xdr:col>76</xdr:col>
      <xdr:colOff>165100</xdr:colOff>
      <xdr:row>71</xdr:row>
      <xdr:rowOff>24854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41381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8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53036</xdr:rowOff>
    </xdr:from>
    <xdr:to>
      <xdr:col>72</xdr:col>
      <xdr:colOff>38100</xdr:colOff>
      <xdr:row>71</xdr:row>
      <xdr:rowOff>154636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171163</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127712</xdr:rowOff>
    </xdr:from>
    <xdr:to>
      <xdr:col>67</xdr:col>
      <xdr:colOff>101600</xdr:colOff>
      <xdr:row>71</xdr:row>
      <xdr:rowOff>57862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74389</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190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87384</xdr:rowOff>
    </xdr:from>
    <xdr:to>
      <xdr:col>85</xdr:col>
      <xdr:colOff>127000</xdr:colOff>
      <xdr:row>96</xdr:row>
      <xdr:rowOff>98422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203684"/>
          <a:ext cx="838200" cy="3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87384</xdr:rowOff>
    </xdr:from>
    <xdr:to>
      <xdr:col>81</xdr:col>
      <xdr:colOff>50800</xdr:colOff>
      <xdr:row>97</xdr:row>
      <xdr:rowOff>137202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203684"/>
          <a:ext cx="889000" cy="5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108758</xdr:rowOff>
    </xdr:from>
    <xdr:to>
      <xdr:col>76</xdr:col>
      <xdr:colOff>114300</xdr:colOff>
      <xdr:row>97</xdr:row>
      <xdr:rowOff>137202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67958"/>
          <a:ext cx="889000" cy="19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8630</xdr:rowOff>
    </xdr:from>
    <xdr:to>
      <xdr:col>71</xdr:col>
      <xdr:colOff>177800</xdr:colOff>
      <xdr:row>96</xdr:row>
      <xdr:rowOff>108758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67830"/>
          <a:ext cx="889000" cy="1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47622</xdr:rowOff>
    </xdr:from>
    <xdr:to>
      <xdr:col>85</xdr:col>
      <xdr:colOff>177800</xdr:colOff>
      <xdr:row>96</xdr:row>
      <xdr:rowOff>149222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70499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36584</xdr:rowOff>
    </xdr:from>
    <xdr:to>
      <xdr:col>81</xdr:col>
      <xdr:colOff>101600</xdr:colOff>
      <xdr:row>94</xdr:row>
      <xdr:rowOff>138184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1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154711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9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86402</xdr:rowOff>
    </xdr:from>
    <xdr:to>
      <xdr:col>76</xdr:col>
      <xdr:colOff>165100</xdr:colOff>
      <xdr:row>98</xdr:row>
      <xdr:rowOff>16552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33079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57958</xdr:rowOff>
    </xdr:from>
    <xdr:to>
      <xdr:col>72</xdr:col>
      <xdr:colOff>38100</xdr:colOff>
      <xdr:row>96</xdr:row>
      <xdr:rowOff>159558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4635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129280</xdr:rowOff>
    </xdr:from>
    <xdr:to>
      <xdr:col>67</xdr:col>
      <xdr:colOff>101600</xdr:colOff>
      <xdr:row>96</xdr:row>
      <xdr:rowOff>59430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4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75957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132613</xdr:rowOff>
    </xdr:from>
    <xdr:to>
      <xdr:col>116</xdr:col>
      <xdr:colOff>63500</xdr:colOff>
      <xdr:row>38</xdr:row>
      <xdr:rowOff>43612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476263"/>
          <a:ext cx="8382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43612</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558712"/>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81813</xdr:rowOff>
    </xdr:from>
    <xdr:to>
      <xdr:col>116</xdr:col>
      <xdr:colOff>114300</xdr:colOff>
      <xdr:row>38</xdr:row>
      <xdr:rowOff>11964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104690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164262</xdr:rowOff>
    </xdr:from>
    <xdr:to>
      <xdr:col>112</xdr:col>
      <xdr:colOff>38100</xdr:colOff>
      <xdr:row>38</xdr:row>
      <xdr:rowOff>94412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110939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2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18276</xdr:rowOff>
    </xdr:from>
    <xdr:to>
      <xdr:col>116</xdr:col>
      <xdr:colOff>63500</xdr:colOff>
      <xdr:row>58</xdr:row>
      <xdr:rowOff>134518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9962376"/>
          <a:ext cx="8382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134518</xdr:rowOff>
    </xdr:from>
    <xdr:to>
      <xdr:col>111</xdr:col>
      <xdr:colOff>177800</xdr:colOff>
      <xdr:row>58</xdr:row>
      <xdr:rowOff>153226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78618"/>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144844</xdr:rowOff>
    </xdr:from>
    <xdr:to>
      <xdr:col>107</xdr:col>
      <xdr:colOff>50800</xdr:colOff>
      <xdr:row>58</xdr:row>
      <xdr:rowOff>153226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88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122060</xdr:rowOff>
    </xdr:from>
    <xdr:to>
      <xdr:col>102</xdr:col>
      <xdr:colOff>114300</xdr:colOff>
      <xdr:row>58</xdr:row>
      <xdr:rowOff>144844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6616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138926</xdr:rowOff>
    </xdr:from>
    <xdr:to>
      <xdr:col>116</xdr:col>
      <xdr:colOff>114300</xdr:colOff>
      <xdr:row>58</xdr:row>
      <xdr:rowOff>69076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161803</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76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83718</xdr:rowOff>
    </xdr:from>
    <xdr:to>
      <xdr:col>112</xdr:col>
      <xdr:colOff>38100</xdr:colOff>
      <xdr:row>59</xdr:row>
      <xdr:rowOff>13868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4995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102426</xdr:rowOff>
    </xdr:from>
    <xdr:to>
      <xdr:col>107</xdr:col>
      <xdr:colOff>101600</xdr:colOff>
      <xdr:row>59</xdr:row>
      <xdr:rowOff>32576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23703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94044</xdr:rowOff>
    </xdr:from>
    <xdr:to>
      <xdr:col>102</xdr:col>
      <xdr:colOff>165100</xdr:colOff>
      <xdr:row>59</xdr:row>
      <xdr:rowOff>24194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71260</xdr:rowOff>
    </xdr:from>
    <xdr:to>
      <xdr:col>98</xdr:col>
      <xdr:colOff>38100</xdr:colOff>
      <xdr:row>59</xdr:row>
      <xdr:rowOff>1410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17937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166812</xdr:rowOff>
    </xdr:from>
    <xdr:to>
      <xdr:col>116</xdr:col>
      <xdr:colOff>62864</xdr:colOff>
      <xdr:row>78</xdr:row>
      <xdr:rowOff>158102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511212"/>
          <a:ext cx="1269" cy="101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161929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158102</xdr:rowOff>
    </xdr:from>
    <xdr:to>
      <xdr:col>116</xdr:col>
      <xdr:colOff>152400</xdr:colOff>
      <xdr:row>78</xdr:row>
      <xdr:rowOff>158102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3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113489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2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166812</xdr:rowOff>
    </xdr:from>
    <xdr:to>
      <xdr:col>116</xdr:col>
      <xdr:colOff>152400</xdr:colOff>
      <xdr:row>72</xdr:row>
      <xdr:rowOff>166812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51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166812</xdr:rowOff>
    </xdr:from>
    <xdr:to>
      <xdr:col>116</xdr:col>
      <xdr:colOff>63500</xdr:colOff>
      <xdr:row>73</xdr:row>
      <xdr:rowOff>39665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511212"/>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50616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8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72189</xdr:rowOff>
    </xdr:from>
    <xdr:to>
      <xdr:col>116</xdr:col>
      <xdr:colOff>114300</xdr:colOff>
      <xdr:row>77</xdr:row>
      <xdr:rowOff>2339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64994</xdr:rowOff>
    </xdr:from>
    <xdr:to>
      <xdr:col>111</xdr:col>
      <xdr:colOff>177800</xdr:colOff>
      <xdr:row>73</xdr:row>
      <xdr:rowOff>39665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409394"/>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92923</xdr:rowOff>
    </xdr:from>
    <xdr:to>
      <xdr:col>112</xdr:col>
      <xdr:colOff>38100</xdr:colOff>
      <xdr:row>77</xdr:row>
      <xdr:rowOff>23073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64994</xdr:rowOff>
    </xdr:from>
    <xdr:to>
      <xdr:col>107</xdr:col>
      <xdr:colOff>50800</xdr:colOff>
      <xdr:row>72</xdr:row>
      <xdr:rowOff>95672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409394"/>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44780</xdr:rowOff>
    </xdr:from>
    <xdr:to>
      <xdr:col>107</xdr:col>
      <xdr:colOff>101600</xdr:colOff>
      <xdr:row>76</xdr:row>
      <xdr:rowOff>146380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137507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98483</xdr:rowOff>
    </xdr:from>
    <xdr:to>
      <xdr:col>102</xdr:col>
      <xdr:colOff>114300</xdr:colOff>
      <xdr:row>72</xdr:row>
      <xdr:rowOff>95672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271433"/>
          <a:ext cx="889000" cy="1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21715</xdr:rowOff>
    </xdr:from>
    <xdr:to>
      <xdr:col>102</xdr:col>
      <xdr:colOff>165100</xdr:colOff>
      <xdr:row>76</xdr:row>
      <xdr:rowOff>123315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114442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5713</xdr:rowOff>
    </xdr:from>
    <xdr:to>
      <xdr:col>98</xdr:col>
      <xdr:colOff>38100</xdr:colOff>
      <xdr:row>76</xdr:row>
      <xdr:rowOff>107313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98440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116012</xdr:rowOff>
    </xdr:from>
    <xdr:to>
      <xdr:col>116</xdr:col>
      <xdr:colOff>114300</xdr:colOff>
      <xdr:row>73</xdr:row>
      <xdr:rowOff>46162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4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69039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4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160315</xdr:rowOff>
    </xdr:from>
    <xdr:to>
      <xdr:col>112</xdr:col>
      <xdr:colOff>38100</xdr:colOff>
      <xdr:row>73</xdr:row>
      <xdr:rowOff>90465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106992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14194</xdr:rowOff>
    </xdr:from>
    <xdr:to>
      <xdr:col>107</xdr:col>
      <xdr:colOff>101600</xdr:colOff>
      <xdr:row>72</xdr:row>
      <xdr:rowOff>115794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3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132321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1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44872</xdr:rowOff>
    </xdr:from>
    <xdr:to>
      <xdr:col>102</xdr:col>
      <xdr:colOff>165100</xdr:colOff>
      <xdr:row>72</xdr:row>
      <xdr:rowOff>146472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3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162999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47683</xdr:rowOff>
    </xdr:from>
    <xdr:to>
      <xdr:col>98</xdr:col>
      <xdr:colOff>38100</xdr:colOff>
      <xdr:row>71</xdr:row>
      <xdr:rowOff>149283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165810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795</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％の削減を行う方針であったため、更なる行財政改革実施計画の推進が必要である。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99466</xdr:rowOff>
    </xdr:from>
    <xdr:to>
      <xdr:col>24</xdr:col>
      <xdr:colOff>63500</xdr:colOff>
      <xdr:row>31</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42966"/>
          <a:ext cx="8382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99466</xdr:rowOff>
    </xdr:from>
    <xdr:to>
      <xdr:col>19</xdr:col>
      <xdr:colOff>177800</xdr:colOff>
      <xdr:row>31</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4296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87579</xdr:rowOff>
    </xdr:from>
    <xdr:to>
      <xdr:col>15</xdr:col>
      <xdr:colOff>50800</xdr:colOff>
      <xdr:row>31</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025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103124</xdr:rowOff>
    </xdr:from>
    <xdr:to>
      <xdr:col>10</xdr:col>
      <xdr:colOff>114300</xdr:colOff>
      <xdr:row>32</xdr:row>
      <xdr:rowOff>39116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1807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47752</xdr:rowOff>
    </xdr:from>
    <xdr:to>
      <xdr:col>24</xdr:col>
      <xdr:colOff>114300</xdr:colOff>
      <xdr:row>31</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48666</xdr:rowOff>
    </xdr:from>
    <xdr:to>
      <xdr:col>20</xdr:col>
      <xdr:colOff>38100</xdr:colOff>
      <xdr:row>30</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166793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36779</xdr:rowOff>
    </xdr:from>
    <xdr:to>
      <xdr:col>15</xdr:col>
      <xdr:colOff>101600</xdr:colOff>
      <xdr:row>31</xdr:row>
      <xdr:rowOff>138379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52324</xdr:rowOff>
    </xdr:from>
    <xdr:to>
      <xdr:col>10</xdr:col>
      <xdr:colOff>165100</xdr:colOff>
      <xdr:row>31</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170451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159766</xdr:rowOff>
    </xdr:from>
    <xdr:to>
      <xdr:col>6</xdr:col>
      <xdr:colOff>38100</xdr:colOff>
      <xdr:row>32</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106443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108560</xdr:rowOff>
    </xdr:from>
    <xdr:to>
      <xdr:col>24</xdr:col>
      <xdr:colOff>63500</xdr:colOff>
      <xdr:row>54</xdr:row>
      <xdr:rowOff>140093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023960"/>
          <a:ext cx="838200" cy="3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108560</xdr:rowOff>
    </xdr:from>
    <xdr:to>
      <xdr:col>19</xdr:col>
      <xdr:colOff>177800</xdr:colOff>
      <xdr:row>56</xdr:row>
      <xdr:rowOff>34092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023960"/>
          <a:ext cx="889000" cy="6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152684</xdr:rowOff>
    </xdr:from>
    <xdr:to>
      <xdr:col>15</xdr:col>
      <xdr:colOff>50800</xdr:colOff>
      <xdr:row>56</xdr:row>
      <xdr:rowOff>34092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82434"/>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118577</xdr:rowOff>
    </xdr:from>
    <xdr:to>
      <xdr:col>10</xdr:col>
      <xdr:colOff>114300</xdr:colOff>
      <xdr:row>55</xdr:row>
      <xdr:rowOff>152684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548327"/>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89293</xdr:rowOff>
    </xdr:from>
    <xdr:to>
      <xdr:col>24</xdr:col>
      <xdr:colOff>114300</xdr:colOff>
      <xdr:row>55</xdr:row>
      <xdr:rowOff>19443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112170</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9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57760</xdr:rowOff>
    </xdr:from>
    <xdr:to>
      <xdr:col>20</xdr:col>
      <xdr:colOff>38100</xdr:colOff>
      <xdr:row>52</xdr:row>
      <xdr:rowOff>159360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4437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4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154742</xdr:rowOff>
    </xdr:from>
    <xdr:to>
      <xdr:col>15</xdr:col>
      <xdr:colOff>101600</xdr:colOff>
      <xdr:row>56</xdr:row>
      <xdr:rowOff>84892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101419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101884</xdr:rowOff>
    </xdr:from>
    <xdr:to>
      <xdr:col>10</xdr:col>
      <xdr:colOff>165100</xdr:colOff>
      <xdr:row>56</xdr:row>
      <xdr:rowOff>32034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48561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67777</xdr:rowOff>
    </xdr:from>
    <xdr:to>
      <xdr:col>6</xdr:col>
      <xdr:colOff>38100</xdr:colOff>
      <xdr:row>55</xdr:row>
      <xdr:rowOff>169377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7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145111</xdr:rowOff>
    </xdr:from>
    <xdr:to>
      <xdr:col>24</xdr:col>
      <xdr:colOff>63500</xdr:colOff>
      <xdr:row>74</xdr:row>
      <xdr:rowOff>106315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9511"/>
          <a:ext cx="838200" cy="3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106315</xdr:rowOff>
    </xdr:from>
    <xdr:to>
      <xdr:col>19</xdr:col>
      <xdr:colOff>177800</xdr:colOff>
      <xdr:row>74</xdr:row>
      <xdr:rowOff>149663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3615"/>
          <a:ext cx="889000" cy="4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149663</xdr:rowOff>
    </xdr:from>
    <xdr:to>
      <xdr:col>15</xdr:col>
      <xdr:colOff>50800</xdr:colOff>
      <xdr:row>75</xdr:row>
      <xdr:rowOff>117469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6963"/>
          <a:ext cx="889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117469</xdr:rowOff>
    </xdr:from>
    <xdr:to>
      <xdr:col>10</xdr:col>
      <xdr:colOff>114300</xdr:colOff>
      <xdr:row>75</xdr:row>
      <xdr:rowOff>119688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6219"/>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94311</xdr:rowOff>
    </xdr:from>
    <xdr:to>
      <xdr:col>24</xdr:col>
      <xdr:colOff>114300</xdr:colOff>
      <xdr:row>73</xdr:row>
      <xdr:rowOff>24461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117188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55515</xdr:rowOff>
    </xdr:from>
    <xdr:to>
      <xdr:col>20</xdr:col>
      <xdr:colOff>38100</xdr:colOff>
      <xdr:row>74</xdr:row>
      <xdr:rowOff>157115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98863</xdr:rowOff>
    </xdr:from>
    <xdr:to>
      <xdr:col>15</xdr:col>
      <xdr:colOff>101600</xdr:colOff>
      <xdr:row>75</xdr:row>
      <xdr:rowOff>29013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45540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66669</xdr:rowOff>
    </xdr:from>
    <xdr:to>
      <xdr:col>10</xdr:col>
      <xdr:colOff>165100</xdr:colOff>
      <xdr:row>75</xdr:row>
      <xdr:rowOff>168269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68888</xdr:rowOff>
    </xdr:from>
    <xdr:to>
      <xdr:col>6</xdr:col>
      <xdr:colOff>38100</xdr:colOff>
      <xdr:row>75</xdr:row>
      <xdr:rowOff>170489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7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136474</xdr:rowOff>
    </xdr:from>
    <xdr:to>
      <xdr:col>24</xdr:col>
      <xdr:colOff>63500</xdr:colOff>
      <xdr:row>97</xdr:row>
      <xdr:rowOff>15253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674"/>
          <a:ext cx="8382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1536</xdr:rowOff>
    </xdr:from>
    <xdr:to>
      <xdr:col>19</xdr:col>
      <xdr:colOff>177800</xdr:colOff>
      <xdr:row>97</xdr:row>
      <xdr:rowOff>15253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218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109449</xdr:rowOff>
    </xdr:from>
    <xdr:to>
      <xdr:col>15</xdr:col>
      <xdr:colOff>50800</xdr:colOff>
      <xdr:row>97</xdr:row>
      <xdr:rowOff>1536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68649"/>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109449</xdr:rowOff>
    </xdr:from>
    <xdr:to>
      <xdr:col>10</xdr:col>
      <xdr:colOff>114300</xdr:colOff>
      <xdr:row>97</xdr:row>
      <xdr:rowOff>57874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68649"/>
          <a:ext cx="889000" cy="1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85674</xdr:rowOff>
    </xdr:from>
    <xdr:to>
      <xdr:col>24</xdr:col>
      <xdr:colOff>114300</xdr:colOff>
      <xdr:row>97</xdr:row>
      <xdr:rowOff>15824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135903</xdr:rowOff>
    </xdr:from>
    <xdr:to>
      <xdr:col>20</xdr:col>
      <xdr:colOff>38100</xdr:colOff>
      <xdr:row>97</xdr:row>
      <xdr:rowOff>66053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122186</xdr:rowOff>
    </xdr:from>
    <xdr:to>
      <xdr:col>15</xdr:col>
      <xdr:colOff>101600</xdr:colOff>
      <xdr:row>97</xdr:row>
      <xdr:rowOff>52336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68863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58649</xdr:rowOff>
    </xdr:from>
    <xdr:to>
      <xdr:col>10</xdr:col>
      <xdr:colOff>165100</xdr:colOff>
      <xdr:row>96</xdr:row>
      <xdr:rowOff>160249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7074</xdr:rowOff>
    </xdr:from>
    <xdr:to>
      <xdr:col>6</xdr:col>
      <xdr:colOff>38100</xdr:colOff>
      <xdr:row>97</xdr:row>
      <xdr:rowOff>108674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125201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95123</xdr:rowOff>
    </xdr:from>
    <xdr:to>
      <xdr:col>55</xdr:col>
      <xdr:colOff>0</xdr:colOff>
      <xdr:row>37</xdr:row>
      <xdr:rowOff>137795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38773"/>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106934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3877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76454</xdr:rowOff>
    </xdr:from>
    <xdr:to>
      <xdr:col>45</xdr:col>
      <xdr:colOff>177800</xdr:colOff>
      <xdr:row>37</xdr:row>
      <xdr:rowOff>106934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201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37</xdr:row>
      <xdr:rowOff>76454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09995"/>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86995</xdr:rowOff>
    </xdr:from>
    <xdr:to>
      <xdr:col>55</xdr:col>
      <xdr:colOff>50800</xdr:colOff>
      <xdr:row>38</xdr:row>
      <xdr:rowOff>17145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109872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162450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56134</xdr:rowOff>
    </xdr:from>
    <xdr:to>
      <xdr:col>46</xdr:col>
      <xdr:colOff>38100</xdr:colOff>
      <xdr:row>37</xdr:row>
      <xdr:rowOff>157734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25654</xdr:rowOff>
    </xdr:from>
    <xdr:to>
      <xdr:col>41</xdr:col>
      <xdr:colOff>101600</xdr:colOff>
      <xdr:row>37</xdr:row>
      <xdr:rowOff>127254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143781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86995</xdr:rowOff>
    </xdr:from>
    <xdr:to>
      <xdr:col>36</xdr:col>
      <xdr:colOff>165100</xdr:colOff>
      <xdr:row>37</xdr:row>
      <xdr:rowOff>17145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33672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79311</xdr:rowOff>
    </xdr:from>
    <xdr:to>
      <xdr:col>54</xdr:col>
      <xdr:colOff>189865</xdr:colOff>
      <xdr:row>59</xdr:row>
      <xdr:rowOff>42526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9166161"/>
          <a:ext cx="1270" cy="991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42526</xdr:rowOff>
    </xdr:from>
    <xdr:to>
      <xdr:col>55</xdr:col>
      <xdr:colOff>88900</xdr:colOff>
      <xdr:row>59</xdr:row>
      <xdr:rowOff>42526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25988</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79311</xdr:rowOff>
    </xdr:from>
    <xdr:to>
      <xdr:col>55</xdr:col>
      <xdr:colOff>88900</xdr:colOff>
      <xdr:row>53</xdr:row>
      <xdr:rowOff>79311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16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79311</xdr:rowOff>
    </xdr:from>
    <xdr:to>
      <xdr:col>55</xdr:col>
      <xdr:colOff>0</xdr:colOff>
      <xdr:row>54</xdr:row>
      <xdr:rowOff>22447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66161"/>
          <a:ext cx="8382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20578</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4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42151</xdr:rowOff>
    </xdr:from>
    <xdr:to>
      <xdr:col>55</xdr:col>
      <xdr:colOff>50800</xdr:colOff>
      <xdr:row>58</xdr:row>
      <xdr:rowOff>143751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70910</xdr:rowOff>
    </xdr:from>
    <xdr:to>
      <xdr:col>50</xdr:col>
      <xdr:colOff>114300</xdr:colOff>
      <xdr:row>54</xdr:row>
      <xdr:rowOff>22447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643410"/>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52572</xdr:rowOff>
    </xdr:from>
    <xdr:to>
      <xdr:col>50</xdr:col>
      <xdr:colOff>165100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145299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139795</xdr:rowOff>
    </xdr:from>
    <xdr:to>
      <xdr:col>45</xdr:col>
      <xdr:colOff>177800</xdr:colOff>
      <xdr:row>50</xdr:row>
      <xdr:rowOff>70910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540845"/>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49295</xdr:rowOff>
    </xdr:from>
    <xdr:to>
      <xdr:col>46</xdr:col>
      <xdr:colOff>38100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142022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139795</xdr:rowOff>
    </xdr:from>
    <xdr:to>
      <xdr:col>41</xdr:col>
      <xdr:colOff>50800</xdr:colOff>
      <xdr:row>54</xdr:row>
      <xdr:rowOff>2311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540845"/>
          <a:ext cx="889000" cy="7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52210</xdr:rowOff>
    </xdr:from>
    <xdr:to>
      <xdr:col>41</xdr:col>
      <xdr:colOff>101600</xdr:colOff>
      <xdr:row>58</xdr:row>
      <xdr:rowOff>153810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144937</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55125</xdr:rowOff>
    </xdr:from>
    <xdr:to>
      <xdr:col>36</xdr:col>
      <xdr:colOff>165100</xdr:colOff>
      <xdr:row>58</xdr:row>
      <xdr:rowOff>156725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147852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28511</xdr:rowOff>
    </xdr:from>
    <xdr:to>
      <xdr:col>55</xdr:col>
      <xdr:colOff>50800</xdr:colOff>
      <xdr:row>53</xdr:row>
      <xdr:rowOff>130111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152988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143097</xdr:rowOff>
    </xdr:from>
    <xdr:to>
      <xdr:col>50</xdr:col>
      <xdr:colOff>165100</xdr:colOff>
      <xdr:row>54</xdr:row>
      <xdr:rowOff>73247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89774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20110</xdr:rowOff>
    </xdr:from>
    <xdr:to>
      <xdr:col>46</xdr:col>
      <xdr:colOff>38100</xdr:colOff>
      <xdr:row>50</xdr:row>
      <xdr:rowOff>121710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138237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3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88995</xdr:rowOff>
    </xdr:from>
    <xdr:to>
      <xdr:col>41</xdr:col>
      <xdr:colOff>101600</xdr:colOff>
      <xdr:row>50</xdr:row>
      <xdr:rowOff>19145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35672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122961</xdr:rowOff>
    </xdr:from>
    <xdr:to>
      <xdr:col>36</xdr:col>
      <xdr:colOff>165100</xdr:colOff>
      <xdr:row>54</xdr:row>
      <xdr:rowOff>53111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69638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164709</xdr:rowOff>
    </xdr:from>
    <xdr:to>
      <xdr:col>55</xdr:col>
      <xdr:colOff>0</xdr:colOff>
      <xdr:row>75</xdr:row>
      <xdr:rowOff>135220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52009"/>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135220</xdr:rowOff>
    </xdr:from>
    <xdr:to>
      <xdr:col>50</xdr:col>
      <xdr:colOff>114300</xdr:colOff>
      <xdr:row>76</xdr:row>
      <xdr:rowOff>119080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93970"/>
          <a:ext cx="889000" cy="1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82459</xdr:rowOff>
    </xdr:from>
    <xdr:to>
      <xdr:col>45</xdr:col>
      <xdr:colOff>177800</xdr:colOff>
      <xdr:row>76</xdr:row>
      <xdr:rowOff>119080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12659"/>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69154</xdr:rowOff>
    </xdr:from>
    <xdr:to>
      <xdr:col>41</xdr:col>
      <xdr:colOff>50800</xdr:colOff>
      <xdr:row>76</xdr:row>
      <xdr:rowOff>82459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99354"/>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113909</xdr:rowOff>
    </xdr:from>
    <xdr:to>
      <xdr:col>55</xdr:col>
      <xdr:colOff>50800</xdr:colOff>
      <xdr:row>75</xdr:row>
      <xdr:rowOff>44059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136786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84420</xdr:rowOff>
    </xdr:from>
    <xdr:to>
      <xdr:col>50</xdr:col>
      <xdr:colOff>165100</xdr:colOff>
      <xdr:row>76</xdr:row>
      <xdr:rowOff>14570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31097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68280</xdr:rowOff>
    </xdr:from>
    <xdr:to>
      <xdr:col>46</xdr:col>
      <xdr:colOff>38100</xdr:colOff>
      <xdr:row>76</xdr:row>
      <xdr:rowOff>169880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31659</xdr:rowOff>
    </xdr:from>
    <xdr:to>
      <xdr:col>41</xdr:col>
      <xdr:colOff>101600</xdr:colOff>
      <xdr:row>76</xdr:row>
      <xdr:rowOff>133259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149786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18354</xdr:rowOff>
    </xdr:from>
    <xdr:to>
      <xdr:col>36</xdr:col>
      <xdr:colOff>165100</xdr:colOff>
      <xdr:row>76</xdr:row>
      <xdr:rowOff>119954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136481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92520</xdr:rowOff>
    </xdr:from>
    <xdr:to>
      <xdr:col>55</xdr:col>
      <xdr:colOff>0</xdr:colOff>
      <xdr:row>95</xdr:row>
      <xdr:rowOff>129248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80270"/>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170765</xdr:rowOff>
    </xdr:from>
    <xdr:to>
      <xdr:col>50</xdr:col>
      <xdr:colOff>114300</xdr:colOff>
      <xdr:row>95</xdr:row>
      <xdr:rowOff>92520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87065"/>
          <a:ext cx="889000" cy="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170765</xdr:rowOff>
    </xdr:from>
    <xdr:to>
      <xdr:col>45</xdr:col>
      <xdr:colOff>177800</xdr:colOff>
      <xdr:row>95</xdr:row>
      <xdr:rowOff>54674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87065"/>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36500</xdr:rowOff>
    </xdr:from>
    <xdr:to>
      <xdr:col>41</xdr:col>
      <xdr:colOff>50800</xdr:colOff>
      <xdr:row>95</xdr:row>
      <xdr:rowOff>54674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32425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78448</xdr:rowOff>
    </xdr:from>
    <xdr:to>
      <xdr:col>55</xdr:col>
      <xdr:colOff>50800</xdr:colOff>
      <xdr:row>96</xdr:row>
      <xdr:rowOff>8598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101325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41720</xdr:rowOff>
    </xdr:from>
    <xdr:to>
      <xdr:col>50</xdr:col>
      <xdr:colOff>165100</xdr:colOff>
      <xdr:row>95</xdr:row>
      <xdr:rowOff>143320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159847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119965</xdr:rowOff>
    </xdr:from>
    <xdr:to>
      <xdr:col>46</xdr:col>
      <xdr:colOff>38100</xdr:colOff>
      <xdr:row>95</xdr:row>
      <xdr:rowOff>50115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66642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3874</xdr:rowOff>
    </xdr:from>
    <xdr:to>
      <xdr:col>41</xdr:col>
      <xdr:colOff>101600</xdr:colOff>
      <xdr:row>95</xdr:row>
      <xdr:rowOff>105474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122001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157150</xdr:rowOff>
    </xdr:from>
    <xdr:to>
      <xdr:col>36</xdr:col>
      <xdr:colOff>165100</xdr:colOff>
      <xdr:row>95</xdr:row>
      <xdr:rowOff>87300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139151</xdr:rowOff>
    </xdr:from>
    <xdr:to>
      <xdr:col>85</xdr:col>
      <xdr:colOff>127000</xdr:colOff>
      <xdr:row>34</xdr:row>
      <xdr:rowOff>169326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68451"/>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139151</xdr:rowOff>
    </xdr:from>
    <xdr:to>
      <xdr:col>81</xdr:col>
      <xdr:colOff>50800</xdr:colOff>
      <xdr:row>34</xdr:row>
      <xdr:rowOff>147564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68451"/>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147564</xdr:rowOff>
    </xdr:from>
    <xdr:to>
      <xdr:col>76</xdr:col>
      <xdr:colOff>114300</xdr:colOff>
      <xdr:row>35</xdr:row>
      <xdr:rowOff>11364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976864"/>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100106</xdr:rowOff>
    </xdr:from>
    <xdr:to>
      <xdr:col>71</xdr:col>
      <xdr:colOff>177800</xdr:colOff>
      <xdr:row>35</xdr:row>
      <xdr:rowOff>11364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29406"/>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118526</xdr:rowOff>
    </xdr:from>
    <xdr:to>
      <xdr:col>85</xdr:col>
      <xdr:colOff>177800</xdr:colOff>
      <xdr:row>35</xdr:row>
      <xdr:rowOff>48676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141403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88351</xdr:rowOff>
    </xdr:from>
    <xdr:to>
      <xdr:col>81</xdr:col>
      <xdr:colOff>101600</xdr:colOff>
      <xdr:row>35</xdr:row>
      <xdr:rowOff>18501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35028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96764</xdr:rowOff>
    </xdr:from>
    <xdr:to>
      <xdr:col>76</xdr:col>
      <xdr:colOff>165100</xdr:colOff>
      <xdr:row>35</xdr:row>
      <xdr:rowOff>26914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43441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132014</xdr:rowOff>
    </xdr:from>
    <xdr:to>
      <xdr:col>72</xdr:col>
      <xdr:colOff>38100</xdr:colOff>
      <xdr:row>35</xdr:row>
      <xdr:rowOff>62164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49306</xdr:rowOff>
    </xdr:from>
    <xdr:to>
      <xdr:col>67</xdr:col>
      <xdr:colOff>101600</xdr:colOff>
      <xdr:row>34</xdr:row>
      <xdr:rowOff>150906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167433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104381</xdr:rowOff>
    </xdr:from>
    <xdr:to>
      <xdr:col>85</xdr:col>
      <xdr:colOff>127000</xdr:colOff>
      <xdr:row>56</xdr:row>
      <xdr:rowOff>139210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34131"/>
          <a:ext cx="838200" cy="2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104381</xdr:rowOff>
    </xdr:from>
    <xdr:to>
      <xdr:col>81</xdr:col>
      <xdr:colOff>50800</xdr:colOff>
      <xdr:row>55</xdr:row>
      <xdr:rowOff>162478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4131"/>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162478</xdr:rowOff>
    </xdr:from>
    <xdr:to>
      <xdr:col>76</xdr:col>
      <xdr:colOff>114300</xdr:colOff>
      <xdr:row>56</xdr:row>
      <xdr:rowOff>49517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92228"/>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49517</xdr:rowOff>
    </xdr:from>
    <xdr:to>
      <xdr:col>71</xdr:col>
      <xdr:colOff>177800</xdr:colOff>
      <xdr:row>56</xdr:row>
      <xdr:rowOff>117705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50717"/>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88410</xdr:rowOff>
    </xdr:from>
    <xdr:to>
      <xdr:col>85</xdr:col>
      <xdr:colOff>177800</xdr:colOff>
      <xdr:row>57</xdr:row>
      <xdr:rowOff>18560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111287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53581</xdr:rowOff>
    </xdr:from>
    <xdr:to>
      <xdr:col>81</xdr:col>
      <xdr:colOff>101600</xdr:colOff>
      <xdr:row>55</xdr:row>
      <xdr:rowOff>155181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111678</xdr:rowOff>
    </xdr:from>
    <xdr:to>
      <xdr:col>76</xdr:col>
      <xdr:colOff>165100</xdr:colOff>
      <xdr:row>56</xdr:row>
      <xdr:rowOff>41828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58355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170167</xdr:rowOff>
    </xdr:from>
    <xdr:to>
      <xdr:col>72</xdr:col>
      <xdr:colOff>38100</xdr:colOff>
      <xdr:row>56</xdr:row>
      <xdr:rowOff>100317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116844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66905</xdr:rowOff>
    </xdr:from>
    <xdr:to>
      <xdr:col>67</xdr:col>
      <xdr:colOff>101600</xdr:colOff>
      <xdr:row>56</xdr:row>
      <xdr:rowOff>168505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171052</xdr:rowOff>
    </xdr:from>
    <xdr:to>
      <xdr:col>85</xdr:col>
      <xdr:colOff>127000</xdr:colOff>
      <xdr:row>78</xdr:row>
      <xdr:rowOff>144304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2702"/>
          <a:ext cx="838200" cy="1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68605</xdr:rowOff>
    </xdr:from>
    <xdr:to>
      <xdr:col>81</xdr:col>
      <xdr:colOff>50800</xdr:colOff>
      <xdr:row>78</xdr:row>
      <xdr:rowOff>144304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270255"/>
          <a:ext cx="889000" cy="2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28829</xdr:rowOff>
    </xdr:from>
    <xdr:to>
      <xdr:col>76</xdr:col>
      <xdr:colOff>114300</xdr:colOff>
      <xdr:row>77</xdr:row>
      <xdr:rowOff>68605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544679"/>
          <a:ext cx="889000" cy="7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28829</xdr:rowOff>
    </xdr:from>
    <xdr:to>
      <xdr:col>71</xdr:col>
      <xdr:colOff>177800</xdr:colOff>
      <xdr:row>77</xdr:row>
      <xdr:rowOff>64098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544679"/>
          <a:ext cx="889000" cy="7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120252</xdr:rowOff>
    </xdr:from>
    <xdr:to>
      <xdr:col>85</xdr:col>
      <xdr:colOff>177800</xdr:colOff>
      <xdr:row>78</xdr:row>
      <xdr:rowOff>50402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143129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7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93504</xdr:rowOff>
    </xdr:from>
    <xdr:to>
      <xdr:col>81</xdr:col>
      <xdr:colOff>101600</xdr:colOff>
      <xdr:row>79</xdr:row>
      <xdr:rowOff>23654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40181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17805</xdr:rowOff>
    </xdr:from>
    <xdr:to>
      <xdr:col>76</xdr:col>
      <xdr:colOff>165100</xdr:colOff>
      <xdr:row>77</xdr:row>
      <xdr:rowOff>119405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135932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9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149479</xdr:rowOff>
    </xdr:from>
    <xdr:to>
      <xdr:col>72</xdr:col>
      <xdr:colOff>38100</xdr:colOff>
      <xdr:row>73</xdr:row>
      <xdr:rowOff>79629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4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96156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2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13298</xdr:rowOff>
    </xdr:from>
    <xdr:to>
      <xdr:col>67</xdr:col>
      <xdr:colOff>101600</xdr:colOff>
      <xdr:row>77</xdr:row>
      <xdr:rowOff>114898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131425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55283</xdr:rowOff>
    </xdr:from>
    <xdr:to>
      <xdr:col>85</xdr:col>
      <xdr:colOff>127000</xdr:colOff>
      <xdr:row>91</xdr:row>
      <xdr:rowOff>114046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485783"/>
          <a:ext cx="838200" cy="2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145492</xdr:rowOff>
    </xdr:from>
    <xdr:to>
      <xdr:col>81</xdr:col>
      <xdr:colOff>50800</xdr:colOff>
      <xdr:row>91</xdr:row>
      <xdr:rowOff>114046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575992"/>
          <a:ext cx="8890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145492</xdr:rowOff>
    </xdr:from>
    <xdr:to>
      <xdr:col>76</xdr:col>
      <xdr:colOff>114300</xdr:colOff>
      <xdr:row>91</xdr:row>
      <xdr:rowOff>103809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575992"/>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7049</xdr:rowOff>
    </xdr:from>
    <xdr:to>
      <xdr:col>71</xdr:col>
      <xdr:colOff>177800</xdr:colOff>
      <xdr:row>91</xdr:row>
      <xdr:rowOff>103809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608999"/>
          <a:ext cx="8890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4483</xdr:rowOff>
    </xdr:from>
    <xdr:to>
      <xdr:col>85</xdr:col>
      <xdr:colOff>177800</xdr:colOff>
      <xdr:row>90</xdr:row>
      <xdr:rowOff>106083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128960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63246</xdr:rowOff>
    </xdr:from>
    <xdr:to>
      <xdr:col>81</xdr:col>
      <xdr:colOff>101600</xdr:colOff>
      <xdr:row>91</xdr:row>
      <xdr:rowOff>164846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9923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44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94692</xdr:rowOff>
    </xdr:from>
    <xdr:to>
      <xdr:col>76</xdr:col>
      <xdr:colOff>165100</xdr:colOff>
      <xdr:row>91</xdr:row>
      <xdr:rowOff>24842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41369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3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53009</xdr:rowOff>
    </xdr:from>
    <xdr:to>
      <xdr:col>72</xdr:col>
      <xdr:colOff>38100</xdr:colOff>
      <xdr:row>91</xdr:row>
      <xdr:rowOff>154609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171136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127699</xdr:rowOff>
    </xdr:from>
    <xdr:to>
      <xdr:col>67</xdr:col>
      <xdr:colOff>101600</xdr:colOff>
      <xdr:row>91</xdr:row>
      <xdr:rowOff>57849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74376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今後は国勢調査人口の置き換え等による普通交付税の減少が見込まれる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も引き続き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24_&#27996;&#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72.3</v>
          </cell>
          <cell r="BX51">
            <v>59.5</v>
          </cell>
          <cell r="CF51">
            <v>54.6</v>
          </cell>
          <cell r="CN51">
            <v>44.1</v>
          </cell>
          <cell r="CV51">
            <v>29.4</v>
          </cell>
        </row>
        <row r="53">
          <cell r="BP53">
            <v>52.5</v>
          </cell>
          <cell r="BX53">
            <v>54.3</v>
          </cell>
          <cell r="CF53">
            <v>55.7</v>
          </cell>
          <cell r="CN53">
            <v>57.4</v>
          </cell>
          <cell r="CV53">
            <v>59</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72.3</v>
          </cell>
          <cell r="BX73">
            <v>59.5</v>
          </cell>
          <cell r="CF73">
            <v>54.6</v>
          </cell>
          <cell r="CN73">
            <v>44.1</v>
          </cell>
          <cell r="CV73">
            <v>29.4</v>
          </cell>
        </row>
        <row r="75">
          <cell r="BP75">
            <v>10.1</v>
          </cell>
          <cell r="BX75">
            <v>10.5</v>
          </cell>
          <cell r="CF75">
            <v>10.9</v>
          </cell>
          <cell r="CN75">
            <v>10.7</v>
          </cell>
          <cell r="CV75">
            <v>10.9</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9"/>
      <c r="AN4" s="449"/>
      <c r="AO4" s="449"/>
      <c r="AP4" s="449"/>
      <c r="AQ4" s="449"/>
      <c r="AR4" s="449"/>
      <c r="AS4" s="449"/>
      <c r="AT4" s="449"/>
      <c r="AU4" s="449"/>
      <c r="AV4" s="449"/>
      <c r="AW4" s="449"/>
      <c r="AX4" s="604"/>
      <c r="AY4" s="415" t="s">
        <v>90</v>
      </c>
      <c r="AZ4" s="416"/>
      <c r="BA4" s="416"/>
      <c r="BB4" s="416"/>
      <c r="BC4" s="416"/>
      <c r="BD4" s="416"/>
      <c r="BE4" s="416"/>
      <c r="BF4" s="416"/>
      <c r="BG4" s="416"/>
      <c r="BH4" s="416"/>
      <c r="BI4" s="416"/>
      <c r="BJ4" s="416"/>
      <c r="BK4" s="416"/>
      <c r="BL4" s="416"/>
      <c r="BM4" s="417"/>
      <c r="BN4" s="418">
        <v>42372365</v>
      </c>
      <c r="BO4" s="419"/>
      <c r="BP4" s="419"/>
      <c r="BQ4" s="419"/>
      <c r="BR4" s="419"/>
      <c r="BS4" s="419"/>
      <c r="BT4" s="419"/>
      <c r="BU4" s="420"/>
      <c r="BV4" s="418">
        <v>44026902</v>
      </c>
      <c r="BW4" s="419"/>
      <c r="BX4" s="419"/>
      <c r="BY4" s="419"/>
      <c r="BZ4" s="419"/>
      <c r="CA4" s="419"/>
      <c r="CB4" s="419"/>
      <c r="CC4" s="420"/>
      <c r="CD4" s="589" t="s">
        <v>91</v>
      </c>
      <c r="CE4" s="590"/>
      <c r="CF4" s="590"/>
      <c r="CG4" s="590"/>
      <c r="CH4" s="590"/>
      <c r="CI4" s="590"/>
      <c r="CJ4" s="590"/>
      <c r="CK4" s="590"/>
      <c r="CL4" s="590"/>
      <c r="CM4" s="590"/>
      <c r="CN4" s="590"/>
      <c r="CO4" s="590"/>
      <c r="CP4" s="590"/>
      <c r="CQ4" s="590"/>
      <c r="CR4" s="590"/>
      <c r="CS4" s="591"/>
      <c r="CT4" s="592">
        <v>5.2</v>
      </c>
      <c r="CU4" s="593"/>
      <c r="CV4" s="593"/>
      <c r="CW4" s="593"/>
      <c r="CX4" s="593"/>
      <c r="CY4" s="593"/>
      <c r="CZ4" s="593"/>
      <c r="DA4" s="594"/>
      <c r="DB4" s="592">
        <v>3.3</v>
      </c>
      <c r="DC4" s="593"/>
      <c r="DD4" s="593"/>
      <c r="DE4" s="593"/>
      <c r="DF4" s="593"/>
      <c r="DG4" s="593"/>
      <c r="DH4" s="593"/>
      <c r="DI4" s="594"/>
    </row>
    <row r="5" spans="1:119" ht="18.75" customHeight="1" x14ac:dyDescent="0.2">
      <c r="A5" s="178"/>
      <c r="B5" s="599"/>
      <c r="C5" s="450"/>
      <c r="D5" s="450"/>
      <c r="E5" s="600"/>
      <c r="F5" s="600"/>
      <c r="G5" s="600"/>
      <c r="H5" s="600"/>
      <c r="I5" s="600"/>
      <c r="J5" s="600"/>
      <c r="K5" s="600"/>
      <c r="L5" s="600"/>
      <c r="M5" s="600"/>
      <c r="N5" s="600"/>
      <c r="O5" s="600"/>
      <c r="P5" s="600"/>
      <c r="Q5" s="600"/>
      <c r="R5" s="448"/>
      <c r="S5" s="448"/>
      <c r="T5" s="448"/>
      <c r="U5" s="448"/>
      <c r="V5" s="603"/>
      <c r="W5" s="519"/>
      <c r="X5" s="449"/>
      <c r="Y5" s="449"/>
      <c r="Z5" s="449"/>
      <c r="AA5" s="449"/>
      <c r="AB5" s="450"/>
      <c r="AC5" s="448"/>
      <c r="AD5" s="449"/>
      <c r="AE5" s="449"/>
      <c r="AF5" s="449"/>
      <c r="AG5" s="449"/>
      <c r="AH5" s="449"/>
      <c r="AI5" s="449"/>
      <c r="AJ5" s="449"/>
      <c r="AK5" s="449"/>
      <c r="AL5" s="604"/>
      <c r="AM5" s="482" t="s">
        <v>92</v>
      </c>
      <c r="AN5" s="397"/>
      <c r="AO5" s="397"/>
      <c r="AP5" s="397"/>
      <c r="AQ5" s="397"/>
      <c r="AR5" s="397"/>
      <c r="AS5" s="397"/>
      <c r="AT5" s="398"/>
      <c r="AU5" s="470" t="s">
        <v>93</v>
      </c>
      <c r="AV5" s="471"/>
      <c r="AW5" s="471"/>
      <c r="AX5" s="471"/>
      <c r="AY5" s="403" t="s">
        <v>94</v>
      </c>
      <c r="AZ5" s="404"/>
      <c r="BA5" s="404"/>
      <c r="BB5" s="404"/>
      <c r="BC5" s="404"/>
      <c r="BD5" s="404"/>
      <c r="BE5" s="404"/>
      <c r="BF5" s="404"/>
      <c r="BG5" s="404"/>
      <c r="BH5" s="404"/>
      <c r="BI5" s="404"/>
      <c r="BJ5" s="404"/>
      <c r="BK5" s="404"/>
      <c r="BL5" s="404"/>
      <c r="BM5" s="405"/>
      <c r="BN5" s="423">
        <v>40962909</v>
      </c>
      <c r="BO5" s="424"/>
      <c r="BP5" s="424"/>
      <c r="BQ5" s="424"/>
      <c r="BR5" s="424"/>
      <c r="BS5" s="424"/>
      <c r="BT5" s="424"/>
      <c r="BU5" s="425"/>
      <c r="BV5" s="423">
        <v>43272335</v>
      </c>
      <c r="BW5" s="424"/>
      <c r="BX5" s="424"/>
      <c r="BY5" s="424"/>
      <c r="BZ5" s="424"/>
      <c r="CA5" s="424"/>
      <c r="CB5" s="424"/>
      <c r="CC5" s="425"/>
      <c r="CD5" s="432" t="s">
        <v>95</v>
      </c>
      <c r="CE5" s="377"/>
      <c r="CF5" s="377"/>
      <c r="CG5" s="377"/>
      <c r="CH5" s="377"/>
      <c r="CI5" s="377"/>
      <c r="CJ5" s="377"/>
      <c r="CK5" s="377"/>
      <c r="CL5" s="377"/>
      <c r="CM5" s="377"/>
      <c r="CN5" s="377"/>
      <c r="CO5" s="377"/>
      <c r="CP5" s="377"/>
      <c r="CQ5" s="377"/>
      <c r="CR5" s="377"/>
      <c r="CS5" s="433"/>
      <c r="CT5" s="393">
        <v>88.9</v>
      </c>
      <c r="CU5" s="394"/>
      <c r="CV5" s="394"/>
      <c r="CW5" s="394"/>
      <c r="CX5" s="394"/>
      <c r="CY5" s="394"/>
      <c r="CZ5" s="394"/>
      <c r="DA5" s="395"/>
      <c r="DB5" s="393">
        <v>91.4</v>
      </c>
      <c r="DC5" s="394"/>
      <c r="DD5" s="394"/>
      <c r="DE5" s="394"/>
      <c r="DF5" s="394"/>
      <c r="DG5" s="394"/>
      <c r="DH5" s="394"/>
      <c r="DI5" s="395"/>
    </row>
    <row r="6" spans="1:119" ht="18.75" customHeight="1" x14ac:dyDescent="0.2">
      <c r="A6" s="178"/>
      <c r="B6" s="569" t="s">
        <v>96</v>
      </c>
      <c r="C6" s="447"/>
      <c r="D6" s="447"/>
      <c r="E6" s="570"/>
      <c r="F6" s="570"/>
      <c r="G6" s="570"/>
      <c r="H6" s="570"/>
      <c r="I6" s="570"/>
      <c r="J6" s="570"/>
      <c r="K6" s="570"/>
      <c r="L6" s="570" t="s">
        <v>97</v>
      </c>
      <c r="M6" s="570"/>
      <c r="N6" s="570"/>
      <c r="O6" s="570"/>
      <c r="P6" s="570"/>
      <c r="Q6" s="570"/>
      <c r="R6" s="445"/>
      <c r="S6" s="445"/>
      <c r="T6" s="445"/>
      <c r="U6" s="445"/>
      <c r="V6" s="576"/>
      <c r="W6" s="504" t="s">
        <v>98</v>
      </c>
      <c r="X6" s="446"/>
      <c r="Y6" s="446"/>
      <c r="Z6" s="446"/>
      <c r="AA6" s="446"/>
      <c r="AB6" s="447"/>
      <c r="AC6" s="581" t="s">
        <v>99</v>
      </c>
      <c r="AD6" s="582"/>
      <c r="AE6" s="582"/>
      <c r="AF6" s="582"/>
      <c r="AG6" s="582"/>
      <c r="AH6" s="582"/>
      <c r="AI6" s="582"/>
      <c r="AJ6" s="582"/>
      <c r="AK6" s="582"/>
      <c r="AL6" s="583"/>
      <c r="AM6" s="482" t="s">
        <v>100</v>
      </c>
      <c r="AN6" s="397"/>
      <c r="AO6" s="397"/>
      <c r="AP6" s="397"/>
      <c r="AQ6" s="397"/>
      <c r="AR6" s="397"/>
      <c r="AS6" s="397"/>
      <c r="AT6" s="398"/>
      <c r="AU6" s="470" t="s">
        <v>101</v>
      </c>
      <c r="AV6" s="471"/>
      <c r="AW6" s="471"/>
      <c r="AX6" s="471"/>
      <c r="AY6" s="403" t="s">
        <v>102</v>
      </c>
      <c r="AZ6" s="404"/>
      <c r="BA6" s="404"/>
      <c r="BB6" s="404"/>
      <c r="BC6" s="404"/>
      <c r="BD6" s="404"/>
      <c r="BE6" s="404"/>
      <c r="BF6" s="404"/>
      <c r="BG6" s="404"/>
      <c r="BH6" s="404"/>
      <c r="BI6" s="404"/>
      <c r="BJ6" s="404"/>
      <c r="BK6" s="404"/>
      <c r="BL6" s="404"/>
      <c r="BM6" s="405"/>
      <c r="BN6" s="423">
        <v>1409456</v>
      </c>
      <c r="BO6" s="424"/>
      <c r="BP6" s="424"/>
      <c r="BQ6" s="424"/>
      <c r="BR6" s="424"/>
      <c r="BS6" s="424"/>
      <c r="BT6" s="424"/>
      <c r="BU6" s="425"/>
      <c r="BV6" s="423">
        <v>754567</v>
      </c>
      <c r="BW6" s="424"/>
      <c r="BX6" s="424"/>
      <c r="BY6" s="424"/>
      <c r="BZ6" s="424"/>
      <c r="CA6" s="424"/>
      <c r="CB6" s="424"/>
      <c r="CC6" s="425"/>
      <c r="CD6" s="432" t="s">
        <v>103</v>
      </c>
      <c r="CE6" s="377"/>
      <c r="CF6" s="377"/>
      <c r="CG6" s="377"/>
      <c r="CH6" s="377"/>
      <c r="CI6" s="377"/>
      <c r="CJ6" s="377"/>
      <c r="CK6" s="377"/>
      <c r="CL6" s="377"/>
      <c r="CM6" s="377"/>
      <c r="CN6" s="377"/>
      <c r="CO6" s="377"/>
      <c r="CP6" s="377"/>
      <c r="CQ6" s="377"/>
      <c r="CR6" s="377"/>
      <c r="CS6" s="433"/>
      <c r="CT6" s="566">
        <v>92.8</v>
      </c>
      <c r="CU6" s="567"/>
      <c r="CV6" s="567"/>
      <c r="CW6" s="567"/>
      <c r="CX6" s="567"/>
      <c r="CY6" s="567"/>
      <c r="CZ6" s="567"/>
      <c r="DA6" s="568"/>
      <c r="DB6" s="566">
        <v>94.8</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2" t="s">
        <v>104</v>
      </c>
      <c r="AN7" s="397"/>
      <c r="AO7" s="397"/>
      <c r="AP7" s="397"/>
      <c r="AQ7" s="397"/>
      <c r="AR7" s="397"/>
      <c r="AS7" s="397"/>
      <c r="AT7" s="398"/>
      <c r="AU7" s="470" t="s">
        <v>101</v>
      </c>
      <c r="AV7" s="471"/>
      <c r="AW7" s="471"/>
      <c r="AX7" s="471"/>
      <c r="AY7" s="403" t="s">
        <v>105</v>
      </c>
      <c r="AZ7" s="404"/>
      <c r="BA7" s="404"/>
      <c r="BB7" s="404"/>
      <c r="BC7" s="404"/>
      <c r="BD7" s="404"/>
      <c r="BE7" s="404"/>
      <c r="BF7" s="404"/>
      <c r="BG7" s="404"/>
      <c r="BH7" s="404"/>
      <c r="BI7" s="404"/>
      <c r="BJ7" s="404"/>
      <c r="BK7" s="404"/>
      <c r="BL7" s="404"/>
      <c r="BM7" s="405"/>
      <c r="BN7" s="423">
        <v>323682</v>
      </c>
      <c r="BO7" s="424"/>
      <c r="BP7" s="424"/>
      <c r="BQ7" s="424"/>
      <c r="BR7" s="424"/>
      <c r="BS7" s="424"/>
      <c r="BT7" s="424"/>
      <c r="BU7" s="425"/>
      <c r="BV7" s="423">
        <v>89276</v>
      </c>
      <c r="BW7" s="424"/>
      <c r="BX7" s="424"/>
      <c r="BY7" s="424"/>
      <c r="BZ7" s="424"/>
      <c r="CA7" s="424"/>
      <c r="CB7" s="424"/>
      <c r="CC7" s="425"/>
      <c r="CD7" s="432" t="s">
        <v>106</v>
      </c>
      <c r="CE7" s="377"/>
      <c r="CF7" s="377"/>
      <c r="CG7" s="377"/>
      <c r="CH7" s="377"/>
      <c r="CI7" s="377"/>
      <c r="CJ7" s="377"/>
      <c r="CK7" s="377"/>
      <c r="CL7" s="377"/>
      <c r="CM7" s="377"/>
      <c r="CN7" s="377"/>
      <c r="CO7" s="377"/>
      <c r="CP7" s="377"/>
      <c r="CQ7" s="377"/>
      <c r="CR7" s="377"/>
      <c r="CS7" s="433"/>
      <c r="CT7" s="423">
        <v>20956482</v>
      </c>
      <c r="CU7" s="424"/>
      <c r="CV7" s="424"/>
      <c r="CW7" s="424"/>
      <c r="CX7" s="424"/>
      <c r="CY7" s="424"/>
      <c r="CZ7" s="424"/>
      <c r="DA7" s="425"/>
      <c r="DB7" s="423">
        <v>20425330</v>
      </c>
      <c r="DC7" s="424"/>
      <c r="DD7" s="424"/>
      <c r="DE7" s="424"/>
      <c r="DF7" s="424"/>
      <c r="DG7" s="424"/>
      <c r="DH7" s="424"/>
      <c r="DI7" s="425"/>
    </row>
    <row r="8" spans="1:119" ht="18.75" customHeight="1" thickBot="1" x14ac:dyDescent="0.25">
      <c r="A8" s="178"/>
      <c r="B8" s="574"/>
      <c r="C8" s="505"/>
      <c r="D8" s="505"/>
      <c r="E8" s="575"/>
      <c r="F8" s="575"/>
      <c r="G8" s="575"/>
      <c r="H8" s="575"/>
      <c r="I8" s="575"/>
      <c r="J8" s="575"/>
      <c r="K8" s="575"/>
      <c r="L8" s="575"/>
      <c r="M8" s="575"/>
      <c r="N8" s="575"/>
      <c r="O8" s="575"/>
      <c r="P8" s="575"/>
      <c r="Q8" s="575"/>
      <c r="R8" s="579"/>
      <c r="S8" s="579"/>
      <c r="T8" s="579"/>
      <c r="U8" s="579"/>
      <c r="V8" s="580"/>
      <c r="W8" s="494"/>
      <c r="X8" s="495"/>
      <c r="Y8" s="495"/>
      <c r="Z8" s="495"/>
      <c r="AA8" s="495"/>
      <c r="AB8" s="505"/>
      <c r="AC8" s="586"/>
      <c r="AD8" s="587"/>
      <c r="AE8" s="587"/>
      <c r="AF8" s="587"/>
      <c r="AG8" s="587"/>
      <c r="AH8" s="587"/>
      <c r="AI8" s="587"/>
      <c r="AJ8" s="587"/>
      <c r="AK8" s="587"/>
      <c r="AL8" s="588"/>
      <c r="AM8" s="482" t="s">
        <v>107</v>
      </c>
      <c r="AN8" s="397"/>
      <c r="AO8" s="397"/>
      <c r="AP8" s="397"/>
      <c r="AQ8" s="397"/>
      <c r="AR8" s="397"/>
      <c r="AS8" s="397"/>
      <c r="AT8" s="398"/>
      <c r="AU8" s="470" t="s">
        <v>93</v>
      </c>
      <c r="AV8" s="471"/>
      <c r="AW8" s="471"/>
      <c r="AX8" s="471"/>
      <c r="AY8" s="403" t="s">
        <v>108</v>
      </c>
      <c r="AZ8" s="404"/>
      <c r="BA8" s="404"/>
      <c r="BB8" s="404"/>
      <c r="BC8" s="404"/>
      <c r="BD8" s="404"/>
      <c r="BE8" s="404"/>
      <c r="BF8" s="404"/>
      <c r="BG8" s="404"/>
      <c r="BH8" s="404"/>
      <c r="BI8" s="404"/>
      <c r="BJ8" s="404"/>
      <c r="BK8" s="404"/>
      <c r="BL8" s="404"/>
      <c r="BM8" s="405"/>
      <c r="BN8" s="423">
        <v>1085774</v>
      </c>
      <c r="BO8" s="424"/>
      <c r="BP8" s="424"/>
      <c r="BQ8" s="424"/>
      <c r="BR8" s="424"/>
      <c r="BS8" s="424"/>
      <c r="BT8" s="424"/>
      <c r="BU8" s="425"/>
      <c r="BV8" s="423">
        <v>665291</v>
      </c>
      <c r="BW8" s="424"/>
      <c r="BX8" s="424"/>
      <c r="BY8" s="424"/>
      <c r="BZ8" s="424"/>
      <c r="CA8" s="424"/>
      <c r="CB8" s="424"/>
      <c r="CC8" s="425"/>
      <c r="CD8" s="432" t="s">
        <v>109</v>
      </c>
      <c r="CE8" s="377"/>
      <c r="CF8" s="377"/>
      <c r="CG8" s="377"/>
      <c r="CH8" s="377"/>
      <c r="CI8" s="377"/>
      <c r="CJ8" s="377"/>
      <c r="CK8" s="377"/>
      <c r="CL8" s="377"/>
      <c r="CM8" s="377"/>
      <c r="CN8" s="377"/>
      <c r="CO8" s="377"/>
      <c r="CP8" s="377"/>
      <c r="CQ8" s="377"/>
      <c r="CR8" s="377"/>
      <c r="CS8" s="433"/>
      <c r="CT8" s="526">
        <v>0.39</v>
      </c>
      <c r="CU8" s="527"/>
      <c r="CV8" s="527"/>
      <c r="CW8" s="527"/>
      <c r="CX8" s="527"/>
      <c r="CY8" s="527"/>
      <c r="CZ8" s="527"/>
      <c r="DA8" s="528"/>
      <c r="DB8" s="526">
        <v>0.4</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6"/>
      <c r="L9" s="557" t="s">
        <v>111</v>
      </c>
      <c r="M9" s="558"/>
      <c r="N9" s="558"/>
      <c r="O9" s="558"/>
      <c r="P9" s="558"/>
      <c r="Q9" s="559"/>
      <c r="R9" s="560">
        <v>54592</v>
      </c>
      <c r="S9" s="561"/>
      <c r="T9" s="561"/>
      <c r="U9" s="561"/>
      <c r="V9" s="562"/>
      <c r="W9" s="492" t="s">
        <v>112</v>
      </c>
      <c r="X9" s="493"/>
      <c r="Y9" s="493"/>
      <c r="Z9" s="493"/>
      <c r="AA9" s="493"/>
      <c r="AB9" s="493"/>
      <c r="AC9" s="493"/>
      <c r="AD9" s="493"/>
      <c r="AE9" s="493"/>
      <c r="AF9" s="493"/>
      <c r="AG9" s="493"/>
      <c r="AH9" s="493"/>
      <c r="AI9" s="493"/>
      <c r="AJ9" s="493"/>
      <c r="AK9" s="493"/>
      <c r="AL9" s="563"/>
      <c r="AM9" s="482" t="s">
        <v>113</v>
      </c>
      <c r="AN9" s="397"/>
      <c r="AO9" s="397"/>
      <c r="AP9" s="397"/>
      <c r="AQ9" s="397"/>
      <c r="AR9" s="397"/>
      <c r="AS9" s="397"/>
      <c r="AT9" s="398"/>
      <c r="AU9" s="470" t="s">
        <v>114</v>
      </c>
      <c r="AV9" s="471"/>
      <c r="AW9" s="471"/>
      <c r="AX9" s="471"/>
      <c r="AY9" s="403" t="s">
        <v>115</v>
      </c>
      <c r="AZ9" s="404"/>
      <c r="BA9" s="404"/>
      <c r="BB9" s="404"/>
      <c r="BC9" s="404"/>
      <c r="BD9" s="404"/>
      <c r="BE9" s="404"/>
      <c r="BF9" s="404"/>
      <c r="BG9" s="404"/>
      <c r="BH9" s="404"/>
      <c r="BI9" s="404"/>
      <c r="BJ9" s="404"/>
      <c r="BK9" s="404"/>
      <c r="BL9" s="404"/>
      <c r="BM9" s="405"/>
      <c r="BN9" s="423">
        <v>420483</v>
      </c>
      <c r="BO9" s="424"/>
      <c r="BP9" s="424"/>
      <c r="BQ9" s="424"/>
      <c r="BR9" s="424"/>
      <c r="BS9" s="424"/>
      <c r="BT9" s="424"/>
      <c r="BU9" s="425"/>
      <c r="BV9" s="423">
        <v>106263</v>
      </c>
      <c r="BW9" s="424"/>
      <c r="BX9" s="424"/>
      <c r="BY9" s="424"/>
      <c r="BZ9" s="424"/>
      <c r="CA9" s="424"/>
      <c r="CB9" s="424"/>
      <c r="CC9" s="425"/>
      <c r="CD9" s="432" t="s">
        <v>116</v>
      </c>
      <c r="CE9" s="377"/>
      <c r="CF9" s="377"/>
      <c r="CG9" s="377"/>
      <c r="CH9" s="377"/>
      <c r="CI9" s="377"/>
      <c r="CJ9" s="377"/>
      <c r="CK9" s="377"/>
      <c r="CL9" s="377"/>
      <c r="CM9" s="377"/>
      <c r="CN9" s="377"/>
      <c r="CO9" s="377"/>
      <c r="CP9" s="377"/>
      <c r="CQ9" s="377"/>
      <c r="CR9" s="377"/>
      <c r="CS9" s="433"/>
      <c r="CT9" s="393">
        <v>23.5</v>
      </c>
      <c r="CU9" s="394"/>
      <c r="CV9" s="394"/>
      <c r="CW9" s="394"/>
      <c r="CX9" s="394"/>
      <c r="CY9" s="394"/>
      <c r="CZ9" s="394"/>
      <c r="DA9" s="395"/>
      <c r="DB9" s="393">
        <v>21</v>
      </c>
      <c r="DC9" s="394"/>
      <c r="DD9" s="394"/>
      <c r="DE9" s="394"/>
      <c r="DF9" s="394"/>
      <c r="DG9" s="394"/>
      <c r="DH9" s="394"/>
      <c r="DI9" s="395"/>
    </row>
    <row r="10" spans="1:119" ht="18.75" customHeight="1" thickBot="1" x14ac:dyDescent="0.25">
      <c r="A10" s="178"/>
      <c r="B10" s="555"/>
      <c r="C10" s="556"/>
      <c r="D10" s="556"/>
      <c r="E10" s="556"/>
      <c r="F10" s="556"/>
      <c r="G10" s="556"/>
      <c r="H10" s="556"/>
      <c r="I10" s="556"/>
      <c r="J10" s="556"/>
      <c r="K10" s="476"/>
      <c r="L10" s="396" t="s">
        <v>117</v>
      </c>
      <c r="M10" s="397"/>
      <c r="N10" s="397"/>
      <c r="O10" s="397"/>
      <c r="P10" s="397"/>
      <c r="Q10" s="398"/>
      <c r="R10" s="399">
        <v>58105</v>
      </c>
      <c r="S10" s="400"/>
      <c r="T10" s="400"/>
      <c r="U10" s="400"/>
      <c r="V10" s="402"/>
      <c r="W10" s="564"/>
      <c r="X10" s="374"/>
      <c r="Y10" s="374"/>
      <c r="Z10" s="374"/>
      <c r="AA10" s="374"/>
      <c r="AB10" s="374"/>
      <c r="AC10" s="374"/>
      <c r="AD10" s="374"/>
      <c r="AE10" s="374"/>
      <c r="AF10" s="374"/>
      <c r="AG10" s="374"/>
      <c r="AH10" s="374"/>
      <c r="AI10" s="374"/>
      <c r="AJ10" s="374"/>
      <c r="AK10" s="374"/>
      <c r="AL10" s="565"/>
      <c r="AM10" s="482" t="s">
        <v>118</v>
      </c>
      <c r="AN10" s="397"/>
      <c r="AO10" s="397"/>
      <c r="AP10" s="397"/>
      <c r="AQ10" s="397"/>
      <c r="AR10" s="397"/>
      <c r="AS10" s="397"/>
      <c r="AT10" s="398"/>
      <c r="AU10" s="470" t="s">
        <v>119</v>
      </c>
      <c r="AV10" s="471"/>
      <c r="AW10" s="471"/>
      <c r="AX10" s="471"/>
      <c r="AY10" s="403" t="s">
        <v>120</v>
      </c>
      <c r="AZ10" s="404"/>
      <c r="BA10" s="404"/>
      <c r="BB10" s="404"/>
      <c r="BC10" s="404"/>
      <c r="BD10" s="404"/>
      <c r="BE10" s="404"/>
      <c r="BF10" s="404"/>
      <c r="BG10" s="404"/>
      <c r="BH10" s="404"/>
      <c r="BI10" s="404"/>
      <c r="BJ10" s="404"/>
      <c r="BK10" s="404"/>
      <c r="BL10" s="404"/>
      <c r="BM10" s="405"/>
      <c r="BN10" s="423">
        <v>344778</v>
      </c>
      <c r="BO10" s="424"/>
      <c r="BP10" s="424"/>
      <c r="BQ10" s="424"/>
      <c r="BR10" s="424"/>
      <c r="BS10" s="424"/>
      <c r="BT10" s="424"/>
      <c r="BU10" s="425"/>
      <c r="BV10" s="423">
        <v>284993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6"/>
      <c r="L11" s="378" t="s">
        <v>122</v>
      </c>
      <c r="M11" s="379"/>
      <c r="N11" s="379"/>
      <c r="O11" s="379"/>
      <c r="P11" s="379"/>
      <c r="Q11" s="380"/>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2" t="s">
        <v>124</v>
      </c>
      <c r="AN11" s="397"/>
      <c r="AO11" s="397"/>
      <c r="AP11" s="397"/>
      <c r="AQ11" s="397"/>
      <c r="AR11" s="397"/>
      <c r="AS11" s="397"/>
      <c r="AT11" s="398"/>
      <c r="AU11" s="470" t="s">
        <v>119</v>
      </c>
      <c r="AV11" s="471"/>
      <c r="AW11" s="471"/>
      <c r="AX11" s="471"/>
      <c r="AY11" s="403" t="s">
        <v>125</v>
      </c>
      <c r="AZ11" s="404"/>
      <c r="BA11" s="404"/>
      <c r="BB11" s="404"/>
      <c r="BC11" s="404"/>
      <c r="BD11" s="404"/>
      <c r="BE11" s="404"/>
      <c r="BF11" s="404"/>
      <c r="BG11" s="404"/>
      <c r="BH11" s="404"/>
      <c r="BI11" s="404"/>
      <c r="BJ11" s="404"/>
      <c r="BK11" s="404"/>
      <c r="BL11" s="404"/>
      <c r="BM11" s="405"/>
      <c r="BN11" s="423">
        <v>815044</v>
      </c>
      <c r="BO11" s="424"/>
      <c r="BP11" s="424"/>
      <c r="BQ11" s="424"/>
      <c r="BR11" s="424"/>
      <c r="BS11" s="424"/>
      <c r="BT11" s="424"/>
      <c r="BU11" s="425"/>
      <c r="BV11" s="423">
        <v>0</v>
      </c>
      <c r="BW11" s="424"/>
      <c r="BX11" s="424"/>
      <c r="BY11" s="424"/>
      <c r="BZ11" s="424"/>
      <c r="CA11" s="424"/>
      <c r="CB11" s="424"/>
      <c r="CC11" s="425"/>
      <c r="CD11" s="432" t="s">
        <v>126</v>
      </c>
      <c r="CE11" s="377"/>
      <c r="CF11" s="377"/>
      <c r="CG11" s="377"/>
      <c r="CH11" s="377"/>
      <c r="CI11" s="377"/>
      <c r="CJ11" s="377"/>
      <c r="CK11" s="377"/>
      <c r="CL11" s="377"/>
      <c r="CM11" s="377"/>
      <c r="CN11" s="377"/>
      <c r="CO11" s="377"/>
      <c r="CP11" s="377"/>
      <c r="CQ11" s="377"/>
      <c r="CR11" s="377"/>
      <c r="CS11" s="433"/>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51546</v>
      </c>
      <c r="S12" s="542"/>
      <c r="T12" s="542"/>
      <c r="U12" s="542"/>
      <c r="V12" s="543"/>
      <c r="W12" s="544" t="s">
        <v>1</v>
      </c>
      <c r="X12" s="471"/>
      <c r="Y12" s="471"/>
      <c r="Z12" s="471"/>
      <c r="AA12" s="471"/>
      <c r="AB12" s="545"/>
      <c r="AC12" s="546" t="s">
        <v>131</v>
      </c>
      <c r="AD12" s="547"/>
      <c r="AE12" s="547"/>
      <c r="AF12" s="547"/>
      <c r="AG12" s="548"/>
      <c r="AH12" s="546" t="s">
        <v>132</v>
      </c>
      <c r="AI12" s="547"/>
      <c r="AJ12" s="547"/>
      <c r="AK12" s="547"/>
      <c r="AL12" s="549"/>
      <c r="AM12" s="482" t="s">
        <v>133</v>
      </c>
      <c r="AN12" s="397"/>
      <c r="AO12" s="397"/>
      <c r="AP12" s="397"/>
      <c r="AQ12" s="397"/>
      <c r="AR12" s="397"/>
      <c r="AS12" s="397"/>
      <c r="AT12" s="398"/>
      <c r="AU12" s="470" t="s">
        <v>134</v>
      </c>
      <c r="AV12" s="471"/>
      <c r="AW12" s="471"/>
      <c r="AX12" s="471"/>
      <c r="AY12" s="403" t="s">
        <v>135</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0</v>
      </c>
      <c r="BW12" s="424"/>
      <c r="BX12" s="424"/>
      <c r="BY12" s="424"/>
      <c r="BZ12" s="424"/>
      <c r="CA12" s="424"/>
      <c r="CB12" s="424"/>
      <c r="CC12" s="425"/>
      <c r="CD12" s="432" t="s">
        <v>136</v>
      </c>
      <c r="CE12" s="377"/>
      <c r="CF12" s="377"/>
      <c r="CG12" s="377"/>
      <c r="CH12" s="377"/>
      <c r="CI12" s="377"/>
      <c r="CJ12" s="377"/>
      <c r="CK12" s="377"/>
      <c r="CL12" s="377"/>
      <c r="CM12" s="377"/>
      <c r="CN12" s="377"/>
      <c r="CO12" s="377"/>
      <c r="CP12" s="377"/>
      <c r="CQ12" s="377"/>
      <c r="CR12" s="377"/>
      <c r="CS12" s="433"/>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13" t="s">
        <v>138</v>
      </c>
      <c r="N13" s="514"/>
      <c r="O13" s="514"/>
      <c r="P13" s="514"/>
      <c r="Q13" s="515"/>
      <c r="R13" s="516">
        <v>50992</v>
      </c>
      <c r="S13" s="517"/>
      <c r="T13" s="517"/>
      <c r="U13" s="517"/>
      <c r="V13" s="518"/>
      <c r="W13" s="504" t="s">
        <v>139</v>
      </c>
      <c r="X13" s="446"/>
      <c r="Y13" s="446"/>
      <c r="Z13" s="446"/>
      <c r="AA13" s="446"/>
      <c r="AB13" s="447"/>
      <c r="AC13" s="399">
        <v>1588</v>
      </c>
      <c r="AD13" s="400"/>
      <c r="AE13" s="400"/>
      <c r="AF13" s="400"/>
      <c r="AG13" s="401"/>
      <c r="AH13" s="399">
        <v>2013</v>
      </c>
      <c r="AI13" s="400"/>
      <c r="AJ13" s="400"/>
      <c r="AK13" s="400"/>
      <c r="AL13" s="402"/>
      <c r="AM13" s="482" t="s">
        <v>140</v>
      </c>
      <c r="AN13" s="397"/>
      <c r="AO13" s="397"/>
      <c r="AP13" s="397"/>
      <c r="AQ13" s="397"/>
      <c r="AR13" s="397"/>
      <c r="AS13" s="397"/>
      <c r="AT13" s="398"/>
      <c r="AU13" s="470" t="s">
        <v>141</v>
      </c>
      <c r="AV13" s="471"/>
      <c r="AW13" s="471"/>
      <c r="AX13" s="471"/>
      <c r="AY13" s="403" t="s">
        <v>142</v>
      </c>
      <c r="AZ13" s="404"/>
      <c r="BA13" s="404"/>
      <c r="BB13" s="404"/>
      <c r="BC13" s="404"/>
      <c r="BD13" s="404"/>
      <c r="BE13" s="404"/>
      <c r="BF13" s="404"/>
      <c r="BG13" s="404"/>
      <c r="BH13" s="404"/>
      <c r="BI13" s="404"/>
      <c r="BJ13" s="404"/>
      <c r="BK13" s="404"/>
      <c r="BL13" s="404"/>
      <c r="BM13" s="405"/>
      <c r="BN13" s="423">
        <v>1580305</v>
      </c>
      <c r="BO13" s="424"/>
      <c r="BP13" s="424"/>
      <c r="BQ13" s="424"/>
      <c r="BR13" s="424"/>
      <c r="BS13" s="424"/>
      <c r="BT13" s="424"/>
      <c r="BU13" s="425"/>
      <c r="BV13" s="423">
        <v>391256</v>
      </c>
      <c r="BW13" s="424"/>
      <c r="BX13" s="424"/>
      <c r="BY13" s="424"/>
      <c r="BZ13" s="424"/>
      <c r="CA13" s="424"/>
      <c r="CB13" s="424"/>
      <c r="CC13" s="425"/>
      <c r="CD13" s="432" t="s">
        <v>143</v>
      </c>
      <c r="CE13" s="377"/>
      <c r="CF13" s="377"/>
      <c r="CG13" s="377"/>
      <c r="CH13" s="377"/>
      <c r="CI13" s="377"/>
      <c r="CJ13" s="377"/>
      <c r="CK13" s="377"/>
      <c r="CL13" s="377"/>
      <c r="CM13" s="377"/>
      <c r="CN13" s="377"/>
      <c r="CO13" s="377"/>
      <c r="CP13" s="377"/>
      <c r="CQ13" s="377"/>
      <c r="CR13" s="377"/>
      <c r="CS13" s="433"/>
      <c r="CT13" s="393">
        <v>10.9</v>
      </c>
      <c r="CU13" s="394"/>
      <c r="CV13" s="394"/>
      <c r="CW13" s="394"/>
      <c r="CX13" s="394"/>
      <c r="CY13" s="394"/>
      <c r="CZ13" s="394"/>
      <c r="DA13" s="395"/>
      <c r="DB13" s="393">
        <v>10.7</v>
      </c>
      <c r="DC13" s="394"/>
      <c r="DD13" s="394"/>
      <c r="DE13" s="394"/>
      <c r="DF13" s="394"/>
      <c r="DG13" s="394"/>
      <c r="DH13" s="394"/>
      <c r="DI13" s="395"/>
    </row>
    <row r="14" spans="1:119" ht="18.75" customHeight="1" thickBot="1" x14ac:dyDescent="0.25">
      <c r="A14" s="178"/>
      <c r="B14" s="532"/>
      <c r="C14" s="533"/>
      <c r="D14" s="533"/>
      <c r="E14" s="533"/>
      <c r="F14" s="533"/>
      <c r="G14" s="533"/>
      <c r="H14" s="533"/>
      <c r="I14" s="533"/>
      <c r="J14" s="533"/>
      <c r="K14" s="534"/>
      <c r="L14" s="506" t="s">
        <v>144</v>
      </c>
      <c r="M14" s="550"/>
      <c r="N14" s="550"/>
      <c r="O14" s="550"/>
      <c r="P14" s="550"/>
      <c r="Q14" s="551"/>
      <c r="R14" s="516">
        <v>52605</v>
      </c>
      <c r="S14" s="517"/>
      <c r="T14" s="517"/>
      <c r="U14" s="517"/>
      <c r="V14" s="518"/>
      <c r="W14" s="519"/>
      <c r="X14" s="449"/>
      <c r="Y14" s="449"/>
      <c r="Z14" s="449"/>
      <c r="AA14" s="449"/>
      <c r="AB14" s="450"/>
      <c r="AC14" s="509">
        <v>5.9</v>
      </c>
      <c r="AD14" s="510"/>
      <c r="AE14" s="510"/>
      <c r="AF14" s="510"/>
      <c r="AG14" s="511"/>
      <c r="AH14" s="509">
        <v>7.2</v>
      </c>
      <c r="AI14" s="510"/>
      <c r="AJ14" s="510"/>
      <c r="AK14" s="510"/>
      <c r="AL14" s="512"/>
      <c r="AM14" s="482"/>
      <c r="AN14" s="397"/>
      <c r="AO14" s="397"/>
      <c r="AP14" s="397"/>
      <c r="AQ14" s="397"/>
      <c r="AR14" s="397"/>
      <c r="AS14" s="397"/>
      <c r="AT14" s="398"/>
      <c r="AU14" s="470"/>
      <c r="AV14" s="471"/>
      <c r="AW14" s="471"/>
      <c r="AX14" s="47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145</v>
      </c>
      <c r="CE14" s="430"/>
      <c r="CF14" s="430"/>
      <c r="CG14" s="430"/>
      <c r="CH14" s="430"/>
      <c r="CI14" s="430"/>
      <c r="CJ14" s="430"/>
      <c r="CK14" s="430"/>
      <c r="CL14" s="430"/>
      <c r="CM14" s="430"/>
      <c r="CN14" s="430"/>
      <c r="CO14" s="430"/>
      <c r="CP14" s="430"/>
      <c r="CQ14" s="430"/>
      <c r="CR14" s="430"/>
      <c r="CS14" s="431"/>
      <c r="CT14" s="520">
        <v>29.4</v>
      </c>
      <c r="CU14" s="521"/>
      <c r="CV14" s="521"/>
      <c r="CW14" s="521"/>
      <c r="CX14" s="521"/>
      <c r="CY14" s="521"/>
      <c r="CZ14" s="521"/>
      <c r="DA14" s="522"/>
      <c r="DB14" s="520">
        <v>44.1</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13" t="s">
        <v>138</v>
      </c>
      <c r="N15" s="514"/>
      <c r="O15" s="514"/>
      <c r="P15" s="514"/>
      <c r="Q15" s="515"/>
      <c r="R15" s="516">
        <v>51952</v>
      </c>
      <c r="S15" s="517"/>
      <c r="T15" s="517"/>
      <c r="U15" s="517"/>
      <c r="V15" s="518"/>
      <c r="W15" s="504" t="s">
        <v>146</v>
      </c>
      <c r="X15" s="446"/>
      <c r="Y15" s="446"/>
      <c r="Z15" s="446"/>
      <c r="AA15" s="446"/>
      <c r="AB15" s="447"/>
      <c r="AC15" s="399">
        <v>5809</v>
      </c>
      <c r="AD15" s="400"/>
      <c r="AE15" s="400"/>
      <c r="AF15" s="400"/>
      <c r="AG15" s="401"/>
      <c r="AH15" s="399">
        <v>5830</v>
      </c>
      <c r="AI15" s="400"/>
      <c r="AJ15" s="400"/>
      <c r="AK15" s="400"/>
      <c r="AL15" s="402"/>
      <c r="AM15" s="482"/>
      <c r="AN15" s="397"/>
      <c r="AO15" s="397"/>
      <c r="AP15" s="397"/>
      <c r="AQ15" s="397"/>
      <c r="AR15" s="397"/>
      <c r="AS15" s="397"/>
      <c r="AT15" s="398"/>
      <c r="AU15" s="470"/>
      <c r="AV15" s="471"/>
      <c r="AW15" s="471"/>
      <c r="AX15" s="471"/>
      <c r="AY15" s="415" t="s">
        <v>147</v>
      </c>
      <c r="AZ15" s="416"/>
      <c r="BA15" s="416"/>
      <c r="BB15" s="416"/>
      <c r="BC15" s="416"/>
      <c r="BD15" s="416"/>
      <c r="BE15" s="416"/>
      <c r="BF15" s="416"/>
      <c r="BG15" s="416"/>
      <c r="BH15" s="416"/>
      <c r="BI15" s="416"/>
      <c r="BJ15" s="416"/>
      <c r="BK15" s="416"/>
      <c r="BL15" s="416"/>
      <c r="BM15" s="417"/>
      <c r="BN15" s="418">
        <v>6809108</v>
      </c>
      <c r="BO15" s="419"/>
      <c r="BP15" s="419"/>
      <c r="BQ15" s="419"/>
      <c r="BR15" s="419"/>
      <c r="BS15" s="419"/>
      <c r="BT15" s="419"/>
      <c r="BU15" s="420"/>
      <c r="BV15" s="418">
        <v>7035404</v>
      </c>
      <c r="BW15" s="419"/>
      <c r="BX15" s="419"/>
      <c r="BY15" s="419"/>
      <c r="BZ15" s="419"/>
      <c r="CA15" s="419"/>
      <c r="CB15" s="419"/>
      <c r="CC15" s="420"/>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506" t="s">
        <v>149</v>
      </c>
      <c r="M16" s="507"/>
      <c r="N16" s="507"/>
      <c r="O16" s="507"/>
      <c r="P16" s="507"/>
      <c r="Q16" s="508"/>
      <c r="R16" s="501" t="s">
        <v>150</v>
      </c>
      <c r="S16" s="502"/>
      <c r="T16" s="502"/>
      <c r="U16" s="502"/>
      <c r="V16" s="503"/>
      <c r="W16" s="519"/>
      <c r="X16" s="449"/>
      <c r="Y16" s="449"/>
      <c r="Z16" s="449"/>
      <c r="AA16" s="449"/>
      <c r="AB16" s="450"/>
      <c r="AC16" s="509">
        <v>21.7</v>
      </c>
      <c r="AD16" s="510"/>
      <c r="AE16" s="510"/>
      <c r="AF16" s="510"/>
      <c r="AG16" s="511"/>
      <c r="AH16" s="509">
        <v>20.9</v>
      </c>
      <c r="AI16" s="510"/>
      <c r="AJ16" s="510"/>
      <c r="AK16" s="510"/>
      <c r="AL16" s="512"/>
      <c r="AM16" s="482"/>
      <c r="AN16" s="397"/>
      <c r="AO16" s="397"/>
      <c r="AP16" s="397"/>
      <c r="AQ16" s="397"/>
      <c r="AR16" s="397"/>
      <c r="AS16" s="397"/>
      <c r="AT16" s="398"/>
      <c r="AU16" s="470"/>
      <c r="AV16" s="471"/>
      <c r="AW16" s="471"/>
      <c r="AX16" s="471"/>
      <c r="AY16" s="403" t="s">
        <v>151</v>
      </c>
      <c r="AZ16" s="404"/>
      <c r="BA16" s="404"/>
      <c r="BB16" s="404"/>
      <c r="BC16" s="404"/>
      <c r="BD16" s="404"/>
      <c r="BE16" s="404"/>
      <c r="BF16" s="404"/>
      <c r="BG16" s="404"/>
      <c r="BH16" s="404"/>
      <c r="BI16" s="404"/>
      <c r="BJ16" s="404"/>
      <c r="BK16" s="404"/>
      <c r="BL16" s="404"/>
      <c r="BM16" s="405"/>
      <c r="BN16" s="423">
        <v>18303390</v>
      </c>
      <c r="BO16" s="424"/>
      <c r="BP16" s="424"/>
      <c r="BQ16" s="424"/>
      <c r="BR16" s="424"/>
      <c r="BS16" s="424"/>
      <c r="BT16" s="424"/>
      <c r="BU16" s="425"/>
      <c r="BV16" s="423">
        <v>17758803</v>
      </c>
      <c r="BW16" s="424"/>
      <c r="BX16" s="424"/>
      <c r="BY16" s="424"/>
      <c r="BZ16" s="424"/>
      <c r="CA16" s="424"/>
      <c r="CB16" s="424"/>
      <c r="CC16" s="425"/>
      <c r="CD16" s="191"/>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row>
    <row r="17" spans="1:113" ht="18.75" customHeight="1" thickBot="1" x14ac:dyDescent="0.25">
      <c r="A17" s="178"/>
      <c r="B17" s="535"/>
      <c r="C17" s="536"/>
      <c r="D17" s="536"/>
      <c r="E17" s="536"/>
      <c r="F17" s="536"/>
      <c r="G17" s="536"/>
      <c r="H17" s="536"/>
      <c r="I17" s="536"/>
      <c r="J17" s="536"/>
      <c r="K17" s="537"/>
      <c r="L17" s="192"/>
      <c r="M17" s="498" t="s">
        <v>152</v>
      </c>
      <c r="N17" s="499"/>
      <c r="O17" s="499"/>
      <c r="P17" s="499"/>
      <c r="Q17" s="500"/>
      <c r="R17" s="501" t="s">
        <v>153</v>
      </c>
      <c r="S17" s="502"/>
      <c r="T17" s="502"/>
      <c r="U17" s="502"/>
      <c r="V17" s="503"/>
      <c r="W17" s="504" t="s">
        <v>154</v>
      </c>
      <c r="X17" s="446"/>
      <c r="Y17" s="446"/>
      <c r="Z17" s="446"/>
      <c r="AA17" s="446"/>
      <c r="AB17" s="447"/>
      <c r="AC17" s="399">
        <v>19329</v>
      </c>
      <c r="AD17" s="400"/>
      <c r="AE17" s="400"/>
      <c r="AF17" s="400"/>
      <c r="AG17" s="401"/>
      <c r="AH17" s="399">
        <v>20046</v>
      </c>
      <c r="AI17" s="400"/>
      <c r="AJ17" s="400"/>
      <c r="AK17" s="400"/>
      <c r="AL17" s="402"/>
      <c r="AM17" s="482"/>
      <c r="AN17" s="397"/>
      <c r="AO17" s="397"/>
      <c r="AP17" s="397"/>
      <c r="AQ17" s="397"/>
      <c r="AR17" s="397"/>
      <c r="AS17" s="397"/>
      <c r="AT17" s="398"/>
      <c r="AU17" s="470"/>
      <c r="AV17" s="471"/>
      <c r="AW17" s="471"/>
      <c r="AX17" s="471"/>
      <c r="AY17" s="403" t="s">
        <v>155</v>
      </c>
      <c r="AZ17" s="404"/>
      <c r="BA17" s="404"/>
      <c r="BB17" s="404"/>
      <c r="BC17" s="404"/>
      <c r="BD17" s="404"/>
      <c r="BE17" s="404"/>
      <c r="BF17" s="404"/>
      <c r="BG17" s="404"/>
      <c r="BH17" s="404"/>
      <c r="BI17" s="404"/>
      <c r="BJ17" s="404"/>
      <c r="BK17" s="404"/>
      <c r="BL17" s="404"/>
      <c r="BM17" s="405"/>
      <c r="BN17" s="423">
        <v>8565746</v>
      </c>
      <c r="BO17" s="424"/>
      <c r="BP17" s="424"/>
      <c r="BQ17" s="424"/>
      <c r="BR17" s="424"/>
      <c r="BS17" s="424"/>
      <c r="BT17" s="424"/>
      <c r="BU17" s="425"/>
      <c r="BV17" s="423">
        <v>8861218</v>
      </c>
      <c r="BW17" s="424"/>
      <c r="BX17" s="424"/>
      <c r="BY17" s="424"/>
      <c r="BZ17" s="424"/>
      <c r="CA17" s="424"/>
      <c r="CB17" s="424"/>
      <c r="CC17" s="425"/>
      <c r="CD17" s="191"/>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row>
    <row r="18" spans="1:113" ht="18.75" customHeight="1" thickBot="1" x14ac:dyDescent="0.25">
      <c r="A18" s="178"/>
      <c r="B18" s="475" t="s">
        <v>156</v>
      </c>
      <c r="C18" s="476"/>
      <c r="D18" s="476"/>
      <c r="E18" s="477"/>
      <c r="F18" s="477"/>
      <c r="G18" s="477"/>
      <c r="H18" s="477"/>
      <c r="I18" s="477"/>
      <c r="J18" s="477"/>
      <c r="K18" s="477"/>
      <c r="L18" s="478">
        <v>690.68</v>
      </c>
      <c r="M18" s="478"/>
      <c r="N18" s="478"/>
      <c r="O18" s="478"/>
      <c r="P18" s="478"/>
      <c r="Q18" s="478"/>
      <c r="R18" s="479"/>
      <c r="S18" s="479"/>
      <c r="T18" s="479"/>
      <c r="U18" s="479"/>
      <c r="V18" s="480"/>
      <c r="W18" s="494"/>
      <c r="X18" s="495"/>
      <c r="Y18" s="495"/>
      <c r="Z18" s="495"/>
      <c r="AA18" s="495"/>
      <c r="AB18" s="505"/>
      <c r="AC18" s="387">
        <v>72.3</v>
      </c>
      <c r="AD18" s="388"/>
      <c r="AE18" s="388"/>
      <c r="AF18" s="388"/>
      <c r="AG18" s="481"/>
      <c r="AH18" s="387">
        <v>71.900000000000006</v>
      </c>
      <c r="AI18" s="388"/>
      <c r="AJ18" s="388"/>
      <c r="AK18" s="388"/>
      <c r="AL18" s="389"/>
      <c r="AM18" s="482"/>
      <c r="AN18" s="397"/>
      <c r="AO18" s="397"/>
      <c r="AP18" s="397"/>
      <c r="AQ18" s="397"/>
      <c r="AR18" s="397"/>
      <c r="AS18" s="397"/>
      <c r="AT18" s="398"/>
      <c r="AU18" s="470"/>
      <c r="AV18" s="471"/>
      <c r="AW18" s="471"/>
      <c r="AX18" s="471"/>
      <c r="AY18" s="403" t="s">
        <v>157</v>
      </c>
      <c r="AZ18" s="404"/>
      <c r="BA18" s="404"/>
      <c r="BB18" s="404"/>
      <c r="BC18" s="404"/>
      <c r="BD18" s="404"/>
      <c r="BE18" s="404"/>
      <c r="BF18" s="404"/>
      <c r="BG18" s="404"/>
      <c r="BH18" s="404"/>
      <c r="BI18" s="404"/>
      <c r="BJ18" s="404"/>
      <c r="BK18" s="404"/>
      <c r="BL18" s="404"/>
      <c r="BM18" s="405"/>
      <c r="BN18" s="423">
        <v>19430869</v>
      </c>
      <c r="BO18" s="424"/>
      <c r="BP18" s="424"/>
      <c r="BQ18" s="424"/>
      <c r="BR18" s="424"/>
      <c r="BS18" s="424"/>
      <c r="BT18" s="424"/>
      <c r="BU18" s="425"/>
      <c r="BV18" s="423">
        <v>19123690</v>
      </c>
      <c r="BW18" s="424"/>
      <c r="BX18" s="424"/>
      <c r="BY18" s="424"/>
      <c r="BZ18" s="424"/>
      <c r="CA18" s="424"/>
      <c r="CB18" s="424"/>
      <c r="CC18" s="425"/>
      <c r="CD18" s="191"/>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row>
    <row r="19" spans="1:113" ht="18.75" customHeight="1" thickBot="1" x14ac:dyDescent="0.25">
      <c r="A19" s="178"/>
      <c r="B19" s="475" t="s">
        <v>158</v>
      </c>
      <c r="C19" s="476"/>
      <c r="D19" s="476"/>
      <c r="E19" s="477"/>
      <c r="F19" s="477"/>
      <c r="G19" s="477"/>
      <c r="H19" s="477"/>
      <c r="I19" s="477"/>
      <c r="J19" s="477"/>
      <c r="K19" s="477"/>
      <c r="L19" s="483">
        <v>79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497"/>
      <c r="AM19" s="482"/>
      <c r="AN19" s="397"/>
      <c r="AO19" s="397"/>
      <c r="AP19" s="397"/>
      <c r="AQ19" s="397"/>
      <c r="AR19" s="397"/>
      <c r="AS19" s="397"/>
      <c r="AT19" s="398"/>
      <c r="AU19" s="470"/>
      <c r="AV19" s="471"/>
      <c r="AW19" s="471"/>
      <c r="AX19" s="471"/>
      <c r="AY19" s="403" t="s">
        <v>159</v>
      </c>
      <c r="AZ19" s="404"/>
      <c r="BA19" s="404"/>
      <c r="BB19" s="404"/>
      <c r="BC19" s="404"/>
      <c r="BD19" s="404"/>
      <c r="BE19" s="404"/>
      <c r="BF19" s="404"/>
      <c r="BG19" s="404"/>
      <c r="BH19" s="404"/>
      <c r="BI19" s="404"/>
      <c r="BJ19" s="404"/>
      <c r="BK19" s="404"/>
      <c r="BL19" s="404"/>
      <c r="BM19" s="405"/>
      <c r="BN19" s="423">
        <v>25993177</v>
      </c>
      <c r="BO19" s="424"/>
      <c r="BP19" s="424"/>
      <c r="BQ19" s="424"/>
      <c r="BR19" s="424"/>
      <c r="BS19" s="424"/>
      <c r="BT19" s="424"/>
      <c r="BU19" s="425"/>
      <c r="BV19" s="423">
        <v>24999289</v>
      </c>
      <c r="BW19" s="424"/>
      <c r="BX19" s="424"/>
      <c r="BY19" s="424"/>
      <c r="BZ19" s="424"/>
      <c r="CA19" s="424"/>
      <c r="CB19" s="424"/>
      <c r="CC19" s="425"/>
      <c r="CD19" s="191"/>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row>
    <row r="20" spans="1:113" ht="18.75" customHeight="1" thickBot="1" x14ac:dyDescent="0.25">
      <c r="A20" s="178"/>
      <c r="B20" s="475" t="s">
        <v>160</v>
      </c>
      <c r="C20" s="476"/>
      <c r="D20" s="476"/>
      <c r="E20" s="477"/>
      <c r="F20" s="477"/>
      <c r="G20" s="477"/>
      <c r="H20" s="477"/>
      <c r="I20" s="477"/>
      <c r="J20" s="477"/>
      <c r="K20" s="477"/>
      <c r="L20" s="483">
        <v>24370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79"/>
      <c r="AO20" s="379"/>
      <c r="AP20" s="379"/>
      <c r="AQ20" s="379"/>
      <c r="AR20" s="379"/>
      <c r="AS20" s="379"/>
      <c r="AT20" s="380"/>
      <c r="AU20" s="489"/>
      <c r="AV20" s="490"/>
      <c r="AW20" s="490"/>
      <c r="AX20" s="49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1"/>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row>
    <row r="21" spans="1:113" ht="18.75" customHeight="1" thickBot="1" x14ac:dyDescent="0.25">
      <c r="A21" s="178"/>
      <c r="B21" s="472" t="s">
        <v>161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0"/>
      <c r="AZ21" s="391"/>
      <c r="BA21" s="391"/>
      <c r="BB21" s="391"/>
      <c r="BC21" s="391"/>
      <c r="BD21" s="391"/>
      <c r="BE21" s="391"/>
      <c r="BF21" s="391"/>
      <c r="BG21" s="391"/>
      <c r="BH21" s="391"/>
      <c r="BI21" s="391"/>
      <c r="BJ21" s="391"/>
      <c r="BK21" s="391"/>
      <c r="BL21" s="391"/>
      <c r="BM21" s="392"/>
      <c r="BN21" s="426"/>
      <c r="BO21" s="427"/>
      <c r="BP21" s="427"/>
      <c r="BQ21" s="427"/>
      <c r="BR21" s="427"/>
      <c r="BS21" s="427"/>
      <c r="BT21" s="427"/>
      <c r="BU21" s="428"/>
      <c r="BV21" s="426"/>
      <c r="BW21" s="427"/>
      <c r="BX21" s="427"/>
      <c r="BY21" s="427"/>
      <c r="BZ21" s="427"/>
      <c r="CA21" s="427"/>
      <c r="CB21" s="427"/>
      <c r="CC21" s="428"/>
      <c r="CD21" s="191"/>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row>
    <row r="22" spans="1:113" ht="18.75" customHeight="1" x14ac:dyDescent="0.2">
      <c r="A22" s="178"/>
      <c r="B22" s="436" t="s">
        <v>162</v>
      </c>
      <c r="C22" s="437"/>
      <c r="D22" s="438"/>
      <c r="E22" s="445" t="s">
        <v>1</v>
      </c>
      <c r="F22" s="446"/>
      <c r="G22" s="446"/>
      <c r="H22" s="446"/>
      <c r="I22" s="446"/>
      <c r="J22" s="446"/>
      <c r="K22" s="447"/>
      <c r="L22" s="445" t="s">
        <v>163</v>
      </c>
      <c r="M22" s="446"/>
      <c r="N22" s="446"/>
      <c r="O22" s="446"/>
      <c r="P22" s="447"/>
      <c r="Q22" s="451" t="s">
        <v>164</v>
      </c>
      <c r="R22" s="452"/>
      <c r="S22" s="452"/>
      <c r="T22" s="452"/>
      <c r="U22" s="452"/>
      <c r="V22" s="453"/>
      <c r="W22" s="457" t="s">
        <v>165</v>
      </c>
      <c r="X22" s="437"/>
      <c r="Y22" s="438"/>
      <c r="Z22" s="445" t="s">
        <v>1</v>
      </c>
      <c r="AA22" s="446"/>
      <c r="AB22" s="446"/>
      <c r="AC22" s="446"/>
      <c r="AD22" s="446"/>
      <c r="AE22" s="446"/>
      <c r="AF22" s="446"/>
      <c r="AG22" s="447"/>
      <c r="AH22" s="462" t="s">
        <v>166</v>
      </c>
      <c r="AI22" s="446"/>
      <c r="AJ22" s="446"/>
      <c r="AK22" s="446"/>
      <c r="AL22" s="447"/>
      <c r="AM22" s="462" t="s">
        <v>167</v>
      </c>
      <c r="AN22" s="463"/>
      <c r="AO22" s="463"/>
      <c r="AP22" s="463"/>
      <c r="AQ22" s="463"/>
      <c r="AR22" s="464"/>
      <c r="AS22" s="451" t="s">
        <v>164</v>
      </c>
      <c r="AT22" s="452"/>
      <c r="AU22" s="452"/>
      <c r="AV22" s="452"/>
      <c r="AW22" s="452"/>
      <c r="AX22" s="468"/>
      <c r="AY22" s="415" t="s">
        <v>168</v>
      </c>
      <c r="AZ22" s="416"/>
      <c r="BA22" s="416"/>
      <c r="BB22" s="416"/>
      <c r="BC22" s="416"/>
      <c r="BD22" s="416"/>
      <c r="BE22" s="416"/>
      <c r="BF22" s="416"/>
      <c r="BG22" s="416"/>
      <c r="BH22" s="416"/>
      <c r="BI22" s="416"/>
      <c r="BJ22" s="416"/>
      <c r="BK22" s="416"/>
      <c r="BL22" s="416"/>
      <c r="BM22" s="417"/>
      <c r="BN22" s="418">
        <v>47157786</v>
      </c>
      <c r="BO22" s="419"/>
      <c r="BP22" s="419"/>
      <c r="BQ22" s="419"/>
      <c r="BR22" s="419"/>
      <c r="BS22" s="419"/>
      <c r="BT22" s="419"/>
      <c r="BU22" s="420"/>
      <c r="BV22" s="418">
        <v>49766957</v>
      </c>
      <c r="BW22" s="419"/>
      <c r="BX22" s="419"/>
      <c r="BY22" s="419"/>
      <c r="BZ22" s="419"/>
      <c r="CA22" s="419"/>
      <c r="CB22" s="419"/>
      <c r="CC22" s="420"/>
      <c r="CD22" s="191"/>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row>
    <row r="23" spans="1:113" ht="18.75" customHeight="1" x14ac:dyDescent="0.2">
      <c r="A23" s="178"/>
      <c r="B23" s="439"/>
      <c r="C23" s="440"/>
      <c r="D23" s="441"/>
      <c r="E23" s="448"/>
      <c r="F23" s="449"/>
      <c r="G23" s="449"/>
      <c r="H23" s="449"/>
      <c r="I23" s="449"/>
      <c r="J23" s="449"/>
      <c r="K23" s="450"/>
      <c r="L23" s="448"/>
      <c r="M23" s="449"/>
      <c r="N23" s="449"/>
      <c r="O23" s="449"/>
      <c r="P23" s="450"/>
      <c r="Q23" s="454"/>
      <c r="R23" s="455"/>
      <c r="S23" s="455"/>
      <c r="T23" s="455"/>
      <c r="U23" s="455"/>
      <c r="V23" s="456"/>
      <c r="W23" s="458"/>
      <c r="X23" s="440"/>
      <c r="Y23" s="441"/>
      <c r="Z23" s="448"/>
      <c r="AA23" s="449"/>
      <c r="AB23" s="449"/>
      <c r="AC23" s="449"/>
      <c r="AD23" s="449"/>
      <c r="AE23" s="449"/>
      <c r="AF23" s="449"/>
      <c r="AG23" s="450"/>
      <c r="AH23" s="448"/>
      <c r="AI23" s="449"/>
      <c r="AJ23" s="449"/>
      <c r="AK23" s="449"/>
      <c r="AL23" s="450"/>
      <c r="AM23" s="465"/>
      <c r="AN23" s="466"/>
      <c r="AO23" s="466"/>
      <c r="AP23" s="466"/>
      <c r="AQ23" s="466"/>
      <c r="AR23" s="467"/>
      <c r="AS23" s="454"/>
      <c r="AT23" s="455"/>
      <c r="AU23" s="455"/>
      <c r="AV23" s="455"/>
      <c r="AW23" s="455"/>
      <c r="AX23" s="469"/>
      <c r="AY23" s="403" t="s">
        <v>169</v>
      </c>
      <c r="AZ23" s="404"/>
      <c r="BA23" s="404"/>
      <c r="BB23" s="404"/>
      <c r="BC23" s="404"/>
      <c r="BD23" s="404"/>
      <c r="BE23" s="404"/>
      <c r="BF23" s="404"/>
      <c r="BG23" s="404"/>
      <c r="BH23" s="404"/>
      <c r="BI23" s="404"/>
      <c r="BJ23" s="404"/>
      <c r="BK23" s="404"/>
      <c r="BL23" s="404"/>
      <c r="BM23" s="405"/>
      <c r="BN23" s="423">
        <v>31241405</v>
      </c>
      <c r="BO23" s="424"/>
      <c r="BP23" s="424"/>
      <c r="BQ23" s="424"/>
      <c r="BR23" s="424"/>
      <c r="BS23" s="424"/>
      <c r="BT23" s="424"/>
      <c r="BU23" s="425"/>
      <c r="BV23" s="423">
        <v>32779896</v>
      </c>
      <c r="BW23" s="424"/>
      <c r="BX23" s="424"/>
      <c r="BY23" s="424"/>
      <c r="BZ23" s="424"/>
      <c r="CA23" s="424"/>
      <c r="CB23" s="424"/>
      <c r="CC23" s="425"/>
      <c r="CD23" s="191"/>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row>
    <row r="24" spans="1:113" ht="18.75" customHeight="1" thickBot="1" x14ac:dyDescent="0.25">
      <c r="A24" s="178"/>
      <c r="B24" s="439"/>
      <c r="C24" s="440"/>
      <c r="D24" s="441"/>
      <c r="E24" s="396" t="s">
        <v>170</v>
      </c>
      <c r="F24" s="397"/>
      <c r="G24" s="397"/>
      <c r="H24" s="397"/>
      <c r="I24" s="397"/>
      <c r="J24" s="397"/>
      <c r="K24" s="398"/>
      <c r="L24" s="399">
        <v>1</v>
      </c>
      <c r="M24" s="400"/>
      <c r="N24" s="400"/>
      <c r="O24" s="400"/>
      <c r="P24" s="401"/>
      <c r="Q24" s="399">
        <v>8600</v>
      </c>
      <c r="R24" s="400"/>
      <c r="S24" s="400"/>
      <c r="T24" s="400"/>
      <c r="U24" s="400"/>
      <c r="V24" s="401"/>
      <c r="W24" s="458"/>
      <c r="X24" s="440"/>
      <c r="Y24" s="441"/>
      <c r="Z24" s="396" t="s">
        <v>171</v>
      </c>
      <c r="AA24" s="397"/>
      <c r="AB24" s="397"/>
      <c r="AC24" s="397"/>
      <c r="AD24" s="397"/>
      <c r="AE24" s="397"/>
      <c r="AF24" s="397"/>
      <c r="AG24" s="398"/>
      <c r="AH24" s="399">
        <v>558</v>
      </c>
      <c r="AI24" s="400"/>
      <c r="AJ24" s="400"/>
      <c r="AK24" s="400"/>
      <c r="AL24" s="401"/>
      <c r="AM24" s="399">
        <v>1816290</v>
      </c>
      <c r="AN24" s="400"/>
      <c r="AO24" s="400"/>
      <c r="AP24" s="400"/>
      <c r="AQ24" s="400"/>
      <c r="AR24" s="401"/>
      <c r="AS24" s="399">
        <v>3255</v>
      </c>
      <c r="AT24" s="400"/>
      <c r="AU24" s="400"/>
      <c r="AV24" s="400"/>
      <c r="AW24" s="400"/>
      <c r="AX24" s="402"/>
      <c r="AY24" s="390" t="s">
        <v>172</v>
      </c>
      <c r="AZ24" s="391"/>
      <c r="BA24" s="391"/>
      <c r="BB24" s="391"/>
      <c r="BC24" s="391"/>
      <c r="BD24" s="391"/>
      <c r="BE24" s="391"/>
      <c r="BF24" s="391"/>
      <c r="BG24" s="391"/>
      <c r="BH24" s="391"/>
      <c r="BI24" s="391"/>
      <c r="BJ24" s="391"/>
      <c r="BK24" s="391"/>
      <c r="BL24" s="391"/>
      <c r="BM24" s="392"/>
      <c r="BN24" s="423">
        <v>36342751</v>
      </c>
      <c r="BO24" s="424"/>
      <c r="BP24" s="424"/>
      <c r="BQ24" s="424"/>
      <c r="BR24" s="424"/>
      <c r="BS24" s="424"/>
      <c r="BT24" s="424"/>
      <c r="BU24" s="425"/>
      <c r="BV24" s="423">
        <v>38349950</v>
      </c>
      <c r="BW24" s="424"/>
      <c r="BX24" s="424"/>
      <c r="BY24" s="424"/>
      <c r="BZ24" s="424"/>
      <c r="CA24" s="424"/>
      <c r="CB24" s="424"/>
      <c r="CC24" s="425"/>
      <c r="CD24" s="191"/>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row>
    <row r="25" spans="1:113" ht="18.75" customHeight="1" x14ac:dyDescent="0.2">
      <c r="A25" s="178"/>
      <c r="B25" s="439"/>
      <c r="C25" s="440"/>
      <c r="D25" s="441"/>
      <c r="E25" s="396" t="s">
        <v>173</v>
      </c>
      <c r="F25" s="397"/>
      <c r="G25" s="397"/>
      <c r="H25" s="397"/>
      <c r="I25" s="397"/>
      <c r="J25" s="397"/>
      <c r="K25" s="398"/>
      <c r="L25" s="399">
        <v>1</v>
      </c>
      <c r="M25" s="400"/>
      <c r="N25" s="400"/>
      <c r="O25" s="400"/>
      <c r="P25" s="401"/>
      <c r="Q25" s="399">
        <v>7100</v>
      </c>
      <c r="R25" s="400"/>
      <c r="S25" s="400"/>
      <c r="T25" s="400"/>
      <c r="U25" s="400"/>
      <c r="V25" s="401"/>
      <c r="W25" s="458"/>
      <c r="X25" s="440"/>
      <c r="Y25" s="441"/>
      <c r="Z25" s="396" t="s">
        <v>174</v>
      </c>
      <c r="AA25" s="397"/>
      <c r="AB25" s="397"/>
      <c r="AC25" s="397"/>
      <c r="AD25" s="397"/>
      <c r="AE25" s="397"/>
      <c r="AF25" s="397"/>
      <c r="AG25" s="398"/>
      <c r="AH25" s="399">
        <v>123</v>
      </c>
      <c r="AI25" s="400"/>
      <c r="AJ25" s="400"/>
      <c r="AK25" s="400"/>
      <c r="AL25" s="401"/>
      <c r="AM25" s="399">
        <v>398028</v>
      </c>
      <c r="AN25" s="400"/>
      <c r="AO25" s="400"/>
      <c r="AP25" s="400"/>
      <c r="AQ25" s="400"/>
      <c r="AR25" s="401"/>
      <c r="AS25" s="399">
        <v>3236</v>
      </c>
      <c r="AT25" s="400"/>
      <c r="AU25" s="400"/>
      <c r="AV25" s="400"/>
      <c r="AW25" s="400"/>
      <c r="AX25" s="402"/>
      <c r="AY25" s="415" t="s">
        <v>175</v>
      </c>
      <c r="AZ25" s="416"/>
      <c r="BA25" s="416"/>
      <c r="BB25" s="416"/>
      <c r="BC25" s="416"/>
      <c r="BD25" s="416"/>
      <c r="BE25" s="416"/>
      <c r="BF25" s="416"/>
      <c r="BG25" s="416"/>
      <c r="BH25" s="416"/>
      <c r="BI25" s="416"/>
      <c r="BJ25" s="416"/>
      <c r="BK25" s="416"/>
      <c r="BL25" s="416"/>
      <c r="BM25" s="417"/>
      <c r="BN25" s="418">
        <v>4740060</v>
      </c>
      <c r="BO25" s="419"/>
      <c r="BP25" s="419"/>
      <c r="BQ25" s="419"/>
      <c r="BR25" s="419"/>
      <c r="BS25" s="419"/>
      <c r="BT25" s="419"/>
      <c r="BU25" s="420"/>
      <c r="BV25" s="418">
        <v>4020082</v>
      </c>
      <c r="BW25" s="419"/>
      <c r="BX25" s="419"/>
      <c r="BY25" s="419"/>
      <c r="BZ25" s="419"/>
      <c r="CA25" s="419"/>
      <c r="CB25" s="419"/>
      <c r="CC25" s="420"/>
      <c r="CD25" s="191"/>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3" ht="18.75" customHeight="1" x14ac:dyDescent="0.2">
      <c r="A26" s="178"/>
      <c r="B26" s="439"/>
      <c r="C26" s="440"/>
      <c r="D26" s="441"/>
      <c r="E26" s="396" t="s">
        <v>176</v>
      </c>
      <c r="F26" s="397"/>
      <c r="G26" s="397"/>
      <c r="H26" s="397"/>
      <c r="I26" s="397"/>
      <c r="J26" s="397"/>
      <c r="K26" s="398"/>
      <c r="L26" s="399">
        <v>1</v>
      </c>
      <c r="M26" s="400"/>
      <c r="N26" s="400"/>
      <c r="O26" s="400"/>
      <c r="P26" s="401"/>
      <c r="Q26" s="399">
        <v>6300</v>
      </c>
      <c r="R26" s="400"/>
      <c r="S26" s="400"/>
      <c r="T26" s="400"/>
      <c r="U26" s="400"/>
      <c r="V26" s="401"/>
      <c r="W26" s="458"/>
      <c r="X26" s="440"/>
      <c r="Y26" s="441"/>
      <c r="Z26" s="396" t="s">
        <v>177</v>
      </c>
      <c r="AA26" s="434"/>
      <c r="AB26" s="434"/>
      <c r="AC26" s="434"/>
      <c r="AD26" s="434"/>
      <c r="AE26" s="434"/>
      <c r="AF26" s="434"/>
      <c r="AG26" s="435"/>
      <c r="AH26" s="399">
        <v>16</v>
      </c>
      <c r="AI26" s="400"/>
      <c r="AJ26" s="400"/>
      <c r="AK26" s="400"/>
      <c r="AL26" s="401"/>
      <c r="AM26" s="399">
        <v>59184</v>
      </c>
      <c r="AN26" s="400"/>
      <c r="AO26" s="400"/>
      <c r="AP26" s="400"/>
      <c r="AQ26" s="400"/>
      <c r="AR26" s="401"/>
      <c r="AS26" s="399">
        <v>3699</v>
      </c>
      <c r="AT26" s="400"/>
      <c r="AU26" s="400"/>
      <c r="AV26" s="400"/>
      <c r="AW26" s="400"/>
      <c r="AX26" s="402"/>
      <c r="AY26" s="432" t="s">
        <v>178</v>
      </c>
      <c r="AZ26" s="377"/>
      <c r="BA26" s="377"/>
      <c r="BB26" s="377"/>
      <c r="BC26" s="377"/>
      <c r="BD26" s="377"/>
      <c r="BE26" s="377"/>
      <c r="BF26" s="377"/>
      <c r="BG26" s="377"/>
      <c r="BH26" s="377"/>
      <c r="BI26" s="377"/>
      <c r="BJ26" s="377"/>
      <c r="BK26" s="377"/>
      <c r="BL26" s="377"/>
      <c r="BM26" s="433"/>
      <c r="BN26" s="423" t="s">
        <v>179</v>
      </c>
      <c r="BO26" s="424"/>
      <c r="BP26" s="424"/>
      <c r="BQ26" s="424"/>
      <c r="BR26" s="424"/>
      <c r="BS26" s="424"/>
      <c r="BT26" s="424"/>
      <c r="BU26" s="425"/>
      <c r="BV26" s="423" t="s">
        <v>179</v>
      </c>
      <c r="BW26" s="424"/>
      <c r="BX26" s="424"/>
      <c r="BY26" s="424"/>
      <c r="BZ26" s="424"/>
      <c r="CA26" s="424"/>
      <c r="CB26" s="424"/>
      <c r="CC26" s="425"/>
      <c r="CD26" s="191"/>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3" ht="18.75" customHeight="1" thickBot="1" x14ac:dyDescent="0.25">
      <c r="A27" s="178"/>
      <c r="B27" s="439"/>
      <c r="C27" s="440"/>
      <c r="D27" s="441"/>
      <c r="E27" s="396" t="s">
        <v>180</v>
      </c>
      <c r="F27" s="397"/>
      <c r="G27" s="397"/>
      <c r="H27" s="397"/>
      <c r="I27" s="397"/>
      <c r="J27" s="397"/>
      <c r="K27" s="398"/>
      <c r="L27" s="399">
        <v>1</v>
      </c>
      <c r="M27" s="400"/>
      <c r="N27" s="400"/>
      <c r="O27" s="400"/>
      <c r="P27" s="401"/>
      <c r="Q27" s="399">
        <v>4500</v>
      </c>
      <c r="R27" s="400"/>
      <c r="S27" s="400"/>
      <c r="T27" s="400"/>
      <c r="U27" s="400"/>
      <c r="V27" s="401"/>
      <c r="W27" s="458"/>
      <c r="X27" s="440"/>
      <c r="Y27" s="441"/>
      <c r="Z27" s="396" t="s">
        <v>181</v>
      </c>
      <c r="AA27" s="397"/>
      <c r="AB27" s="397"/>
      <c r="AC27" s="397"/>
      <c r="AD27" s="397"/>
      <c r="AE27" s="397"/>
      <c r="AF27" s="397"/>
      <c r="AG27" s="398"/>
      <c r="AH27" s="399">
        <v>9</v>
      </c>
      <c r="AI27" s="400"/>
      <c r="AJ27" s="400"/>
      <c r="AK27" s="400"/>
      <c r="AL27" s="401"/>
      <c r="AM27" s="399">
        <v>25902</v>
      </c>
      <c r="AN27" s="400"/>
      <c r="AO27" s="400"/>
      <c r="AP27" s="400"/>
      <c r="AQ27" s="400"/>
      <c r="AR27" s="401"/>
      <c r="AS27" s="399">
        <v>2878</v>
      </c>
      <c r="AT27" s="400"/>
      <c r="AU27" s="400"/>
      <c r="AV27" s="400"/>
      <c r="AW27" s="400"/>
      <c r="AX27" s="402"/>
      <c r="AY27" s="429" t="s">
        <v>182</v>
      </c>
      <c r="AZ27" s="430"/>
      <c r="BA27" s="430"/>
      <c r="BB27" s="430"/>
      <c r="BC27" s="430"/>
      <c r="BD27" s="430"/>
      <c r="BE27" s="430"/>
      <c r="BF27" s="430"/>
      <c r="BG27" s="430"/>
      <c r="BH27" s="430"/>
      <c r="BI27" s="430"/>
      <c r="BJ27" s="430"/>
      <c r="BK27" s="430"/>
      <c r="BL27" s="430"/>
      <c r="BM27" s="431"/>
      <c r="BN27" s="426">
        <v>1181411</v>
      </c>
      <c r="BO27" s="427"/>
      <c r="BP27" s="427"/>
      <c r="BQ27" s="427"/>
      <c r="BR27" s="427"/>
      <c r="BS27" s="427"/>
      <c r="BT27" s="427"/>
      <c r="BU27" s="428"/>
      <c r="BV27" s="426">
        <v>1181369</v>
      </c>
      <c r="BW27" s="427"/>
      <c r="BX27" s="427"/>
      <c r="BY27" s="427"/>
      <c r="BZ27" s="427"/>
      <c r="CA27" s="427"/>
      <c r="CB27" s="427"/>
      <c r="CC27" s="428"/>
      <c r="CD27" s="193"/>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row>
    <row r="28" spans="1:113" ht="18.75" customHeight="1" x14ac:dyDescent="0.2">
      <c r="A28" s="178"/>
      <c r="B28" s="439"/>
      <c r="C28" s="440"/>
      <c r="D28" s="441"/>
      <c r="E28" s="396" t="s">
        <v>183</v>
      </c>
      <c r="F28" s="397"/>
      <c r="G28" s="397"/>
      <c r="H28" s="397"/>
      <c r="I28" s="397"/>
      <c r="J28" s="397"/>
      <c r="K28" s="398"/>
      <c r="L28" s="399">
        <v>1</v>
      </c>
      <c r="M28" s="400"/>
      <c r="N28" s="400"/>
      <c r="O28" s="400"/>
      <c r="P28" s="401"/>
      <c r="Q28" s="399">
        <v>3800</v>
      </c>
      <c r="R28" s="400"/>
      <c r="S28" s="400"/>
      <c r="T28" s="400"/>
      <c r="U28" s="400"/>
      <c r="V28" s="401"/>
      <c r="W28" s="458"/>
      <c r="X28" s="440"/>
      <c r="Y28" s="441"/>
      <c r="Z28" s="396" t="s">
        <v>184</v>
      </c>
      <c r="AA28" s="397"/>
      <c r="AB28" s="397"/>
      <c r="AC28" s="397"/>
      <c r="AD28" s="397"/>
      <c r="AE28" s="397"/>
      <c r="AF28" s="397"/>
      <c r="AG28" s="398"/>
      <c r="AH28" s="399" t="s">
        <v>179</v>
      </c>
      <c r="AI28" s="400"/>
      <c r="AJ28" s="400"/>
      <c r="AK28" s="400"/>
      <c r="AL28" s="401"/>
      <c r="AM28" s="399" t="s">
        <v>179</v>
      </c>
      <c r="AN28" s="400"/>
      <c r="AO28" s="400"/>
      <c r="AP28" s="400"/>
      <c r="AQ28" s="400"/>
      <c r="AR28" s="401"/>
      <c r="AS28" s="399" t="s">
        <v>179</v>
      </c>
      <c r="AT28" s="400"/>
      <c r="AU28" s="400"/>
      <c r="AV28" s="400"/>
      <c r="AW28" s="400"/>
      <c r="AX28" s="402"/>
      <c r="AY28" s="406" t="s">
        <v>185</v>
      </c>
      <c r="AZ28" s="407"/>
      <c r="BA28" s="407"/>
      <c r="BB28" s="408"/>
      <c r="BC28" s="415" t="s">
        <v>47</v>
      </c>
      <c r="BD28" s="416"/>
      <c r="BE28" s="416"/>
      <c r="BF28" s="416"/>
      <c r="BG28" s="416"/>
      <c r="BH28" s="416"/>
      <c r="BI28" s="416"/>
      <c r="BJ28" s="416"/>
      <c r="BK28" s="416"/>
      <c r="BL28" s="416"/>
      <c r="BM28" s="417"/>
      <c r="BN28" s="418">
        <v>4558782</v>
      </c>
      <c r="BO28" s="419"/>
      <c r="BP28" s="419"/>
      <c r="BQ28" s="419"/>
      <c r="BR28" s="419"/>
      <c r="BS28" s="419"/>
      <c r="BT28" s="419"/>
      <c r="BU28" s="420"/>
      <c r="BV28" s="418">
        <v>4214004</v>
      </c>
      <c r="BW28" s="419"/>
      <c r="BX28" s="419"/>
      <c r="BY28" s="419"/>
      <c r="BZ28" s="419"/>
      <c r="CA28" s="419"/>
      <c r="CB28" s="419"/>
      <c r="CC28" s="420"/>
      <c r="CD28" s="191"/>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row>
    <row r="29" spans="1:113" ht="18.75" customHeight="1" x14ac:dyDescent="0.2">
      <c r="A29" s="178"/>
      <c r="B29" s="439"/>
      <c r="C29" s="440"/>
      <c r="D29" s="441"/>
      <c r="E29" s="396" t="s">
        <v>186</v>
      </c>
      <c r="F29" s="397"/>
      <c r="G29" s="397"/>
      <c r="H29" s="397"/>
      <c r="I29" s="397"/>
      <c r="J29" s="397"/>
      <c r="K29" s="398"/>
      <c r="L29" s="399">
        <v>22</v>
      </c>
      <c r="M29" s="400"/>
      <c r="N29" s="400"/>
      <c r="O29" s="400"/>
      <c r="P29" s="401"/>
      <c r="Q29" s="399">
        <v>3500</v>
      </c>
      <c r="R29" s="400"/>
      <c r="S29" s="400"/>
      <c r="T29" s="400"/>
      <c r="U29" s="400"/>
      <c r="V29" s="401"/>
      <c r="W29" s="459"/>
      <c r="X29" s="460"/>
      <c r="Y29" s="461"/>
      <c r="Z29" s="396" t="s">
        <v>187</v>
      </c>
      <c r="AA29" s="397"/>
      <c r="AB29" s="397"/>
      <c r="AC29" s="397"/>
      <c r="AD29" s="397"/>
      <c r="AE29" s="397"/>
      <c r="AF29" s="397"/>
      <c r="AG29" s="398"/>
      <c r="AH29" s="399">
        <v>567</v>
      </c>
      <c r="AI29" s="400"/>
      <c r="AJ29" s="400"/>
      <c r="AK29" s="400"/>
      <c r="AL29" s="401"/>
      <c r="AM29" s="399">
        <v>1842192</v>
      </c>
      <c r="AN29" s="400"/>
      <c r="AO29" s="400"/>
      <c r="AP29" s="400"/>
      <c r="AQ29" s="400"/>
      <c r="AR29" s="401"/>
      <c r="AS29" s="399">
        <v>3249</v>
      </c>
      <c r="AT29" s="400"/>
      <c r="AU29" s="400"/>
      <c r="AV29" s="400"/>
      <c r="AW29" s="400"/>
      <c r="AX29" s="402"/>
      <c r="AY29" s="409"/>
      <c r="AZ29" s="410"/>
      <c r="BA29" s="410"/>
      <c r="BB29" s="411"/>
      <c r="BC29" s="403" t="s">
        <v>188</v>
      </c>
      <c r="BD29" s="404"/>
      <c r="BE29" s="404"/>
      <c r="BF29" s="404"/>
      <c r="BG29" s="404"/>
      <c r="BH29" s="404"/>
      <c r="BI29" s="404"/>
      <c r="BJ29" s="404"/>
      <c r="BK29" s="404"/>
      <c r="BL29" s="404"/>
      <c r="BM29" s="405"/>
      <c r="BN29" s="423">
        <v>4406793</v>
      </c>
      <c r="BO29" s="424"/>
      <c r="BP29" s="424"/>
      <c r="BQ29" s="424"/>
      <c r="BR29" s="424"/>
      <c r="BS29" s="424"/>
      <c r="BT29" s="424"/>
      <c r="BU29" s="425"/>
      <c r="BV29" s="423">
        <v>4023135</v>
      </c>
      <c r="BW29" s="424"/>
      <c r="BX29" s="424"/>
      <c r="BY29" s="424"/>
      <c r="BZ29" s="424"/>
      <c r="CA29" s="424"/>
      <c r="CB29" s="424"/>
      <c r="CC29" s="425"/>
      <c r="CD29" s="193"/>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row>
    <row r="30" spans="1:113" ht="18.75" customHeight="1" thickBot="1" x14ac:dyDescent="0.25">
      <c r="A30" s="178"/>
      <c r="B30" s="442"/>
      <c r="C30" s="443"/>
      <c r="D30" s="444"/>
      <c r="E30" s="378"/>
      <c r="F30" s="379"/>
      <c r="G30" s="379"/>
      <c r="H30" s="379"/>
      <c r="I30" s="379"/>
      <c r="J30" s="379"/>
      <c r="K30" s="380"/>
      <c r="L30" s="381"/>
      <c r="M30" s="382"/>
      <c r="N30" s="382"/>
      <c r="O30" s="382"/>
      <c r="P30" s="383"/>
      <c r="Q30" s="381"/>
      <c r="R30" s="382"/>
      <c r="S30" s="382"/>
      <c r="T30" s="382"/>
      <c r="U30" s="382"/>
      <c r="V30" s="383"/>
      <c r="W30" s="384" t="s">
        <v>189</v>
      </c>
      <c r="X30" s="385"/>
      <c r="Y30" s="385"/>
      <c r="Z30" s="385"/>
      <c r="AA30" s="385"/>
      <c r="AB30" s="385"/>
      <c r="AC30" s="385"/>
      <c r="AD30" s="385"/>
      <c r="AE30" s="385"/>
      <c r="AF30" s="385"/>
      <c r="AG30" s="386"/>
      <c r="AH30" s="387">
        <v>98.1</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49</v>
      </c>
      <c r="BD30" s="391"/>
      <c r="BE30" s="391"/>
      <c r="BF30" s="391"/>
      <c r="BG30" s="391"/>
      <c r="BH30" s="391"/>
      <c r="BI30" s="391"/>
      <c r="BJ30" s="391"/>
      <c r="BK30" s="391"/>
      <c r="BL30" s="391"/>
      <c r="BM30" s="392"/>
      <c r="BN30" s="426">
        <v>7438396</v>
      </c>
      <c r="BO30" s="427"/>
      <c r="BP30" s="427"/>
      <c r="BQ30" s="427"/>
      <c r="BR30" s="427"/>
      <c r="BS30" s="427"/>
      <c r="BT30" s="427"/>
      <c r="BU30" s="428"/>
      <c r="BV30" s="426">
        <v>7788600</v>
      </c>
      <c r="BW30" s="427"/>
      <c r="BX30" s="427"/>
      <c r="BY30" s="427"/>
      <c r="BZ30" s="427"/>
      <c r="CA30" s="427"/>
      <c r="CB30" s="427"/>
      <c r="CC30" s="42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6" t="s">
        <v>190</v>
      </c>
      <c r="D32" s="376"/>
      <c r="E32" s="376"/>
      <c r="F32" s="376"/>
      <c r="G32" s="376"/>
      <c r="H32" s="376"/>
      <c r="I32" s="376"/>
      <c r="J32" s="376"/>
      <c r="K32" s="376"/>
      <c r="L32" s="376"/>
      <c r="M32" s="376"/>
      <c r="N32" s="376"/>
      <c r="O32" s="376"/>
      <c r="P32" s="376"/>
      <c r="Q32" s="376"/>
      <c r="R32" s="376"/>
      <c r="S32" s="376"/>
      <c r="U32" s="377" t="s">
        <v>191</v>
      </c>
      <c r="V32" s="377"/>
      <c r="W32" s="377"/>
      <c r="X32" s="377"/>
      <c r="Y32" s="377"/>
      <c r="Z32" s="377"/>
      <c r="AA32" s="377"/>
      <c r="AB32" s="377"/>
      <c r="AC32" s="377"/>
      <c r="AD32" s="377"/>
      <c r="AE32" s="377"/>
      <c r="AF32" s="377"/>
      <c r="AG32" s="377"/>
      <c r="AH32" s="377"/>
      <c r="AI32" s="377"/>
      <c r="AJ32" s="377"/>
      <c r="AK32" s="377"/>
      <c r="AM32" s="377" t="s">
        <v>192</v>
      </c>
      <c r="AN32" s="377"/>
      <c r="AO32" s="377"/>
      <c r="AP32" s="377"/>
      <c r="AQ32" s="377"/>
      <c r="AR32" s="377"/>
      <c r="AS32" s="377"/>
      <c r="AT32" s="377"/>
      <c r="AU32" s="377"/>
      <c r="AV32" s="377"/>
      <c r="AW32" s="377"/>
      <c r="AX32" s="377"/>
      <c r="AY32" s="377"/>
      <c r="AZ32" s="377"/>
      <c r="BA32" s="377"/>
      <c r="BB32" s="377"/>
      <c r="BC32" s="377"/>
      <c r="BE32" s="377" t="s">
        <v>193</v>
      </c>
      <c r="BF32" s="377"/>
      <c r="BG32" s="377"/>
      <c r="BH32" s="377"/>
      <c r="BI32" s="377"/>
      <c r="BJ32" s="377"/>
      <c r="BK32" s="377"/>
      <c r="BL32" s="377"/>
      <c r="BM32" s="377"/>
      <c r="BN32" s="377"/>
      <c r="BO32" s="377"/>
      <c r="BP32" s="377"/>
      <c r="BQ32" s="377"/>
      <c r="BR32" s="377"/>
      <c r="BS32" s="377"/>
      <c r="BT32" s="377"/>
      <c r="BU32" s="377"/>
      <c r="BW32" s="377" t="s">
        <v>194</v>
      </c>
      <c r="BX32" s="377"/>
      <c r="BY32" s="377"/>
      <c r="BZ32" s="377"/>
      <c r="CA32" s="377"/>
      <c r="CB32" s="377"/>
      <c r="CC32" s="377"/>
      <c r="CD32" s="377"/>
      <c r="CE32" s="377"/>
      <c r="CF32" s="377"/>
      <c r="CG32" s="377"/>
      <c r="CH32" s="377"/>
      <c r="CI32" s="377"/>
      <c r="CJ32" s="377"/>
      <c r="CK32" s="377"/>
      <c r="CL32" s="377"/>
      <c r="CM32" s="377"/>
      <c r="CO32" s="377" t="s">
        <v>195</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196</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9</v>
      </c>
      <c r="BF34" s="371"/>
      <c r="BG34" s="372" t="str">
        <f>IF('各会計、関係団体の財政状況及び健全化判断比率'!B35="","",'各会計、関係団体の財政状況及び健全化判断比率'!B35)</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浜田地区広域行政組合（普通）</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金城開発</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78"/>
      <c r="BE35" s="371">
        <f t="shared" ref="BE35:BE43" si="1">IF(BG35="","",BE34+1)</f>
        <v>10</v>
      </c>
      <c r="BF35" s="371"/>
      <c r="BG35" s="372" t="str">
        <f>IF('各会計、関係団体の財政状況及び健全化判断比率'!B36="","",'各会計、関係団体の財政状況及び健全化判断比率'!B36)</f>
        <v>漁業集落排水事業特別会計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浜田地区広域行政組合（介護保険）</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島根県西部山村振興財団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IF('各会計、関係団体の財政状況及び健全化判断比率'!B34="","",'各会計、関係団体の財政状況及び健全化判断比率'!B34)</f>
        <v>公共下水道事業会計</v>
      </c>
      <c r="AP36" s="372"/>
      <c r="AQ36" s="372"/>
      <c r="AR36" s="372"/>
      <c r="AS36" s="372"/>
      <c r="AT36" s="372"/>
      <c r="AU36" s="372"/>
      <c r="AV36" s="372"/>
      <c r="AW36" s="372"/>
      <c r="AX36" s="372"/>
      <c r="AY36" s="372"/>
      <c r="AZ36" s="372"/>
      <c r="BA36" s="372"/>
      <c r="BB36" s="372"/>
      <c r="BC36" s="372"/>
      <c r="BD36" s="178"/>
      <c r="BE36" s="371">
        <f t="shared" si="1"/>
        <v>11</v>
      </c>
      <c r="BF36" s="371"/>
      <c r="BG36" s="372" t="str">
        <f>IF('各会計、関係団体の財政状況及び健全化判断比率'!B37="","",'各会計、関係団体の財政状況及び健全化判断比率'!B37)</f>
        <v>生活排水処理事業特別会計</v>
      </c>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浜田市江津市旧有福村有財産共同管理組合（普通）</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石見ケーブルビジョン</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島根県市町村総合事務組合（普通）</v>
      </c>
      <c r="BZ37" s="372"/>
      <c r="CA37" s="372"/>
      <c r="CB37" s="372"/>
      <c r="CC37" s="372"/>
      <c r="CD37" s="372"/>
      <c r="CE37" s="372"/>
      <c r="CF37" s="372"/>
      <c r="CG37" s="372"/>
      <c r="CH37" s="372"/>
      <c r="CI37" s="372"/>
      <c r="CJ37" s="372"/>
      <c r="CK37" s="372"/>
      <c r="CL37" s="372"/>
      <c r="CM37" s="372"/>
      <c r="CN37" s="178"/>
      <c r="CO37" s="371">
        <f t="shared" si="3"/>
        <v>21</v>
      </c>
      <c r="CP37" s="371"/>
      <c r="CQ37" s="372" t="str">
        <f>IF('各会計、関係団体の財政状況及び健全化判断比率'!BS10="","",'各会計、関係団体の財政状況及び健全化判断比率'!BS10)</f>
        <v>浜田漁港排水浄化管理センター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島根県後期高齢者医療広域連合（普通）</v>
      </c>
      <c r="BZ38" s="372"/>
      <c r="CA38" s="372"/>
      <c r="CB38" s="372"/>
      <c r="CC38" s="372"/>
      <c r="CD38" s="372"/>
      <c r="CE38" s="372"/>
      <c r="CF38" s="372"/>
      <c r="CG38" s="372"/>
      <c r="CH38" s="372"/>
      <c r="CI38" s="372"/>
      <c r="CJ38" s="372"/>
      <c r="CK38" s="372"/>
      <c r="CL38" s="372"/>
      <c r="CM38" s="372"/>
      <c r="CN38" s="178"/>
      <c r="CO38" s="371">
        <f t="shared" si="3"/>
        <v>22</v>
      </c>
      <c r="CP38" s="371"/>
      <c r="CQ38" s="372" t="str">
        <f>IF('各会計、関係団体の財政状況及び健全化判断比率'!BS11="","",'各会計、関係団体の財政状況及び健全化判断比率'!BS11)</f>
        <v>ゆうひパーク浜田</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島根県後期高齢者医療広域連合（後期高齢）</v>
      </c>
      <c r="BZ39" s="372"/>
      <c r="CA39" s="372"/>
      <c r="CB39" s="372"/>
      <c r="CC39" s="372"/>
      <c r="CD39" s="372"/>
      <c r="CE39" s="372"/>
      <c r="CF39" s="372"/>
      <c r="CG39" s="372"/>
      <c r="CH39" s="372"/>
      <c r="CI39" s="372"/>
      <c r="CJ39" s="372"/>
      <c r="CK39" s="372"/>
      <c r="CL39" s="372"/>
      <c r="CM39" s="372"/>
      <c r="CN39" s="178"/>
      <c r="CO39" s="371">
        <f t="shared" si="3"/>
        <v>23</v>
      </c>
      <c r="CP39" s="371"/>
      <c r="CQ39" s="372" t="str">
        <f>IF('各会計、関係団体の財政状況及び健全化判断比率'!BS12="","",'各会計、関係団体の財政状況及び健全化判断比率'!BS12)</f>
        <v>浜田市土地開発公社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24</v>
      </c>
      <c r="CP40" s="371"/>
      <c r="CQ40" s="372" t="str">
        <f>IF('各会計、関係団体の財政状況及び健全化判断比率'!BS13="","",'各会計、関係団体の財政状況及び健全化判断比率'!BS13)</f>
        <v>浜田市教育文化振興事業団</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25</v>
      </c>
      <c r="CP41" s="371"/>
      <c r="CQ41" s="372" t="str">
        <f>IF('各会計、関係団体の財政状況及び健全化判断比率'!BS14="","",'各会計、関係団体の財政状況及び健全化判断比率'!BS14)</f>
        <v>ゆうひパーク三隅</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26</v>
      </c>
      <c r="CP42" s="371"/>
      <c r="CQ42" s="372" t="str">
        <f>IF('各会計、関係団体の財政状況及び健全化判断比率'!BS15="","",'各会計、関係団体の財政状況及び健全化判断比率'!BS15)</f>
        <v>三隅町農業支援センターみらい</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27</v>
      </c>
      <c r="CP43" s="371"/>
      <c r="CQ43" s="372" t="str">
        <f>IF('各会計、関係団体の財政状況及び健全化判断比率'!BS16="","",'各会計、関係団体の財政状況及び健全化判断比率'!BS16)</f>
        <v>島根県西部勤労者共済会</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K37" sqref="K3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80" t="s">
        <v>561</v>
      </c>
      <c r="D34" s="1180"/>
      <c r="E34" s="1181"/>
      <c r="F34" s="32">
        <v>3.71</v>
      </c>
      <c r="G34" s="33">
        <v>4.09</v>
      </c>
      <c r="H34" s="33">
        <v>5.07</v>
      </c>
      <c r="I34" s="33">
        <v>6.16</v>
      </c>
      <c r="J34" s="34">
        <v>6.17</v>
      </c>
      <c r="K34" s="22"/>
      <c r="L34" s="22"/>
      <c r="M34" s="22"/>
      <c r="N34" s="22"/>
      <c r="O34" s="22"/>
      <c r="P34" s="22"/>
    </row>
    <row r="35" spans="1:16" ht="39" customHeight="1" x14ac:dyDescent="0.2">
      <c r="A35" s="22"/>
      <c r="B35" s="35"/>
      <c r="C35" s="1174" t="s">
        <v>562</v>
      </c>
      <c r="D35" s="1175"/>
      <c r="E35" s="1176"/>
      <c r="F35" s="36">
        <v>2.25</v>
      </c>
      <c r="G35" s="37">
        <v>2.37</v>
      </c>
      <c r="H35" s="37">
        <v>2.77</v>
      </c>
      <c r="I35" s="37">
        <v>3.25</v>
      </c>
      <c r="J35" s="38">
        <v>5.18</v>
      </c>
      <c r="K35" s="22"/>
      <c r="L35" s="22"/>
      <c r="M35" s="22"/>
      <c r="N35" s="22"/>
      <c r="O35" s="22"/>
      <c r="P35" s="22"/>
    </row>
    <row r="36" spans="1:16" ht="39" customHeight="1" x14ac:dyDescent="0.2">
      <c r="A36" s="22"/>
      <c r="B36" s="35"/>
      <c r="C36" s="1174" t="s">
        <v>563</v>
      </c>
      <c r="D36" s="1175"/>
      <c r="E36" s="1176"/>
      <c r="F36" s="36">
        <v>2.4300000000000002</v>
      </c>
      <c r="G36" s="37">
        <v>2.52</v>
      </c>
      <c r="H36" s="37">
        <v>1.72</v>
      </c>
      <c r="I36" s="37">
        <v>1.72</v>
      </c>
      <c r="J36" s="38">
        <v>1.66</v>
      </c>
      <c r="K36" s="22"/>
      <c r="L36" s="22"/>
      <c r="M36" s="22"/>
      <c r="N36" s="22"/>
      <c r="O36" s="22"/>
      <c r="P36" s="22"/>
    </row>
    <row r="37" spans="1:16" ht="39" customHeight="1" x14ac:dyDescent="0.2">
      <c r="A37" s="22"/>
      <c r="B37" s="35"/>
      <c r="C37" s="1174" t="s">
        <v>564</v>
      </c>
      <c r="D37" s="1175"/>
      <c r="E37" s="1176"/>
      <c r="F37" s="36">
        <v>1.3</v>
      </c>
      <c r="G37" s="37">
        <v>0.22</v>
      </c>
      <c r="H37" s="37">
        <v>0.19</v>
      </c>
      <c r="I37" s="37">
        <v>0.18</v>
      </c>
      <c r="J37" s="38">
        <v>0.21</v>
      </c>
      <c r="K37" s="22"/>
      <c r="L37" s="22"/>
      <c r="M37" s="22"/>
      <c r="N37" s="22"/>
      <c r="O37" s="22"/>
      <c r="P37" s="22"/>
    </row>
    <row r="38" spans="1:16" ht="39" customHeight="1" x14ac:dyDescent="0.2">
      <c r="A38" s="22"/>
      <c r="B38" s="35"/>
      <c r="C38" s="1174" t="s">
        <v>565</v>
      </c>
      <c r="D38" s="1175"/>
      <c r="E38" s="1176"/>
      <c r="F38" s="36">
        <v>0.08</v>
      </c>
      <c r="G38" s="37">
        <v>7.0000000000000007E-2</v>
      </c>
      <c r="H38" s="37">
        <v>0.08</v>
      </c>
      <c r="I38" s="37">
        <v>0.1</v>
      </c>
      <c r="J38" s="38">
        <v>0.09</v>
      </c>
      <c r="K38" s="22"/>
      <c r="L38" s="22"/>
      <c r="M38" s="22"/>
      <c r="N38" s="22"/>
      <c r="O38" s="22"/>
      <c r="P38" s="22"/>
    </row>
    <row r="39" spans="1:16" ht="39" customHeight="1" x14ac:dyDescent="0.2">
      <c r="A39" s="22"/>
      <c r="B39" s="35"/>
      <c r="C39" s="1174" t="s">
        <v>566</v>
      </c>
      <c r="D39" s="1175"/>
      <c r="E39" s="1176"/>
      <c r="F39" s="36" t="s">
        <v>529</v>
      </c>
      <c r="G39" s="37" t="s">
        <v>529</v>
      </c>
      <c r="H39" s="37" t="s">
        <v>529</v>
      </c>
      <c r="I39" s="37">
        <v>0.05</v>
      </c>
      <c r="J39" s="38">
        <v>7.0000000000000007E-2</v>
      </c>
      <c r="K39" s="22"/>
      <c r="L39" s="22"/>
      <c r="M39" s="22"/>
      <c r="N39" s="22"/>
      <c r="O39" s="22"/>
      <c r="P39" s="22"/>
    </row>
    <row r="40" spans="1:16" ht="39" customHeight="1" x14ac:dyDescent="0.2">
      <c r="A40" s="22"/>
      <c r="B40" s="35"/>
      <c r="C40" s="1174" t="s">
        <v>567</v>
      </c>
      <c r="D40" s="1175"/>
      <c r="E40" s="1176"/>
      <c r="F40" s="36">
        <v>0</v>
      </c>
      <c r="G40" s="37">
        <v>0</v>
      </c>
      <c r="H40" s="37">
        <v>0</v>
      </c>
      <c r="I40" s="37">
        <v>0</v>
      </c>
      <c r="J40" s="38">
        <v>0</v>
      </c>
      <c r="K40" s="22"/>
      <c r="L40" s="22"/>
      <c r="M40" s="22"/>
      <c r="N40" s="22"/>
      <c r="O40" s="22"/>
      <c r="P40" s="22"/>
    </row>
    <row r="41" spans="1:16" ht="39" customHeight="1" x14ac:dyDescent="0.2">
      <c r="A41" s="22"/>
      <c r="B41" s="35"/>
      <c r="C41" s="1174" t="s">
        <v>568</v>
      </c>
      <c r="D41" s="1175"/>
      <c r="E41" s="1176"/>
      <c r="F41" s="36">
        <v>0</v>
      </c>
      <c r="G41" s="37">
        <v>0</v>
      </c>
      <c r="H41" s="37">
        <v>0</v>
      </c>
      <c r="I41" s="37">
        <v>0</v>
      </c>
      <c r="J41" s="38">
        <v>0</v>
      </c>
      <c r="K41" s="22"/>
      <c r="L41" s="22"/>
      <c r="M41" s="22"/>
      <c r="N41" s="22"/>
      <c r="O41" s="22"/>
      <c r="P41" s="22"/>
    </row>
    <row r="42" spans="1:16" ht="39" customHeight="1" x14ac:dyDescent="0.2">
      <c r="A42" s="22"/>
      <c r="B42" s="39"/>
      <c r="C42" s="1174" t="s">
        <v>569</v>
      </c>
      <c r="D42" s="1175"/>
      <c r="E42" s="1176"/>
      <c r="F42" s="36" t="s">
        <v>529</v>
      </c>
      <c r="G42" s="37" t="s">
        <v>529</v>
      </c>
      <c r="H42" s="37" t="s">
        <v>529</v>
      </c>
      <c r="I42" s="37" t="s">
        <v>529</v>
      </c>
      <c r="J42" s="38" t="s">
        <v>529</v>
      </c>
      <c r="K42" s="22"/>
      <c r="L42" s="22"/>
      <c r="M42" s="22"/>
      <c r="N42" s="22"/>
      <c r="O42" s="22"/>
      <c r="P42" s="22"/>
    </row>
    <row r="43" spans="1:16" ht="39" customHeight="1" thickBot="1" x14ac:dyDescent="0.25">
      <c r="A43" s="22"/>
      <c r="B43" s="40"/>
      <c r="C43" s="1177" t="s">
        <v>570</v>
      </c>
      <c r="D43" s="1178"/>
      <c r="E43" s="1179"/>
      <c r="F43" s="41">
        <v>0.03</v>
      </c>
      <c r="G43" s="42">
        <v>0.01</v>
      </c>
      <c r="H43" s="42">
        <v>0.03</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b3G1dB5HTwNZ4dPQ9PUVm6enK/zO4sSNtFI7OL24cfuFMvveXKexydD8Xkxwf22i9lj04o20ab83ISM3Awmww==" saltValue="v9dwXXuWAmB/84Lohg/3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K57" sqref="K57:O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5027</v>
      </c>
      <c r="L45" s="60">
        <v>5154</v>
      </c>
      <c r="M45" s="60">
        <v>5228</v>
      </c>
      <c r="N45" s="60">
        <v>5293</v>
      </c>
      <c r="O45" s="61">
        <v>5403</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529</v>
      </c>
      <c r="L46" s="64" t="s">
        <v>529</v>
      </c>
      <c r="M46" s="64" t="s">
        <v>529</v>
      </c>
      <c r="N46" s="64" t="s">
        <v>529</v>
      </c>
      <c r="O46" s="65" t="s">
        <v>529</v>
      </c>
      <c r="P46" s="48"/>
      <c r="Q46" s="48"/>
      <c r="R46" s="48"/>
      <c r="S46" s="48"/>
      <c r="T46" s="48"/>
      <c r="U46" s="48"/>
    </row>
    <row r="47" spans="1:21" ht="30.75" customHeight="1" x14ac:dyDescent="0.2">
      <c r="A47" s="48"/>
      <c r="B47" s="1202"/>
      <c r="C47" s="1203"/>
      <c r="D47" s="62"/>
      <c r="E47" s="1184" t="s">
        <v>13</v>
      </c>
      <c r="F47" s="1184"/>
      <c r="G47" s="1184"/>
      <c r="H47" s="1184"/>
      <c r="I47" s="1184"/>
      <c r="J47" s="1185"/>
      <c r="K47" s="63">
        <v>13</v>
      </c>
      <c r="L47" s="64">
        <v>10</v>
      </c>
      <c r="M47" s="64">
        <v>7</v>
      </c>
      <c r="N47" s="64">
        <v>3</v>
      </c>
      <c r="O47" s="65" t="s">
        <v>529</v>
      </c>
      <c r="P47" s="48"/>
      <c r="Q47" s="48"/>
      <c r="R47" s="48"/>
      <c r="S47" s="48"/>
      <c r="T47" s="48"/>
      <c r="U47" s="48"/>
    </row>
    <row r="48" spans="1:21" ht="30.75" customHeight="1" x14ac:dyDescent="0.2">
      <c r="A48" s="48"/>
      <c r="B48" s="1202"/>
      <c r="C48" s="1203"/>
      <c r="D48" s="62"/>
      <c r="E48" s="1184" t="s">
        <v>14</v>
      </c>
      <c r="F48" s="1184"/>
      <c r="G48" s="1184"/>
      <c r="H48" s="1184"/>
      <c r="I48" s="1184"/>
      <c r="J48" s="1185"/>
      <c r="K48" s="63">
        <v>1157</v>
      </c>
      <c r="L48" s="64">
        <v>1149</v>
      </c>
      <c r="M48" s="64">
        <v>1205</v>
      </c>
      <c r="N48" s="64">
        <v>1146</v>
      </c>
      <c r="O48" s="65">
        <v>1153</v>
      </c>
      <c r="P48" s="48"/>
      <c r="Q48" s="48"/>
      <c r="R48" s="48"/>
      <c r="S48" s="48"/>
      <c r="T48" s="48"/>
      <c r="U48" s="48"/>
    </row>
    <row r="49" spans="1:21" ht="30.75" customHeight="1" x14ac:dyDescent="0.2">
      <c r="A49" s="48"/>
      <c r="B49" s="1202"/>
      <c r="C49" s="1203"/>
      <c r="D49" s="62"/>
      <c r="E49" s="1184" t="s">
        <v>15</v>
      </c>
      <c r="F49" s="1184"/>
      <c r="G49" s="1184"/>
      <c r="H49" s="1184"/>
      <c r="I49" s="1184"/>
      <c r="J49" s="1185"/>
      <c r="K49" s="63">
        <v>379</v>
      </c>
      <c r="L49" s="64">
        <v>379</v>
      </c>
      <c r="M49" s="64">
        <v>379</v>
      </c>
      <c r="N49" s="64">
        <v>241</v>
      </c>
      <c r="O49" s="65">
        <v>136</v>
      </c>
      <c r="P49" s="48"/>
      <c r="Q49" s="48"/>
      <c r="R49" s="48"/>
      <c r="S49" s="48"/>
      <c r="T49" s="48"/>
      <c r="U49" s="48"/>
    </row>
    <row r="50" spans="1:21" ht="30.75" customHeight="1" x14ac:dyDescent="0.2">
      <c r="A50" s="48"/>
      <c r="B50" s="1202"/>
      <c r="C50" s="1203"/>
      <c r="D50" s="62"/>
      <c r="E50" s="1184" t="s">
        <v>16</v>
      </c>
      <c r="F50" s="1184"/>
      <c r="G50" s="1184"/>
      <c r="H50" s="1184"/>
      <c r="I50" s="1184"/>
      <c r="J50" s="1185"/>
      <c r="K50" s="63" t="s">
        <v>529</v>
      </c>
      <c r="L50" s="64" t="s">
        <v>529</v>
      </c>
      <c r="M50" s="64" t="s">
        <v>529</v>
      </c>
      <c r="N50" s="64" t="s">
        <v>529</v>
      </c>
      <c r="O50" s="65" t="s">
        <v>529</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529</v>
      </c>
      <c r="L51" s="64" t="s">
        <v>529</v>
      </c>
      <c r="M51" s="64" t="s">
        <v>529</v>
      </c>
      <c r="N51" s="64" t="s">
        <v>529</v>
      </c>
      <c r="O51" s="65" t="s">
        <v>529</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4882</v>
      </c>
      <c r="L52" s="64">
        <v>5072</v>
      </c>
      <c r="M52" s="64">
        <v>5090</v>
      </c>
      <c r="N52" s="64">
        <v>5088</v>
      </c>
      <c r="O52" s="65">
        <v>4901</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1694</v>
      </c>
      <c r="L53" s="69">
        <v>1620</v>
      </c>
      <c r="M53" s="69">
        <v>1729</v>
      </c>
      <c r="N53" s="69">
        <v>1595</v>
      </c>
      <c r="O53" s="70">
        <v>1791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0" t="s">
        <v>24</v>
      </c>
      <c r="C57" s="1191"/>
      <c r="D57" s="1194" t="s">
        <v>25</v>
      </c>
      <c r="E57" s="1195"/>
      <c r="F57" s="1195"/>
      <c r="G57" s="1195"/>
      <c r="H57" s="1195"/>
      <c r="I57" s="1195"/>
      <c r="J57" s="1196"/>
      <c r="K57" s="83">
        <v>3957</v>
      </c>
      <c r="L57" s="84">
        <v>4032</v>
      </c>
      <c r="M57" s="84">
        <v>4747</v>
      </c>
      <c r="N57" s="84">
        <v>4429</v>
      </c>
      <c r="O57" s="85">
        <v>4023</v>
      </c>
    </row>
    <row r="58" spans="1:21" ht="31.5" customHeight="1" thickBot="1" x14ac:dyDescent="0.25">
      <c r="B58" s="1192"/>
      <c r="C58" s="1193"/>
      <c r="D58" s="1197" t="s">
        <v>26</v>
      </c>
      <c r="E58" s="1198"/>
      <c r="F58" s="1198"/>
      <c r="G58" s="1198"/>
      <c r="H58" s="1198"/>
      <c r="I58" s="1198"/>
      <c r="J58" s="1199"/>
      <c r="K58" s="86">
        <v>33</v>
      </c>
      <c r="L58" s="87">
        <v>30</v>
      </c>
      <c r="M58" s="87">
        <v>23</v>
      </c>
      <c r="N58" s="87">
        <v>10</v>
      </c>
      <c r="O58" s="88" t="s">
        <v>595</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2QgB3XWH4KoEwgkBUMJ9xf88S7G3EnmweoxKQBgQGulMwZNYOtQdWrcMtl9YgcAtqjpl/aK6+huGUTsip9sQ==" saltValue="Q9TdEPsONCHeJYH35bLB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556</v>
      </c>
      <c r="J40" s="100" t="s">
        <v>557</v>
      </c>
      <c r="K40" s="100" t="s">
        <v>558</v>
      </c>
      <c r="L40" s="100" t="s">
        <v>559</v>
      </c>
      <c r="M40" s="101" t="s">
        <v>560</v>
      </c>
    </row>
    <row r="41" spans="2:13" ht="27.75" customHeight="1" x14ac:dyDescent="0.2">
      <c r="B41" s="1220" t="s">
        <v>29</v>
      </c>
      <c r="C41" s="1221"/>
      <c r="D41" s="102"/>
      <c r="E41" s="1222" t="s">
        <v>30</v>
      </c>
      <c r="F41" s="1222"/>
      <c r="G41" s="1222"/>
      <c r="H41" s="1223"/>
      <c r="I41" s="358">
        <v>54117</v>
      </c>
      <c r="J41" s="359">
        <v>53174</v>
      </c>
      <c r="K41" s="359">
        <v>51849</v>
      </c>
      <c r="L41" s="359">
        <v>49767</v>
      </c>
      <c r="M41" s="360">
        <v>47158</v>
      </c>
    </row>
    <row r="42" spans="2:13" ht="27.75" customHeight="1" x14ac:dyDescent="0.2">
      <c r="B42" s="1210"/>
      <c r="C42" s="1211"/>
      <c r="D42" s="103"/>
      <c r="E42" s="1214" t="s">
        <v>31</v>
      </c>
      <c r="F42" s="1214"/>
      <c r="G42" s="1214"/>
      <c r="H42" s="1215"/>
      <c r="I42" s="361" t="s">
        <v>529</v>
      </c>
      <c r="J42" s="362" t="s">
        <v>529</v>
      </c>
      <c r="K42" s="362" t="s">
        <v>529</v>
      </c>
      <c r="L42" s="362" t="s">
        <v>529</v>
      </c>
      <c r="M42" s="363" t="s">
        <v>529</v>
      </c>
    </row>
    <row r="43" spans="2:13" ht="27.75" customHeight="1" x14ac:dyDescent="0.2">
      <c r="B43" s="1210"/>
      <c r="C43" s="1211"/>
      <c r="D43" s="103"/>
      <c r="E43" s="1214" t="s">
        <v>32</v>
      </c>
      <c r="F43" s="1214"/>
      <c r="G43" s="1214"/>
      <c r="H43" s="1215"/>
      <c r="I43" s="361">
        <v>14821</v>
      </c>
      <c r="J43" s="362">
        <v>13791</v>
      </c>
      <c r="K43" s="362">
        <v>12984</v>
      </c>
      <c r="L43" s="362">
        <v>12038</v>
      </c>
      <c r="M43" s="363">
        <v>11273</v>
      </c>
    </row>
    <row r="44" spans="2:13" ht="27.75" customHeight="1" x14ac:dyDescent="0.2">
      <c r="B44" s="1210"/>
      <c r="C44" s="1211"/>
      <c r="D44" s="103"/>
      <c r="E44" s="1214" t="s">
        <v>33</v>
      </c>
      <c r="F44" s="1214"/>
      <c r="G44" s="1214"/>
      <c r="H44" s="1215"/>
      <c r="I44" s="361">
        <v>1100</v>
      </c>
      <c r="J44" s="362">
        <v>738</v>
      </c>
      <c r="K44" s="362">
        <v>370</v>
      </c>
      <c r="L44" s="362">
        <v>135</v>
      </c>
      <c r="M44" s="363" t="s">
        <v>529</v>
      </c>
    </row>
    <row r="45" spans="2:13" ht="27.75" customHeight="1" x14ac:dyDescent="0.2">
      <c r="B45" s="1210"/>
      <c r="C45" s="1211"/>
      <c r="D45" s="103"/>
      <c r="E45" s="1214" t="s">
        <v>34</v>
      </c>
      <c r="F45" s="1214"/>
      <c r="G45" s="1214"/>
      <c r="H45" s="1215"/>
      <c r="I45" s="361">
        <v>4884</v>
      </c>
      <c r="J45" s="362">
        <v>4719</v>
      </c>
      <c r="K45" s="362">
        <v>4699</v>
      </c>
      <c r="L45" s="362">
        <v>4628</v>
      </c>
      <c r="M45" s="363">
        <v>4572</v>
      </c>
    </row>
    <row r="46" spans="2:13" ht="27.75" customHeight="1" x14ac:dyDescent="0.2">
      <c r="B46" s="1210"/>
      <c r="C46" s="1211"/>
      <c r="D46" s="104"/>
      <c r="E46" s="1214" t="s">
        <v>35</v>
      </c>
      <c r="F46" s="1214"/>
      <c r="G46" s="1214"/>
      <c r="H46" s="1215"/>
      <c r="I46" s="361" t="s">
        <v>529</v>
      </c>
      <c r="J46" s="362" t="s">
        <v>529</v>
      </c>
      <c r="K46" s="362" t="s">
        <v>529</v>
      </c>
      <c r="L46" s="362" t="s">
        <v>529</v>
      </c>
      <c r="M46" s="363" t="s">
        <v>529</v>
      </c>
    </row>
    <row r="47" spans="2:13" ht="27.75" customHeight="1" x14ac:dyDescent="0.2">
      <c r="B47" s="1210"/>
      <c r="C47" s="1211"/>
      <c r="D47" s="105"/>
      <c r="E47" s="1224" t="s">
        <v>36</v>
      </c>
      <c r="F47" s="1225"/>
      <c r="G47" s="1225"/>
      <c r="H47" s="1226"/>
      <c r="I47" s="361" t="s">
        <v>529</v>
      </c>
      <c r="J47" s="362" t="s">
        <v>529</v>
      </c>
      <c r="K47" s="362" t="s">
        <v>529</v>
      </c>
      <c r="L47" s="362" t="s">
        <v>529</v>
      </c>
      <c r="M47" s="363" t="s">
        <v>529</v>
      </c>
    </row>
    <row r="48" spans="2:13" ht="27.75" customHeight="1" x14ac:dyDescent="0.2">
      <c r="B48" s="1210"/>
      <c r="C48" s="1211"/>
      <c r="D48" s="103"/>
      <c r="E48" s="1214" t="s">
        <v>37</v>
      </c>
      <c r="F48" s="1214"/>
      <c r="G48" s="1214"/>
      <c r="H48" s="1215"/>
      <c r="I48" s="361" t="s">
        <v>529</v>
      </c>
      <c r="J48" s="362" t="s">
        <v>529</v>
      </c>
      <c r="K48" s="362" t="s">
        <v>529</v>
      </c>
      <c r="L48" s="362" t="s">
        <v>529</v>
      </c>
      <c r="M48" s="363" t="s">
        <v>529</v>
      </c>
    </row>
    <row r="49" spans="2:13" ht="27.75" customHeight="1" x14ac:dyDescent="0.2">
      <c r="B49" s="1212"/>
      <c r="C49" s="1213"/>
      <c r="D49" s="103"/>
      <c r="E49" s="1214" t="s">
        <v>38</v>
      </c>
      <c r="F49" s="1214"/>
      <c r="G49" s="1214"/>
      <c r="H49" s="1215"/>
      <c r="I49" s="361" t="s">
        <v>529</v>
      </c>
      <c r="J49" s="362" t="s">
        <v>529</v>
      </c>
      <c r="K49" s="362" t="s">
        <v>529</v>
      </c>
      <c r="L49" s="362" t="s">
        <v>529</v>
      </c>
      <c r="M49" s="363" t="s">
        <v>529</v>
      </c>
    </row>
    <row r="50" spans="2:13" ht="27.75" customHeight="1" x14ac:dyDescent="0.2">
      <c r="B50" s="1208" t="s">
        <v>39</v>
      </c>
      <c r="C50" s="1209"/>
      <c r="D50" s="106"/>
      <c r="E50" s="1214" t="s">
        <v>40</v>
      </c>
      <c r="F50" s="1214"/>
      <c r="G50" s="1214"/>
      <c r="H50" s="1215"/>
      <c r="I50" s="361">
        <v>13027</v>
      </c>
      <c r="J50" s="362">
        <v>13682</v>
      </c>
      <c r="K50" s="362">
        <v>13542</v>
      </c>
      <c r="L50" s="362">
        <v>14047</v>
      </c>
      <c r="M50" s="363">
        <v>14670</v>
      </c>
    </row>
    <row r="51" spans="2:13" ht="27.75" customHeight="1" x14ac:dyDescent="0.2">
      <c r="B51" s="1210"/>
      <c r="C51" s="1211"/>
      <c r="D51" s="103"/>
      <c r="E51" s="1214" t="s">
        <v>41</v>
      </c>
      <c r="F51" s="1214"/>
      <c r="G51" s="1214"/>
      <c r="H51" s="1215"/>
      <c r="I51" s="361">
        <v>1624</v>
      </c>
      <c r="J51" s="362">
        <v>1352</v>
      </c>
      <c r="K51" s="362">
        <v>1209</v>
      </c>
      <c r="L51" s="362">
        <v>1070</v>
      </c>
      <c r="M51" s="363">
        <v>1143</v>
      </c>
    </row>
    <row r="52" spans="2:13" ht="27.75" customHeight="1" x14ac:dyDescent="0.2">
      <c r="B52" s="1212"/>
      <c r="C52" s="1213"/>
      <c r="D52" s="103"/>
      <c r="E52" s="1214" t="s">
        <v>42</v>
      </c>
      <c r="F52" s="1214"/>
      <c r="G52" s="1214"/>
      <c r="H52" s="1215"/>
      <c r="I52" s="361">
        <v>48964</v>
      </c>
      <c r="J52" s="362">
        <v>48185</v>
      </c>
      <c r="K52" s="362">
        <v>46861</v>
      </c>
      <c r="L52" s="362">
        <v>44615</v>
      </c>
      <c r="M52" s="363">
        <v>42421</v>
      </c>
    </row>
    <row r="53" spans="2:13" ht="27.75" customHeight="1" thickBot="1" x14ac:dyDescent="0.25">
      <c r="B53" s="1216" t="s">
        <v>43</v>
      </c>
      <c r="C53" s="1217"/>
      <c r="D53" s="107"/>
      <c r="E53" s="1218" t="s">
        <v>44</v>
      </c>
      <c r="F53" s="1218"/>
      <c r="G53" s="1218"/>
      <c r="H53" s="1219"/>
      <c r="I53" s="364">
        <v>11307</v>
      </c>
      <c r="J53" s="365">
        <v>9203</v>
      </c>
      <c r="K53" s="365">
        <v>8290</v>
      </c>
      <c r="L53" s="365">
        <v>6836</v>
      </c>
      <c r="M53" s="366">
        <v>4770</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miWERfxtsD7XyRNV9Gj1VAjc6WRyWnRmnG/t2rcB9blzG3DfZ7y+0Caz3LaHdw2lR5g1GSvw6rLbIZjF7++ejQ==" saltValue="3HFIhTvusVGghrwhJXhm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558</v>
      </c>
      <c r="G54" s="116" t="s">
        <v>559</v>
      </c>
      <c r="H54" s="117" t="s">
        <v>560</v>
      </c>
    </row>
    <row r="55" spans="2:8" ht="52.5" customHeight="1" x14ac:dyDescent="0.2">
      <c r="B55" s="118"/>
      <c r="C55" s="1235" t="s">
        <v>47</v>
      </c>
      <c r="D55" s="1235"/>
      <c r="E55" s="1236"/>
      <c r="F55" s="119">
        <v>3929</v>
      </c>
      <c r="G55" s="119">
        <v>4214</v>
      </c>
      <c r="H55" s="120">
        <v>4559</v>
      </c>
    </row>
    <row r="56" spans="2:8" ht="52.5" customHeight="1" x14ac:dyDescent="0.2">
      <c r="B56" s="121"/>
      <c r="C56" s="1237" t="s">
        <v>48</v>
      </c>
      <c r="D56" s="1237"/>
      <c r="E56" s="1238"/>
      <c r="F56" s="122">
        <v>4349</v>
      </c>
      <c r="G56" s="122">
        <v>4023</v>
      </c>
      <c r="H56" s="123">
        <v>4407</v>
      </c>
    </row>
    <row r="57" spans="2:8" ht="53.25" customHeight="1" x14ac:dyDescent="0.2">
      <c r="B57" s="121"/>
      <c r="C57" s="1239" t="s">
        <v>49</v>
      </c>
      <c r="D57" s="1239"/>
      <c r="E57" s="1240"/>
      <c r="F57" s="124">
        <v>6805</v>
      </c>
      <c r="G57" s="124">
        <v>7789</v>
      </c>
      <c r="H57" s="125">
        <v>7438</v>
      </c>
    </row>
    <row r="58" spans="2:8" ht="45.75" customHeight="1" x14ac:dyDescent="0.2">
      <c r="B58" s="126"/>
      <c r="C58" s="1227" t="s">
        <v>596</v>
      </c>
      <c r="D58" s="1228"/>
      <c r="E58" s="1229"/>
      <c r="F58" s="127">
        <v>2556</v>
      </c>
      <c r="G58" s="127">
        <v>2761</v>
      </c>
      <c r="H58" s="128">
        <v>2549</v>
      </c>
    </row>
    <row r="59" spans="2:8" ht="45.75" customHeight="1" x14ac:dyDescent="0.2">
      <c r="B59" s="126"/>
      <c r="C59" s="1227" t="s">
        <v>597</v>
      </c>
      <c r="D59" s="1228"/>
      <c r="E59" s="1229"/>
      <c r="F59" s="127">
        <v>2295</v>
      </c>
      <c r="G59" s="127">
        <v>2329</v>
      </c>
      <c r="H59" s="128">
        <v>2256</v>
      </c>
    </row>
    <row r="60" spans="2:8" ht="45.75" customHeight="1" x14ac:dyDescent="0.2">
      <c r="B60" s="126"/>
      <c r="C60" s="1227" t="s">
        <v>598</v>
      </c>
      <c r="D60" s="1228"/>
      <c r="E60" s="1229"/>
      <c r="F60" s="127" t="s">
        <v>595</v>
      </c>
      <c r="G60" s="127">
        <v>1000</v>
      </c>
      <c r="H60" s="128">
        <v>1164</v>
      </c>
    </row>
    <row r="61" spans="2:8" ht="45.75" customHeight="1" x14ac:dyDescent="0.2">
      <c r="B61" s="126"/>
      <c r="C61" s="1227" t="s">
        <v>599</v>
      </c>
      <c r="D61" s="1228"/>
      <c r="E61" s="1229"/>
      <c r="F61" s="127">
        <v>355</v>
      </c>
      <c r="G61" s="127">
        <v>355</v>
      </c>
      <c r="H61" s="128">
        <v>354</v>
      </c>
    </row>
    <row r="62" spans="2:8" ht="45.75" customHeight="1" thickBot="1" x14ac:dyDescent="0.25">
      <c r="B62" s="129"/>
      <c r="C62" s="1230" t="s">
        <v>600</v>
      </c>
      <c r="D62" s="1231"/>
      <c r="E62" s="1232"/>
      <c r="F62" s="130">
        <v>380</v>
      </c>
      <c r="G62" s="130">
        <v>576</v>
      </c>
      <c r="H62" s="131">
        <v>337</v>
      </c>
    </row>
    <row r="63" spans="2:8" ht="52.5" customHeight="1" thickBot="1" x14ac:dyDescent="0.25">
      <c r="B63" s="132"/>
      <c r="C63" s="1233" t="s">
        <v>50</v>
      </c>
      <c r="D63" s="1233"/>
      <c r="E63" s="1234"/>
      <c r="F63" s="133">
        <v>15083</v>
      </c>
      <c r="G63" s="133">
        <v>16026</v>
      </c>
      <c r="H63" s="134">
        <v>16404</v>
      </c>
    </row>
    <row r="64" spans="2:8" ht="13" x14ac:dyDescent="0.2"/>
  </sheetData>
  <sheetProtection algorithmName="SHA-512" hashValue="oCV42DTAm9Wy6F4Dw0PDf5cp+li8YHkC7C8+45j6HaqWWCPSaanDUg3oRu3/qBY67k315gFwTHxJP2TQ0OwK4g==" saltValue="f31LbBOfwetT6xFCFlJ+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F22" zoomScale="64" zoomScaleNormal="64" zoomScaleSheetLayoutView="55" workbookViewId="0">
      <selection activeCell="BB57" sqref="BB57:BO58"/>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604</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556</v>
      </c>
      <c r="BQ50" s="1274"/>
      <c r="BR50" s="1274"/>
      <c r="BS50" s="1274"/>
      <c r="BT50" s="1274"/>
      <c r="BU50" s="1274"/>
      <c r="BV50" s="1274"/>
      <c r="BW50" s="1274"/>
      <c r="BX50" s="1274" t="s">
        <v>557</v>
      </c>
      <c r="BY50" s="1274"/>
      <c r="BZ50" s="1274"/>
      <c r="CA50" s="1274"/>
      <c r="CB50" s="1274"/>
      <c r="CC50" s="1274"/>
      <c r="CD50" s="1274"/>
      <c r="CE50" s="1274"/>
      <c r="CF50" s="1274" t="s">
        <v>558</v>
      </c>
      <c r="CG50" s="1274"/>
      <c r="CH50" s="1274"/>
      <c r="CI50" s="1274"/>
      <c r="CJ50" s="1274"/>
      <c r="CK50" s="1274"/>
      <c r="CL50" s="1274"/>
      <c r="CM50" s="1274"/>
      <c r="CN50" s="1274" t="s">
        <v>559</v>
      </c>
      <c r="CO50" s="1274"/>
      <c r="CP50" s="1274"/>
      <c r="CQ50" s="1274"/>
      <c r="CR50" s="1274"/>
      <c r="CS50" s="1274"/>
      <c r="CT50" s="1274"/>
      <c r="CU50" s="1274"/>
      <c r="CV50" s="1274" t="s">
        <v>560</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79">
        <v>72.3</v>
      </c>
      <c r="BQ51" s="1279"/>
      <c r="BR51" s="1279"/>
      <c r="BS51" s="1279"/>
      <c r="BT51" s="1279"/>
      <c r="BU51" s="1279"/>
      <c r="BV51" s="1279"/>
      <c r="BW51" s="1279"/>
      <c r="BX51" s="1279">
        <v>59.5</v>
      </c>
      <c r="BY51" s="1279"/>
      <c r="BZ51" s="1279"/>
      <c r="CA51" s="1279"/>
      <c r="CB51" s="1279"/>
      <c r="CC51" s="1279"/>
      <c r="CD51" s="1279"/>
      <c r="CE51" s="1279"/>
      <c r="CF51" s="1279">
        <v>54.6</v>
      </c>
      <c r="CG51" s="1279"/>
      <c r="CH51" s="1279"/>
      <c r="CI51" s="1279"/>
      <c r="CJ51" s="1279"/>
      <c r="CK51" s="1279"/>
      <c r="CL51" s="1279"/>
      <c r="CM51" s="1279"/>
      <c r="CN51" s="1279">
        <v>44.1</v>
      </c>
      <c r="CO51" s="1279"/>
      <c r="CP51" s="1279"/>
      <c r="CQ51" s="1279"/>
      <c r="CR51" s="1279"/>
      <c r="CS51" s="1279"/>
      <c r="CT51" s="1279"/>
      <c r="CU51" s="1279"/>
      <c r="CV51" s="1279">
        <v>29.4</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79">
        <v>52.5</v>
      </c>
      <c r="BQ53" s="1279"/>
      <c r="BR53" s="1279"/>
      <c r="BS53" s="1279"/>
      <c r="BT53" s="1279"/>
      <c r="BU53" s="1279"/>
      <c r="BV53" s="1279"/>
      <c r="BW53" s="1279"/>
      <c r="BX53" s="1279">
        <v>54.3</v>
      </c>
      <c r="BY53" s="1279"/>
      <c r="BZ53" s="1279"/>
      <c r="CA53" s="1279"/>
      <c r="CB53" s="1279"/>
      <c r="CC53" s="1279"/>
      <c r="CD53" s="1279"/>
      <c r="CE53" s="1279"/>
      <c r="CF53" s="1279">
        <v>55.7</v>
      </c>
      <c r="CG53" s="1279"/>
      <c r="CH53" s="1279"/>
      <c r="CI53" s="1279"/>
      <c r="CJ53" s="1279"/>
      <c r="CK53" s="1279"/>
      <c r="CL53" s="1279"/>
      <c r="CM53" s="1279"/>
      <c r="CN53" s="1279">
        <v>57.4</v>
      </c>
      <c r="CO53" s="1279"/>
      <c r="CP53" s="1279"/>
      <c r="CQ53" s="1279"/>
      <c r="CR53" s="1279"/>
      <c r="CS53" s="1279"/>
      <c r="CT53" s="1279"/>
      <c r="CU53" s="1279"/>
      <c r="CV53" s="1279">
        <v>59</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608</v>
      </c>
      <c r="AO55" s="1274"/>
      <c r="AP55" s="1274"/>
      <c r="AQ55" s="1274"/>
      <c r="AR55" s="1274"/>
      <c r="AS55" s="1274"/>
      <c r="AT55" s="1274"/>
      <c r="AU55" s="1274"/>
      <c r="AV55" s="1274"/>
      <c r="AW55" s="1274"/>
      <c r="AX55" s="1274"/>
      <c r="AY55" s="1274"/>
      <c r="AZ55" s="1274"/>
      <c r="BA55" s="1274"/>
      <c r="BB55" s="1278" t="s">
        <v>606</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607</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609</v>
      </c>
    </row>
    <row r="64" spans="1:109" ht="13" x14ac:dyDescent="0.2">
      <c r="B64" s="1249"/>
      <c r="G64" s="1256"/>
      <c r="I64" s="1289"/>
      <c r="J64" s="1289"/>
      <c r="K64" s="1289"/>
      <c r="L64" s="1289"/>
      <c r="M64" s="1289"/>
      <c r="N64" s="1290"/>
      <c r="AM64" s="1256"/>
      <c r="AN64" s="1256" t="s">
        <v>602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610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604</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556</v>
      </c>
      <c r="BQ72" s="1274"/>
      <c r="BR72" s="1274"/>
      <c r="BS72" s="1274"/>
      <c r="BT72" s="1274"/>
      <c r="BU72" s="1274"/>
      <c r="BV72" s="1274"/>
      <c r="BW72" s="1274"/>
      <c r="BX72" s="1274" t="s">
        <v>557</v>
      </c>
      <c r="BY72" s="1274"/>
      <c r="BZ72" s="1274"/>
      <c r="CA72" s="1274"/>
      <c r="CB72" s="1274"/>
      <c r="CC72" s="1274"/>
      <c r="CD72" s="1274"/>
      <c r="CE72" s="1274"/>
      <c r="CF72" s="1274" t="s">
        <v>558</v>
      </c>
      <c r="CG72" s="1274"/>
      <c r="CH72" s="1274"/>
      <c r="CI72" s="1274"/>
      <c r="CJ72" s="1274"/>
      <c r="CK72" s="1274"/>
      <c r="CL72" s="1274"/>
      <c r="CM72" s="1274"/>
      <c r="CN72" s="1274" t="s">
        <v>559</v>
      </c>
      <c r="CO72" s="1274"/>
      <c r="CP72" s="1274"/>
      <c r="CQ72" s="1274"/>
      <c r="CR72" s="1274"/>
      <c r="CS72" s="1274"/>
      <c r="CT72" s="1274"/>
      <c r="CU72" s="1274"/>
      <c r="CV72" s="1274" t="s">
        <v>560</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9">
        <v>72.3</v>
      </c>
      <c r="BQ73" s="1279"/>
      <c r="BR73" s="1279"/>
      <c r="BS73" s="1279"/>
      <c r="BT73" s="1279"/>
      <c r="BU73" s="1279"/>
      <c r="BV73" s="1279"/>
      <c r="BW73" s="1279"/>
      <c r="BX73" s="1279">
        <v>59.5</v>
      </c>
      <c r="BY73" s="1279"/>
      <c r="BZ73" s="1279"/>
      <c r="CA73" s="1279"/>
      <c r="CB73" s="1279"/>
      <c r="CC73" s="1279"/>
      <c r="CD73" s="1279"/>
      <c r="CE73" s="1279"/>
      <c r="CF73" s="1279">
        <v>54.6</v>
      </c>
      <c r="CG73" s="1279"/>
      <c r="CH73" s="1279"/>
      <c r="CI73" s="1279"/>
      <c r="CJ73" s="1279"/>
      <c r="CK73" s="1279"/>
      <c r="CL73" s="1279"/>
      <c r="CM73" s="1279"/>
      <c r="CN73" s="1279">
        <v>44.1</v>
      </c>
      <c r="CO73" s="1279"/>
      <c r="CP73" s="1279"/>
      <c r="CQ73" s="1279"/>
      <c r="CR73" s="1279"/>
      <c r="CS73" s="1279"/>
      <c r="CT73" s="1279"/>
      <c r="CU73" s="1279"/>
      <c r="CV73" s="1279">
        <v>29.4</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9">
        <v>10.1</v>
      </c>
      <c r="BQ75" s="1279"/>
      <c r="BR75" s="1279"/>
      <c r="BS75" s="1279"/>
      <c r="BT75" s="1279"/>
      <c r="BU75" s="1279"/>
      <c r="BV75" s="1279"/>
      <c r="BW75" s="1279"/>
      <c r="BX75" s="1279">
        <v>10.5</v>
      </c>
      <c r="BY75" s="1279"/>
      <c r="BZ75" s="1279"/>
      <c r="CA75" s="1279"/>
      <c r="CB75" s="1279"/>
      <c r="CC75" s="1279"/>
      <c r="CD75" s="1279"/>
      <c r="CE75" s="1279"/>
      <c r="CF75" s="1279">
        <v>10.9</v>
      </c>
      <c r="CG75" s="1279"/>
      <c r="CH75" s="1279"/>
      <c r="CI75" s="1279"/>
      <c r="CJ75" s="1279"/>
      <c r="CK75" s="1279"/>
      <c r="CL75" s="1279"/>
      <c r="CM75" s="1279"/>
      <c r="CN75" s="1279">
        <v>10.7</v>
      </c>
      <c r="CO75" s="1279"/>
      <c r="CP75" s="1279"/>
      <c r="CQ75" s="1279"/>
      <c r="CR75" s="1279"/>
      <c r="CS75" s="1279"/>
      <c r="CT75" s="1279"/>
      <c r="CU75" s="1279"/>
      <c r="CV75" s="1279">
        <v>10.9</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608</v>
      </c>
      <c r="AO77" s="1274"/>
      <c r="AP77" s="1274"/>
      <c r="AQ77" s="1274"/>
      <c r="AR77" s="1274"/>
      <c r="AS77" s="1274"/>
      <c r="AT77" s="1274"/>
      <c r="AU77" s="1274"/>
      <c r="AV77" s="1274"/>
      <c r="AW77" s="1274"/>
      <c r="AX77" s="1274"/>
      <c r="AY77" s="1274"/>
      <c r="AZ77" s="1274"/>
      <c r="BA77" s="1274"/>
      <c r="BB77" s="1278" t="s">
        <v>606</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611</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awvu57Z+R7e/s7Jl+Nc2U4qisYKFoZjZZonnTPTzrTwfgG4qXuNZUTHNiaRHuPmKaECPbJNAjpEZmXuohIzG0A==" saltValue="MbY+xg3TNJSFSMKVofv2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91" zoomScaleNormal="100" zoomScaleSheetLayoutView="70" workbookViewId="0">
      <selection activeCell="BB57" sqref="BB57:BO5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x1f96dimnNlHz6oaT7hVZIXzPyubLnNBhXTkz0ikETjEx2nwYsg7ziV32ISWb9N973iSnF/AKP3fo4wCz3E3Ug==" saltValue="p85S+GTKj0qYtcGgOmWH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Y1" zoomScale="50" zoomScaleNormal="50" zoomScaleSheetLayoutView="55" workbookViewId="0">
      <selection activeCell="BB57" sqref="BB57:BO5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FOBOuhC/7g8Ujr4QwsNcpFKUhHPvuaUQGTlBBcDC2ogw2P9Qx8R2GbALiyVqRjhiScDZ6m1b3LnIurlFbVY7Jg==" saltValue="xjAd1bAOFOH/WFXeVIeC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78980</v>
      </c>
      <c r="E3" s="153"/>
      <c r="F3" s="154">
        <v>47820</v>
      </c>
      <c r="G3" s="155"/>
      <c r="H3" s="156"/>
    </row>
    <row r="4" spans="1:8" x14ac:dyDescent="0.2">
      <c r="A4" s="157"/>
      <c r="B4" s="158"/>
      <c r="C4" s="159"/>
      <c r="D4" s="160">
        <v>39248</v>
      </c>
      <c r="E4" s="161"/>
      <c r="F4" s="162">
        <v>25855</v>
      </c>
      <c r="G4" s="163"/>
      <c r="H4" s="164"/>
    </row>
    <row r="5" spans="1:8" x14ac:dyDescent="0.2">
      <c r="A5" s="145" t="s">
        <v>548</v>
      </c>
      <c r="B5" s="150"/>
      <c r="C5" s="151"/>
      <c r="D5" s="152">
        <v>115919</v>
      </c>
      <c r="E5" s="153"/>
      <c r="F5" s="154">
        <v>41934</v>
      </c>
      <c r="G5" s="155"/>
      <c r="H5" s="156"/>
    </row>
    <row r="6" spans="1:8" x14ac:dyDescent="0.2">
      <c r="A6" s="157"/>
      <c r="B6" s="158"/>
      <c r="C6" s="159"/>
      <c r="D6" s="160">
        <v>35075</v>
      </c>
      <c r="E6" s="161"/>
      <c r="F6" s="162">
        <v>23352</v>
      </c>
      <c r="G6" s="163"/>
      <c r="H6" s="164"/>
    </row>
    <row r="7" spans="1:8" x14ac:dyDescent="0.2">
      <c r="A7" s="145" t="s">
        <v>549</v>
      </c>
      <c r="B7" s="150"/>
      <c r="C7" s="151"/>
      <c r="D7" s="152">
        <v>113392</v>
      </c>
      <c r="E7" s="153"/>
      <c r="F7" s="154">
        <v>45588</v>
      </c>
      <c r="G7" s="155"/>
      <c r="H7" s="156"/>
    </row>
    <row r="8" spans="1:8" x14ac:dyDescent="0.2">
      <c r="A8" s="157"/>
      <c r="B8" s="158"/>
      <c r="C8" s="159"/>
      <c r="D8" s="160">
        <v>39403</v>
      </c>
      <c r="E8" s="161"/>
      <c r="F8" s="162">
        <v>24150</v>
      </c>
      <c r="G8" s="163"/>
      <c r="H8" s="164"/>
    </row>
    <row r="9" spans="1:8" x14ac:dyDescent="0.2">
      <c r="A9" s="145" t="s">
        <v>550</v>
      </c>
      <c r="B9" s="150"/>
      <c r="C9" s="151"/>
      <c r="D9" s="152">
        <v>65857</v>
      </c>
      <c r="E9" s="153"/>
      <c r="F9" s="154">
        <v>45483</v>
      </c>
      <c r="G9" s="155"/>
      <c r="H9" s="156"/>
    </row>
    <row r="10" spans="1:8" x14ac:dyDescent="0.2">
      <c r="A10" s="157"/>
      <c r="B10" s="158"/>
      <c r="C10" s="159"/>
      <c r="D10" s="160">
        <v>38642</v>
      </c>
      <c r="E10" s="161"/>
      <c r="F10" s="162">
        <v>24241</v>
      </c>
      <c r="G10" s="163"/>
      <c r="H10" s="164"/>
    </row>
    <row r="11" spans="1:8" x14ac:dyDescent="0.2">
      <c r="A11" s="145" t="s">
        <v>551</v>
      </c>
      <c r="B11" s="150"/>
      <c r="C11" s="151"/>
      <c r="D11" s="152">
        <v>98488</v>
      </c>
      <c r="E11" s="153"/>
      <c r="F11" s="154">
        <v>45945</v>
      </c>
      <c r="G11" s="155"/>
      <c r="H11" s="156"/>
    </row>
    <row r="12" spans="1:8" x14ac:dyDescent="0.2">
      <c r="A12" s="157"/>
      <c r="B12" s="158"/>
      <c r="C12" s="165"/>
      <c r="D12" s="160">
        <v>34199</v>
      </c>
      <c r="E12" s="161"/>
      <c r="F12" s="162">
        <v>25180</v>
      </c>
      <c r="G12" s="163"/>
      <c r="H12" s="164"/>
    </row>
    <row r="13" spans="1:8" x14ac:dyDescent="0.2">
      <c r="A13" s="145"/>
      <c r="B13" s="150"/>
      <c r="C13" s="166"/>
      <c r="D13" s="167">
        <v>94527</v>
      </c>
      <c r="E13" s="168"/>
      <c r="F13" s="169">
        <v>45354</v>
      </c>
      <c r="G13" s="170"/>
      <c r="H13" s="156"/>
    </row>
    <row r="14" spans="1:8" x14ac:dyDescent="0.2">
      <c r="A14" s="157"/>
      <c r="B14" s="158"/>
      <c r="C14" s="159"/>
      <c r="D14" s="160">
        <v>37313</v>
      </c>
      <c r="E14" s="161"/>
      <c r="F14" s="162">
        <v>24556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2.25</v>
      </c>
      <c r="C19" s="171">
        <f>ROUND(VALUE(SUBSTITUTE(実質収支比率等に係る経年分析!G$48,"▲","-")),2)</f>
        <v>2.38</v>
      </c>
      <c r="D19" s="171">
        <f>ROUND(VALUE(SUBSTITUTE(実質収支比率等に係る経年分析!H$48,"▲","-")),2)</f>
        <v>2.78</v>
      </c>
      <c r="E19" s="171">
        <f>ROUND(VALUE(SUBSTITUTE(実質収支比率等に係る経年分析!I$48,"▲","-")),2)</f>
        <v>3.26</v>
      </c>
      <c r="F19" s="171">
        <f>ROUND(VALUE(SUBSTITUTE(実質収支比率等に係る経年分析!J$48,"▲","-")),2)</f>
        <v>5.18</v>
      </c>
    </row>
    <row r="20" spans="1:11" x14ac:dyDescent="0.2">
      <c r="A20" s="171" t="s">
        <v>54</v>
      </c>
      <c r="B20" s="171">
        <f>ROUND(VALUE(SUBSTITUTE(実質収支比率等に係る経年分析!F$47,"▲","-")),2)</f>
        <v>16.899999999999999</v>
      </c>
      <c r="C20" s="171">
        <f>ROUND(VALUE(SUBSTITUTE(実質収支比率等に係る経年分析!G$47,"▲","-")),2)</f>
        <v>18.05</v>
      </c>
      <c r="D20" s="171">
        <f>ROUND(VALUE(SUBSTITUTE(実質収支比率等に係る経年分析!H$47,"▲","-")),2)</f>
        <v>19.53</v>
      </c>
      <c r="E20" s="171">
        <f>ROUND(VALUE(SUBSTITUTE(実質収支比率等に係る経年分析!I$47,"▲","-")),2)</f>
        <v>20.63</v>
      </c>
      <c r="F20" s="171">
        <f>ROUND(VALUE(SUBSTITUTE(実質収支比率等に係る経年分析!J$47,"▲","-")),2)</f>
        <v>21.75</v>
      </c>
    </row>
    <row r="21" spans="1:11" x14ac:dyDescent="0.2">
      <c r="A21" s="171" t="s">
        <v>55</v>
      </c>
      <c r="B21" s="171">
        <f>IF(ISNUMBER(VALUE(SUBSTITUTE(実質収支比率等に係る経年分析!F$49,"▲","-"))),ROUND(VALUE(SUBSTITUTE(実質収支比率等に係る経年分析!F$49,"▲","-")),2),NA())</f>
        <v>1.22</v>
      </c>
      <c r="C21" s="171">
        <f>IF(ISNUMBER(VALUE(SUBSTITUTE(実質収支比率等に係る経年分析!G$49,"▲","-"))),ROUND(VALUE(SUBSTITUTE(実質収支比率等に係る経年分析!G$49,"▲","-")),2),NA())</f>
        <v>3.32</v>
      </c>
      <c r="D21" s="171">
        <f>IF(ISNUMBER(VALUE(SUBSTITUTE(実質収支比率等に係る経年分析!H$49,"▲","-"))),ROUND(VALUE(SUBSTITUTE(実質収支比率等に係る経年分析!H$49,"▲","-")),2),NA())</f>
        <v>5.24</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7.54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漁業集落排水事業特別会計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0.21</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2.4300000000000002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5.18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6.17</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4882</v>
      </c>
      <c r="E42" s="173"/>
      <c r="F42" s="173"/>
      <c r="G42" s="173">
        <f>'実質公債費比率（分子）の構造'!L$52</f>
        <v>5072</v>
      </c>
      <c r="H42" s="173"/>
      <c r="I42" s="173"/>
      <c r="J42" s="173">
        <f>'実質公債費比率（分子）の構造'!M$52</f>
        <v>5090</v>
      </c>
      <c r="K42" s="173"/>
      <c r="L42" s="173"/>
      <c r="M42" s="173">
        <f>'実質公債費比率（分子）の構造'!N$52</f>
        <v>5088</v>
      </c>
      <c r="N42" s="173"/>
      <c r="O42" s="173"/>
      <c r="P42" s="173">
        <f>'実質公債費比率（分子）の構造'!O$52</f>
        <v>4901</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379</v>
      </c>
      <c r="C45" s="173"/>
      <c r="D45" s="173"/>
      <c r="E45" s="173">
        <f>'実質公債費比率（分子）の構造'!L$49</f>
        <v>379</v>
      </c>
      <c r="F45" s="173"/>
      <c r="G45" s="173"/>
      <c r="H45" s="173">
        <f>'実質公債費比率（分子）の構造'!M$49</f>
        <v>379</v>
      </c>
      <c r="I45" s="173"/>
      <c r="J45" s="173"/>
      <c r="K45" s="173">
        <f>'実質公債費比率（分子）の構造'!N$49</f>
        <v>241</v>
      </c>
      <c r="L45" s="173"/>
      <c r="M45" s="173"/>
      <c r="N45" s="173">
        <f>'実質公債費比率（分子）の構造'!O$49</f>
        <v>136</v>
      </c>
      <c r="O45" s="173"/>
      <c r="P45" s="173"/>
    </row>
    <row r="46" spans="1:16" x14ac:dyDescent="0.2">
      <c r="A46" s="173" t="s">
        <v>66</v>
      </c>
      <c r="B46" s="173">
        <f>'実質公債費比率（分子）の構造'!K$48</f>
        <v>1157</v>
      </c>
      <c r="C46" s="173"/>
      <c r="D46" s="173"/>
      <c r="E46" s="173">
        <f>'実質公債費比率（分子）の構造'!L$48</f>
        <v>1149</v>
      </c>
      <c r="F46" s="173"/>
      <c r="G46" s="173"/>
      <c r="H46" s="173">
        <f>'実質公債費比率（分子）の構造'!M$48</f>
        <v>1205</v>
      </c>
      <c r="I46" s="173"/>
      <c r="J46" s="173"/>
      <c r="K46" s="173">
        <f>'実質公債費比率（分子）の構造'!N$48</f>
        <v>1146</v>
      </c>
      <c r="L46" s="173"/>
      <c r="M46" s="173"/>
      <c r="N46" s="173">
        <f>'実質公債費比率（分子）の構造'!O$48</f>
        <v>1153</v>
      </c>
      <c r="O46" s="173"/>
      <c r="P46" s="173"/>
    </row>
    <row r="47" spans="1:16" x14ac:dyDescent="0.2">
      <c r="A47" s="173" t="s">
        <v>67</v>
      </c>
      <c r="B47" s="173">
        <f>'実質公債費比率（分子）の構造'!K$47</f>
        <v>13</v>
      </c>
      <c r="C47" s="173"/>
      <c r="D47" s="173"/>
      <c r="E47" s="173">
        <f>'実質公債費比率（分子）の構造'!L$47</f>
        <v>10</v>
      </c>
      <c r="F47" s="173"/>
      <c r="G47" s="173"/>
      <c r="H47" s="173">
        <f>'実質公債費比率（分子）の構造'!M$47</f>
        <v>7</v>
      </c>
      <c r="I47" s="173"/>
      <c r="J47" s="173"/>
      <c r="K47" s="173">
        <f>'実質公債費比率（分子）の構造'!N$47</f>
        <v>3</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5027</v>
      </c>
      <c r="C49" s="173"/>
      <c r="D49" s="173"/>
      <c r="E49" s="173">
        <f>'実質公債費比率（分子）の構造'!L$45</f>
        <v>5154</v>
      </c>
      <c r="F49" s="173"/>
      <c r="G49" s="173"/>
      <c r="H49" s="173">
        <f>'実質公債費比率（分子）の構造'!M$45</f>
        <v>5228</v>
      </c>
      <c r="I49" s="173"/>
      <c r="J49" s="173"/>
      <c r="K49" s="173">
        <f>'実質公債費比率（分子）の構造'!N$45</f>
        <v>5293</v>
      </c>
      <c r="L49" s="173"/>
      <c r="M49" s="173"/>
      <c r="N49" s="173">
        <f>'実質公債費比率（分子）の構造'!O$45</f>
        <v>5403</v>
      </c>
      <c r="O49" s="173"/>
      <c r="P49" s="173"/>
    </row>
    <row r="50" spans="1:16" x14ac:dyDescent="0.2">
      <c r="A50" s="173" t="s">
        <v>70</v>
      </c>
      <c r="B50" s="173" t="e">
        <f>NA()</f>
        <v>#N/A</v>
      </c>
      <c r="C50" s="173">
        <f>IF(ISNUMBER('実質公債費比率（分子）の構造'!K$53),'実質公債費比率（分子）の構造'!K$53,NA())</f>
        <v>1694</v>
      </c>
      <c r="D50" s="173" t="e">
        <f>NA()</f>
        <v>#N/A</v>
      </c>
      <c r="E50" s="173" t="e">
        <f>NA()</f>
        <v>#N/A</v>
      </c>
      <c r="F50" s="173">
        <f>IF(ISNUMBER('実質公債費比率（分子）の構造'!L$53),'実質公債費比率（分子）の構造'!L$53,NA())</f>
        <v>1620</v>
      </c>
      <c r="G50" s="173" t="e">
        <f>NA()</f>
        <v>#N/A</v>
      </c>
      <c r="H50" s="173" t="e">
        <f>NA()</f>
        <v>#N/A</v>
      </c>
      <c r="I50" s="173">
        <f>IF(ISNUMBER('実質公債費比率（分子）の構造'!M$53),'実質公債費比率（分子）の構造'!M$53,NA())</f>
        <v>1729</v>
      </c>
      <c r="J50" s="173" t="e">
        <f>NA()</f>
        <v>#N/A</v>
      </c>
      <c r="K50" s="173" t="e">
        <f>NA()</f>
        <v>#N/A</v>
      </c>
      <c r="L50" s="173">
        <f>IF(ISNUMBER('実質公債費比率（分子）の構造'!N$53),'実質公債費比率（分子）の構造'!N$53,NA())</f>
        <v>1595</v>
      </c>
      <c r="M50" s="173" t="e">
        <f>NA()</f>
        <v>#N/A</v>
      </c>
      <c r="N50" s="173" t="e">
        <f>NA()</f>
        <v>#N/A</v>
      </c>
      <c r="O50" s="173">
        <f>IF(ISNUMBER('実質公債費比率（分子）の構造'!O$53),'実質公債費比率（分子）の構造'!O$53,NA())</f>
        <v>1791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48964</v>
      </c>
      <c r="E56" s="172"/>
      <c r="F56" s="172"/>
      <c r="G56" s="172">
        <f>'将来負担比率（分子）の構造'!J$52</f>
        <v>48185</v>
      </c>
      <c r="H56" s="172"/>
      <c r="I56" s="172"/>
      <c r="J56" s="172">
        <f>'将来負担比率（分子）の構造'!K$52</f>
        <v>46861</v>
      </c>
      <c r="K56" s="172"/>
      <c r="L56" s="172"/>
      <c r="M56" s="172">
        <f>'将来負担比率（分子）の構造'!L$52</f>
        <v>44615</v>
      </c>
      <c r="N56" s="172"/>
      <c r="O56" s="172"/>
      <c r="P56" s="172">
        <f>'将来負担比率（分子）の構造'!M$52</f>
        <v>42421</v>
      </c>
    </row>
    <row r="57" spans="1:16" x14ac:dyDescent="0.2">
      <c r="A57" s="172" t="s">
        <v>41</v>
      </c>
      <c r="B57" s="172"/>
      <c r="C57" s="172"/>
      <c r="D57" s="172">
        <f>'将来負担比率（分子）の構造'!I$51</f>
        <v>1624</v>
      </c>
      <c r="E57" s="172"/>
      <c r="F57" s="172"/>
      <c r="G57" s="172">
        <f>'将来負担比率（分子）の構造'!J$51</f>
        <v>1352</v>
      </c>
      <c r="H57" s="172"/>
      <c r="I57" s="172"/>
      <c r="J57" s="172">
        <f>'将来負担比率（分子）の構造'!K$51</f>
        <v>1209</v>
      </c>
      <c r="K57" s="172"/>
      <c r="L57" s="172"/>
      <c r="M57" s="172">
        <f>'将来負担比率（分子）の構造'!L$51</f>
        <v>1070</v>
      </c>
      <c r="N57" s="172"/>
      <c r="O57" s="172"/>
      <c r="P57" s="172">
        <f>'将来負担比率（分子）の構造'!M$51</f>
        <v>1143</v>
      </c>
    </row>
    <row r="58" spans="1:16" x14ac:dyDescent="0.2">
      <c r="A58" s="172" t="s">
        <v>40</v>
      </c>
      <c r="B58" s="172"/>
      <c r="C58" s="172"/>
      <c r="D58" s="172">
        <f>'将来負担比率（分子）の構造'!I$50</f>
        <v>13027</v>
      </c>
      <c r="E58" s="172"/>
      <c r="F58" s="172"/>
      <c r="G58" s="172">
        <f>'将来負担比率（分子）の構造'!J$50</f>
        <v>13682</v>
      </c>
      <c r="H58" s="172"/>
      <c r="I58" s="172"/>
      <c r="J58" s="172">
        <f>'将来負担比率（分子）の構造'!K$50</f>
        <v>13542</v>
      </c>
      <c r="K58" s="172"/>
      <c r="L58" s="172"/>
      <c r="M58" s="172">
        <f>'将来負担比率（分子）の構造'!L$50</f>
        <v>14047</v>
      </c>
      <c r="N58" s="172"/>
      <c r="O58" s="172"/>
      <c r="P58" s="172">
        <f>'将来負担比率（分子）の構造'!M$50</f>
        <v>14670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4884</v>
      </c>
      <c r="C62" s="172"/>
      <c r="D62" s="172"/>
      <c r="E62" s="172">
        <f>'将来負担比率（分子）の構造'!J$45</f>
        <v>4719</v>
      </c>
      <c r="F62" s="172"/>
      <c r="G62" s="172"/>
      <c r="H62" s="172">
        <f>'将来負担比率（分子）の構造'!K$45</f>
        <v>4699</v>
      </c>
      <c r="I62" s="172"/>
      <c r="J62" s="172"/>
      <c r="K62" s="172">
        <f>'将来負担比率（分子）の構造'!L$45</f>
        <v>4628</v>
      </c>
      <c r="L62" s="172"/>
      <c r="M62" s="172"/>
      <c r="N62" s="172">
        <f>'将来負担比率（分子）の構造'!M$45</f>
        <v>4572</v>
      </c>
      <c r="O62" s="172"/>
      <c r="P62" s="172"/>
    </row>
    <row r="63" spans="1:16" x14ac:dyDescent="0.2">
      <c r="A63" s="172" t="s">
        <v>33</v>
      </c>
      <c r="B63" s="172">
        <f>'将来負担比率（分子）の構造'!I$44</f>
        <v>1100</v>
      </c>
      <c r="C63" s="172"/>
      <c r="D63" s="172"/>
      <c r="E63" s="172">
        <f>'将来負担比率（分子）の構造'!J$44</f>
        <v>738</v>
      </c>
      <c r="F63" s="172"/>
      <c r="G63" s="172"/>
      <c r="H63" s="172">
        <f>'将来負担比率（分子）の構造'!K$44</f>
        <v>370</v>
      </c>
      <c r="I63" s="172"/>
      <c r="J63" s="172"/>
      <c r="K63" s="172">
        <f>'将来負担比率（分子）の構造'!L$44</f>
        <v>135</v>
      </c>
      <c r="L63" s="172"/>
      <c r="M63" s="172"/>
      <c r="N63" s="172" t="str">
        <f>'将来負担比率（分子）の構造'!M$44</f>
        <v>-</v>
      </c>
      <c r="O63" s="172"/>
      <c r="P63" s="172"/>
    </row>
    <row r="64" spans="1:16" x14ac:dyDescent="0.2">
      <c r="A64" s="172" t="s">
        <v>32</v>
      </c>
      <c r="B64" s="172">
        <f>'将来負担比率（分子）の構造'!I$43</f>
        <v>14821</v>
      </c>
      <c r="C64" s="172"/>
      <c r="D64" s="172"/>
      <c r="E64" s="172">
        <f>'将来負担比率（分子）の構造'!J$43</f>
        <v>13791</v>
      </c>
      <c r="F64" s="172"/>
      <c r="G64" s="172"/>
      <c r="H64" s="172">
        <f>'将来負担比率（分子）の構造'!K$43</f>
        <v>12984</v>
      </c>
      <c r="I64" s="172"/>
      <c r="J64" s="172"/>
      <c r="K64" s="172">
        <f>'将来負担比率（分子）の構造'!L$43</f>
        <v>12038</v>
      </c>
      <c r="L64" s="172"/>
      <c r="M64" s="172"/>
      <c r="N64" s="172">
        <f>'将来負担比率（分子）の構造'!M$43</f>
        <v>11273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54117</v>
      </c>
      <c r="C66" s="172"/>
      <c r="D66" s="172"/>
      <c r="E66" s="172">
        <f>'将来負担比率（分子）の構造'!J$41</f>
        <v>53174</v>
      </c>
      <c r="F66" s="172"/>
      <c r="G66" s="172"/>
      <c r="H66" s="172">
        <f>'将来負担比率（分子）の構造'!K$41</f>
        <v>51849</v>
      </c>
      <c r="I66" s="172"/>
      <c r="J66" s="172"/>
      <c r="K66" s="172">
        <f>'将来負担比率（分子）の構造'!L$41</f>
        <v>49767</v>
      </c>
      <c r="L66" s="172"/>
      <c r="M66" s="172"/>
      <c r="N66" s="172">
        <f>'将来負担比率（分子）の構造'!M$41</f>
        <v>47158</v>
      </c>
      <c r="O66" s="172"/>
      <c r="P66" s="172"/>
    </row>
    <row r="67" spans="1:16" x14ac:dyDescent="0.2">
      <c r="A67" s="172" t="s">
        <v>74</v>
      </c>
      <c r="B67" s="172" t="e">
        <f>NA()</f>
        <v>#N/A</v>
      </c>
      <c r="C67" s="172">
        <f>IF(ISNUMBER('将来負担比率（分子）の構造'!I$53), IF('将来負担比率（分子）の構造'!I$53 &lt; 0, 0, '将来負担比率（分子）の構造'!I$53), NA())</f>
        <v>11307</v>
      </c>
      <c r="D67" s="172" t="e">
        <f>NA()</f>
        <v>#N/A</v>
      </c>
      <c r="E67" s="172" t="e">
        <f>NA()</f>
        <v>#N/A</v>
      </c>
      <c r="F67" s="172">
        <f>IF(ISNUMBER('将来負担比率（分子）の構造'!J$53), IF('将来負担比率（分子）の構造'!J$53 &lt; 0, 0, '将来負担比率（分子）の構造'!J$53), NA())</f>
        <v>9203</v>
      </c>
      <c r="G67" s="172" t="e">
        <f>NA()</f>
        <v>#N/A</v>
      </c>
      <c r="H67" s="172" t="e">
        <f>NA()</f>
        <v>#N/A</v>
      </c>
      <c r="I67" s="172">
        <f>IF(ISNUMBER('将来負担比率（分子）の構造'!K$53), IF('将来負担比率（分子）の構造'!K$53 &lt; 0, 0, '将来負担比率（分子）の構造'!K$53), NA())</f>
        <v>8290</v>
      </c>
      <c r="J67" s="172" t="e">
        <f>NA()</f>
        <v>#N/A</v>
      </c>
      <c r="K67" s="172" t="e">
        <f>NA()</f>
        <v>#N/A</v>
      </c>
      <c r="L67" s="172">
        <f>IF(ISNUMBER('将来負担比率（分子）の構造'!L$53), IF('将来負担比率（分子）の構造'!L$53 &lt; 0, 0, '将来負担比率（分子）の構造'!L$53), NA())</f>
        <v>6836</v>
      </c>
      <c r="M67" s="172" t="e">
        <f>NA()</f>
        <v>#N/A</v>
      </c>
      <c r="N67" s="172" t="e">
        <f>NA()</f>
        <v>#N/A</v>
      </c>
      <c r="O67" s="172">
        <f>IF(ISNUMBER('将来負担比率（分子）の構造'!M$53), IF('将来負担比率（分子）の構造'!M$53 &lt; 0, 0, '将来負担比率（分子）の構造'!M$53), NA())</f>
        <v>4770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3929</v>
      </c>
      <c r="C72" s="176">
        <f>基金残高に係る経年分析!G55</f>
        <v>4214</v>
      </c>
      <c r="D72" s="176">
        <f>基金残高に係る経年分析!H55</f>
        <v>4559</v>
      </c>
    </row>
    <row r="73" spans="1:16" x14ac:dyDescent="0.2">
      <c r="A73" s="175" t="s">
        <v>77</v>
      </c>
      <c r="B73" s="176">
        <f>基金残高に係る経年分析!F56</f>
        <v>4349</v>
      </c>
      <c r="C73" s="176">
        <f>基金残高に係る経年分析!G56</f>
        <v>4023</v>
      </c>
      <c r="D73" s="176">
        <f>基金残高に係る経年分析!H56</f>
        <v>4407</v>
      </c>
    </row>
    <row r="74" spans="1:16" x14ac:dyDescent="0.2">
      <c r="A74" s="175" t="s">
        <v>78</v>
      </c>
      <c r="B74" s="176">
        <f>基金残高に係る経年分析!F57</f>
        <v>6805</v>
      </c>
      <c r="C74" s="176">
        <f>基金残高に係る経年分析!G57</f>
        <v>7789</v>
      </c>
      <c r="D74" s="176">
        <f>基金残高に係る経年分析!H57</f>
        <v>7438</v>
      </c>
    </row>
  </sheetData>
  <sheetProtection algorithmName="SHA-512" hashValue="7xP3ptqNiXE1PAHbY1XYlED/zyHpd+m1Iq93O8OuhFAp+GZLq8fMSCbcHpIUHanNsG8sGcGBUaW0USmV3ykU5A==" saltValue="fqpWQddb2S5UCJq4zfhI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211</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9" t="s">
        <v>220</v>
      </c>
      <c r="AQ4" s="749"/>
      <c r="AR4" s="749"/>
      <c r="AS4" s="749"/>
      <c r="AT4" s="749"/>
      <c r="AU4" s="749"/>
      <c r="AV4" s="749"/>
      <c r="AW4" s="749"/>
      <c r="AX4" s="749"/>
      <c r="AY4" s="749"/>
      <c r="AZ4" s="749"/>
      <c r="BA4" s="749"/>
      <c r="BB4" s="749"/>
      <c r="BC4" s="749"/>
      <c r="BD4" s="749"/>
      <c r="BE4" s="749"/>
      <c r="BF4" s="749"/>
      <c r="BG4" s="749" t="s">
        <v>221</v>
      </c>
      <c r="BH4" s="749"/>
      <c r="BI4" s="749"/>
      <c r="BJ4" s="749"/>
      <c r="BK4" s="749"/>
      <c r="BL4" s="749"/>
      <c r="BM4" s="749"/>
      <c r="BN4" s="749"/>
      <c r="BO4" s="749" t="s">
        <v>218</v>
      </c>
      <c r="BP4" s="749"/>
      <c r="BQ4" s="749"/>
      <c r="BR4" s="749"/>
      <c r="BS4" s="749" t="s">
        <v>222</v>
      </c>
      <c r="BT4" s="749"/>
      <c r="BU4" s="749"/>
      <c r="BV4" s="749"/>
      <c r="BW4" s="749"/>
      <c r="BX4" s="749"/>
      <c r="BY4" s="749"/>
      <c r="BZ4" s="749"/>
      <c r="CA4" s="749"/>
      <c r="CB4" s="749"/>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7" t="s">
        <v>224</v>
      </c>
      <c r="C5" s="698"/>
      <c r="D5" s="698"/>
      <c r="E5" s="698"/>
      <c r="F5" s="698"/>
      <c r="G5" s="698"/>
      <c r="H5" s="698"/>
      <c r="I5" s="698"/>
      <c r="J5" s="698"/>
      <c r="K5" s="698"/>
      <c r="L5" s="698"/>
      <c r="M5" s="698"/>
      <c r="N5" s="698"/>
      <c r="O5" s="698"/>
      <c r="P5" s="698"/>
      <c r="Q5" s="699"/>
      <c r="R5" s="682">
        <v>7327947</v>
      </c>
      <c r="S5" s="683"/>
      <c r="T5" s="683"/>
      <c r="U5" s="683"/>
      <c r="V5" s="683"/>
      <c r="W5" s="683"/>
      <c r="X5" s="683"/>
      <c r="Y5" s="726"/>
      <c r="Z5" s="744">
        <v>17.3</v>
      </c>
      <c r="AA5" s="744"/>
      <c r="AB5" s="744"/>
      <c r="AC5" s="744"/>
      <c r="AD5" s="745">
        <v>7327947</v>
      </c>
      <c r="AE5" s="745"/>
      <c r="AF5" s="745"/>
      <c r="AG5" s="745"/>
      <c r="AH5" s="745"/>
      <c r="AI5" s="745"/>
      <c r="AJ5" s="745"/>
      <c r="AK5" s="745"/>
      <c r="AL5" s="727">
        <v>35</v>
      </c>
      <c r="AM5" s="702"/>
      <c r="AN5" s="702"/>
      <c r="AO5" s="728"/>
      <c r="AP5" s="697" t="s">
        <v>225</v>
      </c>
      <c r="AQ5" s="698"/>
      <c r="AR5" s="698"/>
      <c r="AS5" s="698"/>
      <c r="AT5" s="698"/>
      <c r="AU5" s="698"/>
      <c r="AV5" s="698"/>
      <c r="AW5" s="698"/>
      <c r="AX5" s="698"/>
      <c r="AY5" s="698"/>
      <c r="AZ5" s="698"/>
      <c r="BA5" s="698"/>
      <c r="BB5" s="698"/>
      <c r="BC5" s="698"/>
      <c r="BD5" s="698"/>
      <c r="BE5" s="698"/>
      <c r="BF5" s="699"/>
      <c r="BG5" s="629">
        <v>7324474</v>
      </c>
      <c r="BH5" s="630"/>
      <c r="BI5" s="630"/>
      <c r="BJ5" s="630"/>
      <c r="BK5" s="630"/>
      <c r="BL5" s="630"/>
      <c r="BM5" s="630"/>
      <c r="BN5" s="631"/>
      <c r="BO5" s="656">
        <v>100</v>
      </c>
      <c r="BP5" s="656"/>
      <c r="BQ5" s="656"/>
      <c r="BR5" s="656"/>
      <c r="BS5" s="657">
        <v>386180</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2">
      <c r="B6" s="626" t="s">
        <v>229</v>
      </c>
      <c r="C6" s="627"/>
      <c r="D6" s="627"/>
      <c r="E6" s="627"/>
      <c r="F6" s="627"/>
      <c r="G6" s="627"/>
      <c r="H6" s="627"/>
      <c r="I6" s="627"/>
      <c r="J6" s="627"/>
      <c r="K6" s="627"/>
      <c r="L6" s="627"/>
      <c r="M6" s="627"/>
      <c r="N6" s="627"/>
      <c r="O6" s="627"/>
      <c r="P6" s="627"/>
      <c r="Q6" s="628"/>
      <c r="R6" s="629">
        <v>393574</v>
      </c>
      <c r="S6" s="630"/>
      <c r="T6" s="630"/>
      <c r="U6" s="630"/>
      <c r="V6" s="630"/>
      <c r="W6" s="630"/>
      <c r="X6" s="630"/>
      <c r="Y6" s="631"/>
      <c r="Z6" s="656">
        <v>0.9</v>
      </c>
      <c r="AA6" s="656"/>
      <c r="AB6" s="656"/>
      <c r="AC6" s="656"/>
      <c r="AD6" s="657">
        <v>393574</v>
      </c>
      <c r="AE6" s="657"/>
      <c r="AF6" s="657"/>
      <c r="AG6" s="657"/>
      <c r="AH6" s="657"/>
      <c r="AI6" s="657"/>
      <c r="AJ6" s="657"/>
      <c r="AK6" s="657"/>
      <c r="AL6" s="632">
        <v>1.9</v>
      </c>
      <c r="AM6" s="633"/>
      <c r="AN6" s="633"/>
      <c r="AO6" s="658"/>
      <c r="AP6" s="626" t="s">
        <v>230</v>
      </c>
      <c r="AQ6" s="627"/>
      <c r="AR6" s="627"/>
      <c r="AS6" s="627"/>
      <c r="AT6" s="627"/>
      <c r="AU6" s="627"/>
      <c r="AV6" s="627"/>
      <c r="AW6" s="627"/>
      <c r="AX6" s="627"/>
      <c r="AY6" s="627"/>
      <c r="AZ6" s="627"/>
      <c r="BA6" s="627"/>
      <c r="BB6" s="627"/>
      <c r="BC6" s="627"/>
      <c r="BD6" s="627"/>
      <c r="BE6" s="627"/>
      <c r="BF6" s="628"/>
      <c r="BG6" s="629">
        <v>7324474</v>
      </c>
      <c r="BH6" s="630"/>
      <c r="BI6" s="630"/>
      <c r="BJ6" s="630"/>
      <c r="BK6" s="630"/>
      <c r="BL6" s="630"/>
      <c r="BM6" s="630"/>
      <c r="BN6" s="631"/>
      <c r="BO6" s="656">
        <v>100</v>
      </c>
      <c r="BP6" s="656"/>
      <c r="BQ6" s="656"/>
      <c r="BR6" s="656"/>
      <c r="BS6" s="657">
        <v>386180</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243065</v>
      </c>
      <c r="CS6" s="630"/>
      <c r="CT6" s="630"/>
      <c r="CU6" s="630"/>
      <c r="CV6" s="630"/>
      <c r="CW6" s="630"/>
      <c r="CX6" s="630"/>
      <c r="CY6" s="631"/>
      <c r="CZ6" s="727">
        <v>0.6</v>
      </c>
      <c r="DA6" s="702"/>
      <c r="DB6" s="702"/>
      <c r="DC6" s="730"/>
      <c r="DD6" s="635" t="s">
        <v>179</v>
      </c>
      <c r="DE6" s="630"/>
      <c r="DF6" s="630"/>
      <c r="DG6" s="630"/>
      <c r="DH6" s="630"/>
      <c r="DI6" s="630"/>
      <c r="DJ6" s="630"/>
      <c r="DK6" s="630"/>
      <c r="DL6" s="630"/>
      <c r="DM6" s="630"/>
      <c r="DN6" s="630"/>
      <c r="DO6" s="630"/>
      <c r="DP6" s="631"/>
      <c r="DQ6" s="635">
        <v>243065</v>
      </c>
      <c r="DR6" s="630"/>
      <c r="DS6" s="630"/>
      <c r="DT6" s="630"/>
      <c r="DU6" s="630"/>
      <c r="DV6" s="630"/>
      <c r="DW6" s="630"/>
      <c r="DX6" s="630"/>
      <c r="DY6" s="630"/>
      <c r="DZ6" s="630"/>
      <c r="EA6" s="630"/>
      <c r="EB6" s="630"/>
      <c r="EC6" s="673"/>
    </row>
    <row r="7" spans="2:143" ht="11.25" customHeight="1" x14ac:dyDescent="0.2">
      <c r="B7" s="626" t="s">
        <v>232</v>
      </c>
      <c r="C7" s="627"/>
      <c r="D7" s="627"/>
      <c r="E7" s="627"/>
      <c r="F7" s="627"/>
      <c r="G7" s="627"/>
      <c r="H7" s="627"/>
      <c r="I7" s="627"/>
      <c r="J7" s="627"/>
      <c r="K7" s="627"/>
      <c r="L7" s="627"/>
      <c r="M7" s="627"/>
      <c r="N7" s="627"/>
      <c r="O7" s="627"/>
      <c r="P7" s="627"/>
      <c r="Q7" s="628"/>
      <c r="R7" s="629">
        <v>7471</v>
      </c>
      <c r="S7" s="630"/>
      <c r="T7" s="630"/>
      <c r="U7" s="630"/>
      <c r="V7" s="630"/>
      <c r="W7" s="630"/>
      <c r="X7" s="630"/>
      <c r="Y7" s="631"/>
      <c r="Z7" s="656">
        <v>0</v>
      </c>
      <c r="AA7" s="656"/>
      <c r="AB7" s="656"/>
      <c r="AC7" s="656"/>
      <c r="AD7" s="657">
        <v>7471</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2781434</v>
      </c>
      <c r="BH7" s="630"/>
      <c r="BI7" s="630"/>
      <c r="BJ7" s="630"/>
      <c r="BK7" s="630"/>
      <c r="BL7" s="630"/>
      <c r="BM7" s="630"/>
      <c r="BN7" s="631"/>
      <c r="BO7" s="656">
        <v>38</v>
      </c>
      <c r="BP7" s="656"/>
      <c r="BQ7" s="656"/>
      <c r="BR7" s="656"/>
      <c r="BS7" s="657">
        <v>125156</v>
      </c>
      <c r="BT7" s="657"/>
      <c r="BU7" s="657"/>
      <c r="BV7" s="657"/>
      <c r="BW7" s="657"/>
      <c r="BX7" s="657"/>
      <c r="BY7" s="657"/>
      <c r="BZ7" s="657"/>
      <c r="CA7" s="657"/>
      <c r="CB7" s="715"/>
      <c r="CD7" s="663" t="s">
        <v>234</v>
      </c>
      <c r="CE7" s="664"/>
      <c r="CF7" s="664"/>
      <c r="CG7" s="664"/>
      <c r="CH7" s="664"/>
      <c r="CI7" s="664"/>
      <c r="CJ7" s="664"/>
      <c r="CK7" s="664"/>
      <c r="CL7" s="664"/>
      <c r="CM7" s="664"/>
      <c r="CN7" s="664"/>
      <c r="CO7" s="664"/>
      <c r="CP7" s="664"/>
      <c r="CQ7" s="665"/>
      <c r="CR7" s="629">
        <v>7727455</v>
      </c>
      <c r="CS7" s="630"/>
      <c r="CT7" s="630"/>
      <c r="CU7" s="630"/>
      <c r="CV7" s="630"/>
      <c r="CW7" s="630"/>
      <c r="CX7" s="630"/>
      <c r="CY7" s="631"/>
      <c r="CZ7" s="656">
        <v>18.899999999999999</v>
      </c>
      <c r="DA7" s="656"/>
      <c r="DB7" s="656"/>
      <c r="DC7" s="656"/>
      <c r="DD7" s="635">
        <v>1801582</v>
      </c>
      <c r="DE7" s="630"/>
      <c r="DF7" s="630"/>
      <c r="DG7" s="630"/>
      <c r="DH7" s="630"/>
      <c r="DI7" s="630"/>
      <c r="DJ7" s="630"/>
      <c r="DK7" s="630"/>
      <c r="DL7" s="630"/>
      <c r="DM7" s="630"/>
      <c r="DN7" s="630"/>
      <c r="DO7" s="630"/>
      <c r="DP7" s="631"/>
      <c r="DQ7" s="635">
        <v>4203102</v>
      </c>
      <c r="DR7" s="630"/>
      <c r="DS7" s="630"/>
      <c r="DT7" s="630"/>
      <c r="DU7" s="630"/>
      <c r="DV7" s="630"/>
      <c r="DW7" s="630"/>
      <c r="DX7" s="630"/>
      <c r="DY7" s="630"/>
      <c r="DZ7" s="630"/>
      <c r="EA7" s="630"/>
      <c r="EB7" s="630"/>
      <c r="EC7" s="673"/>
    </row>
    <row r="8" spans="2:143" ht="11.25" customHeight="1" x14ac:dyDescent="0.2">
      <c r="B8" s="626" t="s">
        <v>235</v>
      </c>
      <c r="C8" s="627"/>
      <c r="D8" s="627"/>
      <c r="E8" s="627"/>
      <c r="F8" s="627"/>
      <c r="G8" s="627"/>
      <c r="H8" s="627"/>
      <c r="I8" s="627"/>
      <c r="J8" s="627"/>
      <c r="K8" s="627"/>
      <c r="L8" s="627"/>
      <c r="M8" s="627"/>
      <c r="N8" s="627"/>
      <c r="O8" s="627"/>
      <c r="P8" s="627"/>
      <c r="Q8" s="628"/>
      <c r="R8" s="629">
        <v>28125</v>
      </c>
      <c r="S8" s="630"/>
      <c r="T8" s="630"/>
      <c r="U8" s="630"/>
      <c r="V8" s="630"/>
      <c r="W8" s="630"/>
      <c r="X8" s="630"/>
      <c r="Y8" s="631"/>
      <c r="Z8" s="656">
        <v>0.1</v>
      </c>
      <c r="AA8" s="656"/>
      <c r="AB8" s="656"/>
      <c r="AC8" s="656"/>
      <c r="AD8" s="657">
        <v>28125</v>
      </c>
      <c r="AE8" s="657"/>
      <c r="AF8" s="657"/>
      <c r="AG8" s="657"/>
      <c r="AH8" s="657"/>
      <c r="AI8" s="657"/>
      <c r="AJ8" s="657"/>
      <c r="AK8" s="657"/>
      <c r="AL8" s="632">
        <v>0.1</v>
      </c>
      <c r="AM8" s="633"/>
      <c r="AN8" s="633"/>
      <c r="AO8" s="658"/>
      <c r="AP8" s="626" t="s">
        <v>236</v>
      </c>
      <c r="AQ8" s="627"/>
      <c r="AR8" s="627"/>
      <c r="AS8" s="627"/>
      <c r="AT8" s="627"/>
      <c r="AU8" s="627"/>
      <c r="AV8" s="627"/>
      <c r="AW8" s="627"/>
      <c r="AX8" s="627"/>
      <c r="AY8" s="627"/>
      <c r="AZ8" s="627"/>
      <c r="BA8" s="627"/>
      <c r="BB8" s="627"/>
      <c r="BC8" s="627"/>
      <c r="BD8" s="627"/>
      <c r="BE8" s="627"/>
      <c r="BF8" s="628"/>
      <c r="BG8" s="629">
        <v>92637</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3" t="s">
        <v>237</v>
      </c>
      <c r="CE8" s="664"/>
      <c r="CF8" s="664"/>
      <c r="CG8" s="664"/>
      <c r="CH8" s="664"/>
      <c r="CI8" s="664"/>
      <c r="CJ8" s="664"/>
      <c r="CK8" s="664"/>
      <c r="CL8" s="664"/>
      <c r="CM8" s="664"/>
      <c r="CN8" s="664"/>
      <c r="CO8" s="664"/>
      <c r="CP8" s="664"/>
      <c r="CQ8" s="665"/>
      <c r="CR8" s="629">
        <v>12651028</v>
      </c>
      <c r="CS8" s="630"/>
      <c r="CT8" s="630"/>
      <c r="CU8" s="630"/>
      <c r="CV8" s="630"/>
      <c r="CW8" s="630"/>
      <c r="CX8" s="630"/>
      <c r="CY8" s="631"/>
      <c r="CZ8" s="656">
        <v>30.9</v>
      </c>
      <c r="DA8" s="656"/>
      <c r="DB8" s="656"/>
      <c r="DC8" s="656"/>
      <c r="DD8" s="635">
        <v>353229</v>
      </c>
      <c r="DE8" s="630"/>
      <c r="DF8" s="630"/>
      <c r="DG8" s="630"/>
      <c r="DH8" s="630"/>
      <c r="DI8" s="630"/>
      <c r="DJ8" s="630"/>
      <c r="DK8" s="630"/>
      <c r="DL8" s="630"/>
      <c r="DM8" s="630"/>
      <c r="DN8" s="630"/>
      <c r="DO8" s="630"/>
      <c r="DP8" s="631"/>
      <c r="DQ8" s="635">
        <v>5435765</v>
      </c>
      <c r="DR8" s="630"/>
      <c r="DS8" s="630"/>
      <c r="DT8" s="630"/>
      <c r="DU8" s="630"/>
      <c r="DV8" s="630"/>
      <c r="DW8" s="630"/>
      <c r="DX8" s="630"/>
      <c r="DY8" s="630"/>
      <c r="DZ8" s="630"/>
      <c r="EA8" s="630"/>
      <c r="EB8" s="630"/>
      <c r="EC8" s="673"/>
    </row>
    <row r="9" spans="2:143" ht="11.25" customHeight="1" x14ac:dyDescent="0.2">
      <c r="B9" s="626" t="s">
        <v>238</v>
      </c>
      <c r="C9" s="627"/>
      <c r="D9" s="627"/>
      <c r="E9" s="627"/>
      <c r="F9" s="627"/>
      <c r="G9" s="627"/>
      <c r="H9" s="627"/>
      <c r="I9" s="627"/>
      <c r="J9" s="627"/>
      <c r="K9" s="627"/>
      <c r="L9" s="627"/>
      <c r="M9" s="627"/>
      <c r="N9" s="627"/>
      <c r="O9" s="627"/>
      <c r="P9" s="627"/>
      <c r="Q9" s="628"/>
      <c r="R9" s="629">
        <v>25980</v>
      </c>
      <c r="S9" s="630"/>
      <c r="T9" s="630"/>
      <c r="U9" s="630"/>
      <c r="V9" s="630"/>
      <c r="W9" s="630"/>
      <c r="X9" s="630"/>
      <c r="Y9" s="631"/>
      <c r="Z9" s="656">
        <v>0.1</v>
      </c>
      <c r="AA9" s="656"/>
      <c r="AB9" s="656"/>
      <c r="AC9" s="656"/>
      <c r="AD9" s="657">
        <v>25980</v>
      </c>
      <c r="AE9" s="657"/>
      <c r="AF9" s="657"/>
      <c r="AG9" s="657"/>
      <c r="AH9" s="657"/>
      <c r="AI9" s="657"/>
      <c r="AJ9" s="657"/>
      <c r="AK9" s="657"/>
      <c r="AL9" s="632">
        <v>0.1</v>
      </c>
      <c r="AM9" s="633"/>
      <c r="AN9" s="633"/>
      <c r="AO9" s="658"/>
      <c r="AP9" s="626" t="s">
        <v>239</v>
      </c>
      <c r="AQ9" s="627"/>
      <c r="AR9" s="627"/>
      <c r="AS9" s="627"/>
      <c r="AT9" s="627"/>
      <c r="AU9" s="627"/>
      <c r="AV9" s="627"/>
      <c r="AW9" s="627"/>
      <c r="AX9" s="627"/>
      <c r="AY9" s="627"/>
      <c r="AZ9" s="627"/>
      <c r="BA9" s="627"/>
      <c r="BB9" s="627"/>
      <c r="BC9" s="627"/>
      <c r="BD9" s="627"/>
      <c r="BE9" s="627"/>
      <c r="BF9" s="628"/>
      <c r="BG9" s="629">
        <v>2147958</v>
      </c>
      <c r="BH9" s="630"/>
      <c r="BI9" s="630"/>
      <c r="BJ9" s="630"/>
      <c r="BK9" s="630"/>
      <c r="BL9" s="630"/>
      <c r="BM9" s="630"/>
      <c r="BN9" s="631"/>
      <c r="BO9" s="656">
        <v>29.3</v>
      </c>
      <c r="BP9" s="656"/>
      <c r="BQ9" s="656"/>
      <c r="BR9" s="656"/>
      <c r="BS9" s="657" t="s">
        <v>128</v>
      </c>
      <c r="BT9" s="657"/>
      <c r="BU9" s="657"/>
      <c r="BV9" s="657"/>
      <c r="BW9" s="657"/>
      <c r="BX9" s="657"/>
      <c r="BY9" s="657"/>
      <c r="BZ9" s="657"/>
      <c r="CA9" s="657"/>
      <c r="CB9" s="715"/>
      <c r="CD9" s="663" t="s">
        <v>240</v>
      </c>
      <c r="CE9" s="664"/>
      <c r="CF9" s="664"/>
      <c r="CG9" s="664"/>
      <c r="CH9" s="664"/>
      <c r="CI9" s="664"/>
      <c r="CJ9" s="664"/>
      <c r="CK9" s="664"/>
      <c r="CL9" s="664"/>
      <c r="CM9" s="664"/>
      <c r="CN9" s="664"/>
      <c r="CO9" s="664"/>
      <c r="CP9" s="664"/>
      <c r="CQ9" s="665"/>
      <c r="CR9" s="629">
        <v>3260468</v>
      </c>
      <c r="CS9" s="630"/>
      <c r="CT9" s="630"/>
      <c r="CU9" s="630"/>
      <c r="CV9" s="630"/>
      <c r="CW9" s="630"/>
      <c r="CX9" s="630"/>
      <c r="CY9" s="631"/>
      <c r="CZ9" s="656">
        <v>8</v>
      </c>
      <c r="DA9" s="656"/>
      <c r="DB9" s="656"/>
      <c r="DC9" s="656"/>
      <c r="DD9" s="635">
        <v>182110</v>
      </c>
      <c r="DE9" s="630"/>
      <c r="DF9" s="630"/>
      <c r="DG9" s="630"/>
      <c r="DH9" s="630"/>
      <c r="DI9" s="630"/>
      <c r="DJ9" s="630"/>
      <c r="DK9" s="630"/>
      <c r="DL9" s="630"/>
      <c r="DM9" s="630"/>
      <c r="DN9" s="630"/>
      <c r="DO9" s="630"/>
      <c r="DP9" s="631"/>
      <c r="DQ9" s="635">
        <v>2240634</v>
      </c>
      <c r="DR9" s="630"/>
      <c r="DS9" s="630"/>
      <c r="DT9" s="630"/>
      <c r="DU9" s="630"/>
      <c r="DV9" s="630"/>
      <c r="DW9" s="630"/>
      <c r="DX9" s="630"/>
      <c r="DY9" s="630"/>
      <c r="DZ9" s="630"/>
      <c r="EA9" s="630"/>
      <c r="EB9" s="630"/>
      <c r="EC9" s="673"/>
    </row>
    <row r="10" spans="2:143" ht="11.25" customHeight="1" x14ac:dyDescent="0.2">
      <c r="B10" s="626" t="s">
        <v>241</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56" t="s">
        <v>242</v>
      </c>
      <c r="AA10" s="656"/>
      <c r="AB10" s="656"/>
      <c r="AC10" s="656"/>
      <c r="AD10" s="657" t="s">
        <v>128</v>
      </c>
      <c r="AE10" s="657"/>
      <c r="AF10" s="657"/>
      <c r="AG10" s="657"/>
      <c r="AH10" s="657"/>
      <c r="AI10" s="657"/>
      <c r="AJ10" s="657"/>
      <c r="AK10" s="657"/>
      <c r="AL10" s="632" t="s">
        <v>128</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222715</v>
      </c>
      <c r="BH10" s="630"/>
      <c r="BI10" s="630"/>
      <c r="BJ10" s="630"/>
      <c r="BK10" s="630"/>
      <c r="BL10" s="630"/>
      <c r="BM10" s="630"/>
      <c r="BN10" s="631"/>
      <c r="BO10" s="656">
        <v>3</v>
      </c>
      <c r="BP10" s="656"/>
      <c r="BQ10" s="656"/>
      <c r="BR10" s="656"/>
      <c r="BS10" s="657">
        <v>36288</v>
      </c>
      <c r="BT10" s="657"/>
      <c r="BU10" s="657"/>
      <c r="BV10" s="657"/>
      <c r="BW10" s="657"/>
      <c r="BX10" s="657"/>
      <c r="BY10" s="657"/>
      <c r="BZ10" s="657"/>
      <c r="CA10" s="657"/>
      <c r="CB10" s="715"/>
      <c r="CD10" s="663" t="s">
        <v>244</v>
      </c>
      <c r="CE10" s="664"/>
      <c r="CF10" s="664"/>
      <c r="CG10" s="664"/>
      <c r="CH10" s="664"/>
      <c r="CI10" s="664"/>
      <c r="CJ10" s="664"/>
      <c r="CK10" s="664"/>
      <c r="CL10" s="664"/>
      <c r="CM10" s="664"/>
      <c r="CN10" s="664"/>
      <c r="CO10" s="664"/>
      <c r="CP10" s="664"/>
      <c r="CQ10" s="665"/>
      <c r="CR10" s="629">
        <v>33752</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14202</v>
      </c>
      <c r="DR10" s="630"/>
      <c r="DS10" s="630"/>
      <c r="DT10" s="630"/>
      <c r="DU10" s="630"/>
      <c r="DV10" s="630"/>
      <c r="DW10" s="630"/>
      <c r="DX10" s="630"/>
      <c r="DY10" s="630"/>
      <c r="DZ10" s="630"/>
      <c r="EA10" s="630"/>
      <c r="EB10" s="630"/>
      <c r="EC10" s="673"/>
    </row>
    <row r="11" spans="2:143" ht="11.25" customHeight="1" x14ac:dyDescent="0.2">
      <c r="B11" s="626" t="s">
        <v>245</v>
      </c>
      <c r="C11" s="627"/>
      <c r="D11" s="627"/>
      <c r="E11" s="627"/>
      <c r="F11" s="627"/>
      <c r="G11" s="627"/>
      <c r="H11" s="627"/>
      <c r="I11" s="627"/>
      <c r="J11" s="627"/>
      <c r="K11" s="627"/>
      <c r="L11" s="627"/>
      <c r="M11" s="627"/>
      <c r="N11" s="627"/>
      <c r="O11" s="627"/>
      <c r="P11" s="627"/>
      <c r="Q11" s="628"/>
      <c r="R11" s="629">
        <v>1350988</v>
      </c>
      <c r="S11" s="630"/>
      <c r="T11" s="630"/>
      <c r="U11" s="630"/>
      <c r="V11" s="630"/>
      <c r="W11" s="630"/>
      <c r="X11" s="630"/>
      <c r="Y11" s="631"/>
      <c r="Z11" s="632">
        <v>3.2</v>
      </c>
      <c r="AA11" s="633"/>
      <c r="AB11" s="633"/>
      <c r="AC11" s="634"/>
      <c r="AD11" s="635">
        <v>1350988</v>
      </c>
      <c r="AE11" s="630"/>
      <c r="AF11" s="630"/>
      <c r="AG11" s="630"/>
      <c r="AH11" s="630"/>
      <c r="AI11" s="630"/>
      <c r="AJ11" s="630"/>
      <c r="AK11" s="631"/>
      <c r="AL11" s="632">
        <v>6.5</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318124</v>
      </c>
      <c r="BH11" s="630"/>
      <c r="BI11" s="630"/>
      <c r="BJ11" s="630"/>
      <c r="BK11" s="630"/>
      <c r="BL11" s="630"/>
      <c r="BM11" s="630"/>
      <c r="BN11" s="631"/>
      <c r="BO11" s="656">
        <v>4.3</v>
      </c>
      <c r="BP11" s="656"/>
      <c r="BQ11" s="656"/>
      <c r="BR11" s="656"/>
      <c r="BS11" s="657">
        <v>88868</v>
      </c>
      <c r="BT11" s="657"/>
      <c r="BU11" s="657"/>
      <c r="BV11" s="657"/>
      <c r="BW11" s="657"/>
      <c r="BX11" s="657"/>
      <c r="BY11" s="657"/>
      <c r="BZ11" s="657"/>
      <c r="CA11" s="657"/>
      <c r="CB11" s="715"/>
      <c r="CD11" s="663" t="s">
        <v>247</v>
      </c>
      <c r="CE11" s="664"/>
      <c r="CF11" s="664"/>
      <c r="CG11" s="664"/>
      <c r="CH11" s="664"/>
      <c r="CI11" s="664"/>
      <c r="CJ11" s="664"/>
      <c r="CK11" s="664"/>
      <c r="CL11" s="664"/>
      <c r="CM11" s="664"/>
      <c r="CN11" s="664"/>
      <c r="CO11" s="664"/>
      <c r="CP11" s="664"/>
      <c r="CQ11" s="665"/>
      <c r="CR11" s="629">
        <v>2689170</v>
      </c>
      <c r="CS11" s="630"/>
      <c r="CT11" s="630"/>
      <c r="CU11" s="630"/>
      <c r="CV11" s="630"/>
      <c r="CW11" s="630"/>
      <c r="CX11" s="630"/>
      <c r="CY11" s="631"/>
      <c r="CZ11" s="656">
        <v>6.6</v>
      </c>
      <c r="DA11" s="656"/>
      <c r="DB11" s="656"/>
      <c r="DC11" s="656"/>
      <c r="DD11" s="635">
        <v>1315213</v>
      </c>
      <c r="DE11" s="630"/>
      <c r="DF11" s="630"/>
      <c r="DG11" s="630"/>
      <c r="DH11" s="630"/>
      <c r="DI11" s="630"/>
      <c r="DJ11" s="630"/>
      <c r="DK11" s="630"/>
      <c r="DL11" s="630"/>
      <c r="DM11" s="630"/>
      <c r="DN11" s="630"/>
      <c r="DO11" s="630"/>
      <c r="DP11" s="631"/>
      <c r="DQ11" s="635">
        <v>1011016</v>
      </c>
      <c r="DR11" s="630"/>
      <c r="DS11" s="630"/>
      <c r="DT11" s="630"/>
      <c r="DU11" s="630"/>
      <c r="DV11" s="630"/>
      <c r="DW11" s="630"/>
      <c r="DX11" s="630"/>
      <c r="DY11" s="630"/>
      <c r="DZ11" s="630"/>
      <c r="EA11" s="630"/>
      <c r="EB11" s="630"/>
      <c r="EC11" s="673"/>
    </row>
    <row r="12" spans="2:143" ht="11.25" customHeight="1" x14ac:dyDescent="0.2">
      <c r="B12" s="626" t="s">
        <v>248</v>
      </c>
      <c r="C12" s="627"/>
      <c r="D12" s="627"/>
      <c r="E12" s="627"/>
      <c r="F12" s="627"/>
      <c r="G12" s="627"/>
      <c r="H12" s="627"/>
      <c r="I12" s="627"/>
      <c r="J12" s="627"/>
      <c r="K12" s="627"/>
      <c r="L12" s="627"/>
      <c r="M12" s="627"/>
      <c r="N12" s="627"/>
      <c r="O12" s="627"/>
      <c r="P12" s="627"/>
      <c r="Q12" s="628"/>
      <c r="R12" s="629">
        <v>15188</v>
      </c>
      <c r="S12" s="630"/>
      <c r="T12" s="630"/>
      <c r="U12" s="630"/>
      <c r="V12" s="630"/>
      <c r="W12" s="630"/>
      <c r="X12" s="630"/>
      <c r="Y12" s="631"/>
      <c r="Z12" s="656">
        <v>0</v>
      </c>
      <c r="AA12" s="656"/>
      <c r="AB12" s="656"/>
      <c r="AC12" s="656"/>
      <c r="AD12" s="657">
        <v>15188</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3932287</v>
      </c>
      <c r="BH12" s="630"/>
      <c r="BI12" s="630"/>
      <c r="BJ12" s="630"/>
      <c r="BK12" s="630"/>
      <c r="BL12" s="630"/>
      <c r="BM12" s="630"/>
      <c r="BN12" s="631"/>
      <c r="BO12" s="656">
        <v>53.7</v>
      </c>
      <c r="BP12" s="656"/>
      <c r="BQ12" s="656"/>
      <c r="BR12" s="656"/>
      <c r="BS12" s="657">
        <v>251692</v>
      </c>
      <c r="BT12" s="657"/>
      <c r="BU12" s="657"/>
      <c r="BV12" s="657"/>
      <c r="BW12" s="657"/>
      <c r="BX12" s="657"/>
      <c r="BY12" s="657"/>
      <c r="BZ12" s="657"/>
      <c r="CA12" s="657"/>
      <c r="CB12" s="715"/>
      <c r="CD12" s="663" t="s">
        <v>250</v>
      </c>
      <c r="CE12" s="664"/>
      <c r="CF12" s="664"/>
      <c r="CG12" s="664"/>
      <c r="CH12" s="664"/>
      <c r="CI12" s="664"/>
      <c r="CJ12" s="664"/>
      <c r="CK12" s="664"/>
      <c r="CL12" s="664"/>
      <c r="CM12" s="664"/>
      <c r="CN12" s="664"/>
      <c r="CO12" s="664"/>
      <c r="CP12" s="664"/>
      <c r="CQ12" s="665"/>
      <c r="CR12" s="629">
        <v>1489987</v>
      </c>
      <c r="CS12" s="630"/>
      <c r="CT12" s="630"/>
      <c r="CU12" s="630"/>
      <c r="CV12" s="630"/>
      <c r="CW12" s="630"/>
      <c r="CX12" s="630"/>
      <c r="CY12" s="631"/>
      <c r="CZ12" s="656">
        <v>3.6</v>
      </c>
      <c r="DA12" s="656"/>
      <c r="DB12" s="656"/>
      <c r="DC12" s="656"/>
      <c r="DD12" s="635">
        <v>43350</v>
      </c>
      <c r="DE12" s="630"/>
      <c r="DF12" s="630"/>
      <c r="DG12" s="630"/>
      <c r="DH12" s="630"/>
      <c r="DI12" s="630"/>
      <c r="DJ12" s="630"/>
      <c r="DK12" s="630"/>
      <c r="DL12" s="630"/>
      <c r="DM12" s="630"/>
      <c r="DN12" s="630"/>
      <c r="DO12" s="630"/>
      <c r="DP12" s="631"/>
      <c r="DQ12" s="635">
        <v>1120965</v>
      </c>
      <c r="DR12" s="630"/>
      <c r="DS12" s="630"/>
      <c r="DT12" s="630"/>
      <c r="DU12" s="630"/>
      <c r="DV12" s="630"/>
      <c r="DW12" s="630"/>
      <c r="DX12" s="630"/>
      <c r="DY12" s="630"/>
      <c r="DZ12" s="630"/>
      <c r="EA12" s="630"/>
      <c r="EB12" s="630"/>
      <c r="EC12" s="673"/>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179</v>
      </c>
      <c r="AE13" s="657"/>
      <c r="AF13" s="657"/>
      <c r="AG13" s="657"/>
      <c r="AH13" s="657"/>
      <c r="AI13" s="657"/>
      <c r="AJ13" s="657"/>
      <c r="AK13" s="657"/>
      <c r="AL13" s="632" t="s">
        <v>128</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3861453</v>
      </c>
      <c r="BH13" s="630"/>
      <c r="BI13" s="630"/>
      <c r="BJ13" s="630"/>
      <c r="BK13" s="630"/>
      <c r="BL13" s="630"/>
      <c r="BM13" s="630"/>
      <c r="BN13" s="631"/>
      <c r="BO13" s="656">
        <v>52.7</v>
      </c>
      <c r="BP13" s="656"/>
      <c r="BQ13" s="656"/>
      <c r="BR13" s="656"/>
      <c r="BS13" s="657">
        <v>251692</v>
      </c>
      <c r="BT13" s="657"/>
      <c r="BU13" s="657"/>
      <c r="BV13" s="657"/>
      <c r="BW13" s="657"/>
      <c r="BX13" s="657"/>
      <c r="BY13" s="657"/>
      <c r="BZ13" s="657"/>
      <c r="CA13" s="657"/>
      <c r="CB13" s="715"/>
      <c r="CD13" s="663" t="s">
        <v>253</v>
      </c>
      <c r="CE13" s="664"/>
      <c r="CF13" s="664"/>
      <c r="CG13" s="664"/>
      <c r="CH13" s="664"/>
      <c r="CI13" s="664"/>
      <c r="CJ13" s="664"/>
      <c r="CK13" s="664"/>
      <c r="CL13" s="664"/>
      <c r="CM13" s="664"/>
      <c r="CN13" s="664"/>
      <c r="CO13" s="664"/>
      <c r="CP13" s="664"/>
      <c r="CQ13" s="665"/>
      <c r="CR13" s="629">
        <v>2439297</v>
      </c>
      <c r="CS13" s="630"/>
      <c r="CT13" s="630"/>
      <c r="CU13" s="630"/>
      <c r="CV13" s="630"/>
      <c r="CW13" s="630"/>
      <c r="CX13" s="630"/>
      <c r="CY13" s="631"/>
      <c r="CZ13" s="656">
        <v>6</v>
      </c>
      <c r="DA13" s="656"/>
      <c r="DB13" s="656"/>
      <c r="DC13" s="656"/>
      <c r="DD13" s="635">
        <v>1090095</v>
      </c>
      <c r="DE13" s="630"/>
      <c r="DF13" s="630"/>
      <c r="DG13" s="630"/>
      <c r="DH13" s="630"/>
      <c r="DI13" s="630"/>
      <c r="DJ13" s="630"/>
      <c r="DK13" s="630"/>
      <c r="DL13" s="630"/>
      <c r="DM13" s="630"/>
      <c r="DN13" s="630"/>
      <c r="DO13" s="630"/>
      <c r="DP13" s="631"/>
      <c r="DQ13" s="635">
        <v>1308059</v>
      </c>
      <c r="DR13" s="630"/>
      <c r="DS13" s="630"/>
      <c r="DT13" s="630"/>
      <c r="DU13" s="630"/>
      <c r="DV13" s="630"/>
      <c r="DW13" s="630"/>
      <c r="DX13" s="630"/>
      <c r="DY13" s="630"/>
      <c r="DZ13" s="630"/>
      <c r="EA13" s="630"/>
      <c r="EB13" s="630"/>
      <c r="EC13" s="673"/>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209609</v>
      </c>
      <c r="BH14" s="630"/>
      <c r="BI14" s="630"/>
      <c r="BJ14" s="630"/>
      <c r="BK14" s="630"/>
      <c r="BL14" s="630"/>
      <c r="BM14" s="630"/>
      <c r="BN14" s="631"/>
      <c r="BO14" s="656">
        <v>2.9</v>
      </c>
      <c r="BP14" s="656"/>
      <c r="BQ14" s="656"/>
      <c r="BR14" s="656"/>
      <c r="BS14" s="657">
        <v>9332</v>
      </c>
      <c r="BT14" s="657"/>
      <c r="BU14" s="657"/>
      <c r="BV14" s="657"/>
      <c r="BW14" s="657"/>
      <c r="BX14" s="657"/>
      <c r="BY14" s="657"/>
      <c r="BZ14" s="657"/>
      <c r="CA14" s="657"/>
      <c r="CB14" s="715"/>
      <c r="CD14" s="663" t="s">
        <v>256</v>
      </c>
      <c r="CE14" s="664"/>
      <c r="CF14" s="664"/>
      <c r="CG14" s="664"/>
      <c r="CH14" s="664"/>
      <c r="CI14" s="664"/>
      <c r="CJ14" s="664"/>
      <c r="CK14" s="664"/>
      <c r="CL14" s="664"/>
      <c r="CM14" s="664"/>
      <c r="CN14" s="664"/>
      <c r="CO14" s="664"/>
      <c r="CP14" s="664"/>
      <c r="CQ14" s="665"/>
      <c r="CR14" s="629">
        <v>1255226</v>
      </c>
      <c r="CS14" s="630"/>
      <c r="CT14" s="630"/>
      <c r="CU14" s="630"/>
      <c r="CV14" s="630"/>
      <c r="CW14" s="630"/>
      <c r="CX14" s="630"/>
      <c r="CY14" s="631"/>
      <c r="CZ14" s="656">
        <v>3.1</v>
      </c>
      <c r="DA14" s="656"/>
      <c r="DB14" s="656"/>
      <c r="DC14" s="656"/>
      <c r="DD14" s="635">
        <v>35899</v>
      </c>
      <c r="DE14" s="630"/>
      <c r="DF14" s="630"/>
      <c r="DG14" s="630"/>
      <c r="DH14" s="630"/>
      <c r="DI14" s="630"/>
      <c r="DJ14" s="630"/>
      <c r="DK14" s="630"/>
      <c r="DL14" s="630"/>
      <c r="DM14" s="630"/>
      <c r="DN14" s="630"/>
      <c r="DO14" s="630"/>
      <c r="DP14" s="631"/>
      <c r="DQ14" s="635">
        <v>1178194</v>
      </c>
      <c r="DR14" s="630"/>
      <c r="DS14" s="630"/>
      <c r="DT14" s="630"/>
      <c r="DU14" s="630"/>
      <c r="DV14" s="630"/>
      <c r="DW14" s="630"/>
      <c r="DX14" s="630"/>
      <c r="DY14" s="630"/>
      <c r="DZ14" s="630"/>
      <c r="EA14" s="630"/>
      <c r="EB14" s="630"/>
      <c r="EC14" s="673"/>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401144</v>
      </c>
      <c r="BH15" s="630"/>
      <c r="BI15" s="630"/>
      <c r="BJ15" s="630"/>
      <c r="BK15" s="630"/>
      <c r="BL15" s="630"/>
      <c r="BM15" s="630"/>
      <c r="BN15" s="631"/>
      <c r="BO15" s="656">
        <v>5.5</v>
      </c>
      <c r="BP15" s="656"/>
      <c r="BQ15" s="656"/>
      <c r="BR15" s="656"/>
      <c r="BS15" s="657" t="s">
        <v>242</v>
      </c>
      <c r="BT15" s="657"/>
      <c r="BU15" s="657"/>
      <c r="BV15" s="657"/>
      <c r="BW15" s="657"/>
      <c r="BX15" s="657"/>
      <c r="BY15" s="657"/>
      <c r="BZ15" s="657"/>
      <c r="CA15" s="657"/>
      <c r="CB15" s="715"/>
      <c r="CD15" s="663" t="s">
        <v>259</v>
      </c>
      <c r="CE15" s="664"/>
      <c r="CF15" s="664"/>
      <c r="CG15" s="664"/>
      <c r="CH15" s="664"/>
      <c r="CI15" s="664"/>
      <c r="CJ15" s="664"/>
      <c r="CK15" s="664"/>
      <c r="CL15" s="664"/>
      <c r="CM15" s="664"/>
      <c r="CN15" s="664"/>
      <c r="CO15" s="664"/>
      <c r="CP15" s="664"/>
      <c r="CQ15" s="665"/>
      <c r="CR15" s="629">
        <v>2527309</v>
      </c>
      <c r="CS15" s="630"/>
      <c r="CT15" s="630"/>
      <c r="CU15" s="630"/>
      <c r="CV15" s="630"/>
      <c r="CW15" s="630"/>
      <c r="CX15" s="630"/>
      <c r="CY15" s="631"/>
      <c r="CZ15" s="656">
        <v>6.2</v>
      </c>
      <c r="DA15" s="656"/>
      <c r="DB15" s="656"/>
      <c r="DC15" s="656"/>
      <c r="DD15" s="635">
        <v>255160</v>
      </c>
      <c r="DE15" s="630"/>
      <c r="DF15" s="630"/>
      <c r="DG15" s="630"/>
      <c r="DH15" s="630"/>
      <c r="DI15" s="630"/>
      <c r="DJ15" s="630"/>
      <c r="DK15" s="630"/>
      <c r="DL15" s="630"/>
      <c r="DM15" s="630"/>
      <c r="DN15" s="630"/>
      <c r="DO15" s="630"/>
      <c r="DP15" s="631"/>
      <c r="DQ15" s="635">
        <v>1860910</v>
      </c>
      <c r="DR15" s="630"/>
      <c r="DS15" s="630"/>
      <c r="DT15" s="630"/>
      <c r="DU15" s="630"/>
      <c r="DV15" s="630"/>
      <c r="DW15" s="630"/>
      <c r="DX15" s="630"/>
      <c r="DY15" s="630"/>
      <c r="DZ15" s="630"/>
      <c r="EA15" s="630"/>
      <c r="EB15" s="630"/>
      <c r="EC15" s="673"/>
    </row>
    <row r="16" spans="2:143" ht="11.25" customHeight="1" x14ac:dyDescent="0.2">
      <c r="B16" s="626" t="s">
        <v>260</v>
      </c>
      <c r="C16" s="627"/>
      <c r="D16" s="627"/>
      <c r="E16" s="627"/>
      <c r="F16" s="627"/>
      <c r="G16" s="627"/>
      <c r="H16" s="627"/>
      <c r="I16" s="627"/>
      <c r="J16" s="627"/>
      <c r="K16" s="627"/>
      <c r="L16" s="627"/>
      <c r="M16" s="627"/>
      <c r="N16" s="627"/>
      <c r="O16" s="627"/>
      <c r="P16" s="627"/>
      <c r="Q16" s="628"/>
      <c r="R16" s="629">
        <v>16499</v>
      </c>
      <c r="S16" s="630"/>
      <c r="T16" s="630"/>
      <c r="U16" s="630"/>
      <c r="V16" s="630"/>
      <c r="W16" s="630"/>
      <c r="X16" s="630"/>
      <c r="Y16" s="631"/>
      <c r="Z16" s="656">
        <v>0</v>
      </c>
      <c r="AA16" s="656"/>
      <c r="AB16" s="656"/>
      <c r="AC16" s="656"/>
      <c r="AD16" s="657">
        <v>16499</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179</v>
      </c>
      <c r="BP16" s="656"/>
      <c r="BQ16" s="656"/>
      <c r="BR16" s="656"/>
      <c r="BS16" s="657" t="s">
        <v>179</v>
      </c>
      <c r="BT16" s="657"/>
      <c r="BU16" s="657"/>
      <c r="BV16" s="657"/>
      <c r="BW16" s="657"/>
      <c r="BX16" s="657"/>
      <c r="BY16" s="657"/>
      <c r="BZ16" s="657"/>
      <c r="CA16" s="657"/>
      <c r="CB16" s="715"/>
      <c r="CD16" s="663" t="s">
        <v>262</v>
      </c>
      <c r="CE16" s="664"/>
      <c r="CF16" s="664"/>
      <c r="CG16" s="664"/>
      <c r="CH16" s="664"/>
      <c r="CI16" s="664"/>
      <c r="CJ16" s="664"/>
      <c r="CK16" s="664"/>
      <c r="CL16" s="664"/>
      <c r="CM16" s="664"/>
      <c r="CN16" s="664"/>
      <c r="CO16" s="664"/>
      <c r="CP16" s="664"/>
      <c r="CQ16" s="665"/>
      <c r="CR16" s="629">
        <v>427300</v>
      </c>
      <c r="CS16" s="630"/>
      <c r="CT16" s="630"/>
      <c r="CU16" s="630"/>
      <c r="CV16" s="630"/>
      <c r="CW16" s="630"/>
      <c r="CX16" s="630"/>
      <c r="CY16" s="631"/>
      <c r="CZ16" s="656">
        <v>1</v>
      </c>
      <c r="DA16" s="656"/>
      <c r="DB16" s="656"/>
      <c r="DC16" s="656"/>
      <c r="DD16" s="635" t="s">
        <v>242</v>
      </c>
      <c r="DE16" s="630"/>
      <c r="DF16" s="630"/>
      <c r="DG16" s="630"/>
      <c r="DH16" s="630"/>
      <c r="DI16" s="630"/>
      <c r="DJ16" s="630"/>
      <c r="DK16" s="630"/>
      <c r="DL16" s="630"/>
      <c r="DM16" s="630"/>
      <c r="DN16" s="630"/>
      <c r="DO16" s="630"/>
      <c r="DP16" s="631"/>
      <c r="DQ16" s="635">
        <v>39964</v>
      </c>
      <c r="DR16" s="630"/>
      <c r="DS16" s="630"/>
      <c r="DT16" s="630"/>
      <c r="DU16" s="630"/>
      <c r="DV16" s="630"/>
      <c r="DW16" s="630"/>
      <c r="DX16" s="630"/>
      <c r="DY16" s="630"/>
      <c r="DZ16" s="630"/>
      <c r="EA16" s="630"/>
      <c r="EB16" s="630"/>
      <c r="EC16" s="673"/>
    </row>
    <row r="17" spans="2:133" ht="11.25" customHeight="1" x14ac:dyDescent="0.2">
      <c r="B17" s="626" t="s">
        <v>263</v>
      </c>
      <c r="C17" s="627"/>
      <c r="D17" s="627"/>
      <c r="E17" s="627"/>
      <c r="F17" s="627"/>
      <c r="G17" s="627"/>
      <c r="H17" s="627"/>
      <c r="I17" s="627"/>
      <c r="J17" s="627"/>
      <c r="K17" s="627"/>
      <c r="L17" s="627"/>
      <c r="M17" s="627"/>
      <c r="N17" s="627"/>
      <c r="O17" s="627"/>
      <c r="P17" s="627"/>
      <c r="Q17" s="628"/>
      <c r="R17" s="629">
        <v>90427</v>
      </c>
      <c r="S17" s="630"/>
      <c r="T17" s="630"/>
      <c r="U17" s="630"/>
      <c r="V17" s="630"/>
      <c r="W17" s="630"/>
      <c r="X17" s="630"/>
      <c r="Y17" s="631"/>
      <c r="Z17" s="656">
        <v>0.2</v>
      </c>
      <c r="AA17" s="656"/>
      <c r="AB17" s="656"/>
      <c r="AC17" s="656"/>
      <c r="AD17" s="657">
        <v>90427</v>
      </c>
      <c r="AE17" s="657"/>
      <c r="AF17" s="657"/>
      <c r="AG17" s="657"/>
      <c r="AH17" s="657"/>
      <c r="AI17" s="657"/>
      <c r="AJ17" s="657"/>
      <c r="AK17" s="657"/>
      <c r="AL17" s="632">
        <v>0.4</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179</v>
      </c>
      <c r="BH17" s="630"/>
      <c r="BI17" s="630"/>
      <c r="BJ17" s="630"/>
      <c r="BK17" s="630"/>
      <c r="BL17" s="630"/>
      <c r="BM17" s="630"/>
      <c r="BN17" s="631"/>
      <c r="BO17" s="656" t="s">
        <v>128</v>
      </c>
      <c r="BP17" s="656"/>
      <c r="BQ17" s="656"/>
      <c r="BR17" s="656"/>
      <c r="BS17" s="657" t="s">
        <v>242</v>
      </c>
      <c r="BT17" s="657"/>
      <c r="BU17" s="657"/>
      <c r="BV17" s="657"/>
      <c r="BW17" s="657"/>
      <c r="BX17" s="657"/>
      <c r="BY17" s="657"/>
      <c r="BZ17" s="657"/>
      <c r="CA17" s="657"/>
      <c r="CB17" s="715"/>
      <c r="CD17" s="663" t="s">
        <v>265</v>
      </c>
      <c r="CE17" s="664"/>
      <c r="CF17" s="664"/>
      <c r="CG17" s="664"/>
      <c r="CH17" s="664"/>
      <c r="CI17" s="664"/>
      <c r="CJ17" s="664"/>
      <c r="CK17" s="664"/>
      <c r="CL17" s="664"/>
      <c r="CM17" s="664"/>
      <c r="CN17" s="664"/>
      <c r="CO17" s="664"/>
      <c r="CP17" s="664"/>
      <c r="CQ17" s="665"/>
      <c r="CR17" s="629">
        <v>6218852</v>
      </c>
      <c r="CS17" s="630"/>
      <c r="CT17" s="630"/>
      <c r="CU17" s="630"/>
      <c r="CV17" s="630"/>
      <c r="CW17" s="630"/>
      <c r="CX17" s="630"/>
      <c r="CY17" s="631"/>
      <c r="CZ17" s="656">
        <v>15.2</v>
      </c>
      <c r="DA17" s="656"/>
      <c r="DB17" s="656"/>
      <c r="DC17" s="656"/>
      <c r="DD17" s="635" t="s">
        <v>179</v>
      </c>
      <c r="DE17" s="630"/>
      <c r="DF17" s="630"/>
      <c r="DG17" s="630"/>
      <c r="DH17" s="630"/>
      <c r="DI17" s="630"/>
      <c r="DJ17" s="630"/>
      <c r="DK17" s="630"/>
      <c r="DL17" s="630"/>
      <c r="DM17" s="630"/>
      <c r="DN17" s="630"/>
      <c r="DO17" s="630"/>
      <c r="DP17" s="631"/>
      <c r="DQ17" s="635">
        <v>6100190</v>
      </c>
      <c r="DR17" s="630"/>
      <c r="DS17" s="630"/>
      <c r="DT17" s="630"/>
      <c r="DU17" s="630"/>
      <c r="DV17" s="630"/>
      <c r="DW17" s="630"/>
      <c r="DX17" s="630"/>
      <c r="DY17" s="630"/>
      <c r="DZ17" s="630"/>
      <c r="EA17" s="630"/>
      <c r="EB17" s="630"/>
      <c r="EC17" s="673"/>
    </row>
    <row r="18" spans="2:133" ht="11.25" customHeight="1" x14ac:dyDescent="0.2">
      <c r="B18" s="626" t="s">
        <v>266</v>
      </c>
      <c r="C18" s="627"/>
      <c r="D18" s="627"/>
      <c r="E18" s="627"/>
      <c r="F18" s="627"/>
      <c r="G18" s="627"/>
      <c r="H18" s="627"/>
      <c r="I18" s="627"/>
      <c r="J18" s="627"/>
      <c r="K18" s="627"/>
      <c r="L18" s="627"/>
      <c r="M18" s="627"/>
      <c r="N18" s="627"/>
      <c r="O18" s="627"/>
      <c r="P18" s="627"/>
      <c r="Q18" s="628"/>
      <c r="R18" s="629">
        <v>116542</v>
      </c>
      <c r="S18" s="630"/>
      <c r="T18" s="630"/>
      <c r="U18" s="630"/>
      <c r="V18" s="630"/>
      <c r="W18" s="630"/>
      <c r="X18" s="630"/>
      <c r="Y18" s="631"/>
      <c r="Z18" s="656">
        <v>0.3</v>
      </c>
      <c r="AA18" s="656"/>
      <c r="AB18" s="656"/>
      <c r="AC18" s="656"/>
      <c r="AD18" s="657">
        <v>116542</v>
      </c>
      <c r="AE18" s="657"/>
      <c r="AF18" s="657"/>
      <c r="AG18" s="657"/>
      <c r="AH18" s="657"/>
      <c r="AI18" s="657"/>
      <c r="AJ18" s="657"/>
      <c r="AK18" s="657"/>
      <c r="AL18" s="632">
        <v>0.60000002384185791</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3" t="s">
        <v>268</v>
      </c>
      <c r="CE18" s="664"/>
      <c r="CF18" s="664"/>
      <c r="CG18" s="664"/>
      <c r="CH18" s="664"/>
      <c r="CI18" s="664"/>
      <c r="CJ18" s="664"/>
      <c r="CK18" s="664"/>
      <c r="CL18" s="664"/>
      <c r="CM18" s="664"/>
      <c r="CN18" s="664"/>
      <c r="CO18" s="664"/>
      <c r="CP18" s="664"/>
      <c r="CQ18" s="665"/>
      <c r="CR18" s="629" t="s">
        <v>179</v>
      </c>
      <c r="CS18" s="630"/>
      <c r="CT18" s="630"/>
      <c r="CU18" s="630"/>
      <c r="CV18" s="630"/>
      <c r="CW18" s="630"/>
      <c r="CX18" s="630"/>
      <c r="CY18" s="631"/>
      <c r="CZ18" s="656" t="s">
        <v>242</v>
      </c>
      <c r="DA18" s="656"/>
      <c r="DB18" s="656"/>
      <c r="DC18" s="656"/>
      <c r="DD18" s="635" t="s">
        <v>179</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3"/>
    </row>
    <row r="19" spans="2:133" ht="11.25" customHeight="1" x14ac:dyDescent="0.2">
      <c r="B19" s="626" t="s">
        <v>269</v>
      </c>
      <c r="C19" s="627"/>
      <c r="D19" s="627"/>
      <c r="E19" s="627"/>
      <c r="F19" s="627"/>
      <c r="G19" s="627"/>
      <c r="H19" s="627"/>
      <c r="I19" s="627"/>
      <c r="J19" s="627"/>
      <c r="K19" s="627"/>
      <c r="L19" s="627"/>
      <c r="M19" s="627"/>
      <c r="N19" s="627"/>
      <c r="O19" s="627"/>
      <c r="P19" s="627"/>
      <c r="Q19" s="628"/>
      <c r="R19" s="629">
        <v>30367</v>
      </c>
      <c r="S19" s="630"/>
      <c r="T19" s="630"/>
      <c r="U19" s="630"/>
      <c r="V19" s="630"/>
      <c r="W19" s="630"/>
      <c r="X19" s="630"/>
      <c r="Y19" s="631"/>
      <c r="Z19" s="656">
        <v>0.1</v>
      </c>
      <c r="AA19" s="656"/>
      <c r="AB19" s="656"/>
      <c r="AC19" s="656"/>
      <c r="AD19" s="657">
        <v>30367</v>
      </c>
      <c r="AE19" s="657"/>
      <c r="AF19" s="657"/>
      <c r="AG19" s="657"/>
      <c r="AH19" s="657"/>
      <c r="AI19" s="657"/>
      <c r="AJ19" s="657"/>
      <c r="AK19" s="657"/>
      <c r="AL19" s="632">
        <v>0.1</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3473</v>
      </c>
      <c r="BH19" s="630"/>
      <c r="BI19" s="630"/>
      <c r="BJ19" s="630"/>
      <c r="BK19" s="630"/>
      <c r="BL19" s="630"/>
      <c r="BM19" s="630"/>
      <c r="BN19" s="631"/>
      <c r="BO19" s="656">
        <v>0</v>
      </c>
      <c r="BP19" s="656"/>
      <c r="BQ19" s="656"/>
      <c r="BR19" s="656"/>
      <c r="BS19" s="657" t="s">
        <v>128</v>
      </c>
      <c r="BT19" s="657"/>
      <c r="BU19" s="657"/>
      <c r="BV19" s="657"/>
      <c r="BW19" s="657"/>
      <c r="BX19" s="657"/>
      <c r="BY19" s="657"/>
      <c r="BZ19" s="657"/>
      <c r="CA19" s="657"/>
      <c r="CB19" s="715"/>
      <c r="CD19" s="663" t="s">
        <v>271</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3"/>
    </row>
    <row r="20" spans="2:133" ht="11.25" customHeight="1" x14ac:dyDescent="0.2">
      <c r="B20" s="626" t="s">
        <v>272</v>
      </c>
      <c r="C20" s="627"/>
      <c r="D20" s="627"/>
      <c r="E20" s="627"/>
      <c r="F20" s="627"/>
      <c r="G20" s="627"/>
      <c r="H20" s="627"/>
      <c r="I20" s="627"/>
      <c r="J20" s="627"/>
      <c r="K20" s="627"/>
      <c r="L20" s="627"/>
      <c r="M20" s="627"/>
      <c r="N20" s="627"/>
      <c r="O20" s="627"/>
      <c r="P20" s="627"/>
      <c r="Q20" s="628"/>
      <c r="R20" s="629">
        <v>5847</v>
      </c>
      <c r="S20" s="630"/>
      <c r="T20" s="630"/>
      <c r="U20" s="630"/>
      <c r="V20" s="630"/>
      <c r="W20" s="630"/>
      <c r="X20" s="630"/>
      <c r="Y20" s="631"/>
      <c r="Z20" s="656">
        <v>0</v>
      </c>
      <c r="AA20" s="656"/>
      <c r="AB20" s="656"/>
      <c r="AC20" s="656"/>
      <c r="AD20" s="657">
        <v>5847</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3473</v>
      </c>
      <c r="BH20" s="630"/>
      <c r="BI20" s="630"/>
      <c r="BJ20" s="630"/>
      <c r="BK20" s="630"/>
      <c r="BL20" s="630"/>
      <c r="BM20" s="630"/>
      <c r="BN20" s="631"/>
      <c r="BO20" s="656">
        <v>0</v>
      </c>
      <c r="BP20" s="656"/>
      <c r="BQ20" s="656"/>
      <c r="BR20" s="656"/>
      <c r="BS20" s="657" t="s">
        <v>128</v>
      </c>
      <c r="BT20" s="657"/>
      <c r="BU20" s="657"/>
      <c r="BV20" s="657"/>
      <c r="BW20" s="657"/>
      <c r="BX20" s="657"/>
      <c r="BY20" s="657"/>
      <c r="BZ20" s="657"/>
      <c r="CA20" s="657"/>
      <c r="CB20" s="715"/>
      <c r="CD20" s="663" t="s">
        <v>274</v>
      </c>
      <c r="CE20" s="664"/>
      <c r="CF20" s="664"/>
      <c r="CG20" s="664"/>
      <c r="CH20" s="664"/>
      <c r="CI20" s="664"/>
      <c r="CJ20" s="664"/>
      <c r="CK20" s="664"/>
      <c r="CL20" s="664"/>
      <c r="CM20" s="664"/>
      <c r="CN20" s="664"/>
      <c r="CO20" s="664"/>
      <c r="CP20" s="664"/>
      <c r="CQ20" s="665"/>
      <c r="CR20" s="629">
        <v>40962909</v>
      </c>
      <c r="CS20" s="630"/>
      <c r="CT20" s="630"/>
      <c r="CU20" s="630"/>
      <c r="CV20" s="630"/>
      <c r="CW20" s="630"/>
      <c r="CX20" s="630"/>
      <c r="CY20" s="631"/>
      <c r="CZ20" s="656">
        <v>100</v>
      </c>
      <c r="DA20" s="656"/>
      <c r="DB20" s="656"/>
      <c r="DC20" s="656"/>
      <c r="DD20" s="635">
        <v>5076638</v>
      </c>
      <c r="DE20" s="630"/>
      <c r="DF20" s="630"/>
      <c r="DG20" s="630"/>
      <c r="DH20" s="630"/>
      <c r="DI20" s="630"/>
      <c r="DJ20" s="630"/>
      <c r="DK20" s="630"/>
      <c r="DL20" s="630"/>
      <c r="DM20" s="630"/>
      <c r="DN20" s="630"/>
      <c r="DO20" s="630"/>
      <c r="DP20" s="631"/>
      <c r="DQ20" s="635">
        <v>24756066</v>
      </c>
      <c r="DR20" s="630"/>
      <c r="DS20" s="630"/>
      <c r="DT20" s="630"/>
      <c r="DU20" s="630"/>
      <c r="DV20" s="630"/>
      <c r="DW20" s="630"/>
      <c r="DX20" s="630"/>
      <c r="DY20" s="630"/>
      <c r="DZ20" s="630"/>
      <c r="EA20" s="630"/>
      <c r="EB20" s="630"/>
      <c r="EC20" s="673"/>
    </row>
    <row r="21" spans="2:133" ht="11.25" customHeight="1" x14ac:dyDescent="0.2">
      <c r="B21" s="626" t="s">
        <v>275</v>
      </c>
      <c r="C21" s="627"/>
      <c r="D21" s="627"/>
      <c r="E21" s="627"/>
      <c r="F21" s="627"/>
      <c r="G21" s="627"/>
      <c r="H21" s="627"/>
      <c r="I21" s="627"/>
      <c r="J21" s="627"/>
      <c r="K21" s="627"/>
      <c r="L21" s="627"/>
      <c r="M21" s="627"/>
      <c r="N21" s="627"/>
      <c r="O21" s="627"/>
      <c r="P21" s="627"/>
      <c r="Q21" s="628"/>
      <c r="R21" s="629">
        <v>3494</v>
      </c>
      <c r="S21" s="630"/>
      <c r="T21" s="630"/>
      <c r="U21" s="630"/>
      <c r="V21" s="630"/>
      <c r="W21" s="630"/>
      <c r="X21" s="630"/>
      <c r="Y21" s="631"/>
      <c r="Z21" s="656">
        <v>0</v>
      </c>
      <c r="AA21" s="656"/>
      <c r="AB21" s="656"/>
      <c r="AC21" s="656"/>
      <c r="AD21" s="657">
        <v>3494</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3473</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277</v>
      </c>
      <c r="C22" s="693"/>
      <c r="D22" s="693"/>
      <c r="E22" s="693"/>
      <c r="F22" s="693"/>
      <c r="G22" s="693"/>
      <c r="H22" s="693"/>
      <c r="I22" s="693"/>
      <c r="J22" s="693"/>
      <c r="K22" s="693"/>
      <c r="L22" s="693"/>
      <c r="M22" s="693"/>
      <c r="N22" s="693"/>
      <c r="O22" s="693"/>
      <c r="P22" s="693"/>
      <c r="Q22" s="694"/>
      <c r="R22" s="629">
        <v>76834</v>
      </c>
      <c r="S22" s="630"/>
      <c r="T22" s="630"/>
      <c r="U22" s="630"/>
      <c r="V22" s="630"/>
      <c r="W22" s="630"/>
      <c r="X22" s="630"/>
      <c r="Y22" s="631"/>
      <c r="Z22" s="656">
        <v>0.2</v>
      </c>
      <c r="AA22" s="656"/>
      <c r="AB22" s="656"/>
      <c r="AC22" s="656"/>
      <c r="AD22" s="657">
        <v>76834</v>
      </c>
      <c r="AE22" s="657"/>
      <c r="AF22" s="657"/>
      <c r="AG22" s="657"/>
      <c r="AH22" s="657"/>
      <c r="AI22" s="657"/>
      <c r="AJ22" s="657"/>
      <c r="AK22" s="657"/>
      <c r="AL22" s="632">
        <v>0.40000000596046448</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179</v>
      </c>
      <c r="BH22" s="630"/>
      <c r="BI22" s="630"/>
      <c r="BJ22" s="630"/>
      <c r="BK22" s="630"/>
      <c r="BL22" s="630"/>
      <c r="BM22" s="630"/>
      <c r="BN22" s="631"/>
      <c r="BO22" s="656" t="s">
        <v>128</v>
      </c>
      <c r="BP22" s="656"/>
      <c r="BQ22" s="656"/>
      <c r="BR22" s="656"/>
      <c r="BS22" s="657" t="s">
        <v>242</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280</v>
      </c>
      <c r="C23" s="627"/>
      <c r="D23" s="627"/>
      <c r="E23" s="627"/>
      <c r="F23" s="627"/>
      <c r="G23" s="627"/>
      <c r="H23" s="627"/>
      <c r="I23" s="627"/>
      <c r="J23" s="627"/>
      <c r="K23" s="627"/>
      <c r="L23" s="627"/>
      <c r="M23" s="627"/>
      <c r="N23" s="627"/>
      <c r="O23" s="627"/>
      <c r="P23" s="627"/>
      <c r="Q23" s="628"/>
      <c r="R23" s="629">
        <v>13110036</v>
      </c>
      <c r="S23" s="630"/>
      <c r="T23" s="630"/>
      <c r="U23" s="630"/>
      <c r="V23" s="630"/>
      <c r="W23" s="630"/>
      <c r="X23" s="630"/>
      <c r="Y23" s="631"/>
      <c r="Z23" s="656">
        <v>30.9</v>
      </c>
      <c r="AA23" s="656"/>
      <c r="AB23" s="656"/>
      <c r="AC23" s="656"/>
      <c r="AD23" s="657">
        <v>11470623</v>
      </c>
      <c r="AE23" s="657"/>
      <c r="AF23" s="657"/>
      <c r="AG23" s="657"/>
      <c r="AH23" s="657"/>
      <c r="AI23" s="657"/>
      <c r="AJ23" s="657"/>
      <c r="AK23" s="657"/>
      <c r="AL23" s="632">
        <v>54.8</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242</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40" t="s">
        <v>285</v>
      </c>
      <c r="DM23" s="741"/>
      <c r="DN23" s="741"/>
      <c r="DO23" s="741"/>
      <c r="DP23" s="741"/>
      <c r="DQ23" s="741"/>
      <c r="DR23" s="741"/>
      <c r="DS23" s="741"/>
      <c r="DT23" s="741"/>
      <c r="DU23" s="741"/>
      <c r="DV23" s="742"/>
      <c r="DW23" s="731" t="s">
        <v>286</v>
      </c>
      <c r="DX23" s="732"/>
      <c r="DY23" s="732"/>
      <c r="DZ23" s="732"/>
      <c r="EA23" s="732"/>
      <c r="EB23" s="732"/>
      <c r="EC23" s="733"/>
    </row>
    <row r="24" spans="2:133" ht="11.25" customHeight="1" x14ac:dyDescent="0.2">
      <c r="B24" s="626" t="s">
        <v>287</v>
      </c>
      <c r="C24" s="627"/>
      <c r="D24" s="627"/>
      <c r="E24" s="627"/>
      <c r="F24" s="627"/>
      <c r="G24" s="627"/>
      <c r="H24" s="627"/>
      <c r="I24" s="627"/>
      <c r="J24" s="627"/>
      <c r="K24" s="627"/>
      <c r="L24" s="627"/>
      <c r="M24" s="627"/>
      <c r="N24" s="627"/>
      <c r="O24" s="627"/>
      <c r="P24" s="627"/>
      <c r="Q24" s="628"/>
      <c r="R24" s="629">
        <v>11470623</v>
      </c>
      <c r="S24" s="630"/>
      <c r="T24" s="630"/>
      <c r="U24" s="630"/>
      <c r="V24" s="630"/>
      <c r="W24" s="630"/>
      <c r="X24" s="630"/>
      <c r="Y24" s="631"/>
      <c r="Z24" s="656">
        <v>27.1</v>
      </c>
      <c r="AA24" s="656"/>
      <c r="AB24" s="656"/>
      <c r="AC24" s="656"/>
      <c r="AD24" s="657">
        <v>11470623</v>
      </c>
      <c r="AE24" s="657"/>
      <c r="AF24" s="657"/>
      <c r="AG24" s="657"/>
      <c r="AH24" s="657"/>
      <c r="AI24" s="657"/>
      <c r="AJ24" s="657"/>
      <c r="AK24" s="657"/>
      <c r="AL24" s="632">
        <v>54.8</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179</v>
      </c>
      <c r="BH24" s="630"/>
      <c r="BI24" s="630"/>
      <c r="BJ24" s="630"/>
      <c r="BK24" s="630"/>
      <c r="BL24" s="630"/>
      <c r="BM24" s="630"/>
      <c r="BN24" s="631"/>
      <c r="BO24" s="656" t="s">
        <v>128</v>
      </c>
      <c r="BP24" s="656"/>
      <c r="BQ24" s="656"/>
      <c r="BR24" s="656"/>
      <c r="BS24" s="657" t="s">
        <v>179</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20445906</v>
      </c>
      <c r="CS24" s="683"/>
      <c r="CT24" s="683"/>
      <c r="CU24" s="683"/>
      <c r="CV24" s="683"/>
      <c r="CW24" s="683"/>
      <c r="CX24" s="683"/>
      <c r="CY24" s="726"/>
      <c r="CZ24" s="727">
        <v>49.9</v>
      </c>
      <c r="DA24" s="702"/>
      <c r="DB24" s="702"/>
      <c r="DC24" s="730"/>
      <c r="DD24" s="725">
        <v>13588468</v>
      </c>
      <c r="DE24" s="683"/>
      <c r="DF24" s="683"/>
      <c r="DG24" s="683"/>
      <c r="DH24" s="683"/>
      <c r="DI24" s="683"/>
      <c r="DJ24" s="683"/>
      <c r="DK24" s="726"/>
      <c r="DL24" s="725">
        <v>12600902</v>
      </c>
      <c r="DM24" s="683"/>
      <c r="DN24" s="683"/>
      <c r="DO24" s="683"/>
      <c r="DP24" s="683"/>
      <c r="DQ24" s="683"/>
      <c r="DR24" s="683"/>
      <c r="DS24" s="683"/>
      <c r="DT24" s="683"/>
      <c r="DU24" s="683"/>
      <c r="DV24" s="726"/>
      <c r="DW24" s="727">
        <v>57.6</v>
      </c>
      <c r="DX24" s="702"/>
      <c r="DY24" s="702"/>
      <c r="DZ24" s="702"/>
      <c r="EA24" s="702"/>
      <c r="EB24" s="702"/>
      <c r="EC24" s="728"/>
    </row>
    <row r="25" spans="2:133" ht="11.25" customHeight="1" x14ac:dyDescent="0.2">
      <c r="B25" s="626" t="s">
        <v>290</v>
      </c>
      <c r="C25" s="627"/>
      <c r="D25" s="627"/>
      <c r="E25" s="627"/>
      <c r="F25" s="627"/>
      <c r="G25" s="627"/>
      <c r="H25" s="627"/>
      <c r="I25" s="627"/>
      <c r="J25" s="627"/>
      <c r="K25" s="627"/>
      <c r="L25" s="627"/>
      <c r="M25" s="627"/>
      <c r="N25" s="627"/>
      <c r="O25" s="627"/>
      <c r="P25" s="627"/>
      <c r="Q25" s="628"/>
      <c r="R25" s="629">
        <v>1639413</v>
      </c>
      <c r="S25" s="630"/>
      <c r="T25" s="630"/>
      <c r="U25" s="630"/>
      <c r="V25" s="630"/>
      <c r="W25" s="630"/>
      <c r="X25" s="630"/>
      <c r="Y25" s="631"/>
      <c r="Z25" s="656">
        <v>3.9</v>
      </c>
      <c r="AA25" s="656"/>
      <c r="AB25" s="656"/>
      <c r="AC25" s="656"/>
      <c r="AD25" s="657" t="s">
        <v>128</v>
      </c>
      <c r="AE25" s="657"/>
      <c r="AF25" s="657"/>
      <c r="AG25" s="657"/>
      <c r="AH25" s="657"/>
      <c r="AI25" s="657"/>
      <c r="AJ25" s="657"/>
      <c r="AK25" s="657"/>
      <c r="AL25" s="632" t="s">
        <v>242</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242</v>
      </c>
      <c r="BH25" s="630"/>
      <c r="BI25" s="630"/>
      <c r="BJ25" s="630"/>
      <c r="BK25" s="630"/>
      <c r="BL25" s="630"/>
      <c r="BM25" s="630"/>
      <c r="BN25" s="631"/>
      <c r="BO25" s="656" t="s">
        <v>128</v>
      </c>
      <c r="BP25" s="656"/>
      <c r="BQ25" s="656"/>
      <c r="BR25" s="656"/>
      <c r="BS25" s="657" t="s">
        <v>242</v>
      </c>
      <c r="BT25" s="657"/>
      <c r="BU25" s="657"/>
      <c r="BV25" s="657"/>
      <c r="BW25" s="657"/>
      <c r="BX25" s="657"/>
      <c r="BY25" s="657"/>
      <c r="BZ25" s="657"/>
      <c r="CA25" s="657"/>
      <c r="CB25" s="715"/>
      <c r="CD25" s="663" t="s">
        <v>292</v>
      </c>
      <c r="CE25" s="664"/>
      <c r="CF25" s="664"/>
      <c r="CG25" s="664"/>
      <c r="CH25" s="664"/>
      <c r="CI25" s="664"/>
      <c r="CJ25" s="664"/>
      <c r="CK25" s="664"/>
      <c r="CL25" s="664"/>
      <c r="CM25" s="664"/>
      <c r="CN25" s="664"/>
      <c r="CO25" s="664"/>
      <c r="CP25" s="664"/>
      <c r="CQ25" s="665"/>
      <c r="CR25" s="629">
        <v>6025073</v>
      </c>
      <c r="CS25" s="640"/>
      <c r="CT25" s="640"/>
      <c r="CU25" s="640"/>
      <c r="CV25" s="640"/>
      <c r="CW25" s="640"/>
      <c r="CX25" s="640"/>
      <c r="CY25" s="641"/>
      <c r="CZ25" s="632">
        <v>14.7</v>
      </c>
      <c r="DA25" s="642"/>
      <c r="DB25" s="642"/>
      <c r="DC25" s="643"/>
      <c r="DD25" s="635">
        <v>5388454</v>
      </c>
      <c r="DE25" s="640"/>
      <c r="DF25" s="640"/>
      <c r="DG25" s="640"/>
      <c r="DH25" s="640"/>
      <c r="DI25" s="640"/>
      <c r="DJ25" s="640"/>
      <c r="DK25" s="641"/>
      <c r="DL25" s="635">
        <v>5241243</v>
      </c>
      <c r="DM25" s="640"/>
      <c r="DN25" s="640"/>
      <c r="DO25" s="640"/>
      <c r="DP25" s="640"/>
      <c r="DQ25" s="640"/>
      <c r="DR25" s="640"/>
      <c r="DS25" s="640"/>
      <c r="DT25" s="640"/>
      <c r="DU25" s="640"/>
      <c r="DV25" s="641"/>
      <c r="DW25" s="632">
        <v>24</v>
      </c>
      <c r="DX25" s="642"/>
      <c r="DY25" s="642"/>
      <c r="DZ25" s="642"/>
      <c r="EA25" s="642"/>
      <c r="EB25" s="642"/>
      <c r="EC25" s="674"/>
    </row>
    <row r="26" spans="2:133" ht="11.25" customHeight="1" x14ac:dyDescent="0.2">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179</v>
      </c>
      <c r="AA26" s="656"/>
      <c r="AB26" s="656"/>
      <c r="AC26" s="656"/>
      <c r="AD26" s="657" t="s">
        <v>179</v>
      </c>
      <c r="AE26" s="657"/>
      <c r="AF26" s="657"/>
      <c r="AG26" s="657"/>
      <c r="AH26" s="657"/>
      <c r="AI26" s="657"/>
      <c r="AJ26" s="657"/>
      <c r="AK26" s="657"/>
      <c r="AL26" s="632" t="s">
        <v>128</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179</v>
      </c>
      <c r="BH26" s="630"/>
      <c r="BI26" s="630"/>
      <c r="BJ26" s="630"/>
      <c r="BK26" s="630"/>
      <c r="BL26" s="630"/>
      <c r="BM26" s="630"/>
      <c r="BN26" s="631"/>
      <c r="BO26" s="656" t="s">
        <v>128</v>
      </c>
      <c r="BP26" s="656"/>
      <c r="BQ26" s="656"/>
      <c r="BR26" s="656"/>
      <c r="BS26" s="657" t="s">
        <v>179</v>
      </c>
      <c r="BT26" s="657"/>
      <c r="BU26" s="657"/>
      <c r="BV26" s="657"/>
      <c r="BW26" s="657"/>
      <c r="BX26" s="657"/>
      <c r="BY26" s="657"/>
      <c r="BZ26" s="657"/>
      <c r="CA26" s="657"/>
      <c r="CB26" s="715"/>
      <c r="CD26" s="663" t="s">
        <v>295</v>
      </c>
      <c r="CE26" s="664"/>
      <c r="CF26" s="664"/>
      <c r="CG26" s="664"/>
      <c r="CH26" s="664"/>
      <c r="CI26" s="664"/>
      <c r="CJ26" s="664"/>
      <c r="CK26" s="664"/>
      <c r="CL26" s="664"/>
      <c r="CM26" s="664"/>
      <c r="CN26" s="664"/>
      <c r="CO26" s="664"/>
      <c r="CP26" s="664"/>
      <c r="CQ26" s="665"/>
      <c r="CR26" s="629">
        <v>3466115</v>
      </c>
      <c r="CS26" s="630"/>
      <c r="CT26" s="630"/>
      <c r="CU26" s="630"/>
      <c r="CV26" s="630"/>
      <c r="CW26" s="630"/>
      <c r="CX26" s="630"/>
      <c r="CY26" s="631"/>
      <c r="CZ26" s="632">
        <v>8.5</v>
      </c>
      <c r="DA26" s="642"/>
      <c r="DB26" s="642"/>
      <c r="DC26" s="643"/>
      <c r="DD26" s="635">
        <v>3144911</v>
      </c>
      <c r="DE26" s="630"/>
      <c r="DF26" s="630"/>
      <c r="DG26" s="630"/>
      <c r="DH26" s="630"/>
      <c r="DI26" s="630"/>
      <c r="DJ26" s="630"/>
      <c r="DK26" s="631"/>
      <c r="DL26" s="635" t="s">
        <v>242</v>
      </c>
      <c r="DM26" s="630"/>
      <c r="DN26" s="630"/>
      <c r="DO26" s="630"/>
      <c r="DP26" s="630"/>
      <c r="DQ26" s="630"/>
      <c r="DR26" s="630"/>
      <c r="DS26" s="630"/>
      <c r="DT26" s="630"/>
      <c r="DU26" s="630"/>
      <c r="DV26" s="631"/>
      <c r="DW26" s="632" t="s">
        <v>128</v>
      </c>
      <c r="DX26" s="642"/>
      <c r="DY26" s="642"/>
      <c r="DZ26" s="642"/>
      <c r="EA26" s="642"/>
      <c r="EB26" s="642"/>
      <c r="EC26" s="674"/>
    </row>
    <row r="27" spans="2:133" ht="11.25" customHeight="1" x14ac:dyDescent="0.2">
      <c r="B27" s="626" t="s">
        <v>296</v>
      </c>
      <c r="C27" s="627"/>
      <c r="D27" s="627"/>
      <c r="E27" s="627"/>
      <c r="F27" s="627"/>
      <c r="G27" s="627"/>
      <c r="H27" s="627"/>
      <c r="I27" s="627"/>
      <c r="J27" s="627"/>
      <c r="K27" s="627"/>
      <c r="L27" s="627"/>
      <c r="M27" s="627"/>
      <c r="N27" s="627"/>
      <c r="O27" s="627"/>
      <c r="P27" s="627"/>
      <c r="Q27" s="628"/>
      <c r="R27" s="629">
        <v>22482777</v>
      </c>
      <c r="S27" s="630"/>
      <c r="T27" s="630"/>
      <c r="U27" s="630"/>
      <c r="V27" s="630"/>
      <c r="W27" s="630"/>
      <c r="X27" s="630"/>
      <c r="Y27" s="631"/>
      <c r="Z27" s="656">
        <v>53.1</v>
      </c>
      <c r="AA27" s="656"/>
      <c r="AB27" s="656"/>
      <c r="AC27" s="656"/>
      <c r="AD27" s="657">
        <v>20843364</v>
      </c>
      <c r="AE27" s="657"/>
      <c r="AF27" s="657"/>
      <c r="AG27" s="657"/>
      <c r="AH27" s="657"/>
      <c r="AI27" s="657"/>
      <c r="AJ27" s="657"/>
      <c r="AK27" s="657"/>
      <c r="AL27" s="632">
        <v>99.5</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7327947</v>
      </c>
      <c r="BH27" s="630"/>
      <c r="BI27" s="630"/>
      <c r="BJ27" s="630"/>
      <c r="BK27" s="630"/>
      <c r="BL27" s="630"/>
      <c r="BM27" s="630"/>
      <c r="BN27" s="631"/>
      <c r="BO27" s="656">
        <v>100</v>
      </c>
      <c r="BP27" s="656"/>
      <c r="BQ27" s="656"/>
      <c r="BR27" s="656"/>
      <c r="BS27" s="657">
        <v>386180</v>
      </c>
      <c r="BT27" s="657"/>
      <c r="BU27" s="657"/>
      <c r="BV27" s="657"/>
      <c r="BW27" s="657"/>
      <c r="BX27" s="657"/>
      <c r="BY27" s="657"/>
      <c r="BZ27" s="657"/>
      <c r="CA27" s="657"/>
      <c r="CB27" s="715"/>
      <c r="CD27" s="663" t="s">
        <v>298</v>
      </c>
      <c r="CE27" s="664"/>
      <c r="CF27" s="664"/>
      <c r="CG27" s="664"/>
      <c r="CH27" s="664"/>
      <c r="CI27" s="664"/>
      <c r="CJ27" s="664"/>
      <c r="CK27" s="664"/>
      <c r="CL27" s="664"/>
      <c r="CM27" s="664"/>
      <c r="CN27" s="664"/>
      <c r="CO27" s="664"/>
      <c r="CP27" s="664"/>
      <c r="CQ27" s="665"/>
      <c r="CR27" s="629">
        <v>8201981</v>
      </c>
      <c r="CS27" s="640"/>
      <c r="CT27" s="640"/>
      <c r="CU27" s="640"/>
      <c r="CV27" s="640"/>
      <c r="CW27" s="640"/>
      <c r="CX27" s="640"/>
      <c r="CY27" s="641"/>
      <c r="CZ27" s="632">
        <v>20</v>
      </c>
      <c r="DA27" s="642"/>
      <c r="DB27" s="642"/>
      <c r="DC27" s="643"/>
      <c r="DD27" s="635">
        <v>2099824</v>
      </c>
      <c r="DE27" s="640"/>
      <c r="DF27" s="640"/>
      <c r="DG27" s="640"/>
      <c r="DH27" s="640"/>
      <c r="DI27" s="640"/>
      <c r="DJ27" s="640"/>
      <c r="DK27" s="641"/>
      <c r="DL27" s="635">
        <v>2074513</v>
      </c>
      <c r="DM27" s="640"/>
      <c r="DN27" s="640"/>
      <c r="DO27" s="640"/>
      <c r="DP27" s="640"/>
      <c r="DQ27" s="640"/>
      <c r="DR27" s="640"/>
      <c r="DS27" s="640"/>
      <c r="DT27" s="640"/>
      <c r="DU27" s="640"/>
      <c r="DV27" s="641"/>
      <c r="DW27" s="632">
        <v>9.5</v>
      </c>
      <c r="DX27" s="642"/>
      <c r="DY27" s="642"/>
      <c r="DZ27" s="642"/>
      <c r="EA27" s="642"/>
      <c r="EB27" s="642"/>
      <c r="EC27" s="674"/>
    </row>
    <row r="28" spans="2:133" ht="11.25" customHeight="1" x14ac:dyDescent="0.2">
      <c r="B28" s="626" t="s">
        <v>299</v>
      </c>
      <c r="C28" s="627"/>
      <c r="D28" s="627"/>
      <c r="E28" s="627"/>
      <c r="F28" s="627"/>
      <c r="G28" s="627"/>
      <c r="H28" s="627"/>
      <c r="I28" s="627"/>
      <c r="J28" s="627"/>
      <c r="K28" s="627"/>
      <c r="L28" s="627"/>
      <c r="M28" s="627"/>
      <c r="N28" s="627"/>
      <c r="O28" s="627"/>
      <c r="P28" s="627"/>
      <c r="Q28" s="628"/>
      <c r="R28" s="629">
        <v>6342</v>
      </c>
      <c r="S28" s="630"/>
      <c r="T28" s="630"/>
      <c r="U28" s="630"/>
      <c r="V28" s="630"/>
      <c r="W28" s="630"/>
      <c r="X28" s="630"/>
      <c r="Y28" s="631"/>
      <c r="Z28" s="656">
        <v>0</v>
      </c>
      <c r="AA28" s="656"/>
      <c r="AB28" s="656"/>
      <c r="AC28" s="656"/>
      <c r="AD28" s="657">
        <v>6342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300</v>
      </c>
      <c r="CE28" s="664"/>
      <c r="CF28" s="664"/>
      <c r="CG28" s="664"/>
      <c r="CH28" s="664"/>
      <c r="CI28" s="664"/>
      <c r="CJ28" s="664"/>
      <c r="CK28" s="664"/>
      <c r="CL28" s="664"/>
      <c r="CM28" s="664"/>
      <c r="CN28" s="664"/>
      <c r="CO28" s="664"/>
      <c r="CP28" s="664"/>
      <c r="CQ28" s="665"/>
      <c r="CR28" s="629">
        <v>6218852</v>
      </c>
      <c r="CS28" s="630"/>
      <c r="CT28" s="630"/>
      <c r="CU28" s="630"/>
      <c r="CV28" s="630"/>
      <c r="CW28" s="630"/>
      <c r="CX28" s="630"/>
      <c r="CY28" s="631"/>
      <c r="CZ28" s="632">
        <v>15.2</v>
      </c>
      <c r="DA28" s="642"/>
      <c r="DB28" s="642"/>
      <c r="DC28" s="643"/>
      <c r="DD28" s="635">
        <v>6100190</v>
      </c>
      <c r="DE28" s="630"/>
      <c r="DF28" s="630"/>
      <c r="DG28" s="630"/>
      <c r="DH28" s="630"/>
      <c r="DI28" s="630"/>
      <c r="DJ28" s="630"/>
      <c r="DK28" s="631"/>
      <c r="DL28" s="635">
        <v>5285146</v>
      </c>
      <c r="DM28" s="630"/>
      <c r="DN28" s="630"/>
      <c r="DO28" s="630"/>
      <c r="DP28" s="630"/>
      <c r="DQ28" s="630"/>
      <c r="DR28" s="630"/>
      <c r="DS28" s="630"/>
      <c r="DT28" s="630"/>
      <c r="DU28" s="630"/>
      <c r="DV28" s="631"/>
      <c r="DW28" s="632">
        <v>24.2</v>
      </c>
      <c r="DX28" s="642"/>
      <c r="DY28" s="642"/>
      <c r="DZ28" s="642"/>
      <c r="EA28" s="642"/>
      <c r="EB28" s="642"/>
      <c r="EC28" s="674"/>
    </row>
    <row r="29" spans="2:133" ht="11.25" customHeight="1" x14ac:dyDescent="0.2">
      <c r="B29" s="626" t="s">
        <v>301</v>
      </c>
      <c r="C29" s="627"/>
      <c r="D29" s="627"/>
      <c r="E29" s="627"/>
      <c r="F29" s="627"/>
      <c r="G29" s="627"/>
      <c r="H29" s="627"/>
      <c r="I29" s="627"/>
      <c r="J29" s="627"/>
      <c r="K29" s="627"/>
      <c r="L29" s="627"/>
      <c r="M29" s="627"/>
      <c r="N29" s="627"/>
      <c r="O29" s="627"/>
      <c r="P29" s="627"/>
      <c r="Q29" s="628"/>
      <c r="R29" s="629">
        <v>237421</v>
      </c>
      <c r="S29" s="630"/>
      <c r="T29" s="630"/>
      <c r="U29" s="630"/>
      <c r="V29" s="630"/>
      <c r="W29" s="630"/>
      <c r="X29" s="630"/>
      <c r="Y29" s="631"/>
      <c r="Z29" s="656">
        <v>0.6</v>
      </c>
      <c r="AA29" s="656"/>
      <c r="AB29" s="656"/>
      <c r="AC29" s="656"/>
      <c r="AD29" s="657" t="s">
        <v>179</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3" t="s">
        <v>303</v>
      </c>
      <c r="CG29" s="664"/>
      <c r="CH29" s="664"/>
      <c r="CI29" s="664"/>
      <c r="CJ29" s="664"/>
      <c r="CK29" s="664"/>
      <c r="CL29" s="664"/>
      <c r="CM29" s="664"/>
      <c r="CN29" s="664"/>
      <c r="CO29" s="664"/>
      <c r="CP29" s="664"/>
      <c r="CQ29" s="665"/>
      <c r="CR29" s="629">
        <v>6218518</v>
      </c>
      <c r="CS29" s="640"/>
      <c r="CT29" s="640"/>
      <c r="CU29" s="640"/>
      <c r="CV29" s="640"/>
      <c r="CW29" s="640"/>
      <c r="CX29" s="640"/>
      <c r="CY29" s="641"/>
      <c r="CZ29" s="632">
        <v>15.2</v>
      </c>
      <c r="DA29" s="642"/>
      <c r="DB29" s="642"/>
      <c r="DC29" s="643"/>
      <c r="DD29" s="635">
        <v>6099856</v>
      </c>
      <c r="DE29" s="640"/>
      <c r="DF29" s="640"/>
      <c r="DG29" s="640"/>
      <c r="DH29" s="640"/>
      <c r="DI29" s="640"/>
      <c r="DJ29" s="640"/>
      <c r="DK29" s="641"/>
      <c r="DL29" s="635">
        <v>5284812</v>
      </c>
      <c r="DM29" s="640"/>
      <c r="DN29" s="640"/>
      <c r="DO29" s="640"/>
      <c r="DP29" s="640"/>
      <c r="DQ29" s="640"/>
      <c r="DR29" s="640"/>
      <c r="DS29" s="640"/>
      <c r="DT29" s="640"/>
      <c r="DU29" s="640"/>
      <c r="DV29" s="641"/>
      <c r="DW29" s="632">
        <v>24.2</v>
      </c>
      <c r="DX29" s="642"/>
      <c r="DY29" s="642"/>
      <c r="DZ29" s="642"/>
      <c r="EA29" s="642"/>
      <c r="EB29" s="642"/>
      <c r="EC29" s="674"/>
    </row>
    <row r="30" spans="2:133" ht="11.25" customHeight="1" x14ac:dyDescent="0.2">
      <c r="B30" s="626" t="s">
        <v>304</v>
      </c>
      <c r="C30" s="627"/>
      <c r="D30" s="627"/>
      <c r="E30" s="627"/>
      <c r="F30" s="627"/>
      <c r="G30" s="627"/>
      <c r="H30" s="627"/>
      <c r="I30" s="627"/>
      <c r="J30" s="627"/>
      <c r="K30" s="627"/>
      <c r="L30" s="627"/>
      <c r="M30" s="627"/>
      <c r="N30" s="627"/>
      <c r="O30" s="627"/>
      <c r="P30" s="627"/>
      <c r="Q30" s="628"/>
      <c r="R30" s="629">
        <v>415326</v>
      </c>
      <c r="S30" s="630"/>
      <c r="T30" s="630"/>
      <c r="U30" s="630"/>
      <c r="V30" s="630"/>
      <c r="W30" s="630"/>
      <c r="X30" s="630"/>
      <c r="Y30" s="631"/>
      <c r="Z30" s="656">
        <v>1</v>
      </c>
      <c r="AA30" s="656"/>
      <c r="AB30" s="656"/>
      <c r="AC30" s="656"/>
      <c r="AD30" s="657">
        <v>34336</v>
      </c>
      <c r="AE30" s="657"/>
      <c r="AF30" s="657"/>
      <c r="AG30" s="657"/>
      <c r="AH30" s="657"/>
      <c r="AI30" s="657"/>
      <c r="AJ30" s="657"/>
      <c r="AK30" s="657"/>
      <c r="AL30" s="632">
        <v>0.2</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3" t="s">
        <v>307</v>
      </c>
      <c r="CG30" s="664"/>
      <c r="CH30" s="664"/>
      <c r="CI30" s="664"/>
      <c r="CJ30" s="664"/>
      <c r="CK30" s="664"/>
      <c r="CL30" s="664"/>
      <c r="CM30" s="664"/>
      <c r="CN30" s="664"/>
      <c r="CO30" s="664"/>
      <c r="CP30" s="664"/>
      <c r="CQ30" s="665"/>
      <c r="CR30" s="629">
        <v>6017884</v>
      </c>
      <c r="CS30" s="630"/>
      <c r="CT30" s="630"/>
      <c r="CU30" s="630"/>
      <c r="CV30" s="630"/>
      <c r="CW30" s="630"/>
      <c r="CX30" s="630"/>
      <c r="CY30" s="631"/>
      <c r="CZ30" s="632">
        <v>14.7</v>
      </c>
      <c r="DA30" s="642"/>
      <c r="DB30" s="642"/>
      <c r="DC30" s="643"/>
      <c r="DD30" s="635">
        <v>5899515</v>
      </c>
      <c r="DE30" s="630"/>
      <c r="DF30" s="630"/>
      <c r="DG30" s="630"/>
      <c r="DH30" s="630"/>
      <c r="DI30" s="630"/>
      <c r="DJ30" s="630"/>
      <c r="DK30" s="631"/>
      <c r="DL30" s="635">
        <v>5084471</v>
      </c>
      <c r="DM30" s="630"/>
      <c r="DN30" s="630"/>
      <c r="DO30" s="630"/>
      <c r="DP30" s="630"/>
      <c r="DQ30" s="630"/>
      <c r="DR30" s="630"/>
      <c r="DS30" s="630"/>
      <c r="DT30" s="630"/>
      <c r="DU30" s="630"/>
      <c r="DV30" s="631"/>
      <c r="DW30" s="632">
        <v>23.3</v>
      </c>
      <c r="DX30" s="642"/>
      <c r="DY30" s="642"/>
      <c r="DZ30" s="642"/>
      <c r="EA30" s="642"/>
      <c r="EB30" s="642"/>
      <c r="EC30" s="674"/>
    </row>
    <row r="31" spans="2:133" ht="11.25" customHeight="1" x14ac:dyDescent="0.2">
      <c r="B31" s="626" t="s">
        <v>308</v>
      </c>
      <c r="C31" s="627"/>
      <c r="D31" s="627"/>
      <c r="E31" s="627"/>
      <c r="F31" s="627"/>
      <c r="G31" s="627"/>
      <c r="H31" s="627"/>
      <c r="I31" s="627"/>
      <c r="J31" s="627"/>
      <c r="K31" s="627"/>
      <c r="L31" s="627"/>
      <c r="M31" s="627"/>
      <c r="N31" s="627"/>
      <c r="O31" s="627"/>
      <c r="P31" s="627"/>
      <c r="Q31" s="628"/>
      <c r="R31" s="629">
        <v>182499</v>
      </c>
      <c r="S31" s="630"/>
      <c r="T31" s="630"/>
      <c r="U31" s="630"/>
      <c r="V31" s="630"/>
      <c r="W31" s="630"/>
      <c r="X31" s="630"/>
      <c r="Y31" s="631"/>
      <c r="Z31" s="656">
        <v>0.4</v>
      </c>
      <c r="AA31" s="656"/>
      <c r="AB31" s="656"/>
      <c r="AC31" s="656"/>
      <c r="AD31" s="657" t="s">
        <v>128</v>
      </c>
      <c r="AE31" s="657"/>
      <c r="AF31" s="657"/>
      <c r="AG31" s="657"/>
      <c r="AH31" s="657"/>
      <c r="AI31" s="657"/>
      <c r="AJ31" s="657"/>
      <c r="AK31" s="657"/>
      <c r="AL31" s="632" t="s">
        <v>179</v>
      </c>
      <c r="AM31" s="633"/>
      <c r="AN31" s="633"/>
      <c r="AO31" s="658"/>
      <c r="AP31" s="704" t="s">
        <v>309</v>
      </c>
      <c r="AQ31" s="705"/>
      <c r="AR31" s="705"/>
      <c r="AS31" s="705"/>
      <c r="AT31" s="710" t="s">
        <v>310</v>
      </c>
      <c r="AU31" s="217"/>
      <c r="AV31" s="217"/>
      <c r="AW31" s="217"/>
      <c r="AX31" s="697" t="s">
        <v>187</v>
      </c>
      <c r="AY31" s="698"/>
      <c r="AZ31" s="698"/>
      <c r="BA31" s="698"/>
      <c r="BB31" s="698"/>
      <c r="BC31" s="698"/>
      <c r="BD31" s="698"/>
      <c r="BE31" s="698"/>
      <c r="BF31" s="699"/>
      <c r="BG31" s="700">
        <v>99.6</v>
      </c>
      <c r="BH31" s="701"/>
      <c r="BI31" s="701"/>
      <c r="BJ31" s="701"/>
      <c r="BK31" s="701"/>
      <c r="BL31" s="701"/>
      <c r="BM31" s="702">
        <v>97.8</v>
      </c>
      <c r="BN31" s="701"/>
      <c r="BO31" s="701"/>
      <c r="BP31" s="701"/>
      <c r="BQ31" s="703"/>
      <c r="BR31" s="700">
        <v>98.1</v>
      </c>
      <c r="BS31" s="701"/>
      <c r="BT31" s="701"/>
      <c r="BU31" s="701"/>
      <c r="BV31" s="701"/>
      <c r="BW31" s="701"/>
      <c r="BX31" s="702">
        <v>96.2</v>
      </c>
      <c r="BY31" s="701"/>
      <c r="BZ31" s="701"/>
      <c r="CA31" s="701"/>
      <c r="CB31" s="703"/>
      <c r="CD31" s="718"/>
      <c r="CE31" s="719"/>
      <c r="CF31" s="663" t="s">
        <v>311</v>
      </c>
      <c r="CG31" s="664"/>
      <c r="CH31" s="664"/>
      <c r="CI31" s="664"/>
      <c r="CJ31" s="664"/>
      <c r="CK31" s="664"/>
      <c r="CL31" s="664"/>
      <c r="CM31" s="664"/>
      <c r="CN31" s="664"/>
      <c r="CO31" s="664"/>
      <c r="CP31" s="664"/>
      <c r="CQ31" s="665"/>
      <c r="CR31" s="629">
        <v>200634</v>
      </c>
      <c r="CS31" s="640"/>
      <c r="CT31" s="640"/>
      <c r="CU31" s="640"/>
      <c r="CV31" s="640"/>
      <c r="CW31" s="640"/>
      <c r="CX31" s="640"/>
      <c r="CY31" s="641"/>
      <c r="CZ31" s="632">
        <v>0.5</v>
      </c>
      <c r="DA31" s="642"/>
      <c r="DB31" s="642"/>
      <c r="DC31" s="643"/>
      <c r="DD31" s="635">
        <v>200341</v>
      </c>
      <c r="DE31" s="640"/>
      <c r="DF31" s="640"/>
      <c r="DG31" s="640"/>
      <c r="DH31" s="640"/>
      <c r="DI31" s="640"/>
      <c r="DJ31" s="640"/>
      <c r="DK31" s="641"/>
      <c r="DL31" s="635">
        <v>200341</v>
      </c>
      <c r="DM31" s="640"/>
      <c r="DN31" s="640"/>
      <c r="DO31" s="640"/>
      <c r="DP31" s="640"/>
      <c r="DQ31" s="640"/>
      <c r="DR31" s="640"/>
      <c r="DS31" s="640"/>
      <c r="DT31" s="640"/>
      <c r="DU31" s="640"/>
      <c r="DV31" s="641"/>
      <c r="DW31" s="632">
        <v>0.9</v>
      </c>
      <c r="DX31" s="642"/>
      <c r="DY31" s="642"/>
      <c r="DZ31" s="642"/>
      <c r="EA31" s="642"/>
      <c r="EB31" s="642"/>
      <c r="EC31" s="674"/>
    </row>
    <row r="32" spans="2:133" ht="11.25" customHeight="1" x14ac:dyDescent="0.2">
      <c r="B32" s="626" t="s">
        <v>312</v>
      </c>
      <c r="C32" s="627"/>
      <c r="D32" s="627"/>
      <c r="E32" s="627"/>
      <c r="F32" s="627"/>
      <c r="G32" s="627"/>
      <c r="H32" s="627"/>
      <c r="I32" s="627"/>
      <c r="J32" s="627"/>
      <c r="K32" s="627"/>
      <c r="L32" s="627"/>
      <c r="M32" s="627"/>
      <c r="N32" s="627"/>
      <c r="O32" s="627"/>
      <c r="P32" s="627"/>
      <c r="Q32" s="628"/>
      <c r="R32" s="629">
        <v>8705607</v>
      </c>
      <c r="S32" s="630"/>
      <c r="T32" s="630"/>
      <c r="U32" s="630"/>
      <c r="V32" s="630"/>
      <c r="W32" s="630"/>
      <c r="X32" s="630"/>
      <c r="Y32" s="631"/>
      <c r="Z32" s="656">
        <v>20.5</v>
      </c>
      <c r="AA32" s="656"/>
      <c r="AB32" s="656"/>
      <c r="AC32" s="656"/>
      <c r="AD32" s="657" t="s">
        <v>242</v>
      </c>
      <c r="AE32" s="657"/>
      <c r="AF32" s="657"/>
      <c r="AG32" s="657"/>
      <c r="AH32" s="657"/>
      <c r="AI32" s="657"/>
      <c r="AJ32" s="657"/>
      <c r="AK32" s="657"/>
      <c r="AL32" s="632" t="s">
        <v>179</v>
      </c>
      <c r="AM32" s="633"/>
      <c r="AN32" s="633"/>
      <c r="AO32" s="658"/>
      <c r="AP32" s="706"/>
      <c r="AQ32" s="707"/>
      <c r="AR32" s="707"/>
      <c r="AS32" s="707"/>
      <c r="AT32" s="711"/>
      <c r="AU32" s="216" t="s">
        <v>313</v>
      </c>
      <c r="AV32" s="216"/>
      <c r="AW32" s="216"/>
      <c r="AX32" s="626" t="s">
        <v>314</v>
      </c>
      <c r="AY32" s="627"/>
      <c r="AZ32" s="627"/>
      <c r="BA32" s="627"/>
      <c r="BB32" s="627"/>
      <c r="BC32" s="627"/>
      <c r="BD32" s="627"/>
      <c r="BE32" s="627"/>
      <c r="BF32" s="628"/>
      <c r="BG32" s="695">
        <v>99.5</v>
      </c>
      <c r="BH32" s="640"/>
      <c r="BI32" s="640"/>
      <c r="BJ32" s="640"/>
      <c r="BK32" s="640"/>
      <c r="BL32" s="640"/>
      <c r="BM32" s="633">
        <v>97.7</v>
      </c>
      <c r="BN32" s="696"/>
      <c r="BO32" s="696"/>
      <c r="BP32" s="696"/>
      <c r="BQ32" s="672"/>
      <c r="BR32" s="695">
        <v>98.8</v>
      </c>
      <c r="BS32" s="640"/>
      <c r="BT32" s="640"/>
      <c r="BU32" s="640"/>
      <c r="BV32" s="640"/>
      <c r="BW32" s="640"/>
      <c r="BX32" s="633">
        <v>97</v>
      </c>
      <c r="BY32" s="696"/>
      <c r="BZ32" s="696"/>
      <c r="CA32" s="696"/>
      <c r="CB32" s="672"/>
      <c r="CD32" s="720"/>
      <c r="CE32" s="721"/>
      <c r="CF32" s="663" t="s">
        <v>315</v>
      </c>
      <c r="CG32" s="664"/>
      <c r="CH32" s="664"/>
      <c r="CI32" s="664"/>
      <c r="CJ32" s="664"/>
      <c r="CK32" s="664"/>
      <c r="CL32" s="664"/>
      <c r="CM32" s="664"/>
      <c r="CN32" s="664"/>
      <c r="CO32" s="664"/>
      <c r="CP32" s="664"/>
      <c r="CQ32" s="665"/>
      <c r="CR32" s="629">
        <v>334</v>
      </c>
      <c r="CS32" s="630"/>
      <c r="CT32" s="630"/>
      <c r="CU32" s="630"/>
      <c r="CV32" s="630"/>
      <c r="CW32" s="630"/>
      <c r="CX32" s="630"/>
      <c r="CY32" s="631"/>
      <c r="CZ32" s="632">
        <v>0</v>
      </c>
      <c r="DA32" s="642"/>
      <c r="DB32" s="642"/>
      <c r="DC32" s="643"/>
      <c r="DD32" s="635">
        <v>334</v>
      </c>
      <c r="DE32" s="630"/>
      <c r="DF32" s="630"/>
      <c r="DG32" s="630"/>
      <c r="DH32" s="630"/>
      <c r="DI32" s="630"/>
      <c r="DJ32" s="630"/>
      <c r="DK32" s="631"/>
      <c r="DL32" s="635">
        <v>334</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242</v>
      </c>
      <c r="AE33" s="657"/>
      <c r="AF33" s="657"/>
      <c r="AG33" s="657"/>
      <c r="AH33" s="657"/>
      <c r="AI33" s="657"/>
      <c r="AJ33" s="657"/>
      <c r="AK33" s="657"/>
      <c r="AL33" s="632" t="s">
        <v>179</v>
      </c>
      <c r="AM33" s="633"/>
      <c r="AN33" s="633"/>
      <c r="AO33" s="658"/>
      <c r="AP33" s="708"/>
      <c r="AQ33" s="709"/>
      <c r="AR33" s="709"/>
      <c r="AS33" s="709"/>
      <c r="AT33" s="712"/>
      <c r="AU33" s="218"/>
      <c r="AV33" s="218"/>
      <c r="AW33" s="218"/>
      <c r="AX33" s="606" t="s">
        <v>317</v>
      </c>
      <c r="AY33" s="607"/>
      <c r="AZ33" s="607"/>
      <c r="BA33" s="607"/>
      <c r="BB33" s="607"/>
      <c r="BC33" s="607"/>
      <c r="BD33" s="607"/>
      <c r="BE33" s="607"/>
      <c r="BF33" s="608"/>
      <c r="BG33" s="691">
        <v>99.5</v>
      </c>
      <c r="BH33" s="610"/>
      <c r="BI33" s="610"/>
      <c r="BJ33" s="610"/>
      <c r="BK33" s="610"/>
      <c r="BL33" s="610"/>
      <c r="BM33" s="648">
        <v>97.6</v>
      </c>
      <c r="BN33" s="610"/>
      <c r="BO33" s="610"/>
      <c r="BP33" s="610"/>
      <c r="BQ33" s="659"/>
      <c r="BR33" s="691">
        <v>97.3</v>
      </c>
      <c r="BS33" s="610"/>
      <c r="BT33" s="610"/>
      <c r="BU33" s="610"/>
      <c r="BV33" s="610"/>
      <c r="BW33" s="610"/>
      <c r="BX33" s="648">
        <v>95.1</v>
      </c>
      <c r="BY33" s="610"/>
      <c r="BZ33" s="610"/>
      <c r="CA33" s="610"/>
      <c r="CB33" s="659"/>
      <c r="CD33" s="663" t="s">
        <v>318</v>
      </c>
      <c r="CE33" s="664"/>
      <c r="CF33" s="664"/>
      <c r="CG33" s="664"/>
      <c r="CH33" s="664"/>
      <c r="CI33" s="664"/>
      <c r="CJ33" s="664"/>
      <c r="CK33" s="664"/>
      <c r="CL33" s="664"/>
      <c r="CM33" s="664"/>
      <c r="CN33" s="664"/>
      <c r="CO33" s="664"/>
      <c r="CP33" s="664"/>
      <c r="CQ33" s="665"/>
      <c r="CR33" s="629">
        <v>15013065</v>
      </c>
      <c r="CS33" s="640"/>
      <c r="CT33" s="640"/>
      <c r="CU33" s="640"/>
      <c r="CV33" s="640"/>
      <c r="CW33" s="640"/>
      <c r="CX33" s="640"/>
      <c r="CY33" s="641"/>
      <c r="CZ33" s="632">
        <v>36.700000000000003</v>
      </c>
      <c r="DA33" s="642"/>
      <c r="DB33" s="642"/>
      <c r="DC33" s="643"/>
      <c r="DD33" s="635">
        <v>10432629</v>
      </c>
      <c r="DE33" s="640"/>
      <c r="DF33" s="640"/>
      <c r="DG33" s="640"/>
      <c r="DH33" s="640"/>
      <c r="DI33" s="640"/>
      <c r="DJ33" s="640"/>
      <c r="DK33" s="641"/>
      <c r="DL33" s="635">
        <v>6829967</v>
      </c>
      <c r="DM33" s="640"/>
      <c r="DN33" s="640"/>
      <c r="DO33" s="640"/>
      <c r="DP33" s="640"/>
      <c r="DQ33" s="640"/>
      <c r="DR33" s="640"/>
      <c r="DS33" s="640"/>
      <c r="DT33" s="640"/>
      <c r="DU33" s="640"/>
      <c r="DV33" s="641"/>
      <c r="DW33" s="632">
        <v>31.2</v>
      </c>
      <c r="DX33" s="642"/>
      <c r="DY33" s="642"/>
      <c r="DZ33" s="642"/>
      <c r="EA33" s="642"/>
      <c r="EB33" s="642"/>
      <c r="EC33" s="674"/>
    </row>
    <row r="34" spans="2:133" ht="11.25" customHeight="1" x14ac:dyDescent="0.2">
      <c r="B34" s="626" t="s">
        <v>319</v>
      </c>
      <c r="C34" s="627"/>
      <c r="D34" s="627"/>
      <c r="E34" s="627"/>
      <c r="F34" s="627"/>
      <c r="G34" s="627"/>
      <c r="H34" s="627"/>
      <c r="I34" s="627"/>
      <c r="J34" s="627"/>
      <c r="K34" s="627"/>
      <c r="L34" s="627"/>
      <c r="M34" s="627"/>
      <c r="N34" s="627"/>
      <c r="O34" s="627"/>
      <c r="P34" s="627"/>
      <c r="Q34" s="628"/>
      <c r="R34" s="629">
        <v>2597119</v>
      </c>
      <c r="S34" s="630"/>
      <c r="T34" s="630"/>
      <c r="U34" s="630"/>
      <c r="V34" s="630"/>
      <c r="W34" s="630"/>
      <c r="X34" s="630"/>
      <c r="Y34" s="631"/>
      <c r="Z34" s="656">
        <v>6.1</v>
      </c>
      <c r="AA34" s="656"/>
      <c r="AB34" s="656"/>
      <c r="AC34" s="656"/>
      <c r="AD34" s="657" t="s">
        <v>242</v>
      </c>
      <c r="AE34" s="657"/>
      <c r="AF34" s="657"/>
      <c r="AG34" s="657"/>
      <c r="AH34" s="657"/>
      <c r="AI34" s="657"/>
      <c r="AJ34" s="657"/>
      <c r="AK34" s="657"/>
      <c r="AL34" s="632" t="s">
        <v>242</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3" t="s">
        <v>320</v>
      </c>
      <c r="CE34" s="664"/>
      <c r="CF34" s="664"/>
      <c r="CG34" s="664"/>
      <c r="CH34" s="664"/>
      <c r="CI34" s="664"/>
      <c r="CJ34" s="664"/>
      <c r="CK34" s="664"/>
      <c r="CL34" s="664"/>
      <c r="CM34" s="664"/>
      <c r="CN34" s="664"/>
      <c r="CO34" s="664"/>
      <c r="CP34" s="664"/>
      <c r="CQ34" s="665"/>
      <c r="CR34" s="629">
        <v>4427347</v>
      </c>
      <c r="CS34" s="630"/>
      <c r="CT34" s="630"/>
      <c r="CU34" s="630"/>
      <c r="CV34" s="630"/>
      <c r="CW34" s="630"/>
      <c r="CX34" s="630"/>
      <c r="CY34" s="631"/>
      <c r="CZ34" s="632">
        <v>10.8</v>
      </c>
      <c r="DA34" s="642"/>
      <c r="DB34" s="642"/>
      <c r="DC34" s="643"/>
      <c r="DD34" s="635">
        <v>2645566</v>
      </c>
      <c r="DE34" s="630"/>
      <c r="DF34" s="630"/>
      <c r="DG34" s="630"/>
      <c r="DH34" s="630"/>
      <c r="DI34" s="630"/>
      <c r="DJ34" s="630"/>
      <c r="DK34" s="631"/>
      <c r="DL34" s="635">
        <v>2175772</v>
      </c>
      <c r="DM34" s="630"/>
      <c r="DN34" s="630"/>
      <c r="DO34" s="630"/>
      <c r="DP34" s="630"/>
      <c r="DQ34" s="630"/>
      <c r="DR34" s="630"/>
      <c r="DS34" s="630"/>
      <c r="DT34" s="630"/>
      <c r="DU34" s="630"/>
      <c r="DV34" s="631"/>
      <c r="DW34" s="632">
        <v>10</v>
      </c>
      <c r="DX34" s="642"/>
      <c r="DY34" s="642"/>
      <c r="DZ34" s="642"/>
      <c r="EA34" s="642"/>
      <c r="EB34" s="642"/>
      <c r="EC34" s="674"/>
    </row>
    <row r="35" spans="2:133" ht="11.25" customHeight="1" x14ac:dyDescent="0.2">
      <c r="B35" s="626" t="s">
        <v>321</v>
      </c>
      <c r="C35" s="627"/>
      <c r="D35" s="627"/>
      <c r="E35" s="627"/>
      <c r="F35" s="627"/>
      <c r="G35" s="627"/>
      <c r="H35" s="627"/>
      <c r="I35" s="627"/>
      <c r="J35" s="627"/>
      <c r="K35" s="627"/>
      <c r="L35" s="627"/>
      <c r="M35" s="627"/>
      <c r="N35" s="627"/>
      <c r="O35" s="627"/>
      <c r="P35" s="627"/>
      <c r="Q35" s="628"/>
      <c r="R35" s="629">
        <v>126062</v>
      </c>
      <c r="S35" s="630"/>
      <c r="T35" s="630"/>
      <c r="U35" s="630"/>
      <c r="V35" s="630"/>
      <c r="W35" s="630"/>
      <c r="X35" s="630"/>
      <c r="Y35" s="631"/>
      <c r="Z35" s="656">
        <v>0.3</v>
      </c>
      <c r="AA35" s="656"/>
      <c r="AB35" s="656"/>
      <c r="AC35" s="656"/>
      <c r="AD35" s="657">
        <v>58989</v>
      </c>
      <c r="AE35" s="657"/>
      <c r="AF35" s="657"/>
      <c r="AG35" s="657"/>
      <c r="AH35" s="657"/>
      <c r="AI35" s="657"/>
      <c r="AJ35" s="657"/>
      <c r="AK35" s="657"/>
      <c r="AL35" s="632">
        <v>0.3</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324</v>
      </c>
      <c r="CE35" s="664"/>
      <c r="CF35" s="664"/>
      <c r="CG35" s="664"/>
      <c r="CH35" s="664"/>
      <c r="CI35" s="664"/>
      <c r="CJ35" s="664"/>
      <c r="CK35" s="664"/>
      <c r="CL35" s="664"/>
      <c r="CM35" s="664"/>
      <c r="CN35" s="664"/>
      <c r="CO35" s="664"/>
      <c r="CP35" s="664"/>
      <c r="CQ35" s="665"/>
      <c r="CR35" s="629">
        <v>385603</v>
      </c>
      <c r="CS35" s="640"/>
      <c r="CT35" s="640"/>
      <c r="CU35" s="640"/>
      <c r="CV35" s="640"/>
      <c r="CW35" s="640"/>
      <c r="CX35" s="640"/>
      <c r="CY35" s="641"/>
      <c r="CZ35" s="632">
        <v>0.9</v>
      </c>
      <c r="DA35" s="642"/>
      <c r="DB35" s="642"/>
      <c r="DC35" s="643"/>
      <c r="DD35" s="635">
        <v>322041</v>
      </c>
      <c r="DE35" s="640"/>
      <c r="DF35" s="640"/>
      <c r="DG35" s="640"/>
      <c r="DH35" s="640"/>
      <c r="DI35" s="640"/>
      <c r="DJ35" s="640"/>
      <c r="DK35" s="641"/>
      <c r="DL35" s="635">
        <v>322041</v>
      </c>
      <c r="DM35" s="640"/>
      <c r="DN35" s="640"/>
      <c r="DO35" s="640"/>
      <c r="DP35" s="640"/>
      <c r="DQ35" s="640"/>
      <c r="DR35" s="640"/>
      <c r="DS35" s="640"/>
      <c r="DT35" s="640"/>
      <c r="DU35" s="640"/>
      <c r="DV35" s="641"/>
      <c r="DW35" s="632">
        <v>1.5</v>
      </c>
      <c r="DX35" s="642"/>
      <c r="DY35" s="642"/>
      <c r="DZ35" s="642"/>
      <c r="EA35" s="642"/>
      <c r="EB35" s="642"/>
      <c r="EC35" s="674"/>
    </row>
    <row r="36" spans="2:133" ht="11.25" customHeight="1" x14ac:dyDescent="0.2">
      <c r="B36" s="626" t="s">
        <v>325</v>
      </c>
      <c r="C36" s="627"/>
      <c r="D36" s="627"/>
      <c r="E36" s="627"/>
      <c r="F36" s="627"/>
      <c r="G36" s="627"/>
      <c r="H36" s="627"/>
      <c r="I36" s="627"/>
      <c r="J36" s="627"/>
      <c r="K36" s="627"/>
      <c r="L36" s="627"/>
      <c r="M36" s="627"/>
      <c r="N36" s="627"/>
      <c r="O36" s="627"/>
      <c r="P36" s="627"/>
      <c r="Q36" s="628"/>
      <c r="R36" s="629">
        <v>1248648</v>
      </c>
      <c r="S36" s="630"/>
      <c r="T36" s="630"/>
      <c r="U36" s="630"/>
      <c r="V36" s="630"/>
      <c r="W36" s="630"/>
      <c r="X36" s="630"/>
      <c r="Y36" s="631"/>
      <c r="Z36" s="656">
        <v>2.9</v>
      </c>
      <c r="AA36" s="656"/>
      <c r="AB36" s="656"/>
      <c r="AC36" s="656"/>
      <c r="AD36" s="657" t="s">
        <v>128</v>
      </c>
      <c r="AE36" s="657"/>
      <c r="AF36" s="657"/>
      <c r="AG36" s="657"/>
      <c r="AH36" s="657"/>
      <c r="AI36" s="657"/>
      <c r="AJ36" s="657"/>
      <c r="AK36" s="657"/>
      <c r="AL36" s="632" t="s">
        <v>128</v>
      </c>
      <c r="AM36" s="633"/>
      <c r="AN36" s="633"/>
      <c r="AO36" s="658"/>
      <c r="AP36" s="221"/>
      <c r="AQ36" s="679" t="s">
        <v>326</v>
      </c>
      <c r="AR36" s="680"/>
      <c r="AS36" s="680"/>
      <c r="AT36" s="680"/>
      <c r="AU36" s="680"/>
      <c r="AV36" s="680"/>
      <c r="AW36" s="680"/>
      <c r="AX36" s="680"/>
      <c r="AY36" s="681"/>
      <c r="AZ36" s="682">
        <v>4272797</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45689</v>
      </c>
      <c r="BW36" s="683"/>
      <c r="BX36" s="683"/>
      <c r="BY36" s="683"/>
      <c r="BZ36" s="683"/>
      <c r="CA36" s="683"/>
      <c r="CB36" s="684"/>
      <c r="CD36" s="663" t="s">
        <v>328</v>
      </c>
      <c r="CE36" s="664"/>
      <c r="CF36" s="664"/>
      <c r="CG36" s="664"/>
      <c r="CH36" s="664"/>
      <c r="CI36" s="664"/>
      <c r="CJ36" s="664"/>
      <c r="CK36" s="664"/>
      <c r="CL36" s="664"/>
      <c r="CM36" s="664"/>
      <c r="CN36" s="664"/>
      <c r="CO36" s="664"/>
      <c r="CP36" s="664"/>
      <c r="CQ36" s="665"/>
      <c r="CR36" s="629">
        <v>4845922</v>
      </c>
      <c r="CS36" s="630"/>
      <c r="CT36" s="630"/>
      <c r="CU36" s="630"/>
      <c r="CV36" s="630"/>
      <c r="CW36" s="630"/>
      <c r="CX36" s="630"/>
      <c r="CY36" s="631"/>
      <c r="CZ36" s="632">
        <v>11.8</v>
      </c>
      <c r="DA36" s="642"/>
      <c r="DB36" s="642"/>
      <c r="DC36" s="643"/>
      <c r="DD36" s="635">
        <v>3444266</v>
      </c>
      <c r="DE36" s="630"/>
      <c r="DF36" s="630"/>
      <c r="DG36" s="630"/>
      <c r="DH36" s="630"/>
      <c r="DI36" s="630"/>
      <c r="DJ36" s="630"/>
      <c r="DK36" s="631"/>
      <c r="DL36" s="635">
        <v>1759738</v>
      </c>
      <c r="DM36" s="630"/>
      <c r="DN36" s="630"/>
      <c r="DO36" s="630"/>
      <c r="DP36" s="630"/>
      <c r="DQ36" s="630"/>
      <c r="DR36" s="630"/>
      <c r="DS36" s="630"/>
      <c r="DT36" s="630"/>
      <c r="DU36" s="630"/>
      <c r="DV36" s="631"/>
      <c r="DW36" s="632">
        <v>8</v>
      </c>
      <c r="DX36" s="642"/>
      <c r="DY36" s="642"/>
      <c r="DZ36" s="642"/>
      <c r="EA36" s="642"/>
      <c r="EB36" s="642"/>
      <c r="EC36" s="674"/>
    </row>
    <row r="37" spans="2:133" ht="11.25" customHeight="1" x14ac:dyDescent="0.2">
      <c r="B37" s="626" t="s">
        <v>329</v>
      </c>
      <c r="C37" s="627"/>
      <c r="D37" s="627"/>
      <c r="E37" s="627"/>
      <c r="F37" s="627"/>
      <c r="G37" s="627"/>
      <c r="H37" s="627"/>
      <c r="I37" s="627"/>
      <c r="J37" s="627"/>
      <c r="K37" s="627"/>
      <c r="L37" s="627"/>
      <c r="M37" s="627"/>
      <c r="N37" s="627"/>
      <c r="O37" s="627"/>
      <c r="P37" s="627"/>
      <c r="Q37" s="628"/>
      <c r="R37" s="629">
        <v>1246919</v>
      </c>
      <c r="S37" s="630"/>
      <c r="T37" s="630"/>
      <c r="U37" s="630"/>
      <c r="V37" s="630"/>
      <c r="W37" s="630"/>
      <c r="X37" s="630"/>
      <c r="Y37" s="631"/>
      <c r="Z37" s="656">
        <v>2.9</v>
      </c>
      <c r="AA37" s="656"/>
      <c r="AB37" s="656"/>
      <c r="AC37" s="656"/>
      <c r="AD37" s="657" t="s">
        <v>179</v>
      </c>
      <c r="AE37" s="657"/>
      <c r="AF37" s="657"/>
      <c r="AG37" s="657"/>
      <c r="AH37" s="657"/>
      <c r="AI37" s="657"/>
      <c r="AJ37" s="657"/>
      <c r="AK37" s="657"/>
      <c r="AL37" s="632" t="s">
        <v>128</v>
      </c>
      <c r="AM37" s="633"/>
      <c r="AN37" s="633"/>
      <c r="AO37" s="658"/>
      <c r="AQ37" s="669" t="s">
        <v>330</v>
      </c>
      <c r="AR37" s="670"/>
      <c r="AS37" s="670"/>
      <c r="AT37" s="670"/>
      <c r="AU37" s="670"/>
      <c r="AV37" s="670"/>
      <c r="AW37" s="670"/>
      <c r="AX37" s="670"/>
      <c r="AY37" s="671"/>
      <c r="AZ37" s="629">
        <v>865769</v>
      </c>
      <c r="BA37" s="630"/>
      <c r="BB37" s="630"/>
      <c r="BC37" s="630"/>
      <c r="BD37" s="640"/>
      <c r="BE37" s="640"/>
      <c r="BF37" s="672"/>
      <c r="BG37" s="663" t="s">
        <v>331</v>
      </c>
      <c r="BH37" s="664"/>
      <c r="BI37" s="664"/>
      <c r="BJ37" s="664"/>
      <c r="BK37" s="664"/>
      <c r="BL37" s="664"/>
      <c r="BM37" s="664"/>
      <c r="BN37" s="664"/>
      <c r="BO37" s="664"/>
      <c r="BP37" s="664"/>
      <c r="BQ37" s="664"/>
      <c r="BR37" s="664"/>
      <c r="BS37" s="664"/>
      <c r="BT37" s="664"/>
      <c r="BU37" s="665"/>
      <c r="BV37" s="629">
        <v>-46831</v>
      </c>
      <c r="BW37" s="630"/>
      <c r="BX37" s="630"/>
      <c r="BY37" s="630"/>
      <c r="BZ37" s="630"/>
      <c r="CA37" s="630"/>
      <c r="CB37" s="673"/>
      <c r="CD37" s="663" t="s">
        <v>332</v>
      </c>
      <c r="CE37" s="664"/>
      <c r="CF37" s="664"/>
      <c r="CG37" s="664"/>
      <c r="CH37" s="664"/>
      <c r="CI37" s="664"/>
      <c r="CJ37" s="664"/>
      <c r="CK37" s="664"/>
      <c r="CL37" s="664"/>
      <c r="CM37" s="664"/>
      <c r="CN37" s="664"/>
      <c r="CO37" s="664"/>
      <c r="CP37" s="664"/>
      <c r="CQ37" s="665"/>
      <c r="CR37" s="629">
        <v>581837</v>
      </c>
      <c r="CS37" s="640"/>
      <c r="CT37" s="640"/>
      <c r="CU37" s="640"/>
      <c r="CV37" s="640"/>
      <c r="CW37" s="640"/>
      <c r="CX37" s="640"/>
      <c r="CY37" s="641"/>
      <c r="CZ37" s="632">
        <v>1.4</v>
      </c>
      <c r="DA37" s="642"/>
      <c r="DB37" s="642"/>
      <c r="DC37" s="643"/>
      <c r="DD37" s="635">
        <v>581837</v>
      </c>
      <c r="DE37" s="640"/>
      <c r="DF37" s="640"/>
      <c r="DG37" s="640"/>
      <c r="DH37" s="640"/>
      <c r="DI37" s="640"/>
      <c r="DJ37" s="640"/>
      <c r="DK37" s="641"/>
      <c r="DL37" s="635">
        <v>445779</v>
      </c>
      <c r="DM37" s="640"/>
      <c r="DN37" s="640"/>
      <c r="DO37" s="640"/>
      <c r="DP37" s="640"/>
      <c r="DQ37" s="640"/>
      <c r="DR37" s="640"/>
      <c r="DS37" s="640"/>
      <c r="DT37" s="640"/>
      <c r="DU37" s="640"/>
      <c r="DV37" s="641"/>
      <c r="DW37" s="632">
        <v>2</v>
      </c>
      <c r="DX37" s="642"/>
      <c r="DY37" s="642"/>
      <c r="DZ37" s="642"/>
      <c r="EA37" s="642"/>
      <c r="EB37" s="642"/>
      <c r="EC37" s="674"/>
    </row>
    <row r="38" spans="2:133" ht="11.25" customHeight="1" x14ac:dyDescent="0.2">
      <c r="B38" s="626" t="s">
        <v>333</v>
      </c>
      <c r="C38" s="627"/>
      <c r="D38" s="627"/>
      <c r="E38" s="627"/>
      <c r="F38" s="627"/>
      <c r="G38" s="627"/>
      <c r="H38" s="627"/>
      <c r="I38" s="627"/>
      <c r="J38" s="627"/>
      <c r="K38" s="627"/>
      <c r="L38" s="627"/>
      <c r="M38" s="627"/>
      <c r="N38" s="627"/>
      <c r="O38" s="627"/>
      <c r="P38" s="627"/>
      <c r="Q38" s="628"/>
      <c r="R38" s="629">
        <v>754567</v>
      </c>
      <c r="S38" s="630"/>
      <c r="T38" s="630"/>
      <c r="U38" s="630"/>
      <c r="V38" s="630"/>
      <c r="W38" s="630"/>
      <c r="X38" s="630"/>
      <c r="Y38" s="631"/>
      <c r="Z38" s="656">
        <v>1.8</v>
      </c>
      <c r="AA38" s="656"/>
      <c r="AB38" s="656"/>
      <c r="AC38" s="656"/>
      <c r="AD38" s="657" t="s">
        <v>128</v>
      </c>
      <c r="AE38" s="657"/>
      <c r="AF38" s="657"/>
      <c r="AG38" s="657"/>
      <c r="AH38" s="657"/>
      <c r="AI38" s="657"/>
      <c r="AJ38" s="657"/>
      <c r="AK38" s="657"/>
      <c r="AL38" s="632" t="s">
        <v>128</v>
      </c>
      <c r="AM38" s="633"/>
      <c r="AN38" s="633"/>
      <c r="AO38" s="658"/>
      <c r="AQ38" s="669" t="s">
        <v>334</v>
      </c>
      <c r="AR38" s="670"/>
      <c r="AS38" s="670"/>
      <c r="AT38" s="670"/>
      <c r="AU38" s="670"/>
      <c r="AV38" s="670"/>
      <c r="AW38" s="670"/>
      <c r="AX38" s="670"/>
      <c r="AY38" s="671"/>
      <c r="AZ38" s="629">
        <v>553723</v>
      </c>
      <c r="BA38" s="630"/>
      <c r="BB38" s="630"/>
      <c r="BC38" s="630"/>
      <c r="BD38" s="640"/>
      <c r="BE38" s="640"/>
      <c r="BF38" s="672"/>
      <c r="BG38" s="663" t="s">
        <v>335</v>
      </c>
      <c r="BH38" s="664"/>
      <c r="BI38" s="664"/>
      <c r="BJ38" s="664"/>
      <c r="BK38" s="664"/>
      <c r="BL38" s="664"/>
      <c r="BM38" s="664"/>
      <c r="BN38" s="664"/>
      <c r="BO38" s="664"/>
      <c r="BP38" s="664"/>
      <c r="BQ38" s="664"/>
      <c r="BR38" s="664"/>
      <c r="BS38" s="664"/>
      <c r="BT38" s="664"/>
      <c r="BU38" s="665"/>
      <c r="BV38" s="629">
        <v>6715</v>
      </c>
      <c r="BW38" s="630"/>
      <c r="BX38" s="630"/>
      <c r="BY38" s="630"/>
      <c r="BZ38" s="630"/>
      <c r="CA38" s="630"/>
      <c r="CB38" s="673"/>
      <c r="CD38" s="663" t="s">
        <v>336</v>
      </c>
      <c r="CE38" s="664"/>
      <c r="CF38" s="664"/>
      <c r="CG38" s="664"/>
      <c r="CH38" s="664"/>
      <c r="CI38" s="664"/>
      <c r="CJ38" s="664"/>
      <c r="CK38" s="664"/>
      <c r="CL38" s="664"/>
      <c r="CM38" s="664"/>
      <c r="CN38" s="664"/>
      <c r="CO38" s="664"/>
      <c r="CP38" s="664"/>
      <c r="CQ38" s="665"/>
      <c r="CR38" s="629">
        <v>3289349</v>
      </c>
      <c r="CS38" s="630"/>
      <c r="CT38" s="630"/>
      <c r="CU38" s="630"/>
      <c r="CV38" s="630"/>
      <c r="CW38" s="630"/>
      <c r="CX38" s="630"/>
      <c r="CY38" s="631"/>
      <c r="CZ38" s="632">
        <v>8</v>
      </c>
      <c r="DA38" s="642"/>
      <c r="DB38" s="642"/>
      <c r="DC38" s="643"/>
      <c r="DD38" s="635">
        <v>2882190</v>
      </c>
      <c r="DE38" s="630"/>
      <c r="DF38" s="630"/>
      <c r="DG38" s="630"/>
      <c r="DH38" s="630"/>
      <c r="DI38" s="630"/>
      <c r="DJ38" s="630"/>
      <c r="DK38" s="631"/>
      <c r="DL38" s="635">
        <v>2569002</v>
      </c>
      <c r="DM38" s="630"/>
      <c r="DN38" s="630"/>
      <c r="DO38" s="630"/>
      <c r="DP38" s="630"/>
      <c r="DQ38" s="630"/>
      <c r="DR38" s="630"/>
      <c r="DS38" s="630"/>
      <c r="DT38" s="630"/>
      <c r="DU38" s="630"/>
      <c r="DV38" s="631"/>
      <c r="DW38" s="632">
        <v>11.8</v>
      </c>
      <c r="DX38" s="642"/>
      <c r="DY38" s="642"/>
      <c r="DZ38" s="642"/>
      <c r="EA38" s="642"/>
      <c r="EB38" s="642"/>
      <c r="EC38" s="674"/>
    </row>
    <row r="39" spans="2:133" ht="11.25" customHeight="1" x14ac:dyDescent="0.2">
      <c r="B39" s="626" t="s">
        <v>337</v>
      </c>
      <c r="C39" s="627"/>
      <c r="D39" s="627"/>
      <c r="E39" s="627"/>
      <c r="F39" s="627"/>
      <c r="G39" s="627"/>
      <c r="H39" s="627"/>
      <c r="I39" s="627"/>
      <c r="J39" s="627"/>
      <c r="K39" s="627"/>
      <c r="L39" s="627"/>
      <c r="M39" s="627"/>
      <c r="N39" s="627"/>
      <c r="O39" s="627"/>
      <c r="P39" s="627"/>
      <c r="Q39" s="628"/>
      <c r="R39" s="629">
        <v>960365</v>
      </c>
      <c r="S39" s="630"/>
      <c r="T39" s="630"/>
      <c r="U39" s="630"/>
      <c r="V39" s="630"/>
      <c r="W39" s="630"/>
      <c r="X39" s="630"/>
      <c r="Y39" s="631"/>
      <c r="Z39" s="656">
        <v>2.2999999999999998</v>
      </c>
      <c r="AA39" s="656"/>
      <c r="AB39" s="656"/>
      <c r="AC39" s="656"/>
      <c r="AD39" s="657">
        <v>207</v>
      </c>
      <c r="AE39" s="657"/>
      <c r="AF39" s="657"/>
      <c r="AG39" s="657"/>
      <c r="AH39" s="657"/>
      <c r="AI39" s="657"/>
      <c r="AJ39" s="657"/>
      <c r="AK39" s="657"/>
      <c r="AL39" s="632">
        <v>0</v>
      </c>
      <c r="AM39" s="633"/>
      <c r="AN39" s="633"/>
      <c r="AO39" s="658"/>
      <c r="AQ39" s="669" t="s">
        <v>338</v>
      </c>
      <c r="AR39" s="670"/>
      <c r="AS39" s="670"/>
      <c r="AT39" s="670"/>
      <c r="AU39" s="670"/>
      <c r="AV39" s="670"/>
      <c r="AW39" s="670"/>
      <c r="AX39" s="670"/>
      <c r="AY39" s="671"/>
      <c r="AZ39" s="629">
        <v>255</v>
      </c>
      <c r="BA39" s="630"/>
      <c r="BB39" s="630"/>
      <c r="BC39" s="630"/>
      <c r="BD39" s="640"/>
      <c r="BE39" s="640"/>
      <c r="BF39" s="672"/>
      <c r="BG39" s="663" t="s">
        <v>339</v>
      </c>
      <c r="BH39" s="664"/>
      <c r="BI39" s="664"/>
      <c r="BJ39" s="664"/>
      <c r="BK39" s="664"/>
      <c r="BL39" s="664"/>
      <c r="BM39" s="664"/>
      <c r="BN39" s="664"/>
      <c r="BO39" s="664"/>
      <c r="BP39" s="664"/>
      <c r="BQ39" s="664"/>
      <c r="BR39" s="664"/>
      <c r="BS39" s="664"/>
      <c r="BT39" s="664"/>
      <c r="BU39" s="665"/>
      <c r="BV39" s="629">
        <v>9459</v>
      </c>
      <c r="BW39" s="630"/>
      <c r="BX39" s="630"/>
      <c r="BY39" s="630"/>
      <c r="BZ39" s="630"/>
      <c r="CA39" s="630"/>
      <c r="CB39" s="673"/>
      <c r="CD39" s="663" t="s">
        <v>340</v>
      </c>
      <c r="CE39" s="664"/>
      <c r="CF39" s="664"/>
      <c r="CG39" s="664"/>
      <c r="CH39" s="664"/>
      <c r="CI39" s="664"/>
      <c r="CJ39" s="664"/>
      <c r="CK39" s="664"/>
      <c r="CL39" s="664"/>
      <c r="CM39" s="664"/>
      <c r="CN39" s="664"/>
      <c r="CO39" s="664"/>
      <c r="CP39" s="664"/>
      <c r="CQ39" s="665"/>
      <c r="CR39" s="629">
        <v>1625151</v>
      </c>
      <c r="CS39" s="640"/>
      <c r="CT39" s="640"/>
      <c r="CU39" s="640"/>
      <c r="CV39" s="640"/>
      <c r="CW39" s="640"/>
      <c r="CX39" s="640"/>
      <c r="CY39" s="641"/>
      <c r="CZ39" s="632">
        <v>4</v>
      </c>
      <c r="DA39" s="642"/>
      <c r="DB39" s="642"/>
      <c r="DC39" s="643"/>
      <c r="DD39" s="635">
        <v>957133</v>
      </c>
      <c r="DE39" s="640"/>
      <c r="DF39" s="640"/>
      <c r="DG39" s="640"/>
      <c r="DH39" s="640"/>
      <c r="DI39" s="640"/>
      <c r="DJ39" s="640"/>
      <c r="DK39" s="641"/>
      <c r="DL39" s="635" t="s">
        <v>179</v>
      </c>
      <c r="DM39" s="640"/>
      <c r="DN39" s="640"/>
      <c r="DO39" s="640"/>
      <c r="DP39" s="640"/>
      <c r="DQ39" s="640"/>
      <c r="DR39" s="640"/>
      <c r="DS39" s="640"/>
      <c r="DT39" s="640"/>
      <c r="DU39" s="640"/>
      <c r="DV39" s="641"/>
      <c r="DW39" s="632" t="s">
        <v>179</v>
      </c>
      <c r="DX39" s="642"/>
      <c r="DY39" s="642"/>
      <c r="DZ39" s="642"/>
      <c r="EA39" s="642"/>
      <c r="EB39" s="642"/>
      <c r="EC39" s="674"/>
    </row>
    <row r="40" spans="2:133" ht="11.25" customHeight="1" x14ac:dyDescent="0.2">
      <c r="B40" s="626" t="s">
        <v>341</v>
      </c>
      <c r="C40" s="627"/>
      <c r="D40" s="627"/>
      <c r="E40" s="627"/>
      <c r="F40" s="627"/>
      <c r="G40" s="627"/>
      <c r="H40" s="627"/>
      <c r="I40" s="627"/>
      <c r="J40" s="627"/>
      <c r="K40" s="627"/>
      <c r="L40" s="627"/>
      <c r="M40" s="627"/>
      <c r="N40" s="627"/>
      <c r="O40" s="627"/>
      <c r="P40" s="627"/>
      <c r="Q40" s="628"/>
      <c r="R40" s="629">
        <v>3408713</v>
      </c>
      <c r="S40" s="630"/>
      <c r="T40" s="630"/>
      <c r="U40" s="630"/>
      <c r="V40" s="630"/>
      <c r="W40" s="630"/>
      <c r="X40" s="630"/>
      <c r="Y40" s="631"/>
      <c r="Z40" s="656">
        <v>8</v>
      </c>
      <c r="AA40" s="656"/>
      <c r="AB40" s="656"/>
      <c r="AC40" s="656"/>
      <c r="AD40" s="657" t="s">
        <v>242</v>
      </c>
      <c r="AE40" s="657"/>
      <c r="AF40" s="657"/>
      <c r="AG40" s="657"/>
      <c r="AH40" s="657"/>
      <c r="AI40" s="657"/>
      <c r="AJ40" s="657"/>
      <c r="AK40" s="657"/>
      <c r="AL40" s="632" t="s">
        <v>128</v>
      </c>
      <c r="AM40" s="633"/>
      <c r="AN40" s="633"/>
      <c r="AO40" s="658"/>
      <c r="AQ40" s="669" t="s">
        <v>342</v>
      </c>
      <c r="AR40" s="670"/>
      <c r="AS40" s="670"/>
      <c r="AT40" s="670"/>
      <c r="AU40" s="670"/>
      <c r="AV40" s="670"/>
      <c r="AW40" s="670"/>
      <c r="AX40" s="670"/>
      <c r="AY40" s="671"/>
      <c r="AZ40" s="629" t="s">
        <v>128</v>
      </c>
      <c r="BA40" s="630"/>
      <c r="BB40" s="630"/>
      <c r="BC40" s="630"/>
      <c r="BD40" s="640"/>
      <c r="BE40" s="640"/>
      <c r="BF40" s="672"/>
      <c r="BG40" s="675" t="s">
        <v>343</v>
      </c>
      <c r="BH40" s="676"/>
      <c r="BI40" s="676"/>
      <c r="BJ40" s="676"/>
      <c r="BK40" s="676"/>
      <c r="BL40" s="222"/>
      <c r="BM40" s="664" t="s">
        <v>344</v>
      </c>
      <c r="BN40" s="664"/>
      <c r="BO40" s="664"/>
      <c r="BP40" s="664"/>
      <c r="BQ40" s="664"/>
      <c r="BR40" s="664"/>
      <c r="BS40" s="664"/>
      <c r="BT40" s="664"/>
      <c r="BU40" s="665"/>
      <c r="BV40" s="629">
        <v>92</v>
      </c>
      <c r="BW40" s="630"/>
      <c r="BX40" s="630"/>
      <c r="BY40" s="630"/>
      <c r="BZ40" s="630"/>
      <c r="CA40" s="630"/>
      <c r="CB40" s="673"/>
      <c r="CD40" s="663" t="s">
        <v>345</v>
      </c>
      <c r="CE40" s="664"/>
      <c r="CF40" s="664"/>
      <c r="CG40" s="664"/>
      <c r="CH40" s="664"/>
      <c r="CI40" s="664"/>
      <c r="CJ40" s="664"/>
      <c r="CK40" s="664"/>
      <c r="CL40" s="664"/>
      <c r="CM40" s="664"/>
      <c r="CN40" s="664"/>
      <c r="CO40" s="664"/>
      <c r="CP40" s="664"/>
      <c r="CQ40" s="665"/>
      <c r="CR40" s="629">
        <v>439693</v>
      </c>
      <c r="CS40" s="630"/>
      <c r="CT40" s="630"/>
      <c r="CU40" s="630"/>
      <c r="CV40" s="630"/>
      <c r="CW40" s="630"/>
      <c r="CX40" s="630"/>
      <c r="CY40" s="631"/>
      <c r="CZ40" s="632">
        <v>1.1000000000000001</v>
      </c>
      <c r="DA40" s="642"/>
      <c r="DB40" s="642"/>
      <c r="DC40" s="643"/>
      <c r="DD40" s="635">
        <v>181433</v>
      </c>
      <c r="DE40" s="630"/>
      <c r="DF40" s="630"/>
      <c r="DG40" s="630"/>
      <c r="DH40" s="630"/>
      <c r="DI40" s="630"/>
      <c r="DJ40" s="630"/>
      <c r="DK40" s="631"/>
      <c r="DL40" s="635">
        <v>3414</v>
      </c>
      <c r="DM40" s="630"/>
      <c r="DN40" s="630"/>
      <c r="DO40" s="630"/>
      <c r="DP40" s="630"/>
      <c r="DQ40" s="630"/>
      <c r="DR40" s="630"/>
      <c r="DS40" s="630"/>
      <c r="DT40" s="630"/>
      <c r="DU40" s="630"/>
      <c r="DV40" s="631"/>
      <c r="DW40" s="632">
        <v>0</v>
      </c>
      <c r="DX40" s="642"/>
      <c r="DY40" s="642"/>
      <c r="DZ40" s="642"/>
      <c r="EA40" s="642"/>
      <c r="EB40" s="642"/>
      <c r="EC40" s="674"/>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179</v>
      </c>
      <c r="AA41" s="656"/>
      <c r="AB41" s="656"/>
      <c r="AC41" s="656"/>
      <c r="AD41" s="657" t="s">
        <v>128</v>
      </c>
      <c r="AE41" s="657"/>
      <c r="AF41" s="657"/>
      <c r="AG41" s="657"/>
      <c r="AH41" s="657"/>
      <c r="AI41" s="657"/>
      <c r="AJ41" s="657"/>
      <c r="AK41" s="657"/>
      <c r="AL41" s="632" t="s">
        <v>179</v>
      </c>
      <c r="AM41" s="633"/>
      <c r="AN41" s="633"/>
      <c r="AO41" s="658"/>
      <c r="AQ41" s="669" t="s">
        <v>347</v>
      </c>
      <c r="AR41" s="670"/>
      <c r="AS41" s="670"/>
      <c r="AT41" s="670"/>
      <c r="AU41" s="670"/>
      <c r="AV41" s="670"/>
      <c r="AW41" s="670"/>
      <c r="AX41" s="670"/>
      <c r="AY41" s="671"/>
      <c r="AZ41" s="629">
        <v>587920</v>
      </c>
      <c r="BA41" s="630"/>
      <c r="BB41" s="630"/>
      <c r="BC41" s="630"/>
      <c r="BD41" s="640"/>
      <c r="BE41" s="640"/>
      <c r="BF41" s="672"/>
      <c r="BG41" s="675"/>
      <c r="BH41" s="676"/>
      <c r="BI41" s="676"/>
      <c r="BJ41" s="676"/>
      <c r="BK41" s="676"/>
      <c r="BL41" s="222"/>
      <c r="BM41" s="664" t="s">
        <v>348</v>
      </c>
      <c r="BN41" s="664"/>
      <c r="BO41" s="664"/>
      <c r="BP41" s="664"/>
      <c r="BQ41" s="664"/>
      <c r="BR41" s="664"/>
      <c r="BS41" s="664"/>
      <c r="BT41" s="664"/>
      <c r="BU41" s="665"/>
      <c r="BV41" s="629" t="s">
        <v>128</v>
      </c>
      <c r="BW41" s="630"/>
      <c r="BX41" s="630"/>
      <c r="BY41" s="630"/>
      <c r="BZ41" s="630"/>
      <c r="CA41" s="630"/>
      <c r="CB41" s="673"/>
      <c r="CD41" s="663" t="s">
        <v>349</v>
      </c>
      <c r="CE41" s="664"/>
      <c r="CF41" s="664"/>
      <c r="CG41" s="664"/>
      <c r="CH41" s="664"/>
      <c r="CI41" s="664"/>
      <c r="CJ41" s="664"/>
      <c r="CK41" s="664"/>
      <c r="CL41" s="664"/>
      <c r="CM41" s="664"/>
      <c r="CN41" s="664"/>
      <c r="CO41" s="664"/>
      <c r="CP41" s="664"/>
      <c r="CQ41" s="665"/>
      <c r="CR41" s="629" t="s">
        <v>128</v>
      </c>
      <c r="CS41" s="640"/>
      <c r="CT41" s="640"/>
      <c r="CU41" s="640"/>
      <c r="CV41" s="640"/>
      <c r="CW41" s="640"/>
      <c r="CX41" s="640"/>
      <c r="CY41" s="641"/>
      <c r="CZ41" s="632" t="s">
        <v>242</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242</v>
      </c>
      <c r="S42" s="630"/>
      <c r="T42" s="630"/>
      <c r="U42" s="630"/>
      <c r="V42" s="630"/>
      <c r="W42" s="630"/>
      <c r="X42" s="630"/>
      <c r="Y42" s="631"/>
      <c r="Z42" s="656" t="s">
        <v>242</v>
      </c>
      <c r="AA42" s="656"/>
      <c r="AB42" s="656"/>
      <c r="AC42" s="656"/>
      <c r="AD42" s="657" t="s">
        <v>242</v>
      </c>
      <c r="AE42" s="657"/>
      <c r="AF42" s="657"/>
      <c r="AG42" s="657"/>
      <c r="AH42" s="657"/>
      <c r="AI42" s="657"/>
      <c r="AJ42" s="657"/>
      <c r="AK42" s="657"/>
      <c r="AL42" s="632" t="s">
        <v>128</v>
      </c>
      <c r="AM42" s="633"/>
      <c r="AN42" s="633"/>
      <c r="AO42" s="658"/>
      <c r="AQ42" s="666" t="s">
        <v>351</v>
      </c>
      <c r="AR42" s="667"/>
      <c r="AS42" s="667"/>
      <c r="AT42" s="667"/>
      <c r="AU42" s="667"/>
      <c r="AV42" s="667"/>
      <c r="AW42" s="667"/>
      <c r="AX42" s="667"/>
      <c r="AY42" s="668"/>
      <c r="AZ42" s="609">
        <v>2265130</v>
      </c>
      <c r="BA42" s="644"/>
      <c r="BB42" s="644"/>
      <c r="BC42" s="644"/>
      <c r="BD42" s="610"/>
      <c r="BE42" s="610"/>
      <c r="BF42" s="659"/>
      <c r="BG42" s="677"/>
      <c r="BH42" s="678"/>
      <c r="BI42" s="678"/>
      <c r="BJ42" s="678"/>
      <c r="BK42" s="678"/>
      <c r="BL42" s="223"/>
      <c r="BM42" s="660" t="s">
        <v>352</v>
      </c>
      <c r="BN42" s="660"/>
      <c r="BO42" s="660"/>
      <c r="BP42" s="660"/>
      <c r="BQ42" s="660"/>
      <c r="BR42" s="660"/>
      <c r="BS42" s="660"/>
      <c r="BT42" s="660"/>
      <c r="BU42" s="661"/>
      <c r="BV42" s="609">
        <v>474</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5503938</v>
      </c>
      <c r="CS42" s="640"/>
      <c r="CT42" s="640"/>
      <c r="CU42" s="640"/>
      <c r="CV42" s="640"/>
      <c r="CW42" s="640"/>
      <c r="CX42" s="640"/>
      <c r="CY42" s="641"/>
      <c r="CZ42" s="632">
        <v>13.4</v>
      </c>
      <c r="DA42" s="642"/>
      <c r="DB42" s="642"/>
      <c r="DC42" s="643"/>
      <c r="DD42" s="635">
        <v>734969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920113</v>
      </c>
      <c r="S43" s="630"/>
      <c r="T43" s="630"/>
      <c r="U43" s="630"/>
      <c r="V43" s="630"/>
      <c r="W43" s="630"/>
      <c r="X43" s="630"/>
      <c r="Y43" s="631"/>
      <c r="Z43" s="656">
        <v>2.2000000000000002</v>
      </c>
      <c r="AA43" s="656"/>
      <c r="AB43" s="656"/>
      <c r="AC43" s="656"/>
      <c r="AD43" s="657" t="s">
        <v>128</v>
      </c>
      <c r="AE43" s="657"/>
      <c r="AF43" s="657"/>
      <c r="AG43" s="657"/>
      <c r="AH43" s="657"/>
      <c r="AI43" s="657"/>
      <c r="AJ43" s="657"/>
      <c r="AK43" s="657"/>
      <c r="AL43" s="632" t="s">
        <v>179</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88374</v>
      </c>
      <c r="CS43" s="640"/>
      <c r="CT43" s="640"/>
      <c r="CU43" s="640"/>
      <c r="CV43" s="640"/>
      <c r="CW43" s="640"/>
      <c r="CX43" s="640"/>
      <c r="CY43" s="641"/>
      <c r="CZ43" s="632">
        <v>0.2</v>
      </c>
      <c r="DA43" s="642"/>
      <c r="DB43" s="642"/>
      <c r="DC43" s="643"/>
      <c r="DD43" s="635">
        <v>50391</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42372365</v>
      </c>
      <c r="S44" s="644"/>
      <c r="T44" s="644"/>
      <c r="U44" s="644"/>
      <c r="V44" s="644"/>
      <c r="W44" s="644"/>
      <c r="X44" s="644"/>
      <c r="Y44" s="645"/>
      <c r="Z44" s="646">
        <v>100</v>
      </c>
      <c r="AA44" s="646"/>
      <c r="AB44" s="646"/>
      <c r="AC44" s="646"/>
      <c r="AD44" s="647">
        <v>20943238</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5076638</v>
      </c>
      <c r="CS44" s="630"/>
      <c r="CT44" s="630"/>
      <c r="CU44" s="630"/>
      <c r="CV44" s="630"/>
      <c r="CW44" s="630"/>
      <c r="CX44" s="630"/>
      <c r="CY44" s="631"/>
      <c r="CZ44" s="632">
        <v>12.4</v>
      </c>
      <c r="DA44" s="633"/>
      <c r="DB44" s="633"/>
      <c r="DC44" s="634"/>
      <c r="DD44" s="635">
        <v>695005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3152612</v>
      </c>
      <c r="CS45" s="640"/>
      <c r="CT45" s="640"/>
      <c r="CU45" s="640"/>
      <c r="CV45" s="640"/>
      <c r="CW45" s="640"/>
      <c r="CX45" s="640"/>
      <c r="CY45" s="641"/>
      <c r="CZ45" s="632">
        <v>7.7</v>
      </c>
      <c r="DA45" s="642"/>
      <c r="DB45" s="642"/>
      <c r="DC45" s="643"/>
      <c r="DD45" s="635">
        <v>102626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1762824</v>
      </c>
      <c r="CS46" s="630"/>
      <c r="CT46" s="630"/>
      <c r="CU46" s="630"/>
      <c r="CV46" s="630"/>
      <c r="CW46" s="630"/>
      <c r="CX46" s="630"/>
      <c r="CY46" s="631"/>
      <c r="CZ46" s="632">
        <v>4.3</v>
      </c>
      <c r="DA46" s="633"/>
      <c r="DB46" s="633"/>
      <c r="DC46" s="634"/>
      <c r="DD46" s="635">
        <v>582920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427300</v>
      </c>
      <c r="CS47" s="640"/>
      <c r="CT47" s="640"/>
      <c r="CU47" s="640"/>
      <c r="CV47" s="640"/>
      <c r="CW47" s="640"/>
      <c r="CX47" s="640"/>
      <c r="CY47" s="641"/>
      <c r="CZ47" s="632">
        <v>1</v>
      </c>
      <c r="DA47" s="642"/>
      <c r="DB47" s="642"/>
      <c r="DC47" s="643"/>
      <c r="DD47" s="635">
        <v>39964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40962909</v>
      </c>
      <c r="CS49" s="610"/>
      <c r="CT49" s="610"/>
      <c r="CU49" s="610"/>
      <c r="CV49" s="610"/>
      <c r="CW49" s="610"/>
      <c r="CX49" s="610"/>
      <c r="CY49" s="611"/>
      <c r="CZ49" s="612">
        <v>100</v>
      </c>
      <c r="DA49" s="613"/>
      <c r="DB49" s="613"/>
      <c r="DC49" s="614"/>
      <c r="DD49" s="615">
        <v>24756066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82" zoomScale="70" zoomScaleNormal="25" zoomScaleSheetLayoutView="70" workbookViewId="0">
      <selection activeCell="CR102" sqref="CR102:CV102"/>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5" t="s">
        <v>366</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6" t="s">
        <v>367</v>
      </c>
      <c r="DK2" s="1137"/>
      <c r="DL2" s="1137"/>
      <c r="DM2" s="1137"/>
      <c r="DN2" s="1137"/>
      <c r="DO2" s="1138"/>
      <c r="DP2" s="231"/>
      <c r="DQ2" s="1136" t="s">
        <v>368</v>
      </c>
      <c r="DR2" s="1137"/>
      <c r="DS2" s="1137"/>
      <c r="DT2" s="1137"/>
      <c r="DU2" s="1137"/>
      <c r="DV2" s="1137"/>
      <c r="DW2" s="1137"/>
      <c r="DX2" s="1137"/>
      <c r="DY2" s="1137"/>
      <c r="DZ2" s="113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39"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29" t="s">
        <v>385</v>
      </c>
      <c r="DH5" s="1130"/>
      <c r="DI5" s="1130"/>
      <c r="DJ5" s="1130"/>
      <c r="DK5" s="1131"/>
      <c r="DL5" s="1129" t="s">
        <v>386</v>
      </c>
      <c r="DM5" s="1130"/>
      <c r="DN5" s="1130"/>
      <c r="DO5" s="1130"/>
      <c r="DP5" s="1131"/>
      <c r="DQ5" s="1030" t="s">
        <v>387</v>
      </c>
      <c r="DR5" s="1031"/>
      <c r="DS5" s="1031"/>
      <c r="DT5" s="1031"/>
      <c r="DU5" s="1032"/>
      <c r="DV5" s="1030" t="s">
        <v>378</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5"/>
      <c r="EA6" s="237"/>
    </row>
    <row r="7" spans="1:131" s="238" customFormat="1" ht="26.25" customHeight="1" thickTop="1" x14ac:dyDescent="0.2">
      <c r="A7" s="239">
        <v>1</v>
      </c>
      <c r="B7" s="1076" t="s">
        <v>388</v>
      </c>
      <c r="C7" s="1077"/>
      <c r="D7" s="1077"/>
      <c r="E7" s="1077"/>
      <c r="F7" s="1077"/>
      <c r="G7" s="1077"/>
      <c r="H7" s="1077"/>
      <c r="I7" s="1077"/>
      <c r="J7" s="1077"/>
      <c r="K7" s="1077"/>
      <c r="L7" s="1077"/>
      <c r="M7" s="1077"/>
      <c r="N7" s="1077"/>
      <c r="O7" s="1077"/>
      <c r="P7" s="1078"/>
      <c r="Q7" s="1116">
        <v>42372</v>
      </c>
      <c r="R7" s="1117"/>
      <c r="S7" s="1117"/>
      <c r="T7" s="1117"/>
      <c r="U7" s="1117"/>
      <c r="V7" s="1117">
        <v>40963</v>
      </c>
      <c r="W7" s="1117"/>
      <c r="X7" s="1117"/>
      <c r="Y7" s="1117"/>
      <c r="Z7" s="1117"/>
      <c r="AA7" s="1117">
        <v>1409</v>
      </c>
      <c r="AB7" s="1117"/>
      <c r="AC7" s="1117"/>
      <c r="AD7" s="1117"/>
      <c r="AE7" s="1118"/>
      <c r="AF7" s="1119">
        <v>1086</v>
      </c>
      <c r="AG7" s="1120"/>
      <c r="AH7" s="1120"/>
      <c r="AI7" s="1120"/>
      <c r="AJ7" s="1121"/>
      <c r="AK7" s="1122">
        <v>1247</v>
      </c>
      <c r="AL7" s="1123"/>
      <c r="AM7" s="1123"/>
      <c r="AN7" s="1123"/>
      <c r="AO7" s="1123"/>
      <c r="AP7" s="1123">
        <v>47158</v>
      </c>
      <c r="AQ7" s="1123"/>
      <c r="AR7" s="1123"/>
      <c r="AS7" s="1123"/>
      <c r="AT7" s="1123"/>
      <c r="AU7" s="1124"/>
      <c r="AV7" s="1124"/>
      <c r="AW7" s="1124"/>
      <c r="AX7" s="1124"/>
      <c r="AY7" s="1125"/>
      <c r="AZ7" s="235"/>
      <c r="BA7" s="235"/>
      <c r="BB7" s="235"/>
      <c r="BC7" s="235"/>
      <c r="BD7" s="235"/>
      <c r="BE7" s="236"/>
      <c r="BF7" s="236"/>
      <c r="BG7" s="236"/>
      <c r="BH7" s="236"/>
      <c r="BI7" s="236"/>
      <c r="BJ7" s="236"/>
      <c r="BK7" s="236"/>
      <c r="BL7" s="236"/>
      <c r="BM7" s="236"/>
      <c r="BN7" s="236"/>
      <c r="BO7" s="236"/>
      <c r="BP7" s="236"/>
      <c r="BQ7" s="239">
        <v>1</v>
      </c>
      <c r="BR7" s="240"/>
      <c r="BS7" s="1126" t="s">
        <v>583</v>
      </c>
      <c r="BT7" s="1127"/>
      <c r="BU7" s="1127"/>
      <c r="BV7" s="1127"/>
      <c r="BW7" s="1127"/>
      <c r="BX7" s="1127"/>
      <c r="BY7" s="1127"/>
      <c r="BZ7" s="1127"/>
      <c r="CA7" s="1127"/>
      <c r="CB7" s="1127"/>
      <c r="CC7" s="1127"/>
      <c r="CD7" s="1127"/>
      <c r="CE7" s="1127"/>
      <c r="CF7" s="1127"/>
      <c r="CG7" s="1128"/>
      <c r="CH7" s="1113">
        <v>17</v>
      </c>
      <c r="CI7" s="1114"/>
      <c r="CJ7" s="1114"/>
      <c r="CK7" s="1114"/>
      <c r="CL7" s="1115"/>
      <c r="CM7" s="1113">
        <v>364</v>
      </c>
      <c r="CN7" s="1114"/>
      <c r="CO7" s="1114"/>
      <c r="CP7" s="1114"/>
      <c r="CQ7" s="1115"/>
      <c r="CR7" s="1113">
        <v>100</v>
      </c>
      <c r="CS7" s="1114"/>
      <c r="CT7" s="1114"/>
      <c r="CU7" s="1114"/>
      <c r="CV7" s="1115"/>
      <c r="CW7" s="1113" t="s">
        <v>529</v>
      </c>
      <c r="CX7" s="1114"/>
      <c r="CY7" s="1114"/>
      <c r="CZ7" s="1114"/>
      <c r="DA7" s="1115"/>
      <c r="DB7" s="1113">
        <v>200</v>
      </c>
      <c r="DC7" s="1114"/>
      <c r="DD7" s="1114"/>
      <c r="DE7" s="1114"/>
      <c r="DF7" s="1115"/>
      <c r="DG7" s="1113" t="s">
        <v>529</v>
      </c>
      <c r="DH7" s="1114"/>
      <c r="DI7" s="1114"/>
      <c r="DJ7" s="1114"/>
      <c r="DK7" s="1115"/>
      <c r="DL7" s="1113" t="s">
        <v>529</v>
      </c>
      <c r="DM7" s="1114"/>
      <c r="DN7" s="1114"/>
      <c r="DO7" s="1114"/>
      <c r="DP7" s="1115"/>
      <c r="DQ7" s="1113" t="s">
        <v>529</v>
      </c>
      <c r="DR7" s="1114"/>
      <c r="DS7" s="1114"/>
      <c r="DT7" s="1114"/>
      <c r="DU7" s="1115"/>
      <c r="DV7" s="1126"/>
      <c r="DW7" s="1127"/>
      <c r="DX7" s="1127"/>
      <c r="DY7" s="1127"/>
      <c r="DZ7" s="1141"/>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584</v>
      </c>
      <c r="BT8" s="1022"/>
      <c r="BU8" s="1022"/>
      <c r="BV8" s="1022"/>
      <c r="BW8" s="1022"/>
      <c r="BX8" s="1022"/>
      <c r="BY8" s="1022"/>
      <c r="BZ8" s="1022"/>
      <c r="CA8" s="1022"/>
      <c r="CB8" s="1022"/>
      <c r="CC8" s="1022"/>
      <c r="CD8" s="1022"/>
      <c r="CE8" s="1022"/>
      <c r="CF8" s="1022"/>
      <c r="CG8" s="1043"/>
      <c r="CH8" s="1018">
        <v>-3</v>
      </c>
      <c r="CI8" s="1019"/>
      <c r="CJ8" s="1019"/>
      <c r="CK8" s="1019"/>
      <c r="CL8" s="1020"/>
      <c r="CM8" s="1018">
        <v>144</v>
      </c>
      <c r="CN8" s="1019"/>
      <c r="CO8" s="1019"/>
      <c r="CP8" s="1019"/>
      <c r="CQ8" s="1020"/>
      <c r="CR8" s="1018">
        <v>125</v>
      </c>
      <c r="CS8" s="1019"/>
      <c r="CT8" s="1019"/>
      <c r="CU8" s="1019"/>
      <c r="CV8" s="1020"/>
      <c r="CW8" s="1018">
        <v>2</v>
      </c>
      <c r="CX8" s="1019"/>
      <c r="CY8" s="1019"/>
      <c r="CZ8" s="1019"/>
      <c r="DA8" s="1020"/>
      <c r="DB8" s="1018" t="s">
        <v>529</v>
      </c>
      <c r="DC8" s="1019"/>
      <c r="DD8" s="1019"/>
      <c r="DE8" s="1019"/>
      <c r="DF8" s="1020"/>
      <c r="DG8" s="1018" t="s">
        <v>529</v>
      </c>
      <c r="DH8" s="1019"/>
      <c r="DI8" s="1019"/>
      <c r="DJ8" s="1019"/>
      <c r="DK8" s="1020"/>
      <c r="DL8" s="1018" t="s">
        <v>529</v>
      </c>
      <c r="DM8" s="1019"/>
      <c r="DN8" s="1019"/>
      <c r="DO8" s="1019"/>
      <c r="DP8" s="1020"/>
      <c r="DQ8" s="1018" t="s">
        <v>529</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585</v>
      </c>
      <c r="BT9" s="1022"/>
      <c r="BU9" s="1022"/>
      <c r="BV9" s="1022"/>
      <c r="BW9" s="1022"/>
      <c r="BX9" s="1022"/>
      <c r="BY9" s="1022"/>
      <c r="BZ9" s="1022"/>
      <c r="CA9" s="1022"/>
      <c r="CB9" s="1022"/>
      <c r="CC9" s="1022"/>
      <c r="CD9" s="1022"/>
      <c r="CE9" s="1022"/>
      <c r="CF9" s="1022"/>
      <c r="CG9" s="1043"/>
      <c r="CH9" s="1018">
        <v>103</v>
      </c>
      <c r="CI9" s="1019"/>
      <c r="CJ9" s="1019"/>
      <c r="CK9" s="1019"/>
      <c r="CL9" s="1020"/>
      <c r="CM9" s="1018">
        <v>227</v>
      </c>
      <c r="CN9" s="1019"/>
      <c r="CO9" s="1019"/>
      <c r="CP9" s="1019"/>
      <c r="CQ9" s="1020"/>
      <c r="CR9" s="1018">
        <v>1</v>
      </c>
      <c r="CS9" s="1019"/>
      <c r="CT9" s="1019"/>
      <c r="CU9" s="1019"/>
      <c r="CV9" s="1020"/>
      <c r="CW9" s="1018" t="s">
        <v>529</v>
      </c>
      <c r="CX9" s="1019"/>
      <c r="CY9" s="1019"/>
      <c r="CZ9" s="1019"/>
      <c r="DA9" s="1020"/>
      <c r="DB9" s="1018" t="s">
        <v>529</v>
      </c>
      <c r="DC9" s="1019"/>
      <c r="DD9" s="1019"/>
      <c r="DE9" s="1019"/>
      <c r="DF9" s="1020"/>
      <c r="DG9" s="1018" t="s">
        <v>529</v>
      </c>
      <c r="DH9" s="1019"/>
      <c r="DI9" s="1019"/>
      <c r="DJ9" s="1019"/>
      <c r="DK9" s="1020"/>
      <c r="DL9" s="1018" t="s">
        <v>529</v>
      </c>
      <c r="DM9" s="1019"/>
      <c r="DN9" s="1019"/>
      <c r="DO9" s="1019"/>
      <c r="DP9" s="1020"/>
      <c r="DQ9" s="1018" t="s">
        <v>529</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586</v>
      </c>
      <c r="BT10" s="1022"/>
      <c r="BU10" s="1022"/>
      <c r="BV10" s="1022"/>
      <c r="BW10" s="1022"/>
      <c r="BX10" s="1022"/>
      <c r="BY10" s="1022"/>
      <c r="BZ10" s="1022"/>
      <c r="CA10" s="1022"/>
      <c r="CB10" s="1022"/>
      <c r="CC10" s="1022"/>
      <c r="CD10" s="1022"/>
      <c r="CE10" s="1022"/>
      <c r="CF10" s="1022"/>
      <c r="CG10" s="1043"/>
      <c r="CH10" s="1018">
        <v>-6</v>
      </c>
      <c r="CI10" s="1019"/>
      <c r="CJ10" s="1019"/>
      <c r="CK10" s="1019"/>
      <c r="CL10" s="1020"/>
      <c r="CM10" s="1018">
        <v>59</v>
      </c>
      <c r="CN10" s="1019"/>
      <c r="CO10" s="1019"/>
      <c r="CP10" s="1019"/>
      <c r="CQ10" s="1020"/>
      <c r="CR10" s="1018">
        <v>15</v>
      </c>
      <c r="CS10" s="1019"/>
      <c r="CT10" s="1019"/>
      <c r="CU10" s="1019"/>
      <c r="CV10" s="1020"/>
      <c r="CW10" s="1018" t="s">
        <v>529</v>
      </c>
      <c r="CX10" s="1019"/>
      <c r="CY10" s="1019"/>
      <c r="CZ10" s="1019"/>
      <c r="DA10" s="1020"/>
      <c r="DB10" s="1018" t="s">
        <v>529</v>
      </c>
      <c r="DC10" s="1019"/>
      <c r="DD10" s="1019"/>
      <c r="DE10" s="1019"/>
      <c r="DF10" s="1020"/>
      <c r="DG10" s="1018" t="s">
        <v>529</v>
      </c>
      <c r="DH10" s="1019"/>
      <c r="DI10" s="1019"/>
      <c r="DJ10" s="1019"/>
      <c r="DK10" s="1020"/>
      <c r="DL10" s="1018" t="s">
        <v>529</v>
      </c>
      <c r="DM10" s="1019"/>
      <c r="DN10" s="1019"/>
      <c r="DO10" s="1019"/>
      <c r="DP10" s="1020"/>
      <c r="DQ10" s="1018" t="s">
        <v>529</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587</v>
      </c>
      <c r="BT11" s="1022"/>
      <c r="BU11" s="1022"/>
      <c r="BV11" s="1022"/>
      <c r="BW11" s="1022"/>
      <c r="BX11" s="1022"/>
      <c r="BY11" s="1022"/>
      <c r="BZ11" s="1022"/>
      <c r="CA11" s="1022"/>
      <c r="CB11" s="1022"/>
      <c r="CC11" s="1022"/>
      <c r="CD11" s="1022"/>
      <c r="CE11" s="1022"/>
      <c r="CF11" s="1022"/>
      <c r="CG11" s="1043"/>
      <c r="CH11" s="1018">
        <v>9</v>
      </c>
      <c r="CI11" s="1019"/>
      <c r="CJ11" s="1019"/>
      <c r="CK11" s="1019"/>
      <c r="CL11" s="1020"/>
      <c r="CM11" s="1018">
        <v>73</v>
      </c>
      <c r="CN11" s="1019"/>
      <c r="CO11" s="1019"/>
      <c r="CP11" s="1019"/>
      <c r="CQ11" s="1020"/>
      <c r="CR11" s="1018">
        <v>8</v>
      </c>
      <c r="CS11" s="1019"/>
      <c r="CT11" s="1019"/>
      <c r="CU11" s="1019"/>
      <c r="CV11" s="1020"/>
      <c r="CW11" s="1018">
        <v>1</v>
      </c>
      <c r="CX11" s="1019"/>
      <c r="CY11" s="1019"/>
      <c r="CZ11" s="1019"/>
      <c r="DA11" s="1020"/>
      <c r="DB11" s="1018" t="s">
        <v>529</v>
      </c>
      <c r="DC11" s="1019"/>
      <c r="DD11" s="1019"/>
      <c r="DE11" s="1019"/>
      <c r="DF11" s="1020"/>
      <c r="DG11" s="1018" t="s">
        <v>529</v>
      </c>
      <c r="DH11" s="1019"/>
      <c r="DI11" s="1019"/>
      <c r="DJ11" s="1019"/>
      <c r="DK11" s="1020"/>
      <c r="DL11" s="1018" t="s">
        <v>529</v>
      </c>
      <c r="DM11" s="1019"/>
      <c r="DN11" s="1019"/>
      <c r="DO11" s="1019"/>
      <c r="DP11" s="1020"/>
      <c r="DQ11" s="1018" t="s">
        <v>529</v>
      </c>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588</v>
      </c>
      <c r="BT12" s="1022"/>
      <c r="BU12" s="1022"/>
      <c r="BV12" s="1022"/>
      <c r="BW12" s="1022"/>
      <c r="BX12" s="1022"/>
      <c r="BY12" s="1022"/>
      <c r="BZ12" s="1022"/>
      <c r="CA12" s="1022"/>
      <c r="CB12" s="1022"/>
      <c r="CC12" s="1022"/>
      <c r="CD12" s="1022"/>
      <c r="CE12" s="1022"/>
      <c r="CF12" s="1022"/>
      <c r="CG12" s="1043"/>
      <c r="CH12" s="1018">
        <v>-7</v>
      </c>
      <c r="CI12" s="1019"/>
      <c r="CJ12" s="1019"/>
      <c r="CK12" s="1019"/>
      <c r="CL12" s="1020"/>
      <c r="CM12" s="1018">
        <v>756</v>
      </c>
      <c r="CN12" s="1019"/>
      <c r="CO12" s="1019"/>
      <c r="CP12" s="1019"/>
      <c r="CQ12" s="1020"/>
      <c r="CR12" s="1018">
        <v>5</v>
      </c>
      <c r="CS12" s="1019"/>
      <c r="CT12" s="1019"/>
      <c r="CU12" s="1019"/>
      <c r="CV12" s="1020"/>
      <c r="CW12" s="1018" t="s">
        <v>529</v>
      </c>
      <c r="CX12" s="1019"/>
      <c r="CY12" s="1019"/>
      <c r="CZ12" s="1019"/>
      <c r="DA12" s="1020"/>
      <c r="DB12" s="1018" t="s">
        <v>529</v>
      </c>
      <c r="DC12" s="1019"/>
      <c r="DD12" s="1019"/>
      <c r="DE12" s="1019"/>
      <c r="DF12" s="1020"/>
      <c r="DG12" s="1018" t="s">
        <v>529</v>
      </c>
      <c r="DH12" s="1019"/>
      <c r="DI12" s="1019"/>
      <c r="DJ12" s="1019"/>
      <c r="DK12" s="1020"/>
      <c r="DL12" s="1018" t="s">
        <v>529</v>
      </c>
      <c r="DM12" s="1019"/>
      <c r="DN12" s="1019"/>
      <c r="DO12" s="1019"/>
      <c r="DP12" s="1020"/>
      <c r="DQ12" s="1018" t="s">
        <v>529</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589</v>
      </c>
      <c r="BT13" s="1022"/>
      <c r="BU13" s="1022"/>
      <c r="BV13" s="1022"/>
      <c r="BW13" s="1022"/>
      <c r="BX13" s="1022"/>
      <c r="BY13" s="1022"/>
      <c r="BZ13" s="1022"/>
      <c r="CA13" s="1022"/>
      <c r="CB13" s="1022"/>
      <c r="CC13" s="1022"/>
      <c r="CD13" s="1022"/>
      <c r="CE13" s="1022"/>
      <c r="CF13" s="1022"/>
      <c r="CG13" s="1043"/>
      <c r="CH13" s="1018">
        <v>-7</v>
      </c>
      <c r="CI13" s="1019"/>
      <c r="CJ13" s="1019"/>
      <c r="CK13" s="1019"/>
      <c r="CL13" s="1020"/>
      <c r="CM13" s="1018">
        <v>85</v>
      </c>
      <c r="CN13" s="1019"/>
      <c r="CO13" s="1019"/>
      <c r="CP13" s="1019"/>
      <c r="CQ13" s="1020"/>
      <c r="CR13" s="1018">
        <v>100</v>
      </c>
      <c r="CS13" s="1019"/>
      <c r="CT13" s="1019"/>
      <c r="CU13" s="1019"/>
      <c r="CV13" s="1020"/>
      <c r="CW13" s="1018">
        <v>141</v>
      </c>
      <c r="CX13" s="1019"/>
      <c r="CY13" s="1019"/>
      <c r="CZ13" s="1019"/>
      <c r="DA13" s="1020"/>
      <c r="DB13" s="1018" t="s">
        <v>529</v>
      </c>
      <c r="DC13" s="1019"/>
      <c r="DD13" s="1019"/>
      <c r="DE13" s="1019"/>
      <c r="DF13" s="1020"/>
      <c r="DG13" s="1018" t="s">
        <v>529</v>
      </c>
      <c r="DH13" s="1019"/>
      <c r="DI13" s="1019"/>
      <c r="DJ13" s="1019"/>
      <c r="DK13" s="1020"/>
      <c r="DL13" s="1018" t="s">
        <v>529</v>
      </c>
      <c r="DM13" s="1019"/>
      <c r="DN13" s="1019"/>
      <c r="DO13" s="1019"/>
      <c r="DP13" s="1020"/>
      <c r="DQ13" s="1018" t="s">
        <v>529</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590</v>
      </c>
      <c r="BT14" s="1022"/>
      <c r="BU14" s="1022"/>
      <c r="BV14" s="1022"/>
      <c r="BW14" s="1022"/>
      <c r="BX14" s="1022"/>
      <c r="BY14" s="1022"/>
      <c r="BZ14" s="1022"/>
      <c r="CA14" s="1022"/>
      <c r="CB14" s="1022"/>
      <c r="CC14" s="1022"/>
      <c r="CD14" s="1022"/>
      <c r="CE14" s="1022"/>
      <c r="CF14" s="1022"/>
      <c r="CG14" s="1043"/>
      <c r="CH14" s="1018">
        <v>-1</v>
      </c>
      <c r="CI14" s="1019"/>
      <c r="CJ14" s="1019"/>
      <c r="CK14" s="1019"/>
      <c r="CL14" s="1020"/>
      <c r="CM14" s="1018" t="s">
        <v>529</v>
      </c>
      <c r="CN14" s="1019"/>
      <c r="CO14" s="1019"/>
      <c r="CP14" s="1019"/>
      <c r="CQ14" s="1020"/>
      <c r="CR14" s="1018" t="s">
        <v>529</v>
      </c>
      <c r="CS14" s="1019"/>
      <c r="CT14" s="1019"/>
      <c r="CU14" s="1019"/>
      <c r="CV14" s="1020"/>
      <c r="CW14" s="1018">
        <v>3</v>
      </c>
      <c r="CX14" s="1019"/>
      <c r="CY14" s="1019"/>
      <c r="CZ14" s="1019"/>
      <c r="DA14" s="1020"/>
      <c r="DB14" s="1018" t="s">
        <v>529</v>
      </c>
      <c r="DC14" s="1019"/>
      <c r="DD14" s="1019"/>
      <c r="DE14" s="1019"/>
      <c r="DF14" s="1020"/>
      <c r="DG14" s="1018" t="s">
        <v>529</v>
      </c>
      <c r="DH14" s="1019"/>
      <c r="DI14" s="1019"/>
      <c r="DJ14" s="1019"/>
      <c r="DK14" s="1020"/>
      <c r="DL14" s="1018" t="s">
        <v>529</v>
      </c>
      <c r="DM14" s="1019"/>
      <c r="DN14" s="1019"/>
      <c r="DO14" s="1019"/>
      <c r="DP14" s="1020"/>
      <c r="DQ14" s="1018" t="s">
        <v>529</v>
      </c>
      <c r="DR14" s="1019"/>
      <c r="DS14" s="1019"/>
      <c r="DT14" s="1019"/>
      <c r="DU14" s="1020"/>
      <c r="DV14" s="1021" t="s">
        <v>591</v>
      </c>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592</v>
      </c>
      <c r="BT15" s="1022"/>
      <c r="BU15" s="1022"/>
      <c r="BV15" s="1022"/>
      <c r="BW15" s="1022"/>
      <c r="BX15" s="1022"/>
      <c r="BY15" s="1022"/>
      <c r="BZ15" s="1022"/>
      <c r="CA15" s="1022"/>
      <c r="CB15" s="1022"/>
      <c r="CC15" s="1022"/>
      <c r="CD15" s="1022"/>
      <c r="CE15" s="1022"/>
      <c r="CF15" s="1022"/>
      <c r="CG15" s="1043"/>
      <c r="CH15" s="1018">
        <v>1</v>
      </c>
      <c r="CI15" s="1019"/>
      <c r="CJ15" s="1019"/>
      <c r="CK15" s="1019"/>
      <c r="CL15" s="1020"/>
      <c r="CM15" s="1018">
        <v>21</v>
      </c>
      <c r="CN15" s="1019"/>
      <c r="CO15" s="1019"/>
      <c r="CP15" s="1019"/>
      <c r="CQ15" s="1020"/>
      <c r="CR15" s="1018">
        <v>2</v>
      </c>
      <c r="CS15" s="1019"/>
      <c r="CT15" s="1019"/>
      <c r="CU15" s="1019"/>
      <c r="CV15" s="1020"/>
      <c r="CW15" s="1018" t="s">
        <v>529</v>
      </c>
      <c r="CX15" s="1019"/>
      <c r="CY15" s="1019"/>
      <c r="CZ15" s="1019"/>
      <c r="DA15" s="1020"/>
      <c r="DB15" s="1018" t="s">
        <v>529</v>
      </c>
      <c r="DC15" s="1019"/>
      <c r="DD15" s="1019"/>
      <c r="DE15" s="1019"/>
      <c r="DF15" s="1020"/>
      <c r="DG15" s="1018" t="s">
        <v>529</v>
      </c>
      <c r="DH15" s="1019"/>
      <c r="DI15" s="1019"/>
      <c r="DJ15" s="1019"/>
      <c r="DK15" s="1020"/>
      <c r="DL15" s="1018" t="s">
        <v>529</v>
      </c>
      <c r="DM15" s="1019"/>
      <c r="DN15" s="1019"/>
      <c r="DO15" s="1019"/>
      <c r="DP15" s="1020"/>
      <c r="DQ15" s="1018" t="s">
        <v>529</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593</v>
      </c>
      <c r="BT16" s="1022"/>
      <c r="BU16" s="1022"/>
      <c r="BV16" s="1022"/>
      <c r="BW16" s="1022"/>
      <c r="BX16" s="1022"/>
      <c r="BY16" s="1022"/>
      <c r="BZ16" s="1022"/>
      <c r="CA16" s="1022"/>
      <c r="CB16" s="1022"/>
      <c r="CC16" s="1022"/>
      <c r="CD16" s="1022"/>
      <c r="CE16" s="1022"/>
      <c r="CF16" s="1022"/>
      <c r="CG16" s="1043"/>
      <c r="CH16" s="1018">
        <v>7</v>
      </c>
      <c r="CI16" s="1019"/>
      <c r="CJ16" s="1019"/>
      <c r="CK16" s="1019"/>
      <c r="CL16" s="1020"/>
      <c r="CM16" s="1018">
        <v>101</v>
      </c>
      <c r="CN16" s="1019"/>
      <c r="CO16" s="1019"/>
      <c r="CP16" s="1019"/>
      <c r="CQ16" s="1020"/>
      <c r="CR16" s="1018">
        <v>11</v>
      </c>
      <c r="CS16" s="1019"/>
      <c r="CT16" s="1019"/>
      <c r="CU16" s="1019"/>
      <c r="CV16" s="1020"/>
      <c r="CW16" s="1018">
        <v>13</v>
      </c>
      <c r="CX16" s="1019"/>
      <c r="CY16" s="1019"/>
      <c r="CZ16" s="1019"/>
      <c r="DA16" s="1020"/>
      <c r="DB16" s="1018" t="s">
        <v>529</v>
      </c>
      <c r="DC16" s="1019"/>
      <c r="DD16" s="1019"/>
      <c r="DE16" s="1019"/>
      <c r="DF16" s="1020"/>
      <c r="DG16" s="1018" t="s">
        <v>529</v>
      </c>
      <c r="DH16" s="1019"/>
      <c r="DI16" s="1019"/>
      <c r="DJ16" s="1019"/>
      <c r="DK16" s="1020"/>
      <c r="DL16" s="1018" t="s">
        <v>529</v>
      </c>
      <c r="DM16" s="1019"/>
      <c r="DN16" s="1019"/>
      <c r="DO16" s="1019"/>
      <c r="DP16" s="1020"/>
      <c r="DQ16" s="1018" t="s">
        <v>529</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390</v>
      </c>
      <c r="B23" s="966" t="s">
        <v>391</v>
      </c>
      <c r="C23" s="967"/>
      <c r="D23" s="967"/>
      <c r="E23" s="967"/>
      <c r="F23" s="967"/>
      <c r="G23" s="967"/>
      <c r="H23" s="967"/>
      <c r="I23" s="967"/>
      <c r="J23" s="967"/>
      <c r="K23" s="967"/>
      <c r="L23" s="967"/>
      <c r="M23" s="967"/>
      <c r="N23" s="967"/>
      <c r="O23" s="967"/>
      <c r="P23" s="977"/>
      <c r="Q23" s="1096">
        <v>42372</v>
      </c>
      <c r="R23" s="1090"/>
      <c r="S23" s="1090"/>
      <c r="T23" s="1090"/>
      <c r="U23" s="1090"/>
      <c r="V23" s="1090">
        <v>40963</v>
      </c>
      <c r="W23" s="1090"/>
      <c r="X23" s="1090"/>
      <c r="Y23" s="1090"/>
      <c r="Z23" s="1090"/>
      <c r="AA23" s="1090">
        <v>1409</v>
      </c>
      <c r="AB23" s="1090"/>
      <c r="AC23" s="1090"/>
      <c r="AD23" s="1090"/>
      <c r="AE23" s="1097"/>
      <c r="AF23" s="1098">
        <v>1086</v>
      </c>
      <c r="AG23" s="1090"/>
      <c r="AH23" s="1090"/>
      <c r="AI23" s="1090"/>
      <c r="AJ23" s="1099"/>
      <c r="AK23" s="1100"/>
      <c r="AL23" s="1101"/>
      <c r="AM23" s="1101"/>
      <c r="AN23" s="1101"/>
      <c r="AO23" s="1101"/>
      <c r="AP23" s="1090">
        <v>47158</v>
      </c>
      <c r="AQ23" s="1090"/>
      <c r="AR23" s="1090"/>
      <c r="AS23" s="1090"/>
      <c r="AT23" s="1090"/>
      <c r="AU23" s="1091"/>
      <c r="AV23" s="1091"/>
      <c r="AW23" s="1091"/>
      <c r="AX23" s="1091"/>
      <c r="AY23" s="1092"/>
      <c r="AZ23" s="1093" t="s">
        <v>392</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371</v>
      </c>
      <c r="B26" s="1025"/>
      <c r="C26" s="1025"/>
      <c r="D26" s="1025"/>
      <c r="E26" s="1025"/>
      <c r="F26" s="1025"/>
      <c r="G26" s="1025"/>
      <c r="H26" s="1025"/>
      <c r="I26" s="1025"/>
      <c r="J26" s="1025"/>
      <c r="K26" s="1025"/>
      <c r="L26" s="1025"/>
      <c r="M26" s="1025"/>
      <c r="N26" s="1025"/>
      <c r="O26" s="1025"/>
      <c r="P26" s="1026"/>
      <c r="Q26" s="1030" t="s">
        <v>395</v>
      </c>
      <c r="R26" s="1031"/>
      <c r="S26" s="1031"/>
      <c r="T26" s="1031"/>
      <c r="U26" s="1032"/>
      <c r="V26" s="1030" t="s">
        <v>396</v>
      </c>
      <c r="W26" s="1031"/>
      <c r="X26" s="1031"/>
      <c r="Y26" s="1031"/>
      <c r="Z26" s="1032"/>
      <c r="AA26" s="1030" t="s">
        <v>397</v>
      </c>
      <c r="AB26" s="1031"/>
      <c r="AC26" s="1031"/>
      <c r="AD26" s="1031"/>
      <c r="AE26" s="1031"/>
      <c r="AF26" s="1084" t="s">
        <v>398</v>
      </c>
      <c r="AG26" s="1037"/>
      <c r="AH26" s="1037"/>
      <c r="AI26" s="1037"/>
      <c r="AJ26" s="1085"/>
      <c r="AK26" s="1031" t="s">
        <v>399</v>
      </c>
      <c r="AL26" s="1031"/>
      <c r="AM26" s="1031"/>
      <c r="AN26" s="1031"/>
      <c r="AO26" s="1032"/>
      <c r="AP26" s="1030" t="s">
        <v>400</v>
      </c>
      <c r="AQ26" s="1031"/>
      <c r="AR26" s="1031"/>
      <c r="AS26" s="1031"/>
      <c r="AT26" s="1032"/>
      <c r="AU26" s="1030" t="s">
        <v>401</v>
      </c>
      <c r="AV26" s="1031"/>
      <c r="AW26" s="1031"/>
      <c r="AX26" s="1031"/>
      <c r="AY26" s="1032"/>
      <c r="AZ26" s="1030" t="s">
        <v>402</v>
      </c>
      <c r="BA26" s="1031"/>
      <c r="BB26" s="1031"/>
      <c r="BC26" s="1031"/>
      <c r="BD26" s="1032"/>
      <c r="BE26" s="1030" t="s">
        <v>378</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403</v>
      </c>
      <c r="C28" s="1077"/>
      <c r="D28" s="1077"/>
      <c r="E28" s="1077"/>
      <c r="F28" s="1077"/>
      <c r="G28" s="1077"/>
      <c r="H28" s="1077"/>
      <c r="I28" s="1077"/>
      <c r="J28" s="1077"/>
      <c r="K28" s="1077"/>
      <c r="L28" s="1077"/>
      <c r="M28" s="1077"/>
      <c r="N28" s="1077"/>
      <c r="O28" s="1077"/>
      <c r="P28" s="1078"/>
      <c r="Q28" s="1079">
        <v>6119</v>
      </c>
      <c r="R28" s="1080"/>
      <c r="S28" s="1080"/>
      <c r="T28" s="1080"/>
      <c r="U28" s="1080"/>
      <c r="V28" s="1080">
        <v>6073</v>
      </c>
      <c r="W28" s="1080"/>
      <c r="X28" s="1080"/>
      <c r="Y28" s="1080"/>
      <c r="Z28" s="1080"/>
      <c r="AA28" s="1080">
        <v>46</v>
      </c>
      <c r="AB28" s="1080"/>
      <c r="AC28" s="1080"/>
      <c r="AD28" s="1080"/>
      <c r="AE28" s="1081"/>
      <c r="AF28" s="1082">
        <v>46</v>
      </c>
      <c r="AG28" s="1080"/>
      <c r="AH28" s="1080"/>
      <c r="AI28" s="1080"/>
      <c r="AJ28" s="1083"/>
      <c r="AK28" s="1071">
        <v>588</v>
      </c>
      <c r="AL28" s="1072"/>
      <c r="AM28" s="1072"/>
      <c r="AN28" s="1072"/>
      <c r="AO28" s="1072"/>
      <c r="AP28" s="1072" t="s">
        <v>529</v>
      </c>
      <c r="AQ28" s="1072"/>
      <c r="AR28" s="1072"/>
      <c r="AS28" s="1072"/>
      <c r="AT28" s="1072"/>
      <c r="AU28" s="1072" t="s">
        <v>529</v>
      </c>
      <c r="AV28" s="1072"/>
      <c r="AW28" s="1072"/>
      <c r="AX28" s="1072"/>
      <c r="AY28" s="1072"/>
      <c r="AZ28" s="1073" t="s">
        <v>529</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404</v>
      </c>
      <c r="C29" s="1060"/>
      <c r="D29" s="1060"/>
      <c r="E29" s="1060"/>
      <c r="F29" s="1060"/>
      <c r="G29" s="1060"/>
      <c r="H29" s="1060"/>
      <c r="I29" s="1060"/>
      <c r="J29" s="1060"/>
      <c r="K29" s="1060"/>
      <c r="L29" s="1060"/>
      <c r="M29" s="1060"/>
      <c r="N29" s="1060"/>
      <c r="O29" s="1060"/>
      <c r="P29" s="1061"/>
      <c r="Q29" s="1067">
        <v>242</v>
      </c>
      <c r="R29" s="1068"/>
      <c r="S29" s="1068"/>
      <c r="T29" s="1068"/>
      <c r="U29" s="1068"/>
      <c r="V29" s="1068">
        <v>242</v>
      </c>
      <c r="W29" s="1068"/>
      <c r="X29" s="1068"/>
      <c r="Y29" s="1068"/>
      <c r="Z29" s="1068"/>
      <c r="AA29" s="1068" t="s">
        <v>529</v>
      </c>
      <c r="AB29" s="1068"/>
      <c r="AC29" s="1068"/>
      <c r="AD29" s="1068"/>
      <c r="AE29" s="1069"/>
      <c r="AF29" s="1064" t="s">
        <v>529</v>
      </c>
      <c r="AG29" s="1065"/>
      <c r="AH29" s="1065"/>
      <c r="AI29" s="1065"/>
      <c r="AJ29" s="1066"/>
      <c r="AK29" s="1009">
        <v>64</v>
      </c>
      <c r="AL29" s="1000"/>
      <c r="AM29" s="1000"/>
      <c r="AN29" s="1000"/>
      <c r="AO29" s="1000"/>
      <c r="AP29" s="1000">
        <v>4</v>
      </c>
      <c r="AQ29" s="1000"/>
      <c r="AR29" s="1000"/>
      <c r="AS29" s="1000"/>
      <c r="AT29" s="1000"/>
      <c r="AU29" s="1000">
        <v>1</v>
      </c>
      <c r="AV29" s="1000"/>
      <c r="AW29" s="1000"/>
      <c r="AX29" s="1000"/>
      <c r="AY29" s="1000"/>
      <c r="AZ29" s="1070" t="s">
        <v>529</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405</v>
      </c>
      <c r="C30" s="1060"/>
      <c r="D30" s="1060"/>
      <c r="E30" s="1060"/>
      <c r="F30" s="1060"/>
      <c r="G30" s="1060"/>
      <c r="H30" s="1060"/>
      <c r="I30" s="1060"/>
      <c r="J30" s="1060"/>
      <c r="K30" s="1060"/>
      <c r="L30" s="1060"/>
      <c r="M30" s="1060"/>
      <c r="N30" s="1060"/>
      <c r="O30" s="1060"/>
      <c r="P30" s="1061"/>
      <c r="Q30" s="1067">
        <v>25</v>
      </c>
      <c r="R30" s="1068"/>
      <c r="S30" s="1068"/>
      <c r="T30" s="1068"/>
      <c r="U30" s="1068"/>
      <c r="V30" s="1068">
        <v>25</v>
      </c>
      <c r="W30" s="1068"/>
      <c r="X30" s="1068"/>
      <c r="Y30" s="1068"/>
      <c r="Z30" s="1068"/>
      <c r="AA30" s="1068" t="s">
        <v>529</v>
      </c>
      <c r="AB30" s="1068"/>
      <c r="AC30" s="1068"/>
      <c r="AD30" s="1068"/>
      <c r="AE30" s="1069"/>
      <c r="AF30" s="1064" t="s">
        <v>529</v>
      </c>
      <c r="AG30" s="1065"/>
      <c r="AH30" s="1065"/>
      <c r="AI30" s="1065"/>
      <c r="AJ30" s="1066"/>
      <c r="AK30" s="1009" t="s">
        <v>529</v>
      </c>
      <c r="AL30" s="1000"/>
      <c r="AM30" s="1000"/>
      <c r="AN30" s="1000"/>
      <c r="AO30" s="1000"/>
      <c r="AP30" s="1000" t="s">
        <v>529</v>
      </c>
      <c r="AQ30" s="1000"/>
      <c r="AR30" s="1000"/>
      <c r="AS30" s="1000"/>
      <c r="AT30" s="1000"/>
      <c r="AU30" s="1000" t="s">
        <v>529</v>
      </c>
      <c r="AV30" s="1000"/>
      <c r="AW30" s="1000"/>
      <c r="AX30" s="1000"/>
      <c r="AY30" s="1000"/>
      <c r="AZ30" s="1070" t="s">
        <v>529</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406</v>
      </c>
      <c r="C31" s="1060"/>
      <c r="D31" s="1060"/>
      <c r="E31" s="1060"/>
      <c r="F31" s="1060"/>
      <c r="G31" s="1060"/>
      <c r="H31" s="1060"/>
      <c r="I31" s="1060"/>
      <c r="J31" s="1060"/>
      <c r="K31" s="1060"/>
      <c r="L31" s="1060"/>
      <c r="M31" s="1060"/>
      <c r="N31" s="1060"/>
      <c r="O31" s="1060"/>
      <c r="P31" s="1061"/>
      <c r="Q31" s="1067">
        <v>934</v>
      </c>
      <c r="R31" s="1068"/>
      <c r="S31" s="1068"/>
      <c r="T31" s="1068"/>
      <c r="U31" s="1068"/>
      <c r="V31" s="1068">
        <v>914</v>
      </c>
      <c r="W31" s="1068"/>
      <c r="X31" s="1068"/>
      <c r="Y31" s="1068"/>
      <c r="Z31" s="1068"/>
      <c r="AA31" s="1068">
        <v>20</v>
      </c>
      <c r="AB31" s="1068"/>
      <c r="AC31" s="1068"/>
      <c r="AD31" s="1068"/>
      <c r="AE31" s="1069"/>
      <c r="AF31" s="1064">
        <v>20</v>
      </c>
      <c r="AG31" s="1065"/>
      <c r="AH31" s="1065"/>
      <c r="AI31" s="1065"/>
      <c r="AJ31" s="1066"/>
      <c r="AK31" s="1009">
        <v>263</v>
      </c>
      <c r="AL31" s="1000"/>
      <c r="AM31" s="1000"/>
      <c r="AN31" s="1000"/>
      <c r="AO31" s="1000"/>
      <c r="AP31" s="1000" t="s">
        <v>529</v>
      </c>
      <c r="AQ31" s="1000"/>
      <c r="AR31" s="1000"/>
      <c r="AS31" s="1000"/>
      <c r="AT31" s="1000"/>
      <c r="AU31" s="1000" t="s">
        <v>529</v>
      </c>
      <c r="AV31" s="1000"/>
      <c r="AW31" s="1000"/>
      <c r="AX31" s="1000"/>
      <c r="AY31" s="1000"/>
      <c r="AZ31" s="1070" t="s">
        <v>529</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407</v>
      </c>
      <c r="C32" s="1060"/>
      <c r="D32" s="1060"/>
      <c r="E32" s="1060"/>
      <c r="F32" s="1060"/>
      <c r="G32" s="1060"/>
      <c r="H32" s="1060"/>
      <c r="I32" s="1060"/>
      <c r="J32" s="1060"/>
      <c r="K32" s="1060"/>
      <c r="L32" s="1060"/>
      <c r="M32" s="1060"/>
      <c r="N32" s="1060"/>
      <c r="O32" s="1060"/>
      <c r="P32" s="1061"/>
      <c r="Q32" s="1067">
        <v>1937</v>
      </c>
      <c r="R32" s="1068"/>
      <c r="S32" s="1068"/>
      <c r="T32" s="1068"/>
      <c r="U32" s="1068"/>
      <c r="V32" s="1068">
        <v>1741</v>
      </c>
      <c r="W32" s="1068"/>
      <c r="X32" s="1068"/>
      <c r="Y32" s="1068"/>
      <c r="Z32" s="1068"/>
      <c r="AA32" s="1068">
        <v>196</v>
      </c>
      <c r="AB32" s="1068"/>
      <c r="AC32" s="1068"/>
      <c r="AD32" s="1068"/>
      <c r="AE32" s="1069"/>
      <c r="AF32" s="1064">
        <v>1293</v>
      </c>
      <c r="AG32" s="1065"/>
      <c r="AH32" s="1065"/>
      <c r="AI32" s="1065"/>
      <c r="AJ32" s="1066"/>
      <c r="AK32" s="1009">
        <v>554</v>
      </c>
      <c r="AL32" s="1000"/>
      <c r="AM32" s="1000"/>
      <c r="AN32" s="1000"/>
      <c r="AO32" s="1000"/>
      <c r="AP32" s="1000">
        <v>8150</v>
      </c>
      <c r="AQ32" s="1000"/>
      <c r="AR32" s="1000"/>
      <c r="AS32" s="1000"/>
      <c r="AT32" s="1000"/>
      <c r="AU32" s="1000">
        <v>4401</v>
      </c>
      <c r="AV32" s="1000"/>
      <c r="AW32" s="1000"/>
      <c r="AX32" s="1000"/>
      <c r="AY32" s="1000"/>
      <c r="AZ32" s="1070" t="s">
        <v>529</v>
      </c>
      <c r="BA32" s="1070"/>
      <c r="BB32" s="1070"/>
      <c r="BC32" s="1070"/>
      <c r="BD32" s="1070"/>
      <c r="BE32" s="1001" t="s">
        <v>408</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409</v>
      </c>
      <c r="C33" s="1060"/>
      <c r="D33" s="1060"/>
      <c r="E33" s="1060"/>
      <c r="F33" s="1060"/>
      <c r="G33" s="1060"/>
      <c r="H33" s="1060"/>
      <c r="I33" s="1060"/>
      <c r="J33" s="1060"/>
      <c r="K33" s="1060"/>
      <c r="L33" s="1060"/>
      <c r="M33" s="1060"/>
      <c r="N33" s="1060"/>
      <c r="O33" s="1060"/>
      <c r="P33" s="1061"/>
      <c r="Q33" s="1067">
        <v>89</v>
      </c>
      <c r="R33" s="1068"/>
      <c r="S33" s="1068"/>
      <c r="T33" s="1068"/>
      <c r="U33" s="1068"/>
      <c r="V33" s="1068">
        <v>97</v>
      </c>
      <c r="W33" s="1068"/>
      <c r="X33" s="1068"/>
      <c r="Y33" s="1068"/>
      <c r="Z33" s="1068"/>
      <c r="AA33" s="1068">
        <v>-7</v>
      </c>
      <c r="AB33" s="1068"/>
      <c r="AC33" s="1068"/>
      <c r="AD33" s="1068"/>
      <c r="AE33" s="1069"/>
      <c r="AF33" s="1064">
        <v>350</v>
      </c>
      <c r="AG33" s="1065"/>
      <c r="AH33" s="1065"/>
      <c r="AI33" s="1065"/>
      <c r="AJ33" s="1066"/>
      <c r="AK33" s="1009">
        <v>0</v>
      </c>
      <c r="AL33" s="1000"/>
      <c r="AM33" s="1000"/>
      <c r="AN33" s="1000"/>
      <c r="AO33" s="1000"/>
      <c r="AP33" s="1000">
        <v>8</v>
      </c>
      <c r="AQ33" s="1000"/>
      <c r="AR33" s="1000"/>
      <c r="AS33" s="1000"/>
      <c r="AT33" s="1000"/>
      <c r="AU33" s="1000">
        <v>0</v>
      </c>
      <c r="AV33" s="1000"/>
      <c r="AW33" s="1000"/>
      <c r="AX33" s="1000"/>
      <c r="AY33" s="1000"/>
      <c r="AZ33" s="1070" t="s">
        <v>529</v>
      </c>
      <c r="BA33" s="1070"/>
      <c r="BB33" s="1070"/>
      <c r="BC33" s="1070"/>
      <c r="BD33" s="1070"/>
      <c r="BE33" s="1001" t="s">
        <v>408</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410</v>
      </c>
      <c r="C34" s="1060"/>
      <c r="D34" s="1060"/>
      <c r="E34" s="1060"/>
      <c r="F34" s="1060"/>
      <c r="G34" s="1060"/>
      <c r="H34" s="1060"/>
      <c r="I34" s="1060"/>
      <c r="J34" s="1060"/>
      <c r="K34" s="1060"/>
      <c r="L34" s="1060"/>
      <c r="M34" s="1060"/>
      <c r="N34" s="1060"/>
      <c r="O34" s="1060"/>
      <c r="P34" s="1061"/>
      <c r="Q34" s="1067">
        <v>516</v>
      </c>
      <c r="R34" s="1068"/>
      <c r="S34" s="1068"/>
      <c r="T34" s="1068"/>
      <c r="U34" s="1068"/>
      <c r="V34" s="1068">
        <v>514</v>
      </c>
      <c r="W34" s="1068"/>
      <c r="X34" s="1068"/>
      <c r="Y34" s="1068"/>
      <c r="Z34" s="1068"/>
      <c r="AA34" s="1068">
        <v>2</v>
      </c>
      <c r="AB34" s="1068"/>
      <c r="AC34" s="1068"/>
      <c r="AD34" s="1068"/>
      <c r="AE34" s="1069"/>
      <c r="AF34" s="1064">
        <v>16</v>
      </c>
      <c r="AG34" s="1065"/>
      <c r="AH34" s="1065"/>
      <c r="AI34" s="1065"/>
      <c r="AJ34" s="1066"/>
      <c r="AK34" s="1009">
        <v>429</v>
      </c>
      <c r="AL34" s="1000"/>
      <c r="AM34" s="1000"/>
      <c r="AN34" s="1000"/>
      <c r="AO34" s="1000"/>
      <c r="AP34" s="1000">
        <v>3959</v>
      </c>
      <c r="AQ34" s="1000"/>
      <c r="AR34" s="1000"/>
      <c r="AS34" s="1000"/>
      <c r="AT34" s="1000"/>
      <c r="AU34" s="1000">
        <v>3535</v>
      </c>
      <c r="AV34" s="1000"/>
      <c r="AW34" s="1000"/>
      <c r="AX34" s="1000"/>
      <c r="AY34" s="1000"/>
      <c r="AZ34" s="1070" t="s">
        <v>529</v>
      </c>
      <c r="BA34" s="1070"/>
      <c r="BB34" s="1070"/>
      <c r="BC34" s="1070"/>
      <c r="BD34" s="1070"/>
      <c r="BE34" s="1001" t="s">
        <v>408</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411</v>
      </c>
      <c r="C35" s="1060"/>
      <c r="D35" s="1060"/>
      <c r="E35" s="1060"/>
      <c r="F35" s="1060"/>
      <c r="G35" s="1060"/>
      <c r="H35" s="1060"/>
      <c r="I35" s="1060"/>
      <c r="J35" s="1060"/>
      <c r="K35" s="1060"/>
      <c r="L35" s="1060"/>
      <c r="M35" s="1060"/>
      <c r="N35" s="1060"/>
      <c r="O35" s="1060"/>
      <c r="P35" s="1061"/>
      <c r="Q35" s="1067">
        <v>610</v>
      </c>
      <c r="R35" s="1068"/>
      <c r="S35" s="1068"/>
      <c r="T35" s="1068"/>
      <c r="U35" s="1068"/>
      <c r="V35" s="1068">
        <v>610</v>
      </c>
      <c r="W35" s="1068"/>
      <c r="X35" s="1068"/>
      <c r="Y35" s="1068"/>
      <c r="Z35" s="1068"/>
      <c r="AA35" s="1068">
        <v>0</v>
      </c>
      <c r="AB35" s="1068"/>
      <c r="AC35" s="1068"/>
      <c r="AD35" s="1068"/>
      <c r="AE35" s="1069"/>
      <c r="AF35" s="1064">
        <v>0</v>
      </c>
      <c r="AG35" s="1065"/>
      <c r="AH35" s="1065"/>
      <c r="AI35" s="1065"/>
      <c r="AJ35" s="1066"/>
      <c r="AK35" s="1009">
        <v>378</v>
      </c>
      <c r="AL35" s="1000"/>
      <c r="AM35" s="1000"/>
      <c r="AN35" s="1000"/>
      <c r="AO35" s="1000"/>
      <c r="AP35" s="1000">
        <v>3051</v>
      </c>
      <c r="AQ35" s="1000"/>
      <c r="AR35" s="1000"/>
      <c r="AS35" s="1000"/>
      <c r="AT35" s="1000"/>
      <c r="AU35" s="1000">
        <v>3045</v>
      </c>
      <c r="AV35" s="1000"/>
      <c r="AW35" s="1000"/>
      <c r="AX35" s="1000"/>
      <c r="AY35" s="1000"/>
      <c r="AZ35" s="1070" t="s">
        <v>529</v>
      </c>
      <c r="BA35" s="1070"/>
      <c r="BB35" s="1070"/>
      <c r="BC35" s="1070"/>
      <c r="BD35" s="1070"/>
      <c r="BE35" s="1001" t="s">
        <v>412</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413</v>
      </c>
      <c r="C36" s="1060"/>
      <c r="D36" s="1060"/>
      <c r="E36" s="1060"/>
      <c r="F36" s="1060"/>
      <c r="G36" s="1060"/>
      <c r="H36" s="1060"/>
      <c r="I36" s="1060"/>
      <c r="J36" s="1060"/>
      <c r="K36" s="1060"/>
      <c r="L36" s="1060"/>
      <c r="M36" s="1060"/>
      <c r="N36" s="1060"/>
      <c r="O36" s="1060"/>
      <c r="P36" s="1061"/>
      <c r="Q36" s="1067">
        <v>42</v>
      </c>
      <c r="R36" s="1068"/>
      <c r="S36" s="1068"/>
      <c r="T36" s="1068"/>
      <c r="U36" s="1068"/>
      <c r="V36" s="1068">
        <v>42</v>
      </c>
      <c r="W36" s="1068"/>
      <c r="X36" s="1068"/>
      <c r="Y36" s="1068"/>
      <c r="Z36" s="1068"/>
      <c r="AA36" s="1068">
        <v>0</v>
      </c>
      <c r="AB36" s="1068"/>
      <c r="AC36" s="1068"/>
      <c r="AD36" s="1068"/>
      <c r="AE36" s="1069"/>
      <c r="AF36" s="1064">
        <v>0</v>
      </c>
      <c r="AG36" s="1065"/>
      <c r="AH36" s="1065"/>
      <c r="AI36" s="1065"/>
      <c r="AJ36" s="1066"/>
      <c r="AK36" s="1009">
        <v>26</v>
      </c>
      <c r="AL36" s="1000"/>
      <c r="AM36" s="1000"/>
      <c r="AN36" s="1000"/>
      <c r="AO36" s="1000"/>
      <c r="AP36" s="1000">
        <v>157</v>
      </c>
      <c r="AQ36" s="1000"/>
      <c r="AR36" s="1000"/>
      <c r="AS36" s="1000"/>
      <c r="AT36" s="1000"/>
      <c r="AU36" s="1000">
        <v>154</v>
      </c>
      <c r="AV36" s="1000"/>
      <c r="AW36" s="1000"/>
      <c r="AX36" s="1000"/>
      <c r="AY36" s="1000"/>
      <c r="AZ36" s="1070" t="s">
        <v>529</v>
      </c>
      <c r="BA36" s="1070"/>
      <c r="BB36" s="1070"/>
      <c r="BC36" s="1070"/>
      <c r="BD36" s="1070"/>
      <c r="BE36" s="1001" t="s">
        <v>412</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414</v>
      </c>
      <c r="C37" s="1060"/>
      <c r="D37" s="1060"/>
      <c r="E37" s="1060"/>
      <c r="F37" s="1060"/>
      <c r="G37" s="1060"/>
      <c r="H37" s="1060"/>
      <c r="I37" s="1060"/>
      <c r="J37" s="1060"/>
      <c r="K37" s="1060"/>
      <c r="L37" s="1060"/>
      <c r="M37" s="1060"/>
      <c r="N37" s="1060"/>
      <c r="O37" s="1060"/>
      <c r="P37" s="1061"/>
      <c r="Q37" s="1067">
        <v>50</v>
      </c>
      <c r="R37" s="1068"/>
      <c r="S37" s="1068"/>
      <c r="T37" s="1068"/>
      <c r="U37" s="1068"/>
      <c r="V37" s="1068">
        <v>50</v>
      </c>
      <c r="W37" s="1068"/>
      <c r="X37" s="1068"/>
      <c r="Y37" s="1068"/>
      <c r="Z37" s="1068"/>
      <c r="AA37" s="1068" t="s">
        <v>529</v>
      </c>
      <c r="AB37" s="1068"/>
      <c r="AC37" s="1068"/>
      <c r="AD37" s="1068"/>
      <c r="AE37" s="1069"/>
      <c r="AF37" s="1064" t="s">
        <v>529</v>
      </c>
      <c r="AG37" s="1065"/>
      <c r="AH37" s="1065"/>
      <c r="AI37" s="1065"/>
      <c r="AJ37" s="1066"/>
      <c r="AK37" s="1009">
        <v>32</v>
      </c>
      <c r="AL37" s="1000"/>
      <c r="AM37" s="1000"/>
      <c r="AN37" s="1000"/>
      <c r="AO37" s="1000"/>
      <c r="AP37" s="1000">
        <v>137</v>
      </c>
      <c r="AQ37" s="1000"/>
      <c r="AR37" s="1000"/>
      <c r="AS37" s="1000"/>
      <c r="AT37" s="1000"/>
      <c r="AU37" s="1000">
        <v>137</v>
      </c>
      <c r="AV37" s="1000"/>
      <c r="AW37" s="1000"/>
      <c r="AX37" s="1000"/>
      <c r="AY37" s="1000"/>
      <c r="AZ37" s="1070" t="s">
        <v>529</v>
      </c>
      <c r="BA37" s="1070"/>
      <c r="BB37" s="1070"/>
      <c r="BC37" s="1070"/>
      <c r="BD37" s="1070"/>
      <c r="BE37" s="1001" t="s">
        <v>412</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415</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390</v>
      </c>
      <c r="B63" s="966" t="s">
        <v>416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1725</v>
      </c>
      <c r="AG63" s="988"/>
      <c r="AH63" s="988"/>
      <c r="AI63" s="988"/>
      <c r="AJ63" s="1051"/>
      <c r="AK63" s="1052"/>
      <c r="AL63" s="992"/>
      <c r="AM63" s="992"/>
      <c r="AN63" s="992"/>
      <c r="AO63" s="992"/>
      <c r="AP63" s="988">
        <v>15466</v>
      </c>
      <c r="AQ63" s="988"/>
      <c r="AR63" s="988"/>
      <c r="AS63" s="988"/>
      <c r="AT63" s="988"/>
      <c r="AU63" s="988">
        <v>11273</v>
      </c>
      <c r="AV63" s="988"/>
      <c r="AW63" s="988"/>
      <c r="AX63" s="988"/>
      <c r="AY63" s="988"/>
      <c r="AZ63" s="1046"/>
      <c r="BA63" s="1046"/>
      <c r="BB63" s="1046"/>
      <c r="BC63" s="1046"/>
      <c r="BD63" s="1046"/>
      <c r="BE63" s="989"/>
      <c r="BF63" s="989"/>
      <c r="BG63" s="989"/>
      <c r="BH63" s="989"/>
      <c r="BI63" s="990"/>
      <c r="BJ63" s="1047" t="s">
        <v>128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418</v>
      </c>
      <c r="B66" s="1025"/>
      <c r="C66" s="1025"/>
      <c r="D66" s="1025"/>
      <c r="E66" s="1025"/>
      <c r="F66" s="1025"/>
      <c r="G66" s="1025"/>
      <c r="H66" s="1025"/>
      <c r="I66" s="1025"/>
      <c r="J66" s="1025"/>
      <c r="K66" s="1025"/>
      <c r="L66" s="1025"/>
      <c r="M66" s="1025"/>
      <c r="N66" s="1025"/>
      <c r="O66" s="1025"/>
      <c r="P66" s="1026"/>
      <c r="Q66" s="1030" t="s">
        <v>419</v>
      </c>
      <c r="R66" s="1031"/>
      <c r="S66" s="1031"/>
      <c r="T66" s="1031"/>
      <c r="U66" s="1032"/>
      <c r="V66" s="1030" t="s">
        <v>420</v>
      </c>
      <c r="W66" s="1031"/>
      <c r="X66" s="1031"/>
      <c r="Y66" s="1031"/>
      <c r="Z66" s="1032"/>
      <c r="AA66" s="1030" t="s">
        <v>397</v>
      </c>
      <c r="AB66" s="1031"/>
      <c r="AC66" s="1031"/>
      <c r="AD66" s="1031"/>
      <c r="AE66" s="1032"/>
      <c r="AF66" s="1036" t="s">
        <v>421</v>
      </c>
      <c r="AG66" s="1037"/>
      <c r="AH66" s="1037"/>
      <c r="AI66" s="1037"/>
      <c r="AJ66" s="1038"/>
      <c r="AK66" s="1030" t="s">
        <v>399</v>
      </c>
      <c r="AL66" s="1025"/>
      <c r="AM66" s="1025"/>
      <c r="AN66" s="1025"/>
      <c r="AO66" s="1026"/>
      <c r="AP66" s="1030" t="s">
        <v>422</v>
      </c>
      <c r="AQ66" s="1031"/>
      <c r="AR66" s="1031"/>
      <c r="AS66" s="1031"/>
      <c r="AT66" s="1032"/>
      <c r="AU66" s="1030" t="s">
        <v>423</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577</v>
      </c>
      <c r="C68" s="1015"/>
      <c r="D68" s="1015"/>
      <c r="E68" s="1015"/>
      <c r="F68" s="1015"/>
      <c r="G68" s="1015"/>
      <c r="H68" s="1015"/>
      <c r="I68" s="1015"/>
      <c r="J68" s="1015"/>
      <c r="K68" s="1015"/>
      <c r="L68" s="1015"/>
      <c r="M68" s="1015"/>
      <c r="N68" s="1015"/>
      <c r="O68" s="1015"/>
      <c r="P68" s="1016"/>
      <c r="Q68" s="1017">
        <v>1085</v>
      </c>
      <c r="R68" s="1011"/>
      <c r="S68" s="1011"/>
      <c r="T68" s="1011"/>
      <c r="U68" s="1011"/>
      <c r="V68" s="1011">
        <v>1063</v>
      </c>
      <c r="W68" s="1011"/>
      <c r="X68" s="1011"/>
      <c r="Y68" s="1011"/>
      <c r="Z68" s="1011"/>
      <c r="AA68" s="1011">
        <v>22</v>
      </c>
      <c r="AB68" s="1011"/>
      <c r="AC68" s="1011"/>
      <c r="AD68" s="1011"/>
      <c r="AE68" s="1011"/>
      <c r="AF68" s="1011">
        <v>22</v>
      </c>
      <c r="AG68" s="1011"/>
      <c r="AH68" s="1011"/>
      <c r="AI68" s="1011"/>
      <c r="AJ68" s="1011"/>
      <c r="AK68" s="1011">
        <v>5</v>
      </c>
      <c r="AL68" s="1011"/>
      <c r="AM68" s="1011"/>
      <c r="AN68" s="1011"/>
      <c r="AO68" s="1011"/>
      <c r="AP68" s="1011" t="s">
        <v>529</v>
      </c>
      <c r="AQ68" s="1011"/>
      <c r="AR68" s="1011"/>
      <c r="AS68" s="1011"/>
      <c r="AT68" s="1011"/>
      <c r="AU68" s="1011" t="s">
        <v>529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578</v>
      </c>
      <c r="C69" s="1004"/>
      <c r="D69" s="1004"/>
      <c r="E69" s="1004"/>
      <c r="F69" s="1004"/>
      <c r="G69" s="1004"/>
      <c r="H69" s="1004"/>
      <c r="I69" s="1004"/>
      <c r="J69" s="1004"/>
      <c r="K69" s="1004"/>
      <c r="L69" s="1004"/>
      <c r="M69" s="1004"/>
      <c r="N69" s="1004"/>
      <c r="O69" s="1004"/>
      <c r="P69" s="1005"/>
      <c r="Q69" s="1006">
        <v>12149</v>
      </c>
      <c r="R69" s="1000"/>
      <c r="S69" s="1000"/>
      <c r="T69" s="1000"/>
      <c r="U69" s="1000"/>
      <c r="V69" s="1000">
        <v>11860</v>
      </c>
      <c r="W69" s="1000"/>
      <c r="X69" s="1000"/>
      <c r="Y69" s="1000"/>
      <c r="Z69" s="1000"/>
      <c r="AA69" s="1000">
        <v>289</v>
      </c>
      <c r="AB69" s="1000"/>
      <c r="AC69" s="1000"/>
      <c r="AD69" s="1000"/>
      <c r="AE69" s="1000"/>
      <c r="AF69" s="1000">
        <v>289</v>
      </c>
      <c r="AG69" s="1000"/>
      <c r="AH69" s="1000"/>
      <c r="AI69" s="1000"/>
      <c r="AJ69" s="1000"/>
      <c r="AK69" s="1000">
        <v>1827</v>
      </c>
      <c r="AL69" s="1000"/>
      <c r="AM69" s="1000"/>
      <c r="AN69" s="1000"/>
      <c r="AO69" s="1000"/>
      <c r="AP69" s="1000" t="s">
        <v>529</v>
      </c>
      <c r="AQ69" s="1000"/>
      <c r="AR69" s="1000"/>
      <c r="AS69" s="1000"/>
      <c r="AT69" s="1000"/>
      <c r="AU69" s="1000" t="s">
        <v>529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579</v>
      </c>
      <c r="C70" s="1004"/>
      <c r="D70" s="1004"/>
      <c r="E70" s="1004"/>
      <c r="F70" s="1004"/>
      <c r="G70" s="1004"/>
      <c r="H70" s="1004"/>
      <c r="I70" s="1004"/>
      <c r="J70" s="1004"/>
      <c r="K70" s="1004"/>
      <c r="L70" s="1004"/>
      <c r="M70" s="1004"/>
      <c r="N70" s="1004"/>
      <c r="O70" s="1004"/>
      <c r="P70" s="1005"/>
      <c r="Q70" s="1006">
        <v>16</v>
      </c>
      <c r="R70" s="1000"/>
      <c r="S70" s="1000"/>
      <c r="T70" s="1000"/>
      <c r="U70" s="1000"/>
      <c r="V70" s="1000">
        <v>12</v>
      </c>
      <c r="W70" s="1000"/>
      <c r="X70" s="1000"/>
      <c r="Y70" s="1000"/>
      <c r="Z70" s="1000"/>
      <c r="AA70" s="1000">
        <v>4</v>
      </c>
      <c r="AB70" s="1000"/>
      <c r="AC70" s="1000"/>
      <c r="AD70" s="1000"/>
      <c r="AE70" s="1000"/>
      <c r="AF70" s="1000">
        <v>4</v>
      </c>
      <c r="AG70" s="1000"/>
      <c r="AH70" s="1000"/>
      <c r="AI70" s="1000"/>
      <c r="AJ70" s="1000"/>
      <c r="AK70" s="1000">
        <v>2</v>
      </c>
      <c r="AL70" s="1000"/>
      <c r="AM70" s="1000"/>
      <c r="AN70" s="1000"/>
      <c r="AO70" s="1000"/>
      <c r="AP70" s="1000" t="s">
        <v>529</v>
      </c>
      <c r="AQ70" s="1000"/>
      <c r="AR70" s="1000"/>
      <c r="AS70" s="1000"/>
      <c r="AT70" s="1000"/>
      <c r="AU70" s="1000" t="s">
        <v>529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580</v>
      </c>
      <c r="C71" s="1004"/>
      <c r="D71" s="1004"/>
      <c r="E71" s="1004"/>
      <c r="F71" s="1004"/>
      <c r="G71" s="1004"/>
      <c r="H71" s="1004"/>
      <c r="I71" s="1004"/>
      <c r="J71" s="1004"/>
      <c r="K71" s="1004"/>
      <c r="L71" s="1004"/>
      <c r="M71" s="1004"/>
      <c r="N71" s="1004"/>
      <c r="O71" s="1004"/>
      <c r="P71" s="1005"/>
      <c r="Q71" s="1006">
        <v>5032</v>
      </c>
      <c r="R71" s="1000"/>
      <c r="S71" s="1000"/>
      <c r="T71" s="1000"/>
      <c r="U71" s="1000"/>
      <c r="V71" s="1000">
        <v>5012</v>
      </c>
      <c r="W71" s="1000"/>
      <c r="X71" s="1000"/>
      <c r="Y71" s="1000"/>
      <c r="Z71" s="1000"/>
      <c r="AA71" s="1000">
        <v>21</v>
      </c>
      <c r="AB71" s="1000"/>
      <c r="AC71" s="1000"/>
      <c r="AD71" s="1000"/>
      <c r="AE71" s="1000"/>
      <c r="AF71" s="1000">
        <v>21</v>
      </c>
      <c r="AG71" s="1000"/>
      <c r="AH71" s="1000"/>
      <c r="AI71" s="1000"/>
      <c r="AJ71" s="1000"/>
      <c r="AK71" s="1000">
        <v>374</v>
      </c>
      <c r="AL71" s="1000"/>
      <c r="AM71" s="1000"/>
      <c r="AN71" s="1000"/>
      <c r="AO71" s="1000"/>
      <c r="AP71" s="1000" t="s">
        <v>529</v>
      </c>
      <c r="AQ71" s="1000"/>
      <c r="AR71" s="1000"/>
      <c r="AS71" s="1000"/>
      <c r="AT71" s="1000"/>
      <c r="AU71" s="1000" t="s">
        <v>529</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581</v>
      </c>
      <c r="C72" s="1004"/>
      <c r="D72" s="1004"/>
      <c r="E72" s="1004"/>
      <c r="F72" s="1004"/>
      <c r="G72" s="1004"/>
      <c r="H72" s="1004"/>
      <c r="I72" s="1004"/>
      <c r="J72" s="1004"/>
      <c r="K72" s="1004"/>
      <c r="L72" s="1004"/>
      <c r="M72" s="1004"/>
      <c r="N72" s="1004"/>
      <c r="O72" s="1004"/>
      <c r="P72" s="1005"/>
      <c r="Q72" s="1006">
        <v>301</v>
      </c>
      <c r="R72" s="1000"/>
      <c r="S72" s="1000"/>
      <c r="T72" s="1000"/>
      <c r="U72" s="1000"/>
      <c r="V72" s="1000">
        <v>268</v>
      </c>
      <c r="W72" s="1000"/>
      <c r="X72" s="1000"/>
      <c r="Y72" s="1000"/>
      <c r="Z72" s="1000"/>
      <c r="AA72" s="1000">
        <v>33</v>
      </c>
      <c r="AB72" s="1000"/>
      <c r="AC72" s="1000"/>
      <c r="AD72" s="1000"/>
      <c r="AE72" s="1000"/>
      <c r="AF72" s="1000">
        <v>33</v>
      </c>
      <c r="AG72" s="1000"/>
      <c r="AH72" s="1000"/>
      <c r="AI72" s="1000"/>
      <c r="AJ72" s="1000"/>
      <c r="AK72" s="1000">
        <v>25</v>
      </c>
      <c r="AL72" s="1000"/>
      <c r="AM72" s="1000"/>
      <c r="AN72" s="1000"/>
      <c r="AO72" s="1000"/>
      <c r="AP72" s="1000" t="s">
        <v>529</v>
      </c>
      <c r="AQ72" s="1000"/>
      <c r="AR72" s="1000"/>
      <c r="AS72" s="1000"/>
      <c r="AT72" s="1000"/>
      <c r="AU72" s="1000" t="s">
        <v>529</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582</v>
      </c>
      <c r="C73" s="1004"/>
      <c r="D73" s="1004"/>
      <c r="E73" s="1004"/>
      <c r="F73" s="1004"/>
      <c r="G73" s="1004"/>
      <c r="H73" s="1004"/>
      <c r="I73" s="1004"/>
      <c r="J73" s="1004"/>
      <c r="K73" s="1004"/>
      <c r="L73" s="1004"/>
      <c r="M73" s="1004"/>
      <c r="N73" s="1004"/>
      <c r="O73" s="1004"/>
      <c r="P73" s="1005"/>
      <c r="Q73" s="1006">
        <v>120855</v>
      </c>
      <c r="R73" s="1000"/>
      <c r="S73" s="1000"/>
      <c r="T73" s="1000"/>
      <c r="U73" s="1000"/>
      <c r="V73" s="1000">
        <v>114071</v>
      </c>
      <c r="W73" s="1000"/>
      <c r="X73" s="1000"/>
      <c r="Y73" s="1000"/>
      <c r="Z73" s="1000"/>
      <c r="AA73" s="1000">
        <v>6784</v>
      </c>
      <c r="AB73" s="1000"/>
      <c r="AC73" s="1000"/>
      <c r="AD73" s="1000"/>
      <c r="AE73" s="1000"/>
      <c r="AF73" s="1000">
        <v>6784</v>
      </c>
      <c r="AG73" s="1000"/>
      <c r="AH73" s="1000"/>
      <c r="AI73" s="1000"/>
      <c r="AJ73" s="1000"/>
      <c r="AK73" s="1000" t="s">
        <v>529</v>
      </c>
      <c r="AL73" s="1000"/>
      <c r="AM73" s="1000"/>
      <c r="AN73" s="1000"/>
      <c r="AO73" s="1000"/>
      <c r="AP73" s="1000" t="s">
        <v>529</v>
      </c>
      <c r="AQ73" s="1000"/>
      <c r="AR73" s="1000"/>
      <c r="AS73" s="1000"/>
      <c r="AT73" s="1000"/>
      <c r="AU73" s="1000" t="s">
        <v>529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390</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7153</v>
      </c>
      <c r="AG88" s="988"/>
      <c r="AH88" s="988"/>
      <c r="AI88" s="988"/>
      <c r="AJ88" s="988"/>
      <c r="AK88" s="992"/>
      <c r="AL88" s="992"/>
      <c r="AM88" s="992"/>
      <c r="AN88" s="992"/>
      <c r="AO88" s="992"/>
      <c r="AP88" s="988" t="s">
        <v>529</v>
      </c>
      <c r="AQ88" s="988"/>
      <c r="AR88" s="988"/>
      <c r="AS88" s="988"/>
      <c r="AT88" s="988"/>
      <c r="AU88" s="988" t="s">
        <v>529</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367</v>
      </c>
      <c r="CS102" s="982"/>
      <c r="CT102" s="982"/>
      <c r="CU102" s="982"/>
      <c r="CV102" s="983"/>
      <c r="CW102" s="981">
        <v>160</v>
      </c>
      <c r="CX102" s="982"/>
      <c r="CY102" s="982"/>
      <c r="CZ102" s="982"/>
      <c r="DA102" s="983"/>
      <c r="DB102" s="981">
        <v>200</v>
      </c>
      <c r="DC102" s="982"/>
      <c r="DD102" s="982"/>
      <c r="DE102" s="982"/>
      <c r="DF102" s="983"/>
      <c r="DG102" s="981" t="s">
        <v>529</v>
      </c>
      <c r="DH102" s="982"/>
      <c r="DI102" s="982"/>
      <c r="DJ102" s="982"/>
      <c r="DK102" s="983"/>
      <c r="DL102" s="981" t="s">
        <v>529</v>
      </c>
      <c r="DM102" s="982"/>
      <c r="DN102" s="982"/>
      <c r="DO102" s="982"/>
      <c r="DP102" s="983"/>
      <c r="DQ102" s="981" t="s">
        <v>529</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305</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305</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305</v>
      </c>
      <c r="DR109" s="925"/>
      <c r="DS109" s="925"/>
      <c r="DT109" s="925"/>
      <c r="DU109" s="926"/>
      <c r="DV109" s="927" t="s">
        <v>435</v>
      </c>
      <c r="DW109" s="925"/>
      <c r="DX109" s="925"/>
      <c r="DY109" s="925"/>
      <c r="DZ109" s="958"/>
    </row>
    <row r="110" spans="1:131" s="233" customFormat="1" ht="26.25" customHeight="1" x14ac:dyDescent="0.2">
      <c r="A110" s="838" t="s">
        <v>437</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17">
        <v>5228215</v>
      </c>
      <c r="AB110" s="918"/>
      <c r="AC110" s="918"/>
      <c r="AD110" s="918"/>
      <c r="AE110" s="919"/>
      <c r="AF110" s="920">
        <v>5292511</v>
      </c>
      <c r="AG110" s="918"/>
      <c r="AH110" s="918"/>
      <c r="AI110" s="918"/>
      <c r="AJ110" s="919"/>
      <c r="AK110" s="920">
        <v>5403474</v>
      </c>
      <c r="AL110" s="918"/>
      <c r="AM110" s="918"/>
      <c r="AN110" s="918"/>
      <c r="AO110" s="919"/>
      <c r="AP110" s="921">
        <v>33.4</v>
      </c>
      <c r="AQ110" s="922"/>
      <c r="AR110" s="922"/>
      <c r="AS110" s="922"/>
      <c r="AT110" s="923"/>
      <c r="AU110" s="959" t="s">
        <v>72</v>
      </c>
      <c r="AV110" s="960"/>
      <c r="AW110" s="960"/>
      <c r="AX110" s="960"/>
      <c r="AY110" s="960"/>
      <c r="AZ110" s="889" t="s">
        <v>438</v>
      </c>
      <c r="BA110" s="839"/>
      <c r="BB110" s="839"/>
      <c r="BC110" s="839"/>
      <c r="BD110" s="839"/>
      <c r="BE110" s="839"/>
      <c r="BF110" s="839"/>
      <c r="BG110" s="839"/>
      <c r="BH110" s="839"/>
      <c r="BI110" s="839"/>
      <c r="BJ110" s="839"/>
      <c r="BK110" s="839"/>
      <c r="BL110" s="839"/>
      <c r="BM110" s="839"/>
      <c r="BN110" s="839"/>
      <c r="BO110" s="839"/>
      <c r="BP110" s="840"/>
      <c r="BQ110" s="890">
        <v>51849036</v>
      </c>
      <c r="BR110" s="871"/>
      <c r="BS110" s="871"/>
      <c r="BT110" s="871"/>
      <c r="BU110" s="871"/>
      <c r="BV110" s="871">
        <v>49766957</v>
      </c>
      <c r="BW110" s="871"/>
      <c r="BX110" s="871"/>
      <c r="BY110" s="871"/>
      <c r="BZ110" s="871"/>
      <c r="CA110" s="871">
        <v>47157786</v>
      </c>
      <c r="CB110" s="871"/>
      <c r="CC110" s="871"/>
      <c r="CD110" s="871"/>
      <c r="CE110" s="871"/>
      <c r="CF110" s="895">
        <v>291.60000000000002</v>
      </c>
      <c r="CG110" s="896"/>
      <c r="CH110" s="896"/>
      <c r="CI110" s="896"/>
      <c r="CJ110" s="896"/>
      <c r="CK110" s="955" t="s">
        <v>439</v>
      </c>
      <c r="CL110" s="848"/>
      <c r="CM110" s="889" t="s">
        <v>440</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90" t="s">
        <v>128</v>
      </c>
      <c r="DH110" s="871"/>
      <c r="DI110" s="871"/>
      <c r="DJ110" s="871"/>
      <c r="DK110" s="871"/>
      <c r="DL110" s="871" t="s">
        <v>128</v>
      </c>
      <c r="DM110" s="871"/>
      <c r="DN110" s="871"/>
      <c r="DO110" s="871"/>
      <c r="DP110" s="871"/>
      <c r="DQ110" s="871" t="s">
        <v>128</v>
      </c>
      <c r="DR110" s="871"/>
      <c r="DS110" s="871"/>
      <c r="DT110" s="871"/>
      <c r="DU110" s="871"/>
      <c r="DV110" s="872" t="s">
        <v>128</v>
      </c>
      <c r="DW110" s="872"/>
      <c r="DX110" s="872"/>
      <c r="DY110" s="872"/>
      <c r="DZ110" s="873"/>
    </row>
    <row r="111" spans="1:131" s="233" customFormat="1" ht="26.25" customHeight="1" x14ac:dyDescent="0.2">
      <c r="A111" s="803" t="s">
        <v>441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392</v>
      </c>
      <c r="AG111" s="948"/>
      <c r="AH111" s="948"/>
      <c r="AI111" s="948"/>
      <c r="AJ111" s="949"/>
      <c r="AK111" s="950" t="s">
        <v>128</v>
      </c>
      <c r="AL111" s="948"/>
      <c r="AM111" s="948"/>
      <c r="AN111" s="948"/>
      <c r="AO111" s="949"/>
      <c r="AP111" s="951" t="s">
        <v>442</v>
      </c>
      <c r="AQ111" s="952"/>
      <c r="AR111" s="952"/>
      <c r="AS111" s="952"/>
      <c r="AT111" s="953"/>
      <c r="AU111" s="961"/>
      <c r="AV111" s="962"/>
      <c r="AW111" s="962"/>
      <c r="AX111" s="962"/>
      <c r="AY111" s="962"/>
      <c r="AZ111" s="846" t="s">
        <v>443</v>
      </c>
      <c r="BA111" s="781"/>
      <c r="BB111" s="781"/>
      <c r="BC111" s="781"/>
      <c r="BD111" s="781"/>
      <c r="BE111" s="781"/>
      <c r="BF111" s="781"/>
      <c r="BG111" s="781"/>
      <c r="BH111" s="781"/>
      <c r="BI111" s="781"/>
      <c r="BJ111" s="781"/>
      <c r="BK111" s="781"/>
      <c r="BL111" s="781"/>
      <c r="BM111" s="781"/>
      <c r="BN111" s="781"/>
      <c r="BO111" s="781"/>
      <c r="BP111" s="782"/>
      <c r="BQ111" s="818" t="s">
        <v>128</v>
      </c>
      <c r="BR111" s="819"/>
      <c r="BS111" s="819"/>
      <c r="BT111" s="819"/>
      <c r="BU111" s="819"/>
      <c r="BV111" s="819" t="s">
        <v>392</v>
      </c>
      <c r="BW111" s="819"/>
      <c r="BX111" s="819"/>
      <c r="BY111" s="819"/>
      <c r="BZ111" s="819"/>
      <c r="CA111" s="819" t="s">
        <v>442</v>
      </c>
      <c r="CB111" s="819"/>
      <c r="CC111" s="819"/>
      <c r="CD111" s="819"/>
      <c r="CE111" s="819"/>
      <c r="CF111" s="904" t="s">
        <v>442</v>
      </c>
      <c r="CG111" s="905"/>
      <c r="CH111" s="905"/>
      <c r="CI111" s="905"/>
      <c r="CJ111" s="905"/>
      <c r="CK111" s="956"/>
      <c r="CL111" s="850"/>
      <c r="CM111" s="846" t="s">
        <v>444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18" t="s">
        <v>392</v>
      </c>
      <c r="DH111" s="819"/>
      <c r="DI111" s="819"/>
      <c r="DJ111" s="819"/>
      <c r="DK111" s="819"/>
      <c r="DL111" s="819" t="s">
        <v>392</v>
      </c>
      <c r="DM111" s="819"/>
      <c r="DN111" s="819"/>
      <c r="DO111" s="819"/>
      <c r="DP111" s="819"/>
      <c r="DQ111" s="819" t="s">
        <v>442</v>
      </c>
      <c r="DR111" s="819"/>
      <c r="DS111" s="819"/>
      <c r="DT111" s="819"/>
      <c r="DU111" s="819"/>
      <c r="DV111" s="825" t="s">
        <v>442</v>
      </c>
      <c r="DW111" s="825"/>
      <c r="DX111" s="825"/>
      <c r="DY111" s="825"/>
      <c r="DZ111" s="826"/>
    </row>
    <row r="112" spans="1:131" s="233" customFormat="1" ht="26.25" customHeight="1" x14ac:dyDescent="0.2">
      <c r="A112" s="941" t="s">
        <v>445</v>
      </c>
      <c r="B112" s="942"/>
      <c r="C112" s="781" t="s">
        <v>446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6667</v>
      </c>
      <c r="AB112" s="809"/>
      <c r="AC112" s="809"/>
      <c r="AD112" s="809"/>
      <c r="AE112" s="810"/>
      <c r="AF112" s="811">
        <v>3333</v>
      </c>
      <c r="AG112" s="809"/>
      <c r="AH112" s="809"/>
      <c r="AI112" s="809"/>
      <c r="AJ112" s="810"/>
      <c r="AK112" s="811" t="s">
        <v>442</v>
      </c>
      <c r="AL112" s="809"/>
      <c r="AM112" s="809"/>
      <c r="AN112" s="809"/>
      <c r="AO112" s="810"/>
      <c r="AP112" s="853" t="s">
        <v>392</v>
      </c>
      <c r="AQ112" s="854"/>
      <c r="AR112" s="854"/>
      <c r="AS112" s="854"/>
      <c r="AT112" s="855"/>
      <c r="AU112" s="961"/>
      <c r="AV112" s="962"/>
      <c r="AW112" s="962"/>
      <c r="AX112" s="962"/>
      <c r="AY112" s="962"/>
      <c r="AZ112" s="846" t="s">
        <v>447</v>
      </c>
      <c r="BA112" s="781"/>
      <c r="BB112" s="781"/>
      <c r="BC112" s="781"/>
      <c r="BD112" s="781"/>
      <c r="BE112" s="781"/>
      <c r="BF112" s="781"/>
      <c r="BG112" s="781"/>
      <c r="BH112" s="781"/>
      <c r="BI112" s="781"/>
      <c r="BJ112" s="781"/>
      <c r="BK112" s="781"/>
      <c r="BL112" s="781"/>
      <c r="BM112" s="781"/>
      <c r="BN112" s="781"/>
      <c r="BO112" s="781"/>
      <c r="BP112" s="782"/>
      <c r="BQ112" s="818">
        <v>12983936</v>
      </c>
      <c r="BR112" s="819"/>
      <c r="BS112" s="819"/>
      <c r="BT112" s="819"/>
      <c r="BU112" s="819"/>
      <c r="BV112" s="819">
        <v>12037536</v>
      </c>
      <c r="BW112" s="819"/>
      <c r="BX112" s="819"/>
      <c r="BY112" s="819"/>
      <c r="BZ112" s="819"/>
      <c r="CA112" s="819">
        <v>11273471</v>
      </c>
      <c r="CB112" s="819"/>
      <c r="CC112" s="819"/>
      <c r="CD112" s="819"/>
      <c r="CE112" s="819"/>
      <c r="CF112" s="904">
        <v>69.7</v>
      </c>
      <c r="CG112" s="905"/>
      <c r="CH112" s="905"/>
      <c r="CI112" s="905"/>
      <c r="CJ112" s="905"/>
      <c r="CK112" s="956"/>
      <c r="CL112" s="850"/>
      <c r="CM112" s="846" t="s">
        <v>448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18" t="s">
        <v>392</v>
      </c>
      <c r="DH112" s="819"/>
      <c r="DI112" s="819"/>
      <c r="DJ112" s="819"/>
      <c r="DK112" s="819"/>
      <c r="DL112" s="819" t="s">
        <v>128</v>
      </c>
      <c r="DM112" s="819"/>
      <c r="DN112" s="819"/>
      <c r="DO112" s="819"/>
      <c r="DP112" s="819"/>
      <c r="DQ112" s="819" t="s">
        <v>128</v>
      </c>
      <c r="DR112" s="819"/>
      <c r="DS112" s="819"/>
      <c r="DT112" s="819"/>
      <c r="DU112" s="819"/>
      <c r="DV112" s="825" t="s">
        <v>392</v>
      </c>
      <c r="DW112" s="825"/>
      <c r="DX112" s="825"/>
      <c r="DY112" s="825"/>
      <c r="DZ112" s="826"/>
    </row>
    <row r="113" spans="1:130" s="233" customFormat="1" ht="26.25" customHeight="1" x14ac:dyDescent="0.2">
      <c r="A113" s="943"/>
      <c r="B113" s="944"/>
      <c r="C113" s="781" t="s">
        <v>449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1205154</v>
      </c>
      <c r="AB113" s="948"/>
      <c r="AC113" s="948"/>
      <c r="AD113" s="948"/>
      <c r="AE113" s="949"/>
      <c r="AF113" s="950">
        <v>1146375</v>
      </c>
      <c r="AG113" s="948"/>
      <c r="AH113" s="948"/>
      <c r="AI113" s="948"/>
      <c r="AJ113" s="949"/>
      <c r="AK113" s="950">
        <v>1153066</v>
      </c>
      <c r="AL113" s="948"/>
      <c r="AM113" s="948"/>
      <c r="AN113" s="948"/>
      <c r="AO113" s="949"/>
      <c r="AP113" s="951">
        <v>7.1</v>
      </c>
      <c r="AQ113" s="952"/>
      <c r="AR113" s="952"/>
      <c r="AS113" s="952"/>
      <c r="AT113" s="953"/>
      <c r="AU113" s="961"/>
      <c r="AV113" s="962"/>
      <c r="AW113" s="962"/>
      <c r="AX113" s="962"/>
      <c r="AY113" s="962"/>
      <c r="AZ113" s="846" t="s">
        <v>450</v>
      </c>
      <c r="BA113" s="781"/>
      <c r="BB113" s="781"/>
      <c r="BC113" s="781"/>
      <c r="BD113" s="781"/>
      <c r="BE113" s="781"/>
      <c r="BF113" s="781"/>
      <c r="BG113" s="781"/>
      <c r="BH113" s="781"/>
      <c r="BI113" s="781"/>
      <c r="BJ113" s="781"/>
      <c r="BK113" s="781"/>
      <c r="BL113" s="781"/>
      <c r="BM113" s="781"/>
      <c r="BN113" s="781"/>
      <c r="BO113" s="781"/>
      <c r="BP113" s="782"/>
      <c r="BQ113" s="818">
        <v>369826</v>
      </c>
      <c r="BR113" s="819"/>
      <c r="BS113" s="819"/>
      <c r="BT113" s="819"/>
      <c r="BU113" s="819"/>
      <c r="BV113" s="819">
        <v>134747</v>
      </c>
      <c r="BW113" s="819"/>
      <c r="BX113" s="819"/>
      <c r="BY113" s="819"/>
      <c r="BZ113" s="819"/>
      <c r="CA113" s="819" t="s">
        <v>392</v>
      </c>
      <c r="CB113" s="819"/>
      <c r="CC113" s="819"/>
      <c r="CD113" s="819"/>
      <c r="CE113" s="819"/>
      <c r="CF113" s="904" t="s">
        <v>128</v>
      </c>
      <c r="CG113" s="905"/>
      <c r="CH113" s="905"/>
      <c r="CI113" s="905"/>
      <c r="CJ113" s="905"/>
      <c r="CK113" s="956"/>
      <c r="CL113" s="850"/>
      <c r="CM113" s="846" t="s">
        <v>451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442</v>
      </c>
      <c r="DH113" s="809"/>
      <c r="DI113" s="809"/>
      <c r="DJ113" s="809"/>
      <c r="DK113" s="810"/>
      <c r="DL113" s="811" t="s">
        <v>442</v>
      </c>
      <c r="DM113" s="809"/>
      <c r="DN113" s="809"/>
      <c r="DO113" s="809"/>
      <c r="DP113" s="810"/>
      <c r="DQ113" s="811" t="s">
        <v>128</v>
      </c>
      <c r="DR113" s="809"/>
      <c r="DS113" s="809"/>
      <c r="DT113" s="809"/>
      <c r="DU113" s="810"/>
      <c r="DV113" s="853" t="s">
        <v>442</v>
      </c>
      <c r="DW113" s="854"/>
      <c r="DX113" s="854"/>
      <c r="DY113" s="854"/>
      <c r="DZ113" s="855"/>
    </row>
    <row r="114" spans="1:130" s="233" customFormat="1" ht="26.25" customHeight="1" x14ac:dyDescent="0.2">
      <c r="A114" s="943"/>
      <c r="B114" s="944"/>
      <c r="C114" s="781" t="s">
        <v>452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378613</v>
      </c>
      <c r="AB114" s="809"/>
      <c r="AC114" s="809"/>
      <c r="AD114" s="809"/>
      <c r="AE114" s="810"/>
      <c r="AF114" s="811">
        <v>240715</v>
      </c>
      <c r="AG114" s="809"/>
      <c r="AH114" s="809"/>
      <c r="AI114" s="809"/>
      <c r="AJ114" s="810"/>
      <c r="AK114" s="811">
        <v>136058</v>
      </c>
      <c r="AL114" s="809"/>
      <c r="AM114" s="809"/>
      <c r="AN114" s="809"/>
      <c r="AO114" s="810"/>
      <c r="AP114" s="853">
        <v>0.8</v>
      </c>
      <c r="AQ114" s="854"/>
      <c r="AR114" s="854"/>
      <c r="AS114" s="854"/>
      <c r="AT114" s="855"/>
      <c r="AU114" s="961"/>
      <c r="AV114" s="962"/>
      <c r="AW114" s="962"/>
      <c r="AX114" s="962"/>
      <c r="AY114" s="962"/>
      <c r="AZ114" s="846" t="s">
        <v>453</v>
      </c>
      <c r="BA114" s="781"/>
      <c r="BB114" s="781"/>
      <c r="BC114" s="781"/>
      <c r="BD114" s="781"/>
      <c r="BE114" s="781"/>
      <c r="BF114" s="781"/>
      <c r="BG114" s="781"/>
      <c r="BH114" s="781"/>
      <c r="BI114" s="781"/>
      <c r="BJ114" s="781"/>
      <c r="BK114" s="781"/>
      <c r="BL114" s="781"/>
      <c r="BM114" s="781"/>
      <c r="BN114" s="781"/>
      <c r="BO114" s="781"/>
      <c r="BP114" s="782"/>
      <c r="BQ114" s="818">
        <v>4698543</v>
      </c>
      <c r="BR114" s="819"/>
      <c r="BS114" s="819"/>
      <c r="BT114" s="819"/>
      <c r="BU114" s="819"/>
      <c r="BV114" s="819">
        <v>4628106</v>
      </c>
      <c r="BW114" s="819"/>
      <c r="BX114" s="819"/>
      <c r="BY114" s="819"/>
      <c r="BZ114" s="819"/>
      <c r="CA114" s="819">
        <v>4572069</v>
      </c>
      <c r="CB114" s="819"/>
      <c r="CC114" s="819"/>
      <c r="CD114" s="819"/>
      <c r="CE114" s="819"/>
      <c r="CF114" s="904">
        <v>28.3</v>
      </c>
      <c r="CG114" s="905"/>
      <c r="CH114" s="905"/>
      <c r="CI114" s="905"/>
      <c r="CJ114" s="905"/>
      <c r="CK114" s="956"/>
      <c r="CL114" s="850"/>
      <c r="CM114" s="846" t="s">
        <v>454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128</v>
      </c>
      <c r="DH114" s="809"/>
      <c r="DI114" s="809"/>
      <c r="DJ114" s="809"/>
      <c r="DK114" s="810"/>
      <c r="DL114" s="811" t="s">
        <v>442</v>
      </c>
      <c r="DM114" s="809"/>
      <c r="DN114" s="809"/>
      <c r="DO114" s="809"/>
      <c r="DP114" s="810"/>
      <c r="DQ114" s="811" t="s">
        <v>128</v>
      </c>
      <c r="DR114" s="809"/>
      <c r="DS114" s="809"/>
      <c r="DT114" s="809"/>
      <c r="DU114" s="810"/>
      <c r="DV114" s="853" t="s">
        <v>128</v>
      </c>
      <c r="DW114" s="854"/>
      <c r="DX114" s="854"/>
      <c r="DY114" s="854"/>
      <c r="DZ114" s="855"/>
    </row>
    <row r="115" spans="1:130" s="233" customFormat="1" ht="26.25" customHeight="1" x14ac:dyDescent="0.2">
      <c r="A115" s="943"/>
      <c r="B115" s="944"/>
      <c r="C115" s="781" t="s">
        <v>455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128</v>
      </c>
      <c r="AB115" s="948"/>
      <c r="AC115" s="948"/>
      <c r="AD115" s="948"/>
      <c r="AE115" s="949"/>
      <c r="AF115" s="950" t="s">
        <v>128</v>
      </c>
      <c r="AG115" s="948"/>
      <c r="AH115" s="948"/>
      <c r="AI115" s="948"/>
      <c r="AJ115" s="949"/>
      <c r="AK115" s="950" t="s">
        <v>442</v>
      </c>
      <c r="AL115" s="948"/>
      <c r="AM115" s="948"/>
      <c r="AN115" s="948"/>
      <c r="AO115" s="949"/>
      <c r="AP115" s="951" t="s">
        <v>392</v>
      </c>
      <c r="AQ115" s="952"/>
      <c r="AR115" s="952"/>
      <c r="AS115" s="952"/>
      <c r="AT115" s="953"/>
      <c r="AU115" s="961"/>
      <c r="AV115" s="962"/>
      <c r="AW115" s="962"/>
      <c r="AX115" s="962"/>
      <c r="AY115" s="962"/>
      <c r="AZ115" s="846" t="s">
        <v>456</v>
      </c>
      <c r="BA115" s="781"/>
      <c r="BB115" s="781"/>
      <c r="BC115" s="781"/>
      <c r="BD115" s="781"/>
      <c r="BE115" s="781"/>
      <c r="BF115" s="781"/>
      <c r="BG115" s="781"/>
      <c r="BH115" s="781"/>
      <c r="BI115" s="781"/>
      <c r="BJ115" s="781"/>
      <c r="BK115" s="781"/>
      <c r="BL115" s="781"/>
      <c r="BM115" s="781"/>
      <c r="BN115" s="781"/>
      <c r="BO115" s="781"/>
      <c r="BP115" s="782"/>
      <c r="BQ115" s="818" t="s">
        <v>392</v>
      </c>
      <c r="BR115" s="819"/>
      <c r="BS115" s="819"/>
      <c r="BT115" s="819"/>
      <c r="BU115" s="819"/>
      <c r="BV115" s="819" t="s">
        <v>442</v>
      </c>
      <c r="BW115" s="819"/>
      <c r="BX115" s="819"/>
      <c r="BY115" s="819"/>
      <c r="BZ115" s="819"/>
      <c r="CA115" s="819" t="s">
        <v>442</v>
      </c>
      <c r="CB115" s="819"/>
      <c r="CC115" s="819"/>
      <c r="CD115" s="819"/>
      <c r="CE115" s="819"/>
      <c r="CF115" s="904" t="s">
        <v>128</v>
      </c>
      <c r="CG115" s="905"/>
      <c r="CH115" s="905"/>
      <c r="CI115" s="905"/>
      <c r="CJ115" s="905"/>
      <c r="CK115" s="956"/>
      <c r="CL115" s="850"/>
      <c r="CM115" s="846" t="s">
        <v>457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392</v>
      </c>
      <c r="DH115" s="809"/>
      <c r="DI115" s="809"/>
      <c r="DJ115" s="809"/>
      <c r="DK115" s="810"/>
      <c r="DL115" s="811" t="s">
        <v>128</v>
      </c>
      <c r="DM115" s="809"/>
      <c r="DN115" s="809"/>
      <c r="DO115" s="809"/>
      <c r="DP115" s="810"/>
      <c r="DQ115" s="811" t="s">
        <v>128</v>
      </c>
      <c r="DR115" s="809"/>
      <c r="DS115" s="809"/>
      <c r="DT115" s="809"/>
      <c r="DU115" s="810"/>
      <c r="DV115" s="853" t="s">
        <v>128</v>
      </c>
      <c r="DW115" s="854"/>
      <c r="DX115" s="854"/>
      <c r="DY115" s="854"/>
      <c r="DZ115" s="855"/>
    </row>
    <row r="116" spans="1:130" s="233" customFormat="1" ht="26.25" customHeight="1" x14ac:dyDescent="0.2">
      <c r="A116" s="945"/>
      <c r="B116" s="946"/>
      <c r="C116" s="868" t="s">
        <v>458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442</v>
      </c>
      <c r="AB116" s="809"/>
      <c r="AC116" s="809"/>
      <c r="AD116" s="809"/>
      <c r="AE116" s="810"/>
      <c r="AF116" s="811" t="s">
        <v>392</v>
      </c>
      <c r="AG116" s="809"/>
      <c r="AH116" s="809"/>
      <c r="AI116" s="809"/>
      <c r="AJ116" s="810"/>
      <c r="AK116" s="811" t="s">
        <v>128</v>
      </c>
      <c r="AL116" s="809"/>
      <c r="AM116" s="809"/>
      <c r="AN116" s="809"/>
      <c r="AO116" s="810"/>
      <c r="AP116" s="853" t="s">
        <v>392</v>
      </c>
      <c r="AQ116" s="854"/>
      <c r="AR116" s="854"/>
      <c r="AS116" s="854"/>
      <c r="AT116" s="855"/>
      <c r="AU116" s="961"/>
      <c r="AV116" s="962"/>
      <c r="AW116" s="962"/>
      <c r="AX116" s="962"/>
      <c r="AY116" s="962"/>
      <c r="AZ116" s="938" t="s">
        <v>459</v>
      </c>
      <c r="BA116" s="939"/>
      <c r="BB116" s="939"/>
      <c r="BC116" s="939"/>
      <c r="BD116" s="939"/>
      <c r="BE116" s="939"/>
      <c r="BF116" s="939"/>
      <c r="BG116" s="939"/>
      <c r="BH116" s="939"/>
      <c r="BI116" s="939"/>
      <c r="BJ116" s="939"/>
      <c r="BK116" s="939"/>
      <c r="BL116" s="939"/>
      <c r="BM116" s="939"/>
      <c r="BN116" s="939"/>
      <c r="BO116" s="939"/>
      <c r="BP116" s="940"/>
      <c r="BQ116" s="818" t="s">
        <v>392</v>
      </c>
      <c r="BR116" s="819"/>
      <c r="BS116" s="819"/>
      <c r="BT116" s="819"/>
      <c r="BU116" s="819"/>
      <c r="BV116" s="819" t="s">
        <v>392</v>
      </c>
      <c r="BW116" s="819"/>
      <c r="BX116" s="819"/>
      <c r="BY116" s="819"/>
      <c r="BZ116" s="819"/>
      <c r="CA116" s="819" t="s">
        <v>392</v>
      </c>
      <c r="CB116" s="819"/>
      <c r="CC116" s="819"/>
      <c r="CD116" s="819"/>
      <c r="CE116" s="819"/>
      <c r="CF116" s="904" t="s">
        <v>128</v>
      </c>
      <c r="CG116" s="905"/>
      <c r="CH116" s="905"/>
      <c r="CI116" s="905"/>
      <c r="CJ116" s="905"/>
      <c r="CK116" s="956"/>
      <c r="CL116" s="850"/>
      <c r="CM116" s="846" t="s">
        <v>460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392</v>
      </c>
      <c r="DH116" s="809"/>
      <c r="DI116" s="809"/>
      <c r="DJ116" s="809"/>
      <c r="DK116" s="810"/>
      <c r="DL116" s="811" t="s">
        <v>392</v>
      </c>
      <c r="DM116" s="809"/>
      <c r="DN116" s="809"/>
      <c r="DO116" s="809"/>
      <c r="DP116" s="810"/>
      <c r="DQ116" s="811" t="s">
        <v>392</v>
      </c>
      <c r="DR116" s="809"/>
      <c r="DS116" s="809"/>
      <c r="DT116" s="809"/>
      <c r="DU116" s="810"/>
      <c r="DV116" s="853" t="s">
        <v>442</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461</v>
      </c>
      <c r="Z117" s="926"/>
      <c r="AA117" s="931">
        <v>6818649</v>
      </c>
      <c r="AB117" s="932"/>
      <c r="AC117" s="932"/>
      <c r="AD117" s="932"/>
      <c r="AE117" s="933"/>
      <c r="AF117" s="934">
        <v>6682934</v>
      </c>
      <c r="AG117" s="932"/>
      <c r="AH117" s="932"/>
      <c r="AI117" s="932"/>
      <c r="AJ117" s="933"/>
      <c r="AK117" s="934">
        <v>6692598</v>
      </c>
      <c r="AL117" s="932"/>
      <c r="AM117" s="932"/>
      <c r="AN117" s="932"/>
      <c r="AO117" s="933"/>
      <c r="AP117" s="935"/>
      <c r="AQ117" s="936"/>
      <c r="AR117" s="936"/>
      <c r="AS117" s="936"/>
      <c r="AT117" s="937"/>
      <c r="AU117" s="961"/>
      <c r="AV117" s="962"/>
      <c r="AW117" s="962"/>
      <c r="AX117" s="962"/>
      <c r="AY117" s="962"/>
      <c r="AZ117" s="892" t="s">
        <v>462</v>
      </c>
      <c r="BA117" s="893"/>
      <c r="BB117" s="893"/>
      <c r="BC117" s="893"/>
      <c r="BD117" s="893"/>
      <c r="BE117" s="893"/>
      <c r="BF117" s="893"/>
      <c r="BG117" s="893"/>
      <c r="BH117" s="893"/>
      <c r="BI117" s="893"/>
      <c r="BJ117" s="893"/>
      <c r="BK117" s="893"/>
      <c r="BL117" s="893"/>
      <c r="BM117" s="893"/>
      <c r="BN117" s="893"/>
      <c r="BO117" s="893"/>
      <c r="BP117" s="894"/>
      <c r="BQ117" s="818" t="s">
        <v>392</v>
      </c>
      <c r="BR117" s="819"/>
      <c r="BS117" s="819"/>
      <c r="BT117" s="819"/>
      <c r="BU117" s="819"/>
      <c r="BV117" s="819" t="s">
        <v>128</v>
      </c>
      <c r="BW117" s="819"/>
      <c r="BX117" s="819"/>
      <c r="BY117" s="819"/>
      <c r="BZ117" s="819"/>
      <c r="CA117" s="819" t="s">
        <v>128</v>
      </c>
      <c r="CB117" s="819"/>
      <c r="CC117" s="819"/>
      <c r="CD117" s="819"/>
      <c r="CE117" s="819"/>
      <c r="CF117" s="904" t="s">
        <v>128</v>
      </c>
      <c r="CG117" s="905"/>
      <c r="CH117" s="905"/>
      <c r="CI117" s="905"/>
      <c r="CJ117" s="905"/>
      <c r="CK117" s="956"/>
      <c r="CL117" s="850"/>
      <c r="CM117" s="846" t="s">
        <v>463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128</v>
      </c>
      <c r="DR117" s="809"/>
      <c r="DS117" s="809"/>
      <c r="DT117" s="809"/>
      <c r="DU117" s="810"/>
      <c r="DV117" s="853" t="s">
        <v>442</v>
      </c>
      <c r="DW117" s="854"/>
      <c r="DX117" s="854"/>
      <c r="DY117" s="854"/>
      <c r="DZ117" s="855"/>
    </row>
    <row r="118" spans="1:130" s="233" customFormat="1" ht="26.25" customHeight="1" x14ac:dyDescent="0.2">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305</v>
      </c>
      <c r="AL118" s="925"/>
      <c r="AM118" s="925"/>
      <c r="AN118" s="925"/>
      <c r="AO118" s="926"/>
      <c r="AP118" s="928" t="s">
        <v>435</v>
      </c>
      <c r="AQ118" s="929"/>
      <c r="AR118" s="929"/>
      <c r="AS118" s="929"/>
      <c r="AT118" s="930"/>
      <c r="AU118" s="961"/>
      <c r="AV118" s="962"/>
      <c r="AW118" s="962"/>
      <c r="AX118" s="962"/>
      <c r="AY118" s="962"/>
      <c r="AZ118" s="867" t="s">
        <v>464</v>
      </c>
      <c r="BA118" s="868"/>
      <c r="BB118" s="868"/>
      <c r="BC118" s="868"/>
      <c r="BD118" s="868"/>
      <c r="BE118" s="868"/>
      <c r="BF118" s="868"/>
      <c r="BG118" s="868"/>
      <c r="BH118" s="868"/>
      <c r="BI118" s="868"/>
      <c r="BJ118" s="868"/>
      <c r="BK118" s="868"/>
      <c r="BL118" s="868"/>
      <c r="BM118" s="868"/>
      <c r="BN118" s="868"/>
      <c r="BO118" s="868"/>
      <c r="BP118" s="869"/>
      <c r="BQ118" s="908" t="s">
        <v>392</v>
      </c>
      <c r="BR118" s="874"/>
      <c r="BS118" s="874"/>
      <c r="BT118" s="874"/>
      <c r="BU118" s="874"/>
      <c r="BV118" s="874" t="s">
        <v>442</v>
      </c>
      <c r="BW118" s="874"/>
      <c r="BX118" s="874"/>
      <c r="BY118" s="874"/>
      <c r="BZ118" s="874"/>
      <c r="CA118" s="874" t="s">
        <v>442</v>
      </c>
      <c r="CB118" s="874"/>
      <c r="CC118" s="874"/>
      <c r="CD118" s="874"/>
      <c r="CE118" s="874"/>
      <c r="CF118" s="904" t="s">
        <v>392</v>
      </c>
      <c r="CG118" s="905"/>
      <c r="CH118" s="905"/>
      <c r="CI118" s="905"/>
      <c r="CJ118" s="905"/>
      <c r="CK118" s="956"/>
      <c r="CL118" s="850"/>
      <c r="CM118" s="846" t="s">
        <v>465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442</v>
      </c>
      <c r="DM118" s="809"/>
      <c r="DN118" s="809"/>
      <c r="DO118" s="809"/>
      <c r="DP118" s="810"/>
      <c r="DQ118" s="811" t="s">
        <v>128</v>
      </c>
      <c r="DR118" s="809"/>
      <c r="DS118" s="809"/>
      <c r="DT118" s="809"/>
      <c r="DU118" s="810"/>
      <c r="DV118" s="853" t="s">
        <v>128</v>
      </c>
      <c r="DW118" s="854"/>
      <c r="DX118" s="854"/>
      <c r="DY118" s="854"/>
      <c r="DZ118" s="855"/>
    </row>
    <row r="119" spans="1:130" s="233" customFormat="1" ht="26.25" customHeight="1" x14ac:dyDescent="0.2">
      <c r="A119" s="847" t="s">
        <v>439</v>
      </c>
      <c r="B119" s="848"/>
      <c r="C119" s="889" t="s">
        <v>440</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917" t="s">
        <v>128</v>
      </c>
      <c r="AB119" s="918"/>
      <c r="AC119" s="918"/>
      <c r="AD119" s="918"/>
      <c r="AE119" s="919"/>
      <c r="AF119" s="920" t="s">
        <v>128</v>
      </c>
      <c r="AG119" s="918"/>
      <c r="AH119" s="918"/>
      <c r="AI119" s="918"/>
      <c r="AJ119" s="919"/>
      <c r="AK119" s="920" t="s">
        <v>392</v>
      </c>
      <c r="AL119" s="918"/>
      <c r="AM119" s="918"/>
      <c r="AN119" s="918"/>
      <c r="AO119" s="919"/>
      <c r="AP119" s="921" t="s">
        <v>128</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466</v>
      </c>
      <c r="BP119" s="907"/>
      <c r="BQ119" s="908">
        <v>69901341</v>
      </c>
      <c r="BR119" s="874"/>
      <c r="BS119" s="874"/>
      <c r="BT119" s="874"/>
      <c r="BU119" s="874"/>
      <c r="BV119" s="874">
        <v>66567346</v>
      </c>
      <c r="BW119" s="874"/>
      <c r="BX119" s="874"/>
      <c r="BY119" s="874"/>
      <c r="BZ119" s="874"/>
      <c r="CA119" s="874">
        <v>63003326</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442</v>
      </c>
      <c r="DH119" s="793"/>
      <c r="DI119" s="793"/>
      <c r="DJ119" s="793"/>
      <c r="DK119" s="794"/>
      <c r="DL119" s="795" t="s">
        <v>128</v>
      </c>
      <c r="DM119" s="793"/>
      <c r="DN119" s="793"/>
      <c r="DO119" s="793"/>
      <c r="DP119" s="794"/>
      <c r="DQ119" s="795" t="s">
        <v>128</v>
      </c>
      <c r="DR119" s="793"/>
      <c r="DS119" s="793"/>
      <c r="DT119" s="793"/>
      <c r="DU119" s="794"/>
      <c r="DV119" s="877" t="s">
        <v>442</v>
      </c>
      <c r="DW119" s="878"/>
      <c r="DX119" s="878"/>
      <c r="DY119" s="878"/>
      <c r="DZ119" s="879"/>
    </row>
    <row r="120" spans="1:130" s="233" customFormat="1" ht="26.25" customHeight="1" x14ac:dyDescent="0.2">
      <c r="A120" s="849"/>
      <c r="B120" s="850"/>
      <c r="C120" s="846" t="s">
        <v>444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442</v>
      </c>
      <c r="AB120" s="809"/>
      <c r="AC120" s="809"/>
      <c r="AD120" s="809"/>
      <c r="AE120" s="810"/>
      <c r="AF120" s="811" t="s">
        <v>128</v>
      </c>
      <c r="AG120" s="809"/>
      <c r="AH120" s="809"/>
      <c r="AI120" s="809"/>
      <c r="AJ120" s="810"/>
      <c r="AK120" s="811" t="s">
        <v>128</v>
      </c>
      <c r="AL120" s="809"/>
      <c r="AM120" s="809"/>
      <c r="AN120" s="809"/>
      <c r="AO120" s="810"/>
      <c r="AP120" s="853" t="s">
        <v>128</v>
      </c>
      <c r="AQ120" s="854"/>
      <c r="AR120" s="854"/>
      <c r="AS120" s="854"/>
      <c r="AT120" s="855"/>
      <c r="AU120" s="909" t="s">
        <v>468</v>
      </c>
      <c r="AV120" s="910"/>
      <c r="AW120" s="910"/>
      <c r="AX120" s="910"/>
      <c r="AY120" s="911"/>
      <c r="AZ120" s="889" t="s">
        <v>469</v>
      </c>
      <c r="BA120" s="839"/>
      <c r="BB120" s="839"/>
      <c r="BC120" s="839"/>
      <c r="BD120" s="839"/>
      <c r="BE120" s="839"/>
      <c r="BF120" s="839"/>
      <c r="BG120" s="839"/>
      <c r="BH120" s="839"/>
      <c r="BI120" s="839"/>
      <c r="BJ120" s="839"/>
      <c r="BK120" s="839"/>
      <c r="BL120" s="839"/>
      <c r="BM120" s="839"/>
      <c r="BN120" s="839"/>
      <c r="BO120" s="839"/>
      <c r="BP120" s="840"/>
      <c r="BQ120" s="890">
        <v>13541782</v>
      </c>
      <c r="BR120" s="871"/>
      <c r="BS120" s="871"/>
      <c r="BT120" s="871"/>
      <c r="BU120" s="871"/>
      <c r="BV120" s="871">
        <v>14046724</v>
      </c>
      <c r="BW120" s="871"/>
      <c r="BX120" s="871"/>
      <c r="BY120" s="871"/>
      <c r="BZ120" s="871"/>
      <c r="CA120" s="871">
        <v>14669677</v>
      </c>
      <c r="CB120" s="871"/>
      <c r="CC120" s="871"/>
      <c r="CD120" s="871"/>
      <c r="CE120" s="871"/>
      <c r="CF120" s="895">
        <v>90.7</v>
      </c>
      <c r="CG120" s="896"/>
      <c r="CH120" s="896"/>
      <c r="CI120" s="896"/>
      <c r="CJ120" s="896"/>
      <c r="CK120" s="897" t="s">
        <v>470</v>
      </c>
      <c r="CL120" s="881"/>
      <c r="CM120" s="881"/>
      <c r="CN120" s="881"/>
      <c r="CO120" s="882"/>
      <c r="CP120" s="901" t="s">
        <v>471</v>
      </c>
      <c r="CQ120" s="902"/>
      <c r="CR120" s="902"/>
      <c r="CS120" s="902"/>
      <c r="CT120" s="902"/>
      <c r="CU120" s="902"/>
      <c r="CV120" s="902"/>
      <c r="CW120" s="902"/>
      <c r="CX120" s="902"/>
      <c r="CY120" s="902"/>
      <c r="CZ120" s="902"/>
      <c r="DA120" s="902"/>
      <c r="DB120" s="902"/>
      <c r="DC120" s="902"/>
      <c r="DD120" s="902"/>
      <c r="DE120" s="902"/>
      <c r="DF120" s="903"/>
      <c r="DG120" s="890">
        <v>4857777</v>
      </c>
      <c r="DH120" s="871"/>
      <c r="DI120" s="871"/>
      <c r="DJ120" s="871"/>
      <c r="DK120" s="871"/>
      <c r="DL120" s="871">
        <v>4505657</v>
      </c>
      <c r="DM120" s="871"/>
      <c r="DN120" s="871"/>
      <c r="DO120" s="871"/>
      <c r="DP120" s="871"/>
      <c r="DQ120" s="871">
        <v>4400988</v>
      </c>
      <c r="DR120" s="871"/>
      <c r="DS120" s="871"/>
      <c r="DT120" s="871"/>
      <c r="DU120" s="871"/>
      <c r="DV120" s="872">
        <v>27.2</v>
      </c>
      <c r="DW120" s="872"/>
      <c r="DX120" s="872"/>
      <c r="DY120" s="872"/>
      <c r="DZ120" s="873"/>
    </row>
    <row r="121" spans="1:130" s="233" customFormat="1" ht="26.25" customHeight="1" x14ac:dyDescent="0.2">
      <c r="A121" s="849"/>
      <c r="B121" s="850"/>
      <c r="C121" s="892" t="s">
        <v>472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442</v>
      </c>
      <c r="AB121" s="809"/>
      <c r="AC121" s="809"/>
      <c r="AD121" s="809"/>
      <c r="AE121" s="810"/>
      <c r="AF121" s="811" t="s">
        <v>128</v>
      </c>
      <c r="AG121" s="809"/>
      <c r="AH121" s="809"/>
      <c r="AI121" s="809"/>
      <c r="AJ121" s="810"/>
      <c r="AK121" s="811" t="s">
        <v>128</v>
      </c>
      <c r="AL121" s="809"/>
      <c r="AM121" s="809"/>
      <c r="AN121" s="809"/>
      <c r="AO121" s="810"/>
      <c r="AP121" s="853" t="s">
        <v>128</v>
      </c>
      <c r="AQ121" s="854"/>
      <c r="AR121" s="854"/>
      <c r="AS121" s="854"/>
      <c r="AT121" s="855"/>
      <c r="AU121" s="912"/>
      <c r="AV121" s="913"/>
      <c r="AW121" s="913"/>
      <c r="AX121" s="913"/>
      <c r="AY121" s="914"/>
      <c r="AZ121" s="846" t="s">
        <v>473</v>
      </c>
      <c r="BA121" s="781"/>
      <c r="BB121" s="781"/>
      <c r="BC121" s="781"/>
      <c r="BD121" s="781"/>
      <c r="BE121" s="781"/>
      <c r="BF121" s="781"/>
      <c r="BG121" s="781"/>
      <c r="BH121" s="781"/>
      <c r="BI121" s="781"/>
      <c r="BJ121" s="781"/>
      <c r="BK121" s="781"/>
      <c r="BL121" s="781"/>
      <c r="BM121" s="781"/>
      <c r="BN121" s="781"/>
      <c r="BO121" s="781"/>
      <c r="BP121" s="782"/>
      <c r="BQ121" s="818">
        <v>1208753</v>
      </c>
      <c r="BR121" s="819"/>
      <c r="BS121" s="819"/>
      <c r="BT121" s="819"/>
      <c r="BU121" s="819"/>
      <c r="BV121" s="819">
        <v>1069507</v>
      </c>
      <c r="BW121" s="819"/>
      <c r="BX121" s="819"/>
      <c r="BY121" s="819"/>
      <c r="BZ121" s="819"/>
      <c r="CA121" s="819">
        <v>1142595</v>
      </c>
      <c r="CB121" s="819"/>
      <c r="CC121" s="819"/>
      <c r="CD121" s="819"/>
      <c r="CE121" s="819"/>
      <c r="CF121" s="904">
        <v>7.1</v>
      </c>
      <c r="CG121" s="905"/>
      <c r="CH121" s="905"/>
      <c r="CI121" s="905"/>
      <c r="CJ121" s="905"/>
      <c r="CK121" s="898"/>
      <c r="CL121" s="884"/>
      <c r="CM121" s="884"/>
      <c r="CN121" s="884"/>
      <c r="CO121" s="885"/>
      <c r="CP121" s="864" t="s">
        <v>474</v>
      </c>
      <c r="CQ121" s="865"/>
      <c r="CR121" s="865"/>
      <c r="CS121" s="865"/>
      <c r="CT121" s="865"/>
      <c r="CU121" s="865"/>
      <c r="CV121" s="865"/>
      <c r="CW121" s="865"/>
      <c r="CX121" s="865"/>
      <c r="CY121" s="865"/>
      <c r="CZ121" s="865"/>
      <c r="DA121" s="865"/>
      <c r="DB121" s="865"/>
      <c r="DC121" s="865"/>
      <c r="DD121" s="865"/>
      <c r="DE121" s="865"/>
      <c r="DF121" s="866"/>
      <c r="DG121" s="818" t="s">
        <v>442</v>
      </c>
      <c r="DH121" s="819"/>
      <c r="DI121" s="819"/>
      <c r="DJ121" s="819"/>
      <c r="DK121" s="819"/>
      <c r="DL121" s="819">
        <v>3779037</v>
      </c>
      <c r="DM121" s="819"/>
      <c r="DN121" s="819"/>
      <c r="DO121" s="819"/>
      <c r="DP121" s="819"/>
      <c r="DQ121" s="819">
        <v>3535272</v>
      </c>
      <c r="DR121" s="819"/>
      <c r="DS121" s="819"/>
      <c r="DT121" s="819"/>
      <c r="DU121" s="819"/>
      <c r="DV121" s="825">
        <v>21.9</v>
      </c>
      <c r="DW121" s="825"/>
      <c r="DX121" s="825"/>
      <c r="DY121" s="825"/>
      <c r="DZ121" s="826"/>
    </row>
    <row r="122" spans="1:130" s="233" customFormat="1" ht="26.25" customHeight="1" x14ac:dyDescent="0.2">
      <c r="A122" s="849"/>
      <c r="B122" s="850"/>
      <c r="C122" s="846" t="s">
        <v>454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128</v>
      </c>
      <c r="AB122" s="809"/>
      <c r="AC122" s="809"/>
      <c r="AD122" s="809"/>
      <c r="AE122" s="810"/>
      <c r="AF122" s="811" t="s">
        <v>128</v>
      </c>
      <c r="AG122" s="809"/>
      <c r="AH122" s="809"/>
      <c r="AI122" s="809"/>
      <c r="AJ122" s="810"/>
      <c r="AK122" s="811" t="s">
        <v>128</v>
      </c>
      <c r="AL122" s="809"/>
      <c r="AM122" s="809"/>
      <c r="AN122" s="809"/>
      <c r="AO122" s="810"/>
      <c r="AP122" s="853" t="s">
        <v>442</v>
      </c>
      <c r="AQ122" s="854"/>
      <c r="AR122" s="854"/>
      <c r="AS122" s="854"/>
      <c r="AT122" s="855"/>
      <c r="AU122" s="912"/>
      <c r="AV122" s="913"/>
      <c r="AW122" s="913"/>
      <c r="AX122" s="913"/>
      <c r="AY122" s="914"/>
      <c r="AZ122" s="867" t="s">
        <v>475</v>
      </c>
      <c r="BA122" s="868"/>
      <c r="BB122" s="868"/>
      <c r="BC122" s="868"/>
      <c r="BD122" s="868"/>
      <c r="BE122" s="868"/>
      <c r="BF122" s="868"/>
      <c r="BG122" s="868"/>
      <c r="BH122" s="868"/>
      <c r="BI122" s="868"/>
      <c r="BJ122" s="868"/>
      <c r="BK122" s="868"/>
      <c r="BL122" s="868"/>
      <c r="BM122" s="868"/>
      <c r="BN122" s="868"/>
      <c r="BO122" s="868"/>
      <c r="BP122" s="869"/>
      <c r="BQ122" s="908">
        <v>46861248</v>
      </c>
      <c r="BR122" s="874"/>
      <c r="BS122" s="874"/>
      <c r="BT122" s="874"/>
      <c r="BU122" s="874"/>
      <c r="BV122" s="874">
        <v>44615231</v>
      </c>
      <c r="BW122" s="874"/>
      <c r="BX122" s="874"/>
      <c r="BY122" s="874"/>
      <c r="BZ122" s="874"/>
      <c r="CA122" s="874">
        <v>42420764</v>
      </c>
      <c r="CB122" s="874"/>
      <c r="CC122" s="874"/>
      <c r="CD122" s="874"/>
      <c r="CE122" s="874"/>
      <c r="CF122" s="875">
        <v>262.3</v>
      </c>
      <c r="CG122" s="876"/>
      <c r="CH122" s="876"/>
      <c r="CI122" s="876"/>
      <c r="CJ122" s="876"/>
      <c r="CK122" s="898"/>
      <c r="CL122" s="884"/>
      <c r="CM122" s="884"/>
      <c r="CN122" s="884"/>
      <c r="CO122" s="885"/>
      <c r="CP122" s="864" t="s">
        <v>476</v>
      </c>
      <c r="CQ122" s="865"/>
      <c r="CR122" s="865"/>
      <c r="CS122" s="865"/>
      <c r="CT122" s="865"/>
      <c r="CU122" s="865"/>
      <c r="CV122" s="865"/>
      <c r="CW122" s="865"/>
      <c r="CX122" s="865"/>
      <c r="CY122" s="865"/>
      <c r="CZ122" s="865"/>
      <c r="DA122" s="865"/>
      <c r="DB122" s="865"/>
      <c r="DC122" s="865"/>
      <c r="DD122" s="865"/>
      <c r="DE122" s="865"/>
      <c r="DF122" s="866"/>
      <c r="DG122" s="818">
        <v>3665122</v>
      </c>
      <c r="DH122" s="819"/>
      <c r="DI122" s="819"/>
      <c r="DJ122" s="819"/>
      <c r="DK122" s="819"/>
      <c r="DL122" s="819">
        <v>3432474</v>
      </c>
      <c r="DM122" s="819"/>
      <c r="DN122" s="819"/>
      <c r="DO122" s="819"/>
      <c r="DP122" s="819"/>
      <c r="DQ122" s="819">
        <v>3045050</v>
      </c>
      <c r="DR122" s="819"/>
      <c r="DS122" s="819"/>
      <c r="DT122" s="819"/>
      <c r="DU122" s="819"/>
      <c r="DV122" s="825">
        <v>18.8</v>
      </c>
      <c r="DW122" s="825"/>
      <c r="DX122" s="825"/>
      <c r="DY122" s="825"/>
      <c r="DZ122" s="826"/>
    </row>
    <row r="123" spans="1:130" s="233" customFormat="1" ht="26.25" customHeight="1" x14ac:dyDescent="0.2">
      <c r="A123" s="849"/>
      <c r="B123" s="850"/>
      <c r="C123" s="846" t="s">
        <v>460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128</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477</v>
      </c>
      <c r="BP123" s="907"/>
      <c r="BQ123" s="861">
        <v>61611783</v>
      </c>
      <c r="BR123" s="862"/>
      <c r="BS123" s="862"/>
      <c r="BT123" s="862"/>
      <c r="BU123" s="862"/>
      <c r="BV123" s="862">
        <v>59731462</v>
      </c>
      <c r="BW123" s="862"/>
      <c r="BX123" s="862"/>
      <c r="BY123" s="862"/>
      <c r="BZ123" s="862"/>
      <c r="CA123" s="862">
        <v>58233036</v>
      </c>
      <c r="CB123" s="862"/>
      <c r="CC123" s="862"/>
      <c r="CD123" s="862"/>
      <c r="CE123" s="862"/>
      <c r="CF123" s="777"/>
      <c r="CG123" s="778"/>
      <c r="CH123" s="778"/>
      <c r="CI123" s="778"/>
      <c r="CJ123" s="863"/>
      <c r="CK123" s="898"/>
      <c r="CL123" s="884"/>
      <c r="CM123" s="884"/>
      <c r="CN123" s="884"/>
      <c r="CO123" s="885"/>
      <c r="CP123" s="864" t="s">
        <v>413</v>
      </c>
      <c r="CQ123" s="865"/>
      <c r="CR123" s="865"/>
      <c r="CS123" s="865"/>
      <c r="CT123" s="865"/>
      <c r="CU123" s="865"/>
      <c r="CV123" s="865"/>
      <c r="CW123" s="865"/>
      <c r="CX123" s="865"/>
      <c r="CY123" s="865"/>
      <c r="CZ123" s="865"/>
      <c r="DA123" s="865"/>
      <c r="DB123" s="865"/>
      <c r="DC123" s="865"/>
      <c r="DD123" s="865"/>
      <c r="DE123" s="865"/>
      <c r="DF123" s="866"/>
      <c r="DG123" s="808">
        <v>190952</v>
      </c>
      <c r="DH123" s="809"/>
      <c r="DI123" s="809"/>
      <c r="DJ123" s="809"/>
      <c r="DK123" s="810"/>
      <c r="DL123" s="811">
        <v>170760</v>
      </c>
      <c r="DM123" s="809"/>
      <c r="DN123" s="809"/>
      <c r="DO123" s="809"/>
      <c r="DP123" s="810"/>
      <c r="DQ123" s="811">
        <v>154153</v>
      </c>
      <c r="DR123" s="809"/>
      <c r="DS123" s="809"/>
      <c r="DT123" s="809"/>
      <c r="DU123" s="810"/>
      <c r="DV123" s="853">
        <v>1</v>
      </c>
      <c r="DW123" s="854"/>
      <c r="DX123" s="854"/>
      <c r="DY123" s="854"/>
      <c r="DZ123" s="855"/>
    </row>
    <row r="124" spans="1:130" s="233" customFormat="1" ht="26.25" customHeight="1" thickBot="1" x14ac:dyDescent="0.25">
      <c r="A124" s="849"/>
      <c r="B124" s="850"/>
      <c r="C124" s="846" t="s">
        <v>463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392</v>
      </c>
      <c r="AB124" s="809"/>
      <c r="AC124" s="809"/>
      <c r="AD124" s="809"/>
      <c r="AE124" s="810"/>
      <c r="AF124" s="811" t="s">
        <v>128</v>
      </c>
      <c r="AG124" s="809"/>
      <c r="AH124" s="809"/>
      <c r="AI124" s="809"/>
      <c r="AJ124" s="810"/>
      <c r="AK124" s="811" t="s">
        <v>392</v>
      </c>
      <c r="AL124" s="809"/>
      <c r="AM124" s="809"/>
      <c r="AN124" s="809"/>
      <c r="AO124" s="810"/>
      <c r="AP124" s="853" t="s">
        <v>392</v>
      </c>
      <c r="AQ124" s="854"/>
      <c r="AR124" s="854"/>
      <c r="AS124" s="854"/>
      <c r="AT124" s="855"/>
      <c r="AU124" s="856" t="s">
        <v>478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54.6</v>
      </c>
      <c r="BR124" s="860"/>
      <c r="BS124" s="860"/>
      <c r="BT124" s="860"/>
      <c r="BU124" s="860"/>
      <c r="BV124" s="860">
        <v>44.1</v>
      </c>
      <c r="BW124" s="860"/>
      <c r="BX124" s="860"/>
      <c r="BY124" s="860"/>
      <c r="BZ124" s="860"/>
      <c r="CA124" s="860">
        <v>29.4</v>
      </c>
      <c r="CB124" s="860"/>
      <c r="CC124" s="860"/>
      <c r="CD124" s="860"/>
      <c r="CE124" s="860"/>
      <c r="CF124" s="755"/>
      <c r="CG124" s="756"/>
      <c r="CH124" s="756"/>
      <c r="CI124" s="756"/>
      <c r="CJ124" s="891"/>
      <c r="CK124" s="899"/>
      <c r="CL124" s="899"/>
      <c r="CM124" s="899"/>
      <c r="CN124" s="899"/>
      <c r="CO124" s="900"/>
      <c r="CP124" s="864" t="s">
        <v>479</v>
      </c>
      <c r="CQ124" s="865"/>
      <c r="CR124" s="865"/>
      <c r="CS124" s="865"/>
      <c r="CT124" s="865"/>
      <c r="CU124" s="865"/>
      <c r="CV124" s="865"/>
      <c r="CW124" s="865"/>
      <c r="CX124" s="865"/>
      <c r="CY124" s="865"/>
      <c r="CZ124" s="865"/>
      <c r="DA124" s="865"/>
      <c r="DB124" s="865"/>
      <c r="DC124" s="865"/>
      <c r="DD124" s="865"/>
      <c r="DE124" s="865"/>
      <c r="DF124" s="866"/>
      <c r="DG124" s="792">
        <v>4270085</v>
      </c>
      <c r="DH124" s="793"/>
      <c r="DI124" s="793"/>
      <c r="DJ124" s="793"/>
      <c r="DK124" s="794"/>
      <c r="DL124" s="795">
        <v>149608</v>
      </c>
      <c r="DM124" s="793"/>
      <c r="DN124" s="793"/>
      <c r="DO124" s="793"/>
      <c r="DP124" s="794"/>
      <c r="DQ124" s="795">
        <v>138008</v>
      </c>
      <c r="DR124" s="793"/>
      <c r="DS124" s="793"/>
      <c r="DT124" s="793"/>
      <c r="DU124" s="794"/>
      <c r="DV124" s="877">
        <v>0.9</v>
      </c>
      <c r="DW124" s="878"/>
      <c r="DX124" s="878"/>
      <c r="DY124" s="878"/>
      <c r="DZ124" s="879"/>
    </row>
    <row r="125" spans="1:130" s="233" customFormat="1" ht="26.25" customHeight="1" x14ac:dyDescent="0.2">
      <c r="A125" s="849"/>
      <c r="B125" s="850"/>
      <c r="C125" s="846" t="s">
        <v>465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392</v>
      </c>
      <c r="AB125" s="809"/>
      <c r="AC125" s="809"/>
      <c r="AD125" s="809"/>
      <c r="AE125" s="810"/>
      <c r="AF125" s="811" t="s">
        <v>392</v>
      </c>
      <c r="AG125" s="809"/>
      <c r="AH125" s="809"/>
      <c r="AI125" s="809"/>
      <c r="AJ125" s="810"/>
      <c r="AK125" s="811" t="s">
        <v>392</v>
      </c>
      <c r="AL125" s="809"/>
      <c r="AM125" s="809"/>
      <c r="AN125" s="809"/>
      <c r="AO125" s="810"/>
      <c r="AP125" s="853" t="s">
        <v>392</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480</v>
      </c>
      <c r="CL125" s="881"/>
      <c r="CM125" s="881"/>
      <c r="CN125" s="881"/>
      <c r="CO125" s="882"/>
      <c r="CP125" s="889" t="s">
        <v>481</v>
      </c>
      <c r="CQ125" s="839"/>
      <c r="CR125" s="839"/>
      <c r="CS125" s="839"/>
      <c r="CT125" s="839"/>
      <c r="CU125" s="839"/>
      <c r="CV125" s="839"/>
      <c r="CW125" s="839"/>
      <c r="CX125" s="839"/>
      <c r="CY125" s="839"/>
      <c r="CZ125" s="839"/>
      <c r="DA125" s="839"/>
      <c r="DB125" s="839"/>
      <c r="DC125" s="839"/>
      <c r="DD125" s="839"/>
      <c r="DE125" s="839"/>
      <c r="DF125" s="840"/>
      <c r="DG125" s="890" t="s">
        <v>392</v>
      </c>
      <c r="DH125" s="871"/>
      <c r="DI125" s="871"/>
      <c r="DJ125" s="871"/>
      <c r="DK125" s="871"/>
      <c r="DL125" s="871" t="s">
        <v>392</v>
      </c>
      <c r="DM125" s="871"/>
      <c r="DN125" s="871"/>
      <c r="DO125" s="871"/>
      <c r="DP125" s="871"/>
      <c r="DQ125" s="871" t="s">
        <v>392</v>
      </c>
      <c r="DR125" s="871"/>
      <c r="DS125" s="871"/>
      <c r="DT125" s="871"/>
      <c r="DU125" s="871"/>
      <c r="DV125" s="872" t="s">
        <v>392</v>
      </c>
      <c r="DW125" s="872"/>
      <c r="DX125" s="872"/>
      <c r="DY125" s="872"/>
      <c r="DZ125" s="873"/>
    </row>
    <row r="126" spans="1:130" s="233" customFormat="1" ht="26.25" customHeight="1" thickBot="1" x14ac:dyDescent="0.25">
      <c r="A126" s="849"/>
      <c r="B126" s="850"/>
      <c r="C126" s="846"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392</v>
      </c>
      <c r="AG126" s="809"/>
      <c r="AH126" s="809"/>
      <c r="AI126" s="809"/>
      <c r="AJ126" s="810"/>
      <c r="AK126" s="811" t="s">
        <v>128</v>
      </c>
      <c r="AL126" s="809"/>
      <c r="AM126" s="809"/>
      <c r="AN126" s="809"/>
      <c r="AO126" s="810"/>
      <c r="AP126" s="853" t="s">
        <v>128</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6" t="s">
        <v>482</v>
      </c>
      <c r="CQ126" s="781"/>
      <c r="CR126" s="781"/>
      <c r="CS126" s="781"/>
      <c r="CT126" s="781"/>
      <c r="CU126" s="781"/>
      <c r="CV126" s="781"/>
      <c r="CW126" s="781"/>
      <c r="CX126" s="781"/>
      <c r="CY126" s="781"/>
      <c r="CZ126" s="781"/>
      <c r="DA126" s="781"/>
      <c r="DB126" s="781"/>
      <c r="DC126" s="781"/>
      <c r="DD126" s="781"/>
      <c r="DE126" s="781"/>
      <c r="DF126" s="782"/>
      <c r="DG126" s="818" t="s">
        <v>128</v>
      </c>
      <c r="DH126" s="819"/>
      <c r="DI126" s="819"/>
      <c r="DJ126" s="819"/>
      <c r="DK126" s="819"/>
      <c r="DL126" s="819" t="s">
        <v>392</v>
      </c>
      <c r="DM126" s="819"/>
      <c r="DN126" s="819"/>
      <c r="DO126" s="819"/>
      <c r="DP126" s="819"/>
      <c r="DQ126" s="819" t="s">
        <v>128</v>
      </c>
      <c r="DR126" s="819"/>
      <c r="DS126" s="819"/>
      <c r="DT126" s="819"/>
      <c r="DU126" s="819"/>
      <c r="DV126" s="825" t="s">
        <v>392</v>
      </c>
      <c r="DW126" s="825"/>
      <c r="DX126" s="825"/>
      <c r="DY126" s="825"/>
      <c r="DZ126" s="826"/>
    </row>
    <row r="127" spans="1:130" s="233" customFormat="1" ht="26.25" customHeight="1" x14ac:dyDescent="0.2">
      <c r="A127" s="851"/>
      <c r="B127" s="852"/>
      <c r="C127" s="867" t="s">
        <v>483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128</v>
      </c>
      <c r="AL127" s="809"/>
      <c r="AM127" s="809"/>
      <c r="AN127" s="809"/>
      <c r="AO127" s="810"/>
      <c r="AP127" s="853" t="s">
        <v>392</v>
      </c>
      <c r="AQ127" s="854"/>
      <c r="AR127" s="854"/>
      <c r="AS127" s="854"/>
      <c r="AT127" s="855"/>
      <c r="AU127" s="235"/>
      <c r="AV127" s="235"/>
      <c r="AW127" s="235"/>
      <c r="AX127" s="870" t="s">
        <v>484</v>
      </c>
      <c r="AY127" s="843"/>
      <c r="AZ127" s="843"/>
      <c r="BA127" s="843"/>
      <c r="BB127" s="843"/>
      <c r="BC127" s="843"/>
      <c r="BD127" s="843"/>
      <c r="BE127" s="844"/>
      <c r="BF127" s="842" t="s">
        <v>485</v>
      </c>
      <c r="BG127" s="843"/>
      <c r="BH127" s="843"/>
      <c r="BI127" s="843"/>
      <c r="BJ127" s="843"/>
      <c r="BK127" s="843"/>
      <c r="BL127" s="844"/>
      <c r="BM127" s="842" t="s">
        <v>486</v>
      </c>
      <c r="BN127" s="843"/>
      <c r="BO127" s="843"/>
      <c r="BP127" s="843"/>
      <c r="BQ127" s="843"/>
      <c r="BR127" s="843"/>
      <c r="BS127" s="844"/>
      <c r="BT127" s="842" t="s">
        <v>487</v>
      </c>
      <c r="BU127" s="843"/>
      <c r="BV127" s="843"/>
      <c r="BW127" s="843"/>
      <c r="BX127" s="843"/>
      <c r="BY127" s="843"/>
      <c r="BZ127" s="845"/>
      <c r="CA127" s="235"/>
      <c r="CB127" s="235"/>
      <c r="CC127" s="235"/>
      <c r="CD127" s="258"/>
      <c r="CE127" s="258"/>
      <c r="CF127" s="258"/>
      <c r="CG127" s="235"/>
      <c r="CH127" s="235"/>
      <c r="CI127" s="235"/>
      <c r="CJ127" s="257"/>
      <c r="CK127" s="883"/>
      <c r="CL127" s="884"/>
      <c r="CM127" s="884"/>
      <c r="CN127" s="884"/>
      <c r="CO127" s="885"/>
      <c r="CP127" s="846" t="s">
        <v>488</v>
      </c>
      <c r="CQ127" s="781"/>
      <c r="CR127" s="781"/>
      <c r="CS127" s="781"/>
      <c r="CT127" s="781"/>
      <c r="CU127" s="781"/>
      <c r="CV127" s="781"/>
      <c r="CW127" s="781"/>
      <c r="CX127" s="781"/>
      <c r="CY127" s="781"/>
      <c r="CZ127" s="781"/>
      <c r="DA127" s="781"/>
      <c r="DB127" s="781"/>
      <c r="DC127" s="781"/>
      <c r="DD127" s="781"/>
      <c r="DE127" s="781"/>
      <c r="DF127" s="782"/>
      <c r="DG127" s="818" t="s">
        <v>128</v>
      </c>
      <c r="DH127" s="819"/>
      <c r="DI127" s="819"/>
      <c r="DJ127" s="819"/>
      <c r="DK127" s="819"/>
      <c r="DL127" s="819" t="s">
        <v>392</v>
      </c>
      <c r="DM127" s="819"/>
      <c r="DN127" s="819"/>
      <c r="DO127" s="819"/>
      <c r="DP127" s="819"/>
      <c r="DQ127" s="819" t="s">
        <v>392</v>
      </c>
      <c r="DR127" s="819"/>
      <c r="DS127" s="819"/>
      <c r="DT127" s="819"/>
      <c r="DU127" s="819"/>
      <c r="DV127" s="825" t="s">
        <v>128</v>
      </c>
      <c r="DW127" s="825"/>
      <c r="DX127" s="825"/>
      <c r="DY127" s="825"/>
      <c r="DZ127" s="826"/>
    </row>
    <row r="128" spans="1:130" s="233" customFormat="1" ht="26.25" customHeight="1" thickBot="1" x14ac:dyDescent="0.25">
      <c r="A128" s="827" t="s">
        <v>489</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490</v>
      </c>
      <c r="X128" s="829"/>
      <c r="Y128" s="829"/>
      <c r="Z128" s="830"/>
      <c r="AA128" s="831">
        <v>145923</v>
      </c>
      <c r="AB128" s="832"/>
      <c r="AC128" s="832"/>
      <c r="AD128" s="832"/>
      <c r="AE128" s="833"/>
      <c r="AF128" s="834">
        <v>134875</v>
      </c>
      <c r="AG128" s="832"/>
      <c r="AH128" s="832"/>
      <c r="AI128" s="832"/>
      <c r="AJ128" s="833"/>
      <c r="AK128" s="834">
        <v>118662</v>
      </c>
      <c r="AL128" s="832"/>
      <c r="AM128" s="832"/>
      <c r="AN128" s="832"/>
      <c r="AO128" s="833"/>
      <c r="AP128" s="835"/>
      <c r="AQ128" s="836"/>
      <c r="AR128" s="836"/>
      <c r="AS128" s="836"/>
      <c r="AT128" s="837"/>
      <c r="AU128" s="235"/>
      <c r="AV128" s="235"/>
      <c r="AW128" s="235"/>
      <c r="AX128" s="838" t="s">
        <v>491</v>
      </c>
      <c r="AY128" s="839"/>
      <c r="AZ128" s="839"/>
      <c r="BA128" s="839"/>
      <c r="BB128" s="839"/>
      <c r="BC128" s="839"/>
      <c r="BD128" s="839"/>
      <c r="BE128" s="840"/>
      <c r="BF128" s="815" t="s">
        <v>128</v>
      </c>
      <c r="BG128" s="816"/>
      <c r="BH128" s="816"/>
      <c r="BI128" s="816"/>
      <c r="BJ128" s="816"/>
      <c r="BK128" s="816"/>
      <c r="BL128" s="841"/>
      <c r="BM128" s="815">
        <v>12.4</v>
      </c>
      <c r="BN128" s="816"/>
      <c r="BO128" s="816"/>
      <c r="BP128" s="816"/>
      <c r="BQ128" s="816"/>
      <c r="BR128" s="816"/>
      <c r="BS128" s="841"/>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20" t="s">
        <v>492</v>
      </c>
      <c r="CQ128" s="759"/>
      <c r="CR128" s="759"/>
      <c r="CS128" s="759"/>
      <c r="CT128" s="759"/>
      <c r="CU128" s="759"/>
      <c r="CV128" s="759"/>
      <c r="CW128" s="759"/>
      <c r="CX128" s="759"/>
      <c r="CY128" s="759"/>
      <c r="CZ128" s="759"/>
      <c r="DA128" s="759"/>
      <c r="DB128" s="759"/>
      <c r="DC128" s="759"/>
      <c r="DD128" s="759"/>
      <c r="DE128" s="759"/>
      <c r="DF128" s="760"/>
      <c r="DG128" s="821" t="s">
        <v>392</v>
      </c>
      <c r="DH128" s="822"/>
      <c r="DI128" s="822"/>
      <c r="DJ128" s="822"/>
      <c r="DK128" s="822"/>
      <c r="DL128" s="822" t="s">
        <v>128</v>
      </c>
      <c r="DM128" s="822"/>
      <c r="DN128" s="822"/>
      <c r="DO128" s="822"/>
      <c r="DP128" s="822"/>
      <c r="DQ128" s="822" t="s">
        <v>128</v>
      </c>
      <c r="DR128" s="822"/>
      <c r="DS128" s="822"/>
      <c r="DT128" s="822"/>
      <c r="DU128" s="822"/>
      <c r="DV128" s="823" t="s">
        <v>128</v>
      </c>
      <c r="DW128" s="823"/>
      <c r="DX128" s="823"/>
      <c r="DY128" s="823"/>
      <c r="DZ128" s="824"/>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493</v>
      </c>
      <c r="X129" s="806"/>
      <c r="Y129" s="806"/>
      <c r="Z129" s="807"/>
      <c r="AA129" s="808">
        <v>20122714</v>
      </c>
      <c r="AB129" s="809"/>
      <c r="AC129" s="809"/>
      <c r="AD129" s="809"/>
      <c r="AE129" s="810"/>
      <c r="AF129" s="811">
        <v>20425330</v>
      </c>
      <c r="AG129" s="809"/>
      <c r="AH129" s="809"/>
      <c r="AI129" s="809"/>
      <c r="AJ129" s="810"/>
      <c r="AK129" s="811">
        <v>20956482</v>
      </c>
      <c r="AL129" s="809"/>
      <c r="AM129" s="809"/>
      <c r="AN129" s="809"/>
      <c r="AO129" s="810"/>
      <c r="AP129" s="812"/>
      <c r="AQ129" s="813"/>
      <c r="AR129" s="813"/>
      <c r="AS129" s="813"/>
      <c r="AT129" s="814"/>
      <c r="AU129" s="236"/>
      <c r="AV129" s="236"/>
      <c r="AW129" s="236"/>
      <c r="AX129" s="780" t="s">
        <v>494</v>
      </c>
      <c r="AY129" s="781"/>
      <c r="AZ129" s="781"/>
      <c r="BA129" s="781"/>
      <c r="BB129" s="781"/>
      <c r="BC129" s="781"/>
      <c r="BD129" s="781"/>
      <c r="BE129" s="782"/>
      <c r="BF129" s="799" t="s">
        <v>392</v>
      </c>
      <c r="BG129" s="800"/>
      <c r="BH129" s="800"/>
      <c r="BI129" s="800"/>
      <c r="BJ129" s="800"/>
      <c r="BK129" s="800"/>
      <c r="BL129" s="801"/>
      <c r="BM129" s="799">
        <v>17.399999999999999</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496</v>
      </c>
      <c r="X130" s="806"/>
      <c r="Y130" s="806"/>
      <c r="Z130" s="807"/>
      <c r="AA130" s="808">
        <v>4943622</v>
      </c>
      <c r="AB130" s="809"/>
      <c r="AC130" s="809"/>
      <c r="AD130" s="809"/>
      <c r="AE130" s="810"/>
      <c r="AF130" s="811">
        <v>4953970</v>
      </c>
      <c r="AG130" s="809"/>
      <c r="AH130" s="809"/>
      <c r="AI130" s="809"/>
      <c r="AJ130" s="810"/>
      <c r="AK130" s="811">
        <v>4782084</v>
      </c>
      <c r="AL130" s="809"/>
      <c r="AM130" s="809"/>
      <c r="AN130" s="809"/>
      <c r="AO130" s="810"/>
      <c r="AP130" s="812"/>
      <c r="AQ130" s="813"/>
      <c r="AR130" s="813"/>
      <c r="AS130" s="813"/>
      <c r="AT130" s="814"/>
      <c r="AU130" s="236"/>
      <c r="AV130" s="236"/>
      <c r="AW130" s="236"/>
      <c r="AX130" s="780" t="s">
        <v>497</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498</v>
      </c>
      <c r="X131" s="790"/>
      <c r="Y131" s="790"/>
      <c r="Z131" s="791"/>
      <c r="AA131" s="792">
        <v>15179092</v>
      </c>
      <c r="AB131" s="793"/>
      <c r="AC131" s="793"/>
      <c r="AD131" s="793"/>
      <c r="AE131" s="794"/>
      <c r="AF131" s="795">
        <v>15471360</v>
      </c>
      <c r="AG131" s="793"/>
      <c r="AH131" s="793"/>
      <c r="AI131" s="793"/>
      <c r="AJ131" s="794"/>
      <c r="AK131" s="795">
        <v>16174398</v>
      </c>
      <c r="AL131" s="793"/>
      <c r="AM131" s="793"/>
      <c r="AN131" s="793"/>
      <c r="AO131" s="794"/>
      <c r="AP131" s="796"/>
      <c r="AQ131" s="797"/>
      <c r="AR131" s="797"/>
      <c r="AS131" s="797"/>
      <c r="AT131" s="798"/>
      <c r="AU131" s="236"/>
      <c r="AV131" s="236"/>
      <c r="AW131" s="236"/>
      <c r="AX131" s="758" t="s">
        <v>499</v>
      </c>
      <c r="AY131" s="759"/>
      <c r="AZ131" s="759"/>
      <c r="BA131" s="759"/>
      <c r="BB131" s="759"/>
      <c r="BC131" s="759"/>
      <c r="BD131" s="759"/>
      <c r="BE131" s="760"/>
      <c r="BF131" s="761">
        <v>29.4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501</v>
      </c>
      <c r="W132" s="771"/>
      <c r="X132" s="771"/>
      <c r="Y132" s="771"/>
      <c r="Z132" s="772"/>
      <c r="AA132" s="773">
        <v>11.39135332</v>
      </c>
      <c r="AB132" s="774"/>
      <c r="AC132" s="774"/>
      <c r="AD132" s="774"/>
      <c r="AE132" s="775"/>
      <c r="AF132" s="776">
        <v>10.30348334</v>
      </c>
      <c r="AG132" s="774"/>
      <c r="AH132" s="774"/>
      <c r="AI132" s="774"/>
      <c r="AJ132" s="775"/>
      <c r="AK132" s="776">
        <v>11.07832267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502</v>
      </c>
      <c r="W133" s="750"/>
      <c r="X133" s="750"/>
      <c r="Y133" s="750"/>
      <c r="Z133" s="751"/>
      <c r="AA133" s="752">
        <v>10.9</v>
      </c>
      <c r="AB133" s="753"/>
      <c r="AC133" s="753"/>
      <c r="AD133" s="753"/>
      <c r="AE133" s="754"/>
      <c r="AF133" s="752">
        <v>10.7</v>
      </c>
      <c r="AG133" s="753"/>
      <c r="AH133" s="753"/>
      <c r="AI133" s="753"/>
      <c r="AJ133" s="754"/>
      <c r="AK133" s="752">
        <v>10.9</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u6aRqCT4mrf5YAyviuW3OOk+luy07DGnvrUlg/nYLAb5R7RVPMUQMll1HSDt2BJbiyZcDR/3vORmktbFsCqLg==" saltValue="y/00iO1D/A5x4RpMxNL3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I31" zoomScaleNormal="85" zoomScaleSheetLayoutView="100" workbookViewId="0">
      <selection activeCell="AY30" sqref="AY30"/>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503</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bTnvIQBRGNDCTTgls0+ZEJZ1pUdUpF38iG++yegsW5Dp/HiDER+hixWHYroMr1XWMSVze4cdytM9C96PTTm6A==" saltValue="34MEcxTqRfsOYUTcF+CX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506</v>
      </c>
      <c r="AP7" s="275"/>
      <c r="AQ7" s="276" t="s">
        <v>507</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508</v>
      </c>
      <c r="AQ8" s="282" t="s">
        <v>509</v>
      </c>
      <c r="AR8" s="283" t="s">
        <v>510</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511</v>
      </c>
      <c r="AL9" s="1160"/>
      <c r="AM9" s="1160"/>
      <c r="AN9" s="1161"/>
      <c r="AO9" s="284">
        <v>6025073</v>
      </c>
      <c r="AP9" s="284">
        <v>116887</v>
      </c>
      <c r="AQ9" s="285">
        <v>65025</v>
      </c>
      <c r="AR9" s="286">
        <v>79.8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512</v>
      </c>
      <c r="AL10" s="1160"/>
      <c r="AM10" s="1160"/>
      <c r="AN10" s="1161"/>
      <c r="AO10" s="287">
        <v>26030</v>
      </c>
      <c r="AP10" s="287">
        <v>505</v>
      </c>
      <c r="AQ10" s="288">
        <v>6119</v>
      </c>
      <c r="AR10" s="289">
        <v>-91.7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513</v>
      </c>
      <c r="AL11" s="1160"/>
      <c r="AM11" s="1160"/>
      <c r="AN11" s="1161"/>
      <c r="AO11" s="287">
        <v>22221</v>
      </c>
      <c r="AP11" s="287">
        <v>431</v>
      </c>
      <c r="AQ11" s="288">
        <v>1220</v>
      </c>
      <c r="AR11" s="289">
        <v>-64.7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514</v>
      </c>
      <c r="AL12" s="1160"/>
      <c r="AM12" s="1160"/>
      <c r="AN12" s="1161"/>
      <c r="AO12" s="287">
        <v>5736</v>
      </c>
      <c r="AP12" s="287">
        <v>111</v>
      </c>
      <c r="AQ12" s="288">
        <v>12</v>
      </c>
      <c r="AR12" s="289">
        <v>825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515</v>
      </c>
      <c r="AL13" s="1160"/>
      <c r="AM13" s="1160"/>
      <c r="AN13" s="1161"/>
      <c r="AO13" s="287">
        <v>169253</v>
      </c>
      <c r="AP13" s="287">
        <v>3284</v>
      </c>
      <c r="AQ13" s="288">
        <v>2792</v>
      </c>
      <c r="AR13" s="289">
        <v>17.600000000000001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516</v>
      </c>
      <c r="AL14" s="1160"/>
      <c r="AM14" s="1160"/>
      <c r="AN14" s="1161"/>
      <c r="AO14" s="287">
        <v>88374</v>
      </c>
      <c r="AP14" s="287">
        <v>1714</v>
      </c>
      <c r="AQ14" s="288">
        <v>1408</v>
      </c>
      <c r="AR14" s="289">
        <v>21.7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517</v>
      </c>
      <c r="AL15" s="1163"/>
      <c r="AM15" s="1163"/>
      <c r="AN15" s="1164"/>
      <c r="AO15" s="287">
        <v>-435986</v>
      </c>
      <c r="AP15" s="287">
        <v>-8458</v>
      </c>
      <c r="AQ15" s="288">
        <v>-3962</v>
      </c>
      <c r="AR15" s="289">
        <v>113.5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5900701</v>
      </c>
      <c r="AP16" s="287">
        <v>114474</v>
      </c>
      <c r="AQ16" s="288">
        <v>72615</v>
      </c>
      <c r="AR16" s="289">
        <v>57.6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522</v>
      </c>
      <c r="AL21" s="1166"/>
      <c r="AM21" s="1166"/>
      <c r="AN21" s="1167"/>
      <c r="AO21" s="300">
        <v>11</v>
      </c>
      <c r="AP21" s="301">
        <v>6.51</v>
      </c>
      <c r="AQ21" s="302">
        <v>4.49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523</v>
      </c>
      <c r="AL22" s="1166"/>
      <c r="AM22" s="1166"/>
      <c r="AN22" s="1167"/>
      <c r="AO22" s="305">
        <v>98.1</v>
      </c>
      <c r="AP22" s="306">
        <v>98.4</v>
      </c>
      <c r="AQ22" s="307">
        <v>-0.3</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524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506</v>
      </c>
      <c r="AP30" s="275"/>
      <c r="AQ30" s="276" t="s">
        <v>507</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527</v>
      </c>
      <c r="AL32" s="1150"/>
      <c r="AM32" s="1150"/>
      <c r="AN32" s="1151"/>
      <c r="AO32" s="315">
        <v>5403474</v>
      </c>
      <c r="AP32" s="315">
        <v>104828</v>
      </c>
      <c r="AQ32" s="316">
        <v>34910</v>
      </c>
      <c r="AR32" s="317">
        <v>200.3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528</v>
      </c>
      <c r="AL33" s="1150"/>
      <c r="AM33" s="1150"/>
      <c r="AN33" s="1151"/>
      <c r="AO33" s="315" t="s">
        <v>529</v>
      </c>
      <c r="AP33" s="315" t="s">
        <v>529</v>
      </c>
      <c r="AQ33" s="316" t="s">
        <v>529</v>
      </c>
      <c r="AR33" s="317" t="s">
        <v>529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530</v>
      </c>
      <c r="AL34" s="1150"/>
      <c r="AM34" s="1150"/>
      <c r="AN34" s="1151"/>
      <c r="AO34" s="315" t="s">
        <v>529</v>
      </c>
      <c r="AP34" s="315" t="s">
        <v>529</v>
      </c>
      <c r="AQ34" s="316">
        <v>4</v>
      </c>
      <c r="AR34" s="317" t="s">
        <v>529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531</v>
      </c>
      <c r="AL35" s="1150"/>
      <c r="AM35" s="1150"/>
      <c r="AN35" s="1151"/>
      <c r="AO35" s="315">
        <v>1153066</v>
      </c>
      <c r="AP35" s="315">
        <v>22370</v>
      </c>
      <c r="AQ35" s="316">
        <v>8517</v>
      </c>
      <c r="AR35" s="317">
        <v>162.69999999999999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532</v>
      </c>
      <c r="AL36" s="1150"/>
      <c r="AM36" s="1150"/>
      <c r="AN36" s="1151"/>
      <c r="AO36" s="315">
        <v>136058</v>
      </c>
      <c r="AP36" s="315">
        <v>2640</v>
      </c>
      <c r="AQ36" s="316">
        <v>1600</v>
      </c>
      <c r="AR36" s="317">
        <v>65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533</v>
      </c>
      <c r="AL37" s="1150"/>
      <c r="AM37" s="1150"/>
      <c r="AN37" s="1151"/>
      <c r="AO37" s="315" t="s">
        <v>529</v>
      </c>
      <c r="AP37" s="315" t="s">
        <v>529</v>
      </c>
      <c r="AQ37" s="316">
        <v>1669</v>
      </c>
      <c r="AR37" s="317" t="s">
        <v>529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534</v>
      </c>
      <c r="AL38" s="1153"/>
      <c r="AM38" s="1153"/>
      <c r="AN38" s="1154"/>
      <c r="AO38" s="318" t="s">
        <v>529</v>
      </c>
      <c r="AP38" s="318" t="s">
        <v>529</v>
      </c>
      <c r="AQ38" s="319">
        <v>1</v>
      </c>
      <c r="AR38" s="307" t="s">
        <v>529</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535</v>
      </c>
      <c r="AL39" s="1153"/>
      <c r="AM39" s="1153"/>
      <c r="AN39" s="1154"/>
      <c r="AO39" s="315">
        <v>-118662</v>
      </c>
      <c r="AP39" s="315">
        <v>-2302</v>
      </c>
      <c r="AQ39" s="316">
        <v>-6461</v>
      </c>
      <c r="AR39" s="317">
        <v>-64.400000000000006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536</v>
      </c>
      <c r="AL40" s="1150"/>
      <c r="AM40" s="1150"/>
      <c r="AN40" s="1151"/>
      <c r="AO40" s="315">
        <v>-4782084</v>
      </c>
      <c r="AP40" s="315">
        <v>-92773</v>
      </c>
      <c r="AQ40" s="316">
        <v>-28321</v>
      </c>
      <c r="AR40" s="317">
        <v>227.6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1791852</v>
      </c>
      <c r="AP41" s="315">
        <v>34762</v>
      </c>
      <c r="AQ41" s="316">
        <v>11918</v>
      </c>
      <c r="AR41" s="317">
        <v>191.7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506</v>
      </c>
      <c r="AN49" s="1144" t="s">
        <v>540</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541</v>
      </c>
      <c r="AO50" s="332" t="s">
        <v>542</v>
      </c>
      <c r="AP50" s="333" t="s">
        <v>543</v>
      </c>
      <c r="AQ50" s="334" t="s">
        <v>544</v>
      </c>
      <c r="AR50" s="335" t="s">
        <v>545</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4356352</v>
      </c>
      <c r="AN51" s="337">
        <v>78980</v>
      </c>
      <c r="AO51" s="338">
        <v>-12.5</v>
      </c>
      <c r="AP51" s="339">
        <v>47820</v>
      </c>
      <c r="AQ51" s="340">
        <v>7.5</v>
      </c>
      <c r="AR51" s="341">
        <v>-20</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2164828</v>
      </c>
      <c r="AN52" s="345">
        <v>39248</v>
      </c>
      <c r="AO52" s="346">
        <v>-16.5</v>
      </c>
      <c r="AP52" s="347">
        <v>25855</v>
      </c>
      <c r="AQ52" s="348">
        <v>-0.1</v>
      </c>
      <c r="AR52" s="349">
        <v>-16.399999999999999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6297636</v>
      </c>
      <c r="AN53" s="337">
        <v>115919</v>
      </c>
      <c r="AO53" s="338">
        <v>46.8</v>
      </c>
      <c r="AP53" s="339">
        <v>41934</v>
      </c>
      <c r="AQ53" s="340">
        <v>-12.3</v>
      </c>
      <c r="AR53" s="341">
        <v>59.1</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1905581</v>
      </c>
      <c r="AN54" s="345">
        <v>35075</v>
      </c>
      <c r="AO54" s="346">
        <v>-10.6</v>
      </c>
      <c r="AP54" s="347">
        <v>23352</v>
      </c>
      <c r="AQ54" s="348">
        <v>-9.6999999999999993</v>
      </c>
      <c r="AR54" s="349">
        <v>-0.9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6047180</v>
      </c>
      <c r="AN55" s="337">
        <v>113392</v>
      </c>
      <c r="AO55" s="338">
        <v>-2.2000000000000002</v>
      </c>
      <c r="AP55" s="339">
        <v>45588</v>
      </c>
      <c r="AQ55" s="340">
        <v>8.6999999999999993</v>
      </c>
      <c r="AR55" s="341">
        <v>-10.9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2101348</v>
      </c>
      <c r="AN56" s="345">
        <v>39403</v>
      </c>
      <c r="AO56" s="346">
        <v>12.3</v>
      </c>
      <c r="AP56" s="347">
        <v>24150</v>
      </c>
      <c r="AQ56" s="348">
        <v>3.4</v>
      </c>
      <c r="AR56" s="349">
        <v>8.9</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3464424</v>
      </c>
      <c r="AN57" s="337">
        <v>65857</v>
      </c>
      <c r="AO57" s="338">
        <v>-41.9</v>
      </c>
      <c r="AP57" s="339">
        <v>45483</v>
      </c>
      <c r="AQ57" s="340">
        <v>-0.2</v>
      </c>
      <c r="AR57" s="341">
        <v>-41.7</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2032774</v>
      </c>
      <c r="AN58" s="345">
        <v>38642</v>
      </c>
      <c r="AO58" s="346">
        <v>-1.9</v>
      </c>
      <c r="AP58" s="347">
        <v>24241</v>
      </c>
      <c r="AQ58" s="348">
        <v>0.4</v>
      </c>
      <c r="AR58" s="349">
        <v>-2.2999999999999998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5076638</v>
      </c>
      <c r="AN59" s="337">
        <v>98488</v>
      </c>
      <c r="AO59" s="338">
        <v>49.5</v>
      </c>
      <c r="AP59" s="339">
        <v>45945</v>
      </c>
      <c r="AQ59" s="340">
        <v>1</v>
      </c>
      <c r="AR59" s="341">
        <v>48.5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1762824</v>
      </c>
      <c r="AN60" s="345">
        <v>34199</v>
      </c>
      <c r="AO60" s="346">
        <v>-11.5</v>
      </c>
      <c r="AP60" s="347">
        <v>25180</v>
      </c>
      <c r="AQ60" s="348">
        <v>3.9</v>
      </c>
      <c r="AR60" s="349">
        <v>-15.4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5048446</v>
      </c>
      <c r="AN61" s="352">
        <v>94527</v>
      </c>
      <c r="AO61" s="353">
        <v>7.9</v>
      </c>
      <c r="AP61" s="354">
        <v>45354</v>
      </c>
      <c r="AQ61" s="355">
        <v>0.9</v>
      </c>
      <c r="AR61" s="341">
        <v>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1993471</v>
      </c>
      <c r="AN62" s="345">
        <v>37313</v>
      </c>
      <c r="AO62" s="346">
        <v>-5.6</v>
      </c>
      <c r="AP62" s="347">
        <v>24556</v>
      </c>
      <c r="AQ62" s="348">
        <v>-0.4</v>
      </c>
      <c r="AR62" s="349">
        <v>-5.2</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ssUFHtVbH2vSUgCXfAVApyPwXizMOIVe2o/+5Zqlc1/Fph7Nz2c2jQG6jCwK+os9vRSAJRjqVUWi7nVGgMcF/Q==" saltValue="2qMWgtqTwDOpJ/7uf9Gg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0" spans="125:125" ht="13.5" hidden="1" customHeight="1" x14ac:dyDescent="0.2"/>
    <row r="121" spans="125:125" ht="13.5" hidden="1" customHeight="1" x14ac:dyDescent="0.2">
      <c r="DU121" s="262"/>
    </row>
  </sheetData>
  <sheetProtection algorithmName="SHA-512" hashValue="u6rtqknRnIYoZvIUdUFxyMzuaImhWgZsdflALemamQgM0q30pHY4IOa8U7ND5qaFiKO7UrMGQQ2SNrWw52rh/Q==" saltValue="mGKPRjIbLJ7P2+z+brc5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IXCJY9/SOOeM1j7OwoCM2OpDZC6D1V/o+MwDunDooT+BTuJMndmqemiIE6+KdZkRPgchvW2cimfYGIvYwrPZ/A==" saltValue="c+sgr5xGlfAjN7em/pR/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68" t="s">
        <v>3</v>
      </c>
      <c r="D47" s="1168"/>
      <c r="E47" s="1169"/>
      <c r="F47" s="11">
        <v>16.899999999999999</v>
      </c>
      <c r="G47" s="12">
        <v>18.05</v>
      </c>
      <c r="H47" s="12">
        <v>19.53</v>
      </c>
      <c r="I47" s="12">
        <v>20.63</v>
      </c>
      <c r="J47" s="13">
        <v>21.75</v>
      </c>
    </row>
    <row r="48" spans="2:10" ht="57.75" customHeight="1" x14ac:dyDescent="0.2">
      <c r="B48" s="14"/>
      <c r="C48" s="1170" t="s">
        <v>4</v>
      </c>
      <c r="D48" s="1170"/>
      <c r="E48" s="1171"/>
      <c r="F48" s="15">
        <v>2.25</v>
      </c>
      <c r="G48" s="16">
        <v>2.38</v>
      </c>
      <c r="H48" s="16">
        <v>2.78</v>
      </c>
      <c r="I48" s="16">
        <v>3.26</v>
      </c>
      <c r="J48" s="17">
        <v>5.18</v>
      </c>
    </row>
    <row r="49" spans="2:10" ht="57.75" customHeight="1" thickBot="1" x14ac:dyDescent="0.25">
      <c r="B49" s="18"/>
      <c r="C49" s="1172" t="s">
        <v>5</v>
      </c>
      <c r="D49" s="1172"/>
      <c r="E49" s="1173"/>
      <c r="F49" s="19">
        <v>1.22</v>
      </c>
      <c r="G49" s="20">
        <v>3.32</v>
      </c>
      <c r="H49" s="20">
        <v>5.24</v>
      </c>
      <c r="I49" s="20">
        <v>1.92</v>
      </c>
      <c r="J49" s="21">
        <v>7.54</v>
      </c>
    </row>
    <row r="50" spans="2:10" ht="13" x14ac:dyDescent="0.2"/>
  </sheetData>
  <sheetProtection algorithmName="SHA-512" hashValue="+qJMANkb+w6mZFaJTTyWkCpj+APJkQL1CixzU/QWsFfjFuodw8NKzJbDA93rlx/v756LddIAMjJgCwTF+ynK6A==" saltValue="ngqMPrDnVxy0/Ncc9H21r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2023-03-20T10:36:43Z</cp:lastPrinted>
  <dcterms:created xsi:type="dcterms:W3CDTF">2023-02-20T06:33:34Z</dcterms:created>
  <dcterms:modified xsi:type="dcterms:W3CDTF">2023-10-17T07:38:30Z</dcterms:modified>
  <cp:category/>
</cp:coreProperties>
</file>