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40057\Desktop\"/>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E34" i="10"/>
  <c r="AM34" i="10"/>
  <c r="U34" i="10"/>
  <c r="C34" i="10"/>
  <c r="CO34" i="10" l="1"/>
  <c r="CO35" i="10" s="1"/>
  <c r="BW35" i="10"/>
  <c r="BW36" i="10" s="1"/>
  <c r="BW37" i="10" s="1"/>
  <c r="BW38" i="10" s="1"/>
  <c r="BW39" i="10" s="1"/>
  <c r="BW40" i="10" s="1"/>
  <c r="BW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<sst xmlns="http://schemas.openxmlformats.org/spreadsheetml/2006/main" count="1103" uniqueCount="601">
  <si>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</si>
  <si>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</si>
  <si>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</si>
  <si>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</si>
  <si>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</si>
  <si>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</si>
  <si>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</si>
  <si>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</si>
  <si>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</si>
  <si>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</si>
  <si>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</si>
  <si>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</si>
  <si>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</si>
  <si>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</si>
  <si>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</si>
  <si>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</si>
  <si>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</si>
  <si>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</si>
  <si>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</si>
  <si>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</si>
  <si>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</si>
  <si>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</si>
  <si>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</si>
  <si>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</si>
  <si>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</si>
  <si>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</si>
  <si>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</si>
  <si>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</si>
  <si>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</si>
  <si>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</si>
  <si>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</si>
  <si>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</si>
  <si>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</si>
  <si>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</si>
  <si>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</si>
  <si>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</si>
  <si>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</si>
  <si>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</si>
  <si>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</si>
  <si>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</si>
  <si>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</si>
  <si>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</si>
  <si>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</si>
  <si>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</si>
  <si>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</si>
  <si>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</si>
  <si>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</si>
  <si>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</si>
  <si>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</si>
  <si>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</si>
  <si>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</si>
  <si>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</si>
  <si>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</si>
  <si>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</si>
  <si>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</si>
  <si>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</si>
  <si>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</si>
  <si>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</si>
  <si>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</si>
  <si>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</si>
  <si>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</si>
  <si>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</si>
  <si>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</si>
  <si>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</si>
  <si>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</si>
  <si>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</si>
  <si>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</si>
  <si>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</si>
  <si>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</si>
  <si>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</si>
  <si>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</si>
  <si>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</si>
  <si>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</si>
  <si>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</si>
  <si>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</si>
  <si>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</si>
  <si>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</si>
  <si>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</si>
  <si>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</si>
  <si>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</si>
  <si>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</si>
  <si>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</si>
  <si>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</si>
  <si>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</si>
  <si>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</si>
  <si>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</si>
  <si>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</si>
  <si>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</si>
  <si>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</si>
  <si>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</si>
  <si>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</si>
  <si>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</si>
  <si>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</si>
  <si>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</si>
  <si>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</si>
  <si>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</si>
  <si>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</si>
  <si>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</si>
  <si>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津和野町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</si>
  <si>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</si>
  <si>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</si>
  <si>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</si>
  <si>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</si>
  <si>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</si>
  <si>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</si>
  <si>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</si>
  <si>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</si>
  <si>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</si>
  <si>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</si>
  <si>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</si>
  <si>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</si>
  <si>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</si>
  <si>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</si>
  <si>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</si>
  <si>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</si>
  <si>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</si>
  <si>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</si>
  <si>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</si>
  <si>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</si>
  <si>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</si>
  <si>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</si>
  <si>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</si>
  <si>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</si>
  <si>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</si>
  <si>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</si>
  <si>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</si>
  <si>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</si>
  <si>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</si>
  <si>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</si>
  <si>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</si>
  <si>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</si>
  <si>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</si>
  <si>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</si>
  <si>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</si>
  <si>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</si>
  <si>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</si>
  <si>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</si>
  <si>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</si>
  <si>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</si>
  <si>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</si>
  <si>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</si>
  <si>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</si>
  <si>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</si>
  <si>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</si>
  <si>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</si>
  <si>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</si>
  <si>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</si>
  <si>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</si>
  <si>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</si>
  <si>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</si>
  <si>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</si>
  <si>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</si>
  <si>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</si>
  <si>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</si>
  <si>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</si>
  <si>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</si>
  <si>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</si>
  <si>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</si>
  <si>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</si>
  <si>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</si>
  <si>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</si>
  <si>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</si>
  <si>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</si>
  <si>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</si>
  <si>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</si>
  <si>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</si>
  <si>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</si>
  <si>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</si>
  <si>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</si>
  <si>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</si>
  <si>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</si>
  <si>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</si>
  <si>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</si>
  <si>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</si>
  <si>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</si>
  <si>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</si>
  <si>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</si>
  <si>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</si>
  <si>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</si>
  <si>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</si>
  <si>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</si>
  <si>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</si>
  <si>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</si>
  <si>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</si>
  <si>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</si>
  <si>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</si>
  <si>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</si>
  <si>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</si>
  <si>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</si>
  <si>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</si>
  <si>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</si>
  <si>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</si>
  <si>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</si>
  <si>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</si>
  <si>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</si>
  <si>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</si>
  <si>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</si>
  <si>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</si>
  <si>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</si>
  <si>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</si>
  <si>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</si>
  <si>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</si>
  <si>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</si>
  <si>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</si>
  <si>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</si>
  <si>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</si>
  <si>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</si>
  <si>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</si>
  <si>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</si>
  <si>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</si>
  <si>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</si>
  <si>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</si>
  <si>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</si>
  <si>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</si>
  <si>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島根県津和野町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</si>
  <si>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</si>
  <si>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</si>
  <si>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</si>
  <si>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</si>
  <si>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</si>
  <si>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</si>
  <si>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</si>
  <si>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</si>
  <si>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</si>
  <si>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</si>
  <si>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</si>
  <si>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</si>
  <si>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</si>
  <si>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</si>
  <si>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</si>
  <si>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</si>
  <si>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</si>
  <si>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</si>
  <si>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</si>
  <si>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</si>
  <si>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</si>
  <si>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</si>
  <si>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</si>
  <si>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</si>
  <si>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</si>
  <si>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</si>
  <si>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</si>
  <si>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</si>
  <si>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</si>
  <si>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</si>
  <si>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</si>
  <si>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</si>
  <si>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</si>
  <si>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</si>
  <si>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</si>
  <si>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</si>
  <si>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</si>
  <si>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</si>
  <si>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</si>
  <si>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</si>
  <si>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</si>
  <si>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</si>
  <si>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</si>
  <si>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</si>
  <si>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</si>
  <si>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</si>
  <si>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</si>
  <si>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</si>
  <si>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</si>
  <si>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</si>
  <si>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</si>
  <si>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</si>
  <si>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</si>
  <si>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</si>
  <si>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</si>
  <si>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</si>
  <si>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</si>
  <si>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</si>
  <si>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</si>
  <si>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</si>
  <si>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</si>
  <si>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</si>
  <si>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</si>
  <si>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</si>
  <si>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</si>
  <si>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</si>
  <si>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</si>
  <si>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</si>
  <si>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</si>
  <si>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</si>
  <si>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</si>
  <si>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</si>
  <si>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</si>
  <si>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</si>
  <si>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</si>
  <si>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</si>
  <si>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</si>
  <si>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</si>
  <si>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</si>
  <si>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</si>
  <si>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</si>
  <si>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</si>
  <si>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</si>
  <si>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</si>
  <si>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</si>
  <si>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</si>
  <si>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</si>
  <si>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</si>
  <si>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</si>
  <si>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</si>
  <si>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</si>
  <si>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</si>
  <si>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</si>
  <si>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</si>
  <si>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</si>
  <si>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</si>
  <si>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</si>
  <si>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</si>
  <si>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</si>
  <si>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</si>
  <si>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</si>
  <si>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</si>
  <si>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</si>
  <si>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</si>
  <si>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</si>
  <si>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</si>
  <si>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</si>
  <si>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</si>
  <si>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</si>
  <si>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</si>
  <si>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</si>
  <si>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</si>
  <si>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</si>
  <si>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</si>
  <si>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</si>
  <si>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</si>
  <si>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</si>
  <si>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</si>
  <si>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</si>
  <si>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</si>
  <si>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</si>
  <si>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</si>
  <si>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</si>
  <si>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</si>
  <si>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</si>
  <si>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</si>
  <si>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</si>
  <si>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</si>
  <si>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</si>
  <si>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</si>
  <si>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</si>
  <si>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</si>
  <si>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</si>
  <si>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</si>
  <si>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</si>
  <si>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</si>
  <si>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</si>
  <si>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</si>
  <si>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</si>
  <si>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</si>
  <si>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</si>
  <si>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</si>
  <si>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</si>
  <si>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</si>
  <si>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</si>
  <si>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</si>
  <si>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</si>
  <si>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</si>
  <si>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</si>
  <si>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</si>
  <si>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</si>
  <si>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</si>
  <si>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</si>
  <si>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</si>
  <si>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島根県津和野町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</si>
  <si>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</si>
  <si>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</si>
  <si>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</si>
  <si>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</si>
  <si>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</si>
  <si>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</si>
  <si>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</si>
  <si>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</si>
  <si>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</si>
  <si>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</si>
  <si>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</si>
  <si>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</si>
  <si>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</si>
  <si>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</si>
  <si>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</si>
  <si>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</si>
  <si>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</si>
  <si>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</si>
  <si>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</si>
  <si>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</si>
  <si>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奨学基金特別会計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</si>
  <si>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</si>
  <si>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</si>
  <si>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</si>
  <si>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</si>
  <si>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</si>
  <si>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</si>
  <si>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</si>
  <si>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</si>
  <si>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</si>
  <si>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</si>
  <si>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</si>
  <si>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</si>
  <si>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</si>
  <si>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</si>
  <si>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</si>
  <si>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</si>
  <si>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</si>
  <si>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介護老人保健施設事業特別会計</t>
    <phoneticPr fontId="5"/>
  </si>
  <si>
    <t>病院事業会計</t>
    <phoneticPr fontId="5"/>
  </si>
  <si>
    <t>法適用企業</t>
    <phoneticPr fontId="5"/>
  </si>
  <si>
    <t>水道事業特別会計</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</si>
  <si>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</si>
  <si>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</si>
  <si>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</si>
  <si>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</si>
  <si>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</si>
  <si>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</si>
  <si>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</si>
  <si>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</si>
  <si>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</si>
  <si>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</si>
  <si>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</si>
  <si>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</si>
  <si>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</si>
  <si>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</si>
  <si>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</si>
  <si>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</si>
  <si>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</si>
  <si>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</si>
  <si>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</si>
  <si>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</si>
  <si>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</si>
  <si>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</si>
  <si>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</si>
  <si>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</si>
  <si>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</si>
  <si>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</si>
  <si>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</si>
  <si>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</si>
  <si>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</si>
  <si>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</si>
  <si>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</si>
  <si>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</si>
  <si>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</si>
  <si>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</si>
  <si>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</si>
  <si>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</si>
  <si>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</si>
  <si>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</si>
  <si>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</si>
  <si>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</si>
  <si>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</si>
  <si>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</si>
  <si>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</si>
  <si>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</si>
  <si>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</si>
  <si>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</si>
  <si>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</si>
  <si>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</si>
  <si>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</si>
  <si>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</si>
  <si>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</si>
  <si>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</si>
  <si>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</si>
  <si>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</si>
  <si>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</si>
  <si>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</si>
  <si>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</si>
  <si>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</si>
  <si>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</si>
  <si>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</si>
  <si>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</si>
  <si>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</si>
  <si>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</si>
  <si>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</si>
  <si>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</si>
  <si>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</si>
  <si>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</si>
  <si>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</si>
  <si>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</si>
  <si>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</si>
  <si>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</si>
  <si>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</si>
  <si>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</si>
  <si>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</si>
  <si>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</si>
  <si>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</si>
  <si>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</si>
  <si>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</si>
  <si>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</si>
  <si>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</si>
  <si>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</si>
  <si>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</si>
  <si>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</si>
  <si>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</si>
  <si>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</si>
  <si>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</si>
  <si>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</si>
  <si>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</si>
  <si>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</si>
  <si>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</si>
  <si>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</si>
  <si>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</si>
  <si>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</si>
  <si>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</si>
  <si>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</si>
  <si>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</si>
  <si>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</si>
  <si>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</si>
  <si>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</si>
  <si>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</si>
  <si>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</si>
  <si>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</si>
  <si>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</si>
  <si>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</si>
  <si>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</si>
  <si>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</si>
  <si>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</si>
  <si>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</si>
  <si>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</si>
  <si>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</si>
  <si>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</si>
  <si>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</si>
  <si>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</si>
  <si>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</si>
  <si>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</si>
  <si>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</si>
  <si>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</si>
  <si>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</si>
  <si>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</si>
  <si>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</si>
  <si>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</si>
  <si>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</si>
  <si>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</si>
  <si>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</si>
  <si>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</si>
  <si>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</si>
  <si>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</si>
  <si>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</si>
  <si>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</si>
  <si>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</si>
  <si>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</si>
  <si>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</si>
  <si>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</si>
  <si>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</si>
  <si>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</si>
  <si>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</si>
  <si>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</si>
  <si>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</si>
  <si>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</si>
  <si>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</si>
  <si>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</si>
  <si>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</si>
  <si>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</si>
  <si>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</si>
  <si>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病院事業会計</t>
  </si>
  <si>
    <t>一般会計</t>
  </si>
  <si>
    <t>水道事業特別会計</t>
  </si>
  <si>
    <t>介護保険事業特別会計</t>
  </si>
  <si>
    <t>国民健康保険事業特別会計</t>
  </si>
  <si>
    <t>介護老人保健施設事業特別会計</t>
  </si>
  <si>
    <t>下水道事業特別会計</t>
  </si>
  <si>
    <t>診療所特別会計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</si>
  <si>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</si>
  <si>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</si>
  <si>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</si>
  <si>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</si>
  <si>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</si>
  <si>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</si>
  <si>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</si>
  <si>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</si>
  <si>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株式会社津和野開発</t>
  </si>
  <si>
    <t>（有）フロンティア日原</t>
  </si>
  <si>
    <t>-</t>
    <phoneticPr fontId="2"/>
  </si>
  <si>
    <t>鹿足郡事務組合</t>
  </si>
  <si>
    <t>鹿足郡養護老人ホーム組合（普通）</t>
  </si>
  <si>
    <t>鹿足郡養護老人ホーム組合（介護）</t>
  </si>
  <si>
    <t>益田地区広域市町村圏事務組合</t>
  </si>
  <si>
    <t>鹿足郡不燃物処理組合</t>
  </si>
  <si>
    <t>島根県市町村総合事務組合</t>
  </si>
  <si>
    <t>島根県後期高齢者医療広域連合（普通）</t>
  </si>
  <si>
    <t>島根県後期高齢者医療広域連合（後期高齢）</t>
  </si>
  <si>
    <t>津和野町まちづくり基金</t>
    <phoneticPr fontId="5"/>
  </si>
  <si>
    <t>ふるさと津和野基金</t>
    <phoneticPr fontId="5"/>
  </si>
  <si>
    <t>津和野町地域医療推進基金</t>
    <phoneticPr fontId="5"/>
  </si>
  <si>
    <t>旧日原町庁舎建設基金</t>
    <phoneticPr fontId="5"/>
  </si>
  <si>
    <t>津和野町ICT整備基金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</si>
  <si>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</si>
  <si>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</si>
  <si>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</si>
  <si>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</si>
  <si>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</si>
  <si>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</si>
  <si>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</si>
  <si>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</si>
  <si>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</si>
  <si>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</si>
  <si>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</si>
  <si>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将来負担比率が類似団体と比べて非常に高い水準にあり、新規に実施した大規模事業の新発債により将来負担額が増加し、それぞれの施設のストックマネジメントとの調整が重要となってくるため、公共施設等総合管理計画を実効性のあるものとして活用を図る。</t>
    <rPh sb="16" eb="18">
      <t>ヒジョウ</t>
    </rPh>
    <phoneticPr fontId="5"/>
  </si>
  <si>
    <t>・将来負担比率と実質公債費比率のいずれも類似団体と比べて高い水準にあり、将来負担比率が上昇している要因としては、平成29年度から令和元年度にかけて実施したケーブルテレビ設備FTTH化事業に際し、合計で1,055,900千円の地方債を発行したことが挙げられる。この地方債の償還は令和4年度から始まり、実質公債費比率が上昇していくことが考えられるため、引き続き計画的に繰上償還を行い、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</si>
</sst>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B474-47B0-9D9E-6640D4445E3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193443</c:v>
                </c:pt>
                <c:pt idx="1">
                  <c:v>169069</c:v>
                </c:pt>
                <c:pt idx="2">
                  <c:v>210953</c:v>
                </c:pt>
                <c:pt idx="3">
                  <c:v>196190</c:v>
                </c:pt>
                <c:pt idx="4">
                  <c:v>334479</c:v>
                </c:pt>
              </c:numCache>
            </c:numRef>
          </c:val>
          <c:smooth val="0"/>
          <c:extLst>
            <c:ext xmlns:c16="http://schemas.microsoft.com/office/drawing/2014/chart" uri="{C3380CC4-5D6E-409C-BE32-E72D297353CC}">
              <c16:uniqueId val="{00000001-B474-47B0-9D9E-6640D4445E3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1.78</c:v>
                </c:pt>
                <c:pt idx="1">
                  <c:v>2.02</c:v>
                </c:pt>
                <c:pt idx="2">
                  <c:v>0.63</c:v>
                </c:pt>
                <c:pt idx="3">
                  <c:v>1.43</c:v>
                </c:pt>
                <c:pt idx="4">
                  <c:v>1.78</c:v>
                </c:pt>
              </c:numCache>
            </c:numRef>
          </c:val>
          <c:extLst>
            <c:ext xmlns:c16="http://schemas.microsoft.com/office/drawing/2014/chart" uri="{C3380CC4-5D6E-409C-BE32-E72D297353CC}">
              <c16:uniqueId val="{00000000-5CDB-40F7-890A-5DD09B562A4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30.29</c:v>
                </c:pt>
                <c:pt idx="1">
                  <c:v>29</c:v>
                </c:pt>
                <c:pt idx="2">
                  <c:v>28.23</c:v>
                </c:pt>
                <c:pt idx="3">
                  <c:v>27.56</c:v>
                </c:pt>
                <c:pt idx="4">
                  <c:v>27.54</c:v>
                </c:pt>
              </c:numCache>
            </c:numRef>
          </c:val>
          <c:extLst>
            <c:ext xmlns:c16="http://schemas.microsoft.com/office/drawing/2014/chart" uri="{C3380CC4-5D6E-409C-BE32-E72D297353CC}">
              <c16:uniqueId val="{00000001-5CDB-40F7-890A-5DD09B562A4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2.56</c:v>
                </c:pt>
                <c:pt idx="1">
                  <c:v>11.3</c:v>
                </c:pt>
                <c:pt idx="2">
                  <c:v>6.66</c:v>
                </c:pt>
                <c:pt idx="3">
                  <c:v>0.59</c:v>
                </c:pt>
                <c:pt idx="4">
                  <c:v>4.09</c:v>
                </c:pt>
              </c:numCache>
            </c:numRef>
          </c:val>
          <c:smooth val="0"/>
          <c:extLst>
            <c:ext xmlns:c16="http://schemas.microsoft.com/office/drawing/2014/chart" uri="{C3380CC4-5D6E-409C-BE32-E72D297353CC}">
              <c16:uniqueId val="{00000002-5CDB-40F7-890A-5DD09B562A4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c:v>
                </c:pt>
                <c:pt idx="2">
                  <c:v>#N/A</c:v>
                </c:pt>
                <c:pt idx="3">
                  <c:v>0.15</c:v>
                </c:pt>
                <c:pt idx="4">
                  <c:v>#N/A</c:v>
                </c:pt>
                <c:pt idx="5">
                  <c:v>0.03</c:v>
                </c:pt>
                <c:pt idx="6">
                  <c:v>#N/A</c:v>
                </c:pt>
                <c:pt idx="7">
                  <c:v>0.02</c:v>
                </c:pt>
                <c:pt idx="8">
                  <c:v>#N/A</c:v>
                </c:pt>
                <c:pt idx="9">
                  <c:v>0.01</c:v>
                </c:pt>
              </c:numCache>
            </c:numRef>
          </c:val>
          <c:extLst>
            <c:ext xmlns:c16="http://schemas.microsoft.com/office/drawing/2014/chart" uri="{C3380CC4-5D6E-409C-BE32-E72D297353CC}">
              <c16:uniqueId val="{00000000-3417-4AB0-A272-73A4B0930F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417-4AB0-A272-73A4B0930F43}"/>
            </c:ext>
          </c:extLst>
        </c:ser>
        <c:ser>
          <c:idx val="2"/>
          <c:order val="2"/>
          <c:tx>
            <c:strRef>
              <c:f>データシート!$A$29</c:f>
              <c:strCache>
                <c:ptCount val="1"/>
                <c:pt idx="0">
                  <c:v>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0.06</c:v>
                </c:pt>
                <c:pt idx="4">
                  <c:v>#N/A</c:v>
                </c:pt>
                <c:pt idx="5">
                  <c:v>0.01</c:v>
                </c:pt>
                <c:pt idx="6">
                  <c:v>#N/A</c:v>
                </c:pt>
                <c:pt idx="7">
                  <c:v>0.04</c:v>
                </c:pt>
                <c:pt idx="8">
                  <c:v>#N/A</c:v>
                </c:pt>
                <c:pt idx="9">
                  <c:v>0.13</c:v>
                </c:pt>
              </c:numCache>
            </c:numRef>
          </c:val>
          <c:extLst>
            <c:ext xmlns:c16="http://schemas.microsoft.com/office/drawing/2014/chart" uri="{C3380CC4-5D6E-409C-BE32-E72D297353CC}">
              <c16:uniqueId val="{00000002-3417-4AB0-A272-73A4B0930F43}"/>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0.05</c:v>
                </c:pt>
                <c:pt idx="4">
                  <c:v>#N/A</c:v>
                </c:pt>
                <c:pt idx="5">
                  <c:v>0.02</c:v>
                </c:pt>
                <c:pt idx="6">
                  <c:v>#N/A</c:v>
                </c:pt>
                <c:pt idx="7">
                  <c:v>0.06</c:v>
                </c:pt>
                <c:pt idx="8">
                  <c:v>#N/A</c:v>
                </c:pt>
                <c:pt idx="9">
                  <c:v>0.17</c:v>
                </c:pt>
              </c:numCache>
            </c:numRef>
          </c:val>
          <c:extLst>
            <c:ext xmlns:c16="http://schemas.microsoft.com/office/drawing/2014/chart" uri="{C3380CC4-5D6E-409C-BE32-E72D297353CC}">
              <c16:uniqueId val="{00000003-3417-4AB0-A272-73A4B0930F43}"/>
            </c:ext>
          </c:extLst>
        </c:ser>
        <c:ser>
          <c:idx val="4"/>
          <c:order val="4"/>
          <c:tx>
            <c:strRef>
              <c:f>データシート!$A$31</c:f>
              <c:strCache>
                <c:ptCount val="1"/>
                <c:pt idx="0">
                  <c:v>介護老人保健施設事業特別会計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0.17</c:v>
                </c:pt>
                <c:pt idx="2">
                  <c:v>#N/A</c:v>
                </c:pt>
                <c:pt idx="3">
                  <c:v>0.21</c:v>
                </c:pt>
                <c:pt idx="4">
                  <c:v>#N/A</c:v>
                </c:pt>
                <c:pt idx="5">
                  <c:v>0.13</c:v>
                </c:pt>
                <c:pt idx="6">
                  <c:v>#N/A</c:v>
                </c:pt>
                <c:pt idx="7">
                  <c:v>0.3</c:v>
                </c:pt>
                <c:pt idx="8">
                  <c:v>#N/A</c:v>
                </c:pt>
                <c:pt idx="9">
                  <c:v>0.4</c:v>
                </c:pt>
              </c:numCache>
            </c:numRef>
          </c:val>
          <c:extLst>
            <c:ext xmlns:c16="http://schemas.microsoft.com/office/drawing/2014/chart" uri="{C3380CC4-5D6E-409C-BE32-E72D297353CC}">
              <c16:uniqueId val="{00000004-3417-4AB0-A272-73A4B0930F43}"/>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0.85</c:v>
                </c:pt>
                <c:pt idx="2">
                  <c:v>#N/A</c:v>
                </c:pt>
                <c:pt idx="3">
                  <c:v>1.06</c:v>
                </c:pt>
                <c:pt idx="4">
                  <c:v>#N/A</c:v>
                </c:pt>
                <c:pt idx="5">
                  <c:v>0.77</c:v>
                </c:pt>
                <c:pt idx="6">
                  <c:v>#N/A</c:v>
                </c:pt>
                <c:pt idx="7">
                  <c:v>0.47</c:v>
                </c:pt>
                <c:pt idx="8">
                  <c:v>#N/A</c:v>
                </c:pt>
                <c:pt idx="9">
                  <c:v>0.52</c:v>
                </c:pt>
              </c:numCache>
            </c:numRef>
          </c:val>
          <c:extLst>
            <c:ext xmlns:c16="http://schemas.microsoft.com/office/drawing/2014/chart" uri="{C3380CC4-5D6E-409C-BE32-E72D297353CC}">
              <c16:uniqueId val="{00000005-3417-4AB0-A272-73A4B0930F43}"/>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0.48</c:v>
                </c:pt>
                <c:pt idx="2">
                  <c:v>#N/A</c:v>
                </c:pt>
                <c:pt idx="3">
                  <c:v>0.72</c:v>
                </c:pt>
                <c:pt idx="4">
                  <c:v>#N/A</c:v>
                </c:pt>
                <c:pt idx="5">
                  <c:v>0.69</c:v>
                </c:pt>
                <c:pt idx="6">
                  <c:v>#N/A</c:v>
                </c:pt>
                <c:pt idx="7">
                  <c:v>0.38</c:v>
                </c:pt>
                <c:pt idx="8">
                  <c:v>#N/A</c:v>
                </c:pt>
                <c:pt idx="9">
                  <c:v>0.56999999999999995</c:v>
                </c:pt>
              </c:numCache>
            </c:numRef>
          </c:val>
          <c:extLst>
            <c:ext xmlns:c16="http://schemas.microsoft.com/office/drawing/2014/chart" uri="{C3380CC4-5D6E-409C-BE32-E72D297353CC}">
              <c16:uniqueId val="{00000006-3417-4AB0-A272-73A4B0930F43}"/>
            </c:ext>
          </c:extLst>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#N/A</c:v>
                </c:pt>
                <c:pt idx="5">
                  <c:v>3.14</c:v>
                </c:pt>
                <c:pt idx="6">
                  <c:v>#N/A</c:v>
                </c:pt>
                <c:pt idx="7">
                  <c:v>1.6</c:v>
                </c:pt>
                <c:pt idx="8">
                  <c:v>#N/A</c:v>
                </c:pt>
                <c:pt idx="9">
                  <c:v>1.07</c:v>
                </c:pt>
              </c:numCache>
            </c:numRef>
          </c:val>
          <c:extLst>
            <c:ext xmlns:c16="http://schemas.microsoft.com/office/drawing/2014/chart" uri="{C3380CC4-5D6E-409C-BE32-E72D297353CC}">
              <c16:uniqueId val="{00000007-3417-4AB0-A272-73A4B0930F4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1.76</c:v>
                </c:pt>
                <c:pt idx="2">
                  <c:v>#N/A</c:v>
                </c:pt>
                <c:pt idx="3">
                  <c:v>1.95</c:v>
                </c:pt>
                <c:pt idx="4">
                  <c:v>#N/A</c:v>
                </c:pt>
                <c:pt idx="5">
                  <c:v>0.61</c:v>
                </c:pt>
                <c:pt idx="6">
                  <c:v>#N/A</c:v>
                </c:pt>
                <c:pt idx="7">
                  <c:v>1.38</c:v>
                </c:pt>
                <c:pt idx="8">
                  <c:v>#N/A</c:v>
                </c:pt>
                <c:pt idx="9">
                  <c:v>1.64</c:v>
                </c:pt>
              </c:numCache>
            </c:numRef>
          </c:val>
          <c:extLst>
            <c:ext xmlns:c16="http://schemas.microsoft.com/office/drawing/2014/chart" uri="{C3380CC4-5D6E-409C-BE32-E72D297353CC}">
              <c16:uniqueId val="{00000008-3417-4AB0-A272-73A4B0930F43}"/>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5.42</c:v>
                </c:pt>
                <c:pt idx="2">
                  <c:v>#N/A</c:v>
                </c:pt>
                <c:pt idx="3">
                  <c:v>5.68</c:v>
                </c:pt>
                <c:pt idx="4">
                  <c:v>#N/A</c:v>
                </c:pt>
                <c:pt idx="5">
                  <c:v>5.87</c:v>
                </c:pt>
                <c:pt idx="6">
                  <c:v>#N/A</c:v>
                </c:pt>
                <c:pt idx="7">
                  <c:v>6.1</c:v>
                </c:pt>
                <c:pt idx="8">
                  <c:v>#N/A</c:v>
                </c:pt>
                <c:pt idx="9">
                  <c:v>6.55</c:v>
                </c:pt>
              </c:numCache>
            </c:numRef>
          </c:val>
          <c:extLst>
            <c:ext xmlns:c16="http://schemas.microsoft.com/office/drawing/2014/chart" uri="{C3380CC4-5D6E-409C-BE32-E72D297353CC}">
              <c16:uniqueId val="{00000009-3417-4AB0-A272-73A4B0930F4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1112</c:v>
                </c:pt>
                <c:pt idx="5">
                  <c:v>1081</c:v>
                </c:pt>
                <c:pt idx="8">
                  <c:v>1108</c:v>
                </c:pt>
                <c:pt idx="11">
                  <c:v>1139</c:v>
                </c:pt>
                <c:pt idx="14">
                  <c:v>1049</c:v>
                </c:pt>
              </c:numCache>
            </c:numRef>
          </c:val>
          <c:extLst>
            <c:ext xmlns:c16="http://schemas.microsoft.com/office/drawing/2014/chart" uri="{C3380CC4-5D6E-409C-BE32-E72D297353CC}">
              <c16:uniqueId val="{00000000-31AE-4E27-B03F-B2152AE1E5C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1AE-4E27-B03F-B2152AE1E5C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c:v>
                </c:pt>
                <c:pt idx="3">
                  <c:v>10</c:v>
                </c:pt>
                <c:pt idx="6">
                  <c:v>10</c:v>
                </c:pt>
                <c:pt idx="9">
                  <c:v>10</c:v>
                </c:pt>
                <c:pt idx="12">
                  <c:v>9</c:v>
                </c:pt>
              </c:numCache>
            </c:numRef>
          </c:val>
          <c:extLst>
            <c:ext xmlns:c16="http://schemas.microsoft.com/office/drawing/2014/chart" uri="{C3380CC4-5D6E-409C-BE32-E72D297353CC}">
              <c16:uniqueId val="{00000002-31AE-4E27-B03F-B2152AE1E5C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31</c:v>
                </c:pt>
                <c:pt idx="3">
                  <c:v>34</c:v>
                </c:pt>
                <c:pt idx="6">
                  <c:v>34</c:v>
                </c:pt>
                <c:pt idx="9">
                  <c:v>16</c:v>
                </c:pt>
                <c:pt idx="12">
                  <c:v>8</c:v>
                </c:pt>
              </c:numCache>
            </c:numRef>
          </c:val>
          <c:extLst>
            <c:ext xmlns:c16="http://schemas.microsoft.com/office/drawing/2014/chart" uri="{C3380CC4-5D6E-409C-BE32-E72D297353CC}">
              <c16:uniqueId val="{00000003-31AE-4E27-B03F-B2152AE1E5C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266</c:v>
                </c:pt>
                <c:pt idx="3">
                  <c:v>253</c:v>
                </c:pt>
                <c:pt idx="6">
                  <c:v>284</c:v>
                </c:pt>
                <c:pt idx="9">
                  <c:v>288</c:v>
                </c:pt>
                <c:pt idx="12">
                  <c:v>292</c:v>
                </c:pt>
              </c:numCache>
            </c:numRef>
          </c:val>
          <c:extLst>
            <c:ext xmlns:c16="http://schemas.microsoft.com/office/drawing/2014/chart" uri="{C3380CC4-5D6E-409C-BE32-E72D297353CC}">
              <c16:uniqueId val="{00000004-31AE-4E27-B03F-B2152AE1E5C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1AE-4E27-B03F-B2152AE1E5C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1AE-4E27-B03F-B2152AE1E5C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1219</c:v>
                </c:pt>
                <c:pt idx="3">
                  <c:v>1156</c:v>
                </c:pt>
                <c:pt idx="6">
                  <c:v>1116</c:v>
                </c:pt>
                <c:pt idx="9">
                  <c:v>1182</c:v>
                </c:pt>
                <c:pt idx="12">
                  <c:v>1094</c:v>
                </c:pt>
              </c:numCache>
            </c:numRef>
          </c:val>
          <c:extLst>
            <c:ext xmlns:c16="http://schemas.microsoft.com/office/drawing/2014/chart" uri="{C3380CC4-5D6E-409C-BE32-E72D297353CC}">
              <c16:uniqueId val="{00000007-31AE-4E27-B03F-B2152AE1E5C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414</c:v>
                </c:pt>
                <c:pt idx="2">
                  <c:v>#N/A</c:v>
                </c:pt>
                <c:pt idx="3">
                  <c:v>#N/A</c:v>
                </c:pt>
                <c:pt idx="4">
                  <c:v>372</c:v>
                </c:pt>
                <c:pt idx="5">
                  <c:v>#N/A</c:v>
                </c:pt>
                <c:pt idx="6">
                  <c:v>#N/A</c:v>
                </c:pt>
                <c:pt idx="7">
                  <c:v>336</c:v>
                </c:pt>
                <c:pt idx="8">
                  <c:v>#N/A</c:v>
                </c:pt>
                <c:pt idx="9">
                  <c:v>#N/A</c:v>
                </c:pt>
                <c:pt idx="10">
                  <c:v>357</c:v>
                </c:pt>
                <c:pt idx="11">
                  <c:v>#N/A</c:v>
                </c:pt>
                <c:pt idx="12">
                  <c:v>#N/A</c:v>
                </c:pt>
                <c:pt idx="13">
                  <c:v>354</c:v>
                </c:pt>
                <c:pt idx="14">
                  <c:v>#N/A</c:v>
                </c:pt>
              </c:numCache>
            </c:numRef>
          </c:val>
          <c:smooth val="0"/>
          <c:extLst>
            <c:ext xmlns:c16="http://schemas.microsoft.com/office/drawing/2014/chart" uri="{C3380CC4-5D6E-409C-BE32-E72D297353CC}">
              <c16:uniqueId val="{00000008-31AE-4E27-B03F-B2152AE1E5C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10507</c:v>
                </c:pt>
                <c:pt idx="5">
                  <c:v>11404</c:v>
                </c:pt>
                <c:pt idx="8">
                  <c:v>11097</c:v>
                </c:pt>
                <c:pt idx="11">
                  <c:v>11106</c:v>
                </c:pt>
                <c:pt idx="14">
                  <c:v>11646</c:v>
                </c:pt>
              </c:numCache>
            </c:numRef>
          </c:val>
          <c:extLst>
            <c:ext xmlns:c16="http://schemas.microsoft.com/office/drawing/2014/chart" uri="{C3380CC4-5D6E-409C-BE32-E72D297353CC}">
              <c16:uniqueId val="{00000000-4B6D-4BB4-8D08-A4FBA9DEB5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300</c:v>
                </c:pt>
                <c:pt idx="5">
                  <c:v>291</c:v>
                </c:pt>
                <c:pt idx="8">
                  <c:v>268</c:v>
                </c:pt>
                <c:pt idx="11">
                  <c:v>279</c:v>
                </c:pt>
                <c:pt idx="14">
                  <c:v>270</c:v>
                </c:pt>
              </c:numCache>
            </c:numRef>
          </c:val>
          <c:extLst>
            <c:ext xmlns:c16="http://schemas.microsoft.com/office/drawing/2014/chart" uri="{C3380CC4-5D6E-409C-BE32-E72D297353CC}">
              <c16:uniqueId val="{00000001-4B6D-4BB4-8D08-A4FBA9DEB5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3144</c:v>
                </c:pt>
                <c:pt idx="5">
                  <c:v>2621</c:v>
                </c:pt>
                <c:pt idx="8">
                  <c:v>2144</c:v>
                </c:pt>
                <c:pt idx="11">
                  <c:v>2152</c:v>
                </c:pt>
                <c:pt idx="14">
                  <c:v>1960</c:v>
                </c:pt>
              </c:numCache>
            </c:numRef>
          </c:val>
          <c:extLst>
            <c:ext xmlns:c16="http://schemas.microsoft.com/office/drawing/2014/chart" uri="{C3380CC4-5D6E-409C-BE32-E72D297353CC}">
              <c16:uniqueId val="{00000002-4B6D-4BB4-8D08-A4FBA9DEB5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B6D-4BB4-8D08-A4FBA9DEB5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B6D-4BB4-8D08-A4FBA9DEB5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B6D-4BB4-8D08-A4FBA9DEB5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1198</c:v>
                </c:pt>
                <c:pt idx="3">
                  <c:v>1235</c:v>
                </c:pt>
                <c:pt idx="6">
                  <c:v>1197</c:v>
                </c:pt>
                <c:pt idx="9">
                  <c:v>1249</c:v>
                </c:pt>
                <c:pt idx="12">
                  <c:v>1101</c:v>
                </c:pt>
              </c:numCache>
            </c:numRef>
          </c:val>
          <c:extLst>
            <c:ext xmlns:c16="http://schemas.microsoft.com/office/drawing/2014/chart" uri="{C3380CC4-5D6E-409C-BE32-E72D297353CC}">
              <c16:uniqueId val="{00000006-4B6D-4BB4-8D08-A4FBA9DEB5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69</c:v>
                </c:pt>
                <c:pt idx="3">
                  <c:v>47</c:v>
                </c:pt>
                <c:pt idx="6">
                  <c:v>38</c:v>
                </c:pt>
                <c:pt idx="9">
                  <c:v>52</c:v>
                </c:pt>
                <c:pt idx="12">
                  <c:v>47</c:v>
                </c:pt>
              </c:numCache>
            </c:numRef>
          </c:val>
          <c:extLst>
            <c:ext xmlns:c16="http://schemas.microsoft.com/office/drawing/2014/chart" uri="{C3380CC4-5D6E-409C-BE32-E72D297353CC}">
              <c16:uniqueId val="{00000007-4B6D-4BB4-8D08-A4FBA9DEB5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3455</c:v>
                </c:pt>
                <c:pt idx="3">
                  <c:v>3462</c:v>
                </c:pt>
                <c:pt idx="6">
                  <c:v>3278</c:v>
                </c:pt>
                <c:pt idx="9">
                  <c:v>3230</c:v>
                </c:pt>
                <c:pt idx="12">
                  <c:v>3115</c:v>
                </c:pt>
              </c:numCache>
            </c:numRef>
          </c:val>
          <c:extLst>
            <c:ext xmlns:c16="http://schemas.microsoft.com/office/drawing/2014/chart" uri="{C3380CC4-5D6E-409C-BE32-E72D297353CC}">
              <c16:uniqueId val="{00000008-4B6D-4BB4-8D08-A4FBA9DEB5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83</c:v>
                </c:pt>
                <c:pt idx="3">
                  <c:v>73</c:v>
                </c:pt>
                <c:pt idx="6">
                  <c:v>63</c:v>
                </c:pt>
                <c:pt idx="9">
                  <c:v>53</c:v>
                </c:pt>
                <c:pt idx="12">
                  <c:v>44</c:v>
                </c:pt>
              </c:numCache>
            </c:numRef>
          </c:val>
          <c:extLst>
            <c:ext xmlns:c16="http://schemas.microsoft.com/office/drawing/2014/chart" uri="{C3380CC4-5D6E-409C-BE32-E72D297353CC}">
              <c16:uniqueId val="{00000009-4B6D-4BB4-8D08-A4FBA9DEB5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12935</c:v>
                </c:pt>
                <c:pt idx="3">
                  <c:v>12565</c:v>
                </c:pt>
                <c:pt idx="6">
                  <c:v>12826</c:v>
                </c:pt>
                <c:pt idx="9">
                  <c:v>12848</c:v>
                </c:pt>
                <c:pt idx="12">
                  <c:v>13631</c:v>
                </c:pt>
              </c:numCache>
            </c:numRef>
          </c:val>
          <c:extLst>
            <c:ext xmlns:c16="http://schemas.microsoft.com/office/drawing/2014/chart" uri="{C3380CC4-5D6E-409C-BE32-E72D297353CC}">
              <c16:uniqueId val="{0000000A-4B6D-4BB4-8D08-A4FBA9DEB54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3789</c:v>
                </c:pt>
                <c:pt idx="2">
                  <c:v>#N/A</c:v>
                </c:pt>
                <c:pt idx="3">
                  <c:v>#N/A</c:v>
                </c:pt>
                <c:pt idx="4">
                  <c:v>3065</c:v>
                </c:pt>
                <c:pt idx="5">
                  <c:v>#N/A</c:v>
                </c:pt>
                <c:pt idx="6">
                  <c:v>#N/A</c:v>
                </c:pt>
                <c:pt idx="7">
                  <c:v>3892</c:v>
                </c:pt>
                <c:pt idx="8">
                  <c:v>#N/A</c:v>
                </c:pt>
                <c:pt idx="9">
                  <c:v>#N/A</c:v>
                </c:pt>
                <c:pt idx="10">
                  <c:v>3895</c:v>
                </c:pt>
                <c:pt idx="11">
                  <c:v>#N/A</c:v>
                </c:pt>
                <c:pt idx="12">
                  <c:v>#N/A</c:v>
                </c:pt>
                <c:pt idx="13">
                  <c:v>4062</c:v>
                </c:pt>
                <c:pt idx="14">
                  <c:v>#N/A</c:v>
                </c:pt>
              </c:numCache>
            </c:numRef>
          </c:val>
          <c:smooth val="0"/>
          <c:extLst>
            <c:ext xmlns:c16="http://schemas.microsoft.com/office/drawing/2014/chart" uri="{C3380CC4-5D6E-409C-BE32-E72D297353CC}">
              <c16:uniqueId val="{0000000B-4B6D-4BB4-8D08-A4FBA9DEB54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1325</c:v>
                </c:pt>
                <c:pt idx="1">
                  <c:v>1291</c:v>
                </c:pt>
                <c:pt idx="2">
                  <c:v>1290</c:v>
                </c:pt>
              </c:numCache>
            </c:numRef>
          </c:val>
          <c:extLst>
            <c:ext xmlns:c16="http://schemas.microsoft.com/office/drawing/2014/chart" uri="{C3380CC4-5D6E-409C-BE32-E72D297353CC}">
              <c16:uniqueId val="{00000000-BB20-411A-A62E-009D3DA2947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402</c:v>
                </c:pt>
                <c:pt idx="1">
                  <c:v>423</c:v>
                </c:pt>
                <c:pt idx="2">
                  <c:v>281</c:v>
                </c:pt>
              </c:numCache>
            </c:numRef>
          </c:val>
          <c:extLst>
            <c:ext xmlns:c16="http://schemas.microsoft.com/office/drawing/2014/chart" uri="{C3380CC4-5D6E-409C-BE32-E72D297353CC}">
              <c16:uniqueId val="{00000001-BB20-411A-A62E-009D3DA2947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1349</c:v>
                </c:pt>
                <c:pt idx="1">
                  <c:v>1303</c:v>
                </c:pt>
                <c:pt idx="2">
                  <c:v>1269</c:v>
                </c:pt>
              </c:numCache>
            </c:numRef>
          </c:val>
          <c:extLst>
            <c:ext xmlns:c16="http://schemas.microsoft.com/office/drawing/2014/chart" uri="{C3380CC4-5D6E-409C-BE32-E72D297353CC}">
              <c16:uniqueId val="{00000002-BB20-411A-A62E-009D3DA2947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{A8470A37-BF5F-4DC1-9597-A047E63666C7}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F70-4212-984E-C86D28B3423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{F39A5EB1-0D7D-46DD-969E-E6E8C36BDB5E}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70-4212-984E-C86D28B3423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{6621E8CB-0E81-4DF2-BA39-9C26621C59BC}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70-4212-984E-C86D28B3423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{07F03427-CCED-4C43-B95B-C38563133D0D}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70-4212-984E-C86D28B3423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{8B331DCC-A2F7-4A2B-AA40-8E5070B1F2A9}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70-4212-984E-C86D28B34232}"/>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{135D470D-54DD-44BA-B4DF-F99AFCCAFB85}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F70-4212-984E-C86D28B34232}"/>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{7E78BCD7-E83E-4E67-A7AA-1B9AD8A0C600}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F70-4212-984E-C86D28B3423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{3A403747-0C03-4795-96AE-E2C450DD967F}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F70-4212-984E-C86D28B34232}"/>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{23D80838-10E6-4341-A06E-0616BC294505}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F70-4212-984E-C86D28B3423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82.4</c:v>
                </c:pt>
                <c:pt idx="8">
                  <c:v>43.1</c:v>
                </c:pt>
                <c:pt idx="16">
                  <c:v>79.099999999999994</c:v>
                </c:pt>
                <c:pt idx="32">
                  <c:v>57.2</c:v>
                </c:pt>
              </c:numCache>
            </c:numRef>
          </c:xVal>
          <c:yVal>
            <c:numRef>
              <c:f>公会計指標分析・財政指標組合せ分析表!$BP$51:$DC$51</c:f>
              <c:numCache>
                <c:formatCode>#,##0.0;"▲ "#,##0.0</c:formatCode>
                <c:ptCount val="40"/>
                <c:pt idx="0">
                  <c:v>102.6</c:v>
                </c:pt>
                <c:pt idx="8">
                  <c:v>83.4</c:v>
                </c:pt>
                <c:pt idx="16">
                  <c:v>107.6</c:v>
                </c:pt>
                <c:pt idx="32">
                  <c:v>110.8</c:v>
                </c:pt>
              </c:numCache>
            </c:numRef>
          </c:yVal>
          <c:smooth val="0"/>
          <c:extLst>
            <c:ext xmlns:c16="http://schemas.microsoft.com/office/drawing/2014/chart" uri="{C3380CC4-5D6E-409C-BE32-E72D297353CC}">
              <c16:uniqueId val="{00000009-EF70-4212-984E-C86D28B3423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1352012354958684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{60184DA2-3BC9-4A9D-B503-F713171F9C4C}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F70-4212-984E-C86D28B3423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{6F4D21B5-15A7-43F4-B620-FBCAAAA331F8}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70-4212-984E-C86D28B3423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{13ED494B-7B76-4B91-B15D-27FB851DF58D}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70-4212-984E-C86D28B3423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{6BA29561-AD28-4D4B-9C6B-D25D1C6AF479}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70-4212-984E-C86D28B3423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{D4377199-D65F-435B-86BA-16CA1EE50D45}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70-4212-984E-C86D28B34232}"/>
                </c:ext>
              </c:extLst>
            </c:dLbl>
            <c:dLbl>
              <c:idx val="8"/>
              <c:layout>
                <c:manualLayout>
                  <c:x val="-4.2938388584185985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{31174B48-28E2-4FE9-B8A1-B3E86829124C}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F70-4212-984E-C86D28B34232}"/>
                </c:ext>
              </c:extLst>
            </c:dLbl>
            <c:dLbl>
              <c:idx val="16"/>
              <c:layout>
                <c:manualLayout>
                  <c:x val="-4.144403676083637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{618E115F-9590-4587-8660-B2E8815DA8A6}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F70-4212-984E-C86D28B3423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{79251DB6-9322-4CD2-AD29-FDF6AAD4735E}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F70-4212-984E-C86D28B34232}"/>
                </c:ext>
              </c:extLst>
            </c:dLbl>
            <c:dLbl>
              <c:idx val="32"/>
              <c:layout>
                <c:manualLayout>
                  <c:x val="-2.2716914358969959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{888668D9-79B1-41F7-AF4C-A311E684AE90}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F70-4212-984E-C86D28B3423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59.2</c:v>
                </c:pt>
                <c:pt idx="16">
                  <c:v>63.4</c:v>
                </c:pt>
                <c:pt idx="32">
                  <c:v>62.8</c:v>
                </c:pt>
              </c:numCache>
            </c:numRef>
          </c:xVal>
          <c:yVal>
            <c:numRef>
              <c:f>公会計指標分析・財政指標組合せ分析表!$BP$55:$DC$55</c:f>
              <c:numCache>
                <c:formatCode>#,##0.0;"▲ "#,##0.0</c:formatCode>
                <c:ptCount val="40"/>
                <c:pt idx="0">
                  <c:v>25.4</c:v>
                </c:pt>
                <c:pt idx="8">
                  <c:v>23.4</c:v>
                </c:pt>
                <c:pt idx="16">
                  <c:v>7.7</c:v>
                </c:pt>
                <c:pt idx="32">
                  <c:v>3.4</c:v>
                </c:pt>
              </c:numCache>
            </c:numRef>
          </c:yVal>
          <c:smooth val="0"/>
          <c:extLst>
            <c:ext xmlns:c16="http://schemas.microsoft.com/office/drawing/2014/chart" uri="{C3380CC4-5D6E-409C-BE32-E72D297353CC}">
              <c16:uniqueId val="{00000013-EF70-4212-984E-C86D28B34232}"/>
            </c:ext>
          </c:extLst>
        </c:ser>
        <c:dLbls>
          <c:showLegendKey val="0"/>
          <c:showVal val="1"/>
          <c:showCatName val="0"/>
          <c:showSerName val="0"/>
          <c:showPercent val="0"/>
          <c:showBubbleSize val="0"/>
        </c:dLbls>
        <c:axId val="46179840"/>
        <c:axId val="46181760"/>
      </c:scatterChart>
      <c:valAx>
        <c:axId val="46179840"/>
        <c:scaling>
          <c:orientation val="maxMin"/>
          <c:max val="9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{CFB02D4C-2CF5-41EC-AF4E-1D98315987D0}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8CC-4B84-B09C-0B770010E90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{A66ACB9E-844E-402E-B888-1FDDD4F3200A}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8CC-4B84-B09C-0B770010E90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{29B3FAF2-FB4B-4EF7-BE02-139E8F347A53}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8CC-4B84-B09C-0B770010E90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{E354F8A2-03CB-4B13-8F27-0E58F5E93280}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8CC-4B84-B09C-0B770010E90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{13A49F77-6EF7-4A59-9909-22805AD49A00}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8CC-4B84-B09C-0B770010E902}"/>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{C16A7D8B-2626-48E7-B9FF-AE527DA91D4E}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8CC-4B84-B09C-0B770010E902}"/>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{F3E06667-48CC-4BFB-925D-12E40E174D86}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8CC-4B84-B09C-0B770010E902}"/>
                </c:ext>
              </c:extLst>
            </c:dLbl>
            <c:dLbl>
              <c:idx val="24"/>
              <c:layout>
                <c:manualLayout>
                  <c:x val="-3.4310845302750435E-2"/>
                  <c:y val="-7.646788459812858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{F0F9BB19-7FD1-4D64-B290-761C53FBF4D8}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8CC-4B84-B09C-0B770010E902}"/>
                </c:ext>
              </c:extLst>
            </c:dLbl>
            <c:dLbl>
              <c:idx val="32"/>
              <c:layout>
                <c:manualLayout>
                  <c:x val="-2.8829840147400729E-2"/>
                  <c:y val="-4.8365752065028959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{65EF917B-90F5-4211-9540-C4F67B7CC1C3}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8CC-4B84-B09C-0B770010E90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10.9</c:v>
                </c:pt>
                <c:pt idx="8">
                  <c:v>10.8</c:v>
                </c:pt>
                <c:pt idx="16">
                  <c:v>10.199999999999999</c:v>
                </c:pt>
                <c:pt idx="24">
                  <c:v>9.8000000000000007</c:v>
                </c:pt>
                <c:pt idx="32">
                  <c:v>9.6999999999999993</c:v>
                </c:pt>
              </c:numCache>
            </c:numRef>
          </c:xVal>
          <c:yVal>
            <c:numRef>
              <c:f>公会計指標分析・財政指標組合せ分析表!$BP$73:$DC$73</c:f>
              <c:numCache>
                <c:formatCode>#,##0.0;"▲ "#,##0.0</c:formatCode>
                <c:ptCount val="40"/>
                <c:pt idx="0">
                  <c:v>102.6</c:v>
                </c:pt>
                <c:pt idx="8">
                  <c:v>83.4</c:v>
                </c:pt>
                <c:pt idx="16">
                  <c:v>107.6</c:v>
                </c:pt>
                <c:pt idx="24">
                  <c:v>108.8</c:v>
                </c:pt>
                <c:pt idx="32">
                  <c:v>110.8</c:v>
                </c:pt>
              </c:numCache>
            </c:numRef>
          </c:yVal>
          <c:smooth val="0"/>
          <c:extLst>
            <c:ext xmlns:c16="http://schemas.microsoft.com/office/drawing/2014/chart" uri="{C3380CC4-5D6E-409C-BE32-E72D297353CC}">
              <c16:uniqueId val="{00000009-A8CC-4B84-B09C-0B770010E90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539E-2"/>
                  <c:y val="-4.8365580821244133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{3877663A-C28B-4B73-92AC-CF5D56A8EFB2}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8CC-4B84-B09C-0B770010E90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{CD54E450-BCA0-456D-8A1E-95378250B823}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8CC-4B84-B09C-0B770010E90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{3116E7F4-6BE9-45CE-A259-235CDE08C153}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8CC-4B84-B09C-0B770010E90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{51B3CC7C-B2B2-4EF2-A753-5D5B83960D54}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8CC-4B84-B09C-0B770010E90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{56D50436-29A6-466A-823D-3B67CBF8560F}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8CC-4B84-B09C-0B770010E902}"/>
                </c:ext>
              </c:extLst>
            </c:dLbl>
            <c:dLbl>
              <c:idx val="8"/>
              <c:layout>
                <c:manualLayout>
                  <c:x val="-2.8829840147400865E-2"/>
                  <c:y val="-7.646771335434381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{30014E0F-33C2-49C8-8D4C-31EECA3765C3}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8CC-4B84-B09C-0B770010E902}"/>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{EE8DA6AC-1DE5-48A6-BD2F-F8F6E67265CC}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8CC-4B84-B09C-0B770010E902}"/>
                </c:ext>
              </c:extLst>
            </c:dLbl>
            <c:dLbl>
              <c:idx val="24"/>
              <c:layout>
                <c:manualLayout>
                  <c:x val="-4.4905057365901307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{78F7A5B0-34C9-4E4D-924A-4D3BFCA4EDA8}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8CC-4B84-B09C-0B770010E902}"/>
                </c:ext>
              </c:extLst>
            </c:dLbl>
            <c:dLbl>
              <c:idx val="32"/>
              <c:layout>
                <c:manualLayout>
                  <c:x val="-1.8235628084249993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{CD81A1E8-D55C-4946-8713-07E3FA661CD8}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8CC-4B84-B09C-0B770010E9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A8CC-4B84-B09C-0B770010E902}"/>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島根県津和野町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年度に実施した津和野共存病院公立化（借入額</a:t>
          </a:r>
          <a:r>
            <a:rPr kumimoji="1" lang="en-US" altLang="ja-JP" sz="1400">
              <a:latin typeface="ＭＳ ゴシック" pitchFamily="49" charset="-128"/>
              <a:ea typeface="ＭＳ ゴシック" pitchFamily="49" charset="-128"/>
            </a:rPr>
            <a:t>693,200</a:t>
          </a:r>
          <a:r>
            <a:rPr kumimoji="1" lang="ja-JP" altLang="en-US" sz="1400">
              <a:latin typeface="ＭＳ ゴシック" pitchFamily="49" charset="-128"/>
              <a:ea typeface="ＭＳ ゴシック" pitchFamily="49" charset="-128"/>
            </a:rPr>
            <a:t>千円）にかかる償還終了が減少の要因となっている。</a:t>
          </a:r>
        </a:p>
        <a:p>
          <a:r>
            <a:rPr kumimoji="1" lang="ja-JP" altLang="en-US" sz="1400">
              <a:latin typeface="ＭＳ ゴシック" pitchFamily="49" charset="-128"/>
              <a:ea typeface="ＭＳ ゴシック" pitchFamily="49" charset="-128"/>
            </a:rPr>
            <a:t>　今後も庁舎耐震化事業実施による元利償還金の増や平成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年度に借換をした公有林施業転換（借入額</a:t>
          </a:r>
          <a:r>
            <a:rPr kumimoji="1" lang="en-US" altLang="ja-JP" sz="1400">
              <a:latin typeface="ＭＳ ゴシック" pitchFamily="49" charset="-128"/>
              <a:ea typeface="ＭＳ ゴシック" pitchFamily="49" charset="-128"/>
            </a:rPr>
            <a:t>559,500</a:t>
          </a:r>
          <a:r>
            <a:rPr kumimoji="1" lang="ja-JP" altLang="en-US" sz="1400">
              <a:latin typeface="ＭＳ ゴシック" pitchFamily="49" charset="-128"/>
              <a:ea typeface="ＭＳ ゴシック" pitchFamily="49" charset="-128"/>
            </a:rPr>
            <a:t>千円）にかかる償還が令和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年度から始まり、大きな負担となるため、引き続き計画的な繰上償還を継続するなどの対策を講じる必要がある。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島根県津和野町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地方債現在高が</a:t>
          </a:r>
          <a:r>
            <a:rPr kumimoji="1" lang="en-US" altLang="ja-JP" sz="1400">
              <a:latin typeface="ＭＳ ゴシック" pitchFamily="49" charset="-128"/>
              <a:ea typeface="ＭＳ ゴシック" pitchFamily="49" charset="-128"/>
            </a:rPr>
            <a:t>783</a:t>
          </a:r>
          <a:r>
            <a:rPr kumimoji="1" lang="ja-JP" altLang="en-US" sz="1400">
              <a:latin typeface="ＭＳ ゴシック" pitchFamily="49" charset="-128"/>
              <a:ea typeface="ＭＳ ゴシック" pitchFamily="49" charset="-128"/>
            </a:rPr>
            <a:t>百万円と大きく増加しており、平成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年災害復旧事業を優先的に実施した以降、庁舎耐震改修事業による合併特例債を</a:t>
          </a:r>
          <a:r>
            <a:rPr kumimoji="1" lang="en-US" altLang="ja-JP" sz="1400">
              <a:latin typeface="ＭＳ ゴシック" pitchFamily="49" charset="-128"/>
              <a:ea typeface="ＭＳ ゴシック" pitchFamily="49" charset="-128"/>
            </a:rPr>
            <a:t>690</a:t>
          </a:r>
          <a:r>
            <a:rPr kumimoji="1" lang="ja-JP" altLang="en-US" sz="1400">
              <a:latin typeface="ＭＳ ゴシック" pitchFamily="49" charset="-128"/>
              <a:ea typeface="ＭＳ ゴシック" pitchFamily="49" charset="-128"/>
            </a:rPr>
            <a:t>百万円新規に発行するなど、公共施設改修事業が増えていることが悪化する要因となっている。</a:t>
          </a:r>
        </a:p>
        <a:p>
          <a:r>
            <a:rPr kumimoji="1" lang="ja-JP" altLang="en-US" sz="1400">
              <a:latin typeface="ＭＳ ゴシック" pitchFamily="49" charset="-128"/>
              <a:ea typeface="ＭＳ ゴシック" pitchFamily="49" charset="-128"/>
            </a:rPr>
            <a:t>　今後も給食センター整備事業等、大規模事業の実施により比率が上昇することが見込まれることから、後世への負担を少しでも軽減するよう事業実施の適正化を図り、財政の健全化に努める。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島根県津和野町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・これは、減債基金で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177,114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千円の繰上償還に対して取り崩しを行ったことが主な要因である。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には、人口減少や少子高齢化による地方税収の減収など、今後も財源不足が見込まれるため、引き続き第４次津和野町行財政改革推進大綱に基づく歳出削減に努めるとともに、財源不足分については基金からの取り崩しによる対応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・津和野町まちづくり基金：新町建設計画に基づくまちづくりの推進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・ふるさと津和野基金：産業振興・自然環境保全・医療福祉の充実・観光振興・教育文化の振興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・津和野町地域医療推進基金：地域医療の推進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・旧日原町庁舎建設基金：本庁舎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日原第２庁舎を含む。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の改築時における建設費の財源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・津和野町</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整備基金：町立小中学校の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機器の整備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・津和野町まちづくり基金：森鷗外記念館開館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周年事業、企業誘致対策事業及び災害廃棄物処理計画にかかる経費に対応するため、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・ふるさと津和野基金：ふるさと納税サイトの登録など、収入強化のため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百万円を積立することができた。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・津和野町地域医療推進基金：地域医療を守るために必要な経費に対応するため、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百万円を積立することができた。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・旧日原町庁舎建設基金：庁舎耐震改修事業に対応するため、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・津和野町</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整備基金：町立小中学校の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機器更新に対応するため、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百万円を積立することができた。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・その他特定目的基金全体：地域医療を維持するために処遇改善を予定しており、多額の負担が見込まれる特定の財政支出に備えるため、一定額を確保していく。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・主な収入財源となる地方交付税等で解消できない財源不足額に対応するため、基金の取り崩しが必要であった。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・災害への備え等のため、平成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月豪雨災害の実績を踏まえ、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億程度の残高を維持する（標準財政規模の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4,683,277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936,655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・これは、減債基金で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177,114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千円の繰上償還に対して取り崩しを行ったことが主な要因である。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給食センター整備事業等今後も大規模事業の実施が予定されているため、引き続き計画的な繰上償還を実施する必要があることから、減債基金においては、繰越金の一部を積立していくなど、一定額を確保し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島根県津和野町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7,064
7,015
307.03
10,749,612
10,538,851
83,409
4,683,277
13,631,116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・有形固定資産減価償却率は類似団体より</a:t>
          </a:r>
          <a:r>
            <a:rPr kumimoji="1" lang="ja-JP" altLang="en-US" sz="1000">
              <a:solidFill>
                <a:schemeClr val="dk1"/>
              </a:solidFill>
              <a:effectLst/>
              <a:latin typeface="+mn-lt"/>
              <a:ea typeface="+mn-ea"/>
              <a:cs typeface="+mn-cs"/>
            </a:rPr>
            <a:t>低い水準となり、公共建築物は少しずつ改築等進めているところであるが、</a:t>
          </a:r>
          <a:r>
            <a:rPr kumimoji="1" lang="ja-JP" altLang="ja-JP" sz="1000">
              <a:solidFill>
                <a:schemeClr val="dk1"/>
              </a:solidFill>
              <a:effectLst/>
              <a:latin typeface="+mn-lt"/>
              <a:ea typeface="+mn-ea"/>
              <a:cs typeface="+mn-cs"/>
            </a:rPr>
            <a:t>主にインフラ資産の舗装道路が減価償却累計額を大きく増加させる要因となっている。</a:t>
          </a:r>
          <a:endParaRPr lang="ja-JP" altLang="ja-JP" sz="1000">
            <a:effectLst/>
          </a:endParaRPr>
        </a:p>
        <a:p>
          <a:r>
            <a:rPr kumimoji="1" lang="ja-JP" altLang="ja-JP" sz="1000">
              <a:solidFill>
                <a:schemeClr val="dk1"/>
              </a:solidFill>
              <a:effectLst/>
              <a:latin typeface="+mn-lt"/>
              <a:ea typeface="+mn-ea"/>
              <a:cs typeface="+mn-cs"/>
            </a:rPr>
            <a:t>　道路に対して個別施設計画や長寿命化計画を策定できていないため、速やかに個別施設計画を策定したのち、当該計画に基づく維持管理を適切に進めていく。</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65" name="直線コネクタ 64"/>
        <xdr:cNvCxnSpPr/>
      </xdr:nvCxnSpPr>
      <xdr:spPr>
        <a:xfrm flipV="1">
          <a:off x="4760595" y="5391997"/>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66" name="有形固定資産減価償却率最小値テキスト"/>
        <xdr:cNvSpPr txBox="1"/>
      </xdr:nvSpPr>
      <xdr:spPr>
        <a:xfrm>
          <a:off x="4813300" y="678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67" name="直線コネクタ 66"/>
        <xdr:cNvCxnSpPr/>
      </xdr:nvCxnSpPr>
      <xdr:spPr>
        <a:xfrm>
          <a:off x="4673600" y="678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8"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9" name="直線コネクタ 68"/>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0" name="有形固定資産減価償却率平均値テキスト"/>
        <xdr:cNvSpPr txBox="1"/>
      </xdr:nvSpPr>
      <xdr:spPr>
        <a:xfrm>
          <a:off x="4813300" y="6060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72" name="フローチャート: 判断 71"/>
        <xdr:cNvSpPr/>
      </xdr:nvSpPr>
      <xdr:spPr>
        <a:xfrm>
          <a:off x="40005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73" name="フローチャート: 判断 72"/>
        <xdr:cNvSpPr/>
      </xdr:nvSpPr>
      <xdr:spPr>
        <a:xfrm>
          <a:off x="32385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74" name="フローチャート: 判断 73"/>
        <xdr:cNvSpPr/>
      </xdr:nvSpPr>
      <xdr:spPr>
        <a:xfrm>
          <a:off x="2476500" y="595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137372</xdr:rowOff>
    </xdr:from>
    <xdr:to>
      <xdr:col>23</xdr:col>
      <xdr:colOff>136525</xdr:colOff>
      <xdr:row>30</xdr:row>
      <xdr:rowOff>67522</xdr:rowOff>
    </xdr:to>
    <xdr:sp macro="" textlink="">
      <xdr:nvSpPr>
        <xdr:cNvPr id="81" name="楕円 80"/>
        <xdr:cNvSpPr/>
      </xdr:nvSpPr>
      <xdr:spPr>
        <a:xfrm>
          <a:off x="4711700" y="58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160249</xdr:rowOff>
    </xdr:from>
    <xdr:ext cx="405111" cy="259045"/>
    <xdr:sp macro="" textlink="">
      <xdr:nvSpPr>
        <xdr:cNvPr id="82" name="有形固定資産減価償却率該当値テキスト"/>
        <xdr:cNvSpPr txBox="1"/>
      </xdr:nvSpPr>
      <xdr:spPr>
        <a:xfrm>
          <a:off x="4813300" y="5732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34</xdr:row>
      <xdr:rowOff>68156</xdr:rowOff>
    </xdr:from>
    <xdr:to>
      <xdr:col>15</xdr:col>
      <xdr:colOff>187325</xdr:colOff>
      <xdr:row>34</xdr:row>
      <xdr:rowOff>169756</xdr:rowOff>
    </xdr:to>
    <xdr:sp macro="" textlink="">
      <xdr:nvSpPr>
        <xdr:cNvPr id="83" name="楕円 82"/>
        <xdr:cNvSpPr/>
      </xdr:nvSpPr>
      <xdr:spPr>
        <a:xfrm>
          <a:off x="3238500" y="666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26</xdr:row>
      <xdr:rowOff>144357</xdr:rowOff>
    </xdr:from>
    <xdr:to>
      <xdr:col>11</xdr:col>
      <xdr:colOff>187325</xdr:colOff>
      <xdr:row>27</xdr:row>
      <xdr:rowOff>74507</xdr:rowOff>
    </xdr:to>
    <xdr:sp macro="" textlink="">
      <xdr:nvSpPr>
        <xdr:cNvPr id="84" name="楕円 83"/>
        <xdr:cNvSpPr/>
      </xdr:nvSpPr>
      <xdr:spPr>
        <a:xfrm>
          <a:off x="2476500" y="53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23707</xdr:rowOff>
    </xdr:from>
    <xdr:to>
      <xdr:col>15</xdr:col>
      <xdr:colOff>136525</xdr:colOff>
      <xdr:row>34</xdr:row>
      <xdr:rowOff>118956</xdr:rowOff>
    </xdr:to>
    <xdr:cxnSp macro="">
      <xdr:nvCxnSpPr>
        <xdr:cNvPr id="85" name="直線コネクタ 84"/>
        <xdr:cNvCxnSpPr/>
      </xdr:nvCxnSpPr>
      <xdr:spPr>
        <a:xfrm>
          <a:off x="2527300" y="5424382"/>
          <a:ext cx="762000" cy="129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35</xdr:row>
      <xdr:rowOff>15452</xdr:rowOff>
    </xdr:from>
    <xdr:to>
      <xdr:col>7</xdr:col>
      <xdr:colOff>187325</xdr:colOff>
      <xdr:row>35</xdr:row>
      <xdr:rowOff>117052</xdr:rowOff>
    </xdr:to>
    <xdr:sp macro="" textlink="">
      <xdr:nvSpPr>
        <xdr:cNvPr id="86" name="楕円 85"/>
        <xdr:cNvSpPr/>
      </xdr:nvSpPr>
      <xdr:spPr>
        <a:xfrm>
          <a:off x="1714500" y="678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23707</xdr:rowOff>
    </xdr:from>
    <xdr:to>
      <xdr:col>11</xdr:col>
      <xdr:colOff>136525</xdr:colOff>
      <xdr:row>35</xdr:row>
      <xdr:rowOff>66252</xdr:rowOff>
    </xdr:to>
    <xdr:cxnSp macro="">
      <xdr:nvCxnSpPr>
        <xdr:cNvPr id="87" name="直線コネクタ 86"/>
        <xdr:cNvCxnSpPr/>
      </xdr:nvCxnSpPr>
      <xdr:spPr>
        <a:xfrm flipV="1">
          <a:off x="1765300" y="5424382"/>
          <a:ext cx="762000" cy="141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132097</xdr:rowOff>
    </xdr:from>
    <xdr:ext cx="405111" cy="259045"/>
    <xdr:sp macro="" textlink="">
      <xdr:nvSpPr>
        <xdr:cNvPr id="88" name="n_1aveValue有形固定資産減価償却率"/>
        <xdr:cNvSpPr txBox="1"/>
      </xdr:nvSpPr>
      <xdr:spPr>
        <a:xfrm>
          <a:off x="38360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135695</xdr:rowOff>
    </xdr:from>
    <xdr:ext cx="405111" cy="259045"/>
    <xdr:sp macro="" textlink="">
      <xdr:nvSpPr>
        <xdr:cNvPr id="89" name="n_2aveValue有形固定資産減価償却率"/>
        <xdr:cNvSpPr txBox="1"/>
      </xdr:nvSpPr>
      <xdr:spPr>
        <a:xfrm>
          <a:off x="3086744" y="587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130615</xdr:rowOff>
    </xdr:from>
    <xdr:ext cx="405111" cy="259045"/>
    <xdr:sp macro="" textlink="">
      <xdr:nvSpPr>
        <xdr:cNvPr id="90" name="n_3aveValue有形固定資産減価償却率"/>
        <xdr:cNvSpPr txBox="1"/>
      </xdr:nvSpPr>
      <xdr:spPr>
        <a:xfrm>
          <a:off x="2324744" y="6045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1" name="n_4aveValue有形固定資産減価償却率"/>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160883</xdr:rowOff>
    </xdr:from>
    <xdr:ext cx="405111" cy="259045"/>
    <xdr:sp macro="" textlink="">
      <xdr:nvSpPr>
        <xdr:cNvPr id="92" name="n_2mainValue有形固定資産減価償却率"/>
        <xdr:cNvSpPr txBox="1"/>
      </xdr:nvSpPr>
      <xdr:spPr>
        <a:xfrm>
          <a:off x="3086744" y="6761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91034</xdr:rowOff>
    </xdr:from>
    <xdr:ext cx="405111" cy="259045"/>
    <xdr:sp macro="" textlink="">
      <xdr:nvSpPr>
        <xdr:cNvPr id="93" name="n_3mainValue有形固定資産減価償却率"/>
        <xdr:cNvSpPr txBox="1"/>
      </xdr:nvSpPr>
      <xdr:spPr>
        <a:xfrm>
          <a:off x="2324744" y="514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35</xdr:row>
      <xdr:rowOff>108179</xdr:rowOff>
    </xdr:from>
    <xdr:ext cx="405111" cy="259045"/>
    <xdr:sp macro="" textlink="">
      <xdr:nvSpPr>
        <xdr:cNvPr id="94" name="n_4mainValue有形固定資産減価償却率"/>
        <xdr:cNvSpPr txBox="1"/>
      </xdr:nvSpPr>
      <xdr:spPr>
        <a:xfrm>
          <a:off x="1562744" y="6880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・債務償還比率は類似団体より高い水準にあり、令和元年度に実施されたケーブルテレビ設備</a:t>
          </a:r>
          <a:r>
            <a:rPr kumimoji="1" lang="en-US" altLang="ja-JP" sz="1000">
              <a:solidFill>
                <a:schemeClr val="dk1"/>
              </a:solidFill>
              <a:effectLst/>
              <a:latin typeface="+mn-lt"/>
              <a:ea typeface="+mn-ea"/>
              <a:cs typeface="+mn-cs"/>
            </a:rPr>
            <a:t>FTTH</a:t>
          </a:r>
          <a:r>
            <a:rPr kumimoji="1" lang="ja-JP" altLang="ja-JP" sz="1000">
              <a:solidFill>
                <a:schemeClr val="dk1"/>
              </a:solidFill>
              <a:effectLst/>
              <a:latin typeface="+mn-lt"/>
              <a:ea typeface="+mn-ea"/>
              <a:cs typeface="+mn-cs"/>
            </a:rPr>
            <a:t>化事業や庁舎耐震改修事業など、大規模事業に対して新発債を発行したため、地方債の現在高が増え、将来負担額を大きく増加させる要因となっている。</a:t>
          </a:r>
          <a:endParaRPr lang="ja-JP" altLang="ja-JP" sz="1000">
            <a:effectLst/>
          </a:endParaRPr>
        </a:p>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年度から継続した繰上償還を行っており、引き続き計画的に繰上償還を実施することで、地方債の現在高を減少させる。</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2" name="テキスト ボックス 111"/>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4" name="テキスト ボックス 113"/>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0" name="テキスト ボックス 11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2" name="テキスト ボックス 121"/>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25" name="直線コネクタ 124"/>
        <xdr:cNvCxnSpPr/>
      </xdr:nvCxnSpPr>
      <xdr:spPr>
        <a:xfrm flipV="1">
          <a:off x="14793595" y="5261428"/>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26" name="債務償還比率最小値テキスト"/>
        <xdr:cNvSpPr txBox="1"/>
      </xdr:nvSpPr>
      <xdr:spPr>
        <a:xfrm>
          <a:off x="14846300" y="66326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7" name="直線コネクタ 126"/>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8"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9" name="直線コネクタ 128"/>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158156</xdr:rowOff>
    </xdr:from>
    <xdr:ext cx="469744" cy="259045"/>
    <xdr:sp macro="" textlink="">
      <xdr:nvSpPr>
        <xdr:cNvPr id="130" name="債務償還比率平均値テキスト"/>
        <xdr:cNvSpPr txBox="1"/>
      </xdr:nvSpPr>
      <xdr:spPr>
        <a:xfrm>
          <a:off x="14846300" y="5558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31" name="フローチャート: 判断 130"/>
        <xdr:cNvSpPr/>
      </xdr:nvSpPr>
      <xdr:spPr>
        <a:xfrm>
          <a:off x="14744700" y="57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32" name="フローチャート: 判断 131"/>
        <xdr:cNvSpPr/>
      </xdr:nvSpPr>
      <xdr:spPr>
        <a:xfrm>
          <a:off x="140335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33" name="フローチャート: 判断 132"/>
        <xdr:cNvSpPr/>
      </xdr:nvSpPr>
      <xdr:spPr>
        <a:xfrm>
          <a:off x="13271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34" name="フローチャート: 判断 133"/>
        <xdr:cNvSpPr/>
      </xdr:nvSpPr>
      <xdr:spPr>
        <a:xfrm>
          <a:off x="12509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35" name="フローチャート: 判断 134"/>
        <xdr:cNvSpPr/>
      </xdr:nvSpPr>
      <xdr:spPr>
        <a:xfrm>
          <a:off x="11747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19830</xdr:rowOff>
    </xdr:from>
    <xdr:to>
      <xdr:col>76</xdr:col>
      <xdr:colOff>73025</xdr:colOff>
      <xdr:row>31</xdr:row>
      <xdr:rowOff>121430</xdr:rowOff>
    </xdr:to>
    <xdr:sp macro="" textlink="">
      <xdr:nvSpPr>
        <xdr:cNvPr id="141" name="楕円 140"/>
        <xdr:cNvSpPr/>
      </xdr:nvSpPr>
      <xdr:spPr>
        <a:xfrm>
          <a:off x="14744700" y="61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169707</xdr:rowOff>
    </xdr:from>
    <xdr:ext cx="469744" cy="259045"/>
    <xdr:sp macro="" textlink="">
      <xdr:nvSpPr>
        <xdr:cNvPr id="142" name="債務償還比率該当値テキスト"/>
        <xdr:cNvSpPr txBox="1"/>
      </xdr:nvSpPr>
      <xdr:spPr>
        <a:xfrm>
          <a:off x="14846300" y="608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157970</xdr:rowOff>
    </xdr:from>
    <xdr:to>
      <xdr:col>72</xdr:col>
      <xdr:colOff>123825</xdr:colOff>
      <xdr:row>31</xdr:row>
      <xdr:rowOff>88120</xdr:rowOff>
    </xdr:to>
    <xdr:sp macro="" textlink="">
      <xdr:nvSpPr>
        <xdr:cNvPr id="143" name="楕円 142"/>
        <xdr:cNvSpPr/>
      </xdr:nvSpPr>
      <xdr:spPr>
        <a:xfrm>
          <a:off x="14033500" y="6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37320</xdr:rowOff>
    </xdr:from>
    <xdr:to>
      <xdr:col>76</xdr:col>
      <xdr:colOff>22225</xdr:colOff>
      <xdr:row>31</xdr:row>
      <xdr:rowOff>70630</xdr:rowOff>
    </xdr:to>
    <xdr:cxnSp macro="">
      <xdr:nvCxnSpPr>
        <xdr:cNvPr id="144" name="直線コネクタ 143"/>
        <xdr:cNvCxnSpPr/>
      </xdr:nvCxnSpPr>
      <xdr:spPr>
        <a:xfrm>
          <a:off x="14084300" y="6123795"/>
          <a:ext cx="7112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166606</xdr:rowOff>
    </xdr:from>
    <xdr:to>
      <xdr:col>68</xdr:col>
      <xdr:colOff>123825</xdr:colOff>
      <xdr:row>31</xdr:row>
      <xdr:rowOff>96756</xdr:rowOff>
    </xdr:to>
    <xdr:sp macro="" textlink="">
      <xdr:nvSpPr>
        <xdr:cNvPr id="145" name="楕円 144"/>
        <xdr:cNvSpPr/>
      </xdr:nvSpPr>
      <xdr:spPr>
        <a:xfrm>
          <a:off x="13271500" y="608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37320</xdr:rowOff>
    </xdr:from>
    <xdr:to>
      <xdr:col>72</xdr:col>
      <xdr:colOff>73025</xdr:colOff>
      <xdr:row>31</xdr:row>
      <xdr:rowOff>45956</xdr:rowOff>
    </xdr:to>
    <xdr:cxnSp macro="">
      <xdr:nvCxnSpPr>
        <xdr:cNvPr id="146" name="直線コネクタ 145"/>
        <xdr:cNvCxnSpPr/>
      </xdr:nvCxnSpPr>
      <xdr:spPr>
        <a:xfrm flipV="1">
          <a:off x="13322300" y="6123795"/>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112734</xdr:rowOff>
    </xdr:from>
    <xdr:to>
      <xdr:col>64</xdr:col>
      <xdr:colOff>123825</xdr:colOff>
      <xdr:row>31</xdr:row>
      <xdr:rowOff>42884</xdr:rowOff>
    </xdr:to>
    <xdr:sp macro="" textlink="">
      <xdr:nvSpPr>
        <xdr:cNvPr id="147" name="楕円 146"/>
        <xdr:cNvSpPr/>
      </xdr:nvSpPr>
      <xdr:spPr>
        <a:xfrm>
          <a:off x="12509500" y="602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163534</xdr:rowOff>
    </xdr:from>
    <xdr:to>
      <xdr:col>68</xdr:col>
      <xdr:colOff>73025</xdr:colOff>
      <xdr:row>31</xdr:row>
      <xdr:rowOff>45956</xdr:rowOff>
    </xdr:to>
    <xdr:cxnSp macro="">
      <xdr:nvCxnSpPr>
        <xdr:cNvPr id="148" name="直線コネクタ 147"/>
        <xdr:cNvCxnSpPr/>
      </xdr:nvCxnSpPr>
      <xdr:spPr>
        <a:xfrm>
          <a:off x="12560300" y="6078559"/>
          <a:ext cx="762000" cy="5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100705</xdr:rowOff>
    </xdr:from>
    <xdr:to>
      <xdr:col>60</xdr:col>
      <xdr:colOff>123825</xdr:colOff>
      <xdr:row>31</xdr:row>
      <xdr:rowOff>30855</xdr:rowOff>
    </xdr:to>
    <xdr:sp macro="" textlink="">
      <xdr:nvSpPr>
        <xdr:cNvPr id="149" name="楕円 148"/>
        <xdr:cNvSpPr/>
      </xdr:nvSpPr>
      <xdr:spPr>
        <a:xfrm>
          <a:off x="11747500" y="601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151505</xdr:rowOff>
    </xdr:from>
    <xdr:to>
      <xdr:col>64</xdr:col>
      <xdr:colOff>73025</xdr:colOff>
      <xdr:row>30</xdr:row>
      <xdr:rowOff>163534</xdr:rowOff>
    </xdr:to>
    <xdr:cxnSp macro="">
      <xdr:nvCxnSpPr>
        <xdr:cNvPr id="150" name="直線コネクタ 149"/>
        <xdr:cNvCxnSpPr/>
      </xdr:nvCxnSpPr>
      <xdr:spPr>
        <a:xfrm>
          <a:off x="11798300" y="6066530"/>
          <a:ext cx="762000" cy="1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102826</xdr:rowOff>
    </xdr:from>
    <xdr:ext cx="469744" cy="259045"/>
    <xdr:sp macro="" textlink="">
      <xdr:nvSpPr>
        <xdr:cNvPr id="151" name="n_1aveValue債務償還比率"/>
        <xdr:cNvSpPr txBox="1"/>
      </xdr:nvSpPr>
      <xdr:spPr>
        <a:xfrm>
          <a:off x="13836727" y="55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126678</xdr:rowOff>
    </xdr:from>
    <xdr:ext cx="469744" cy="259045"/>
    <xdr:sp macro="" textlink="">
      <xdr:nvSpPr>
        <xdr:cNvPr id="152" name="n_2aveValue債務償還比率"/>
        <xdr:cNvSpPr txBox="1"/>
      </xdr:nvSpPr>
      <xdr:spPr>
        <a:xfrm>
          <a:off x="130874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168933</xdr:rowOff>
    </xdr:from>
    <xdr:ext cx="469744" cy="259045"/>
    <xdr:sp macro="" textlink="">
      <xdr:nvSpPr>
        <xdr:cNvPr id="153" name="n_3aveValue債務償還比率"/>
        <xdr:cNvSpPr txBox="1"/>
      </xdr:nvSpPr>
      <xdr:spPr>
        <a:xfrm>
          <a:off x="12325427" y="556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153923</xdr:rowOff>
    </xdr:from>
    <xdr:ext cx="469744" cy="259045"/>
    <xdr:sp macro="" textlink="">
      <xdr:nvSpPr>
        <xdr:cNvPr id="154" name="n_4aveValue債務償還比率"/>
        <xdr:cNvSpPr txBox="1"/>
      </xdr:nvSpPr>
      <xdr:spPr>
        <a:xfrm>
          <a:off x="11563427" y="555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79247</xdr:rowOff>
    </xdr:from>
    <xdr:ext cx="469744" cy="259045"/>
    <xdr:sp macro="" textlink="">
      <xdr:nvSpPr>
        <xdr:cNvPr id="155" name="n_1mainValue債務償還比率"/>
        <xdr:cNvSpPr txBox="1"/>
      </xdr:nvSpPr>
      <xdr:spPr>
        <a:xfrm>
          <a:off x="13836727" y="616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87883</xdr:rowOff>
    </xdr:from>
    <xdr:ext cx="469744" cy="259045"/>
    <xdr:sp macro="" textlink="">
      <xdr:nvSpPr>
        <xdr:cNvPr id="156" name="n_2mainValue債務償還比率"/>
        <xdr:cNvSpPr txBox="1"/>
      </xdr:nvSpPr>
      <xdr:spPr>
        <a:xfrm>
          <a:off x="13087427" y="617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34011</xdr:rowOff>
    </xdr:from>
    <xdr:ext cx="469744" cy="259045"/>
    <xdr:sp macro="" textlink="">
      <xdr:nvSpPr>
        <xdr:cNvPr id="157" name="n_3mainValue債務償還比率"/>
        <xdr:cNvSpPr txBox="1"/>
      </xdr:nvSpPr>
      <xdr:spPr>
        <a:xfrm>
          <a:off x="12325427" y="6120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21982</xdr:rowOff>
    </xdr:from>
    <xdr:ext cx="469744" cy="259045"/>
    <xdr:sp macro="" textlink="">
      <xdr:nvSpPr>
        <xdr:cNvPr id="158" name="n_4mainValue債務償還比率"/>
        <xdr:cNvSpPr txBox="1"/>
      </xdr:nvSpPr>
      <xdr:spPr>
        <a:xfrm>
          <a:off x="11563427" y="610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島根県津和野町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7,064
7,015
307.03
10,749,612
10,538,851
83,409
4,683,277
13,631,116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41</xdr:row>
      <xdr:rowOff>118745</xdr:rowOff>
    </xdr:from>
    <xdr:to>
      <xdr:col>15</xdr:col>
      <xdr:colOff>101600</xdr:colOff>
      <xdr:row>42</xdr:row>
      <xdr:rowOff>48895</xdr:rowOff>
    </xdr:to>
    <xdr:sp macro="" textlink="">
      <xdr:nvSpPr>
        <xdr:cNvPr id="73" name="楕円 72"/>
        <xdr:cNvSpPr/>
      </xdr:nvSpPr>
      <xdr:spPr>
        <a:xfrm>
          <a:off x="2857500" y="71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41</xdr:row>
      <xdr:rowOff>122555</xdr:rowOff>
    </xdr:from>
    <xdr:to>
      <xdr:col>10</xdr:col>
      <xdr:colOff>165100</xdr:colOff>
      <xdr:row>42</xdr:row>
      <xdr:rowOff>52705</xdr:rowOff>
    </xdr:to>
    <xdr:sp macro="" textlink="">
      <xdr:nvSpPr>
        <xdr:cNvPr id="74" name="楕円 73"/>
        <xdr:cNvSpPr/>
      </xdr:nvSpPr>
      <xdr:spPr>
        <a:xfrm>
          <a:off x="1968500" y="715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169545</xdr:rowOff>
    </xdr:from>
    <xdr:to>
      <xdr:col>15</xdr:col>
      <xdr:colOff>50800</xdr:colOff>
      <xdr:row>42</xdr:row>
      <xdr:rowOff>1905</xdr:rowOff>
    </xdr:to>
    <xdr:cxnSp macro="">
      <xdr:nvCxnSpPr>
        <xdr:cNvPr id="75" name="直線コネクタ 74"/>
        <xdr:cNvCxnSpPr/>
      </xdr:nvCxnSpPr>
      <xdr:spPr>
        <a:xfrm flipV="1">
          <a:off x="2019300" y="71989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116840</xdr:rowOff>
    </xdr:from>
    <xdr:to>
      <xdr:col>6</xdr:col>
      <xdr:colOff>38100</xdr:colOff>
      <xdr:row>42</xdr:row>
      <xdr:rowOff>46990</xdr:rowOff>
    </xdr:to>
    <xdr:sp macro="" textlink="">
      <xdr:nvSpPr>
        <xdr:cNvPr id="76" name="楕円 75"/>
        <xdr:cNvSpPr/>
      </xdr:nvSpPr>
      <xdr:spPr>
        <a:xfrm>
          <a:off x="1079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167640</xdr:rowOff>
    </xdr:from>
    <xdr:to>
      <xdr:col>10</xdr:col>
      <xdr:colOff>114300</xdr:colOff>
      <xdr:row>42</xdr:row>
      <xdr:rowOff>1905</xdr:rowOff>
    </xdr:to>
    <xdr:cxnSp macro="">
      <xdr:nvCxnSpPr>
        <xdr:cNvPr id="77" name="直線コネクタ 76"/>
        <xdr:cNvCxnSpPr/>
      </xdr:nvCxnSpPr>
      <xdr:spPr>
        <a:xfrm>
          <a:off x="1130300" y="71970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78" name="n_1aveValue【道路】&#10;有形固定資産減価償却率"/>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79" name="n_2aveValue【道路】&#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80662</xdr:rowOff>
    </xdr:from>
    <xdr:ext cx="405111" cy="259045"/>
    <xdr:sp macro="" textlink="">
      <xdr:nvSpPr>
        <xdr:cNvPr id="80" name="n_3aveValue【道路】&#10;有形固定資産減価償却率"/>
        <xdr:cNvSpPr txBox="1"/>
      </xdr:nvSpPr>
      <xdr:spPr>
        <a:xfrm>
          <a:off x="1816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1" name="n_4aveValue【道路】&#10;有形固定資産減価償却率"/>
        <xdr:cNvSpPr txBox="1"/>
      </xdr:nvSpPr>
      <xdr:spPr>
        <a:xfrm>
          <a:off x="927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40022</xdr:rowOff>
    </xdr:from>
    <xdr:ext cx="405111" cy="259045"/>
    <xdr:sp macro="" textlink="">
      <xdr:nvSpPr>
        <xdr:cNvPr id="82" name="n_2mainValue【道路】&#10;有形固定資産減価償却率"/>
        <xdr:cNvSpPr txBox="1"/>
      </xdr:nvSpPr>
      <xdr:spPr>
        <a:xfrm>
          <a:off x="2705744"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43832</xdr:rowOff>
    </xdr:from>
    <xdr:ext cx="405111" cy="259045"/>
    <xdr:sp macro="" textlink="">
      <xdr:nvSpPr>
        <xdr:cNvPr id="83" name="n_3mainValue【道路】&#10;有形固定資産減価償却率"/>
        <xdr:cNvSpPr txBox="1"/>
      </xdr:nvSpPr>
      <xdr:spPr>
        <a:xfrm>
          <a:off x="1816744"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38117</xdr:rowOff>
    </xdr:from>
    <xdr:ext cx="405111" cy="259045"/>
    <xdr:sp macro="" textlink="">
      <xdr:nvSpPr>
        <xdr:cNvPr id="84" name="n_4mainValue【道路】&#10;有形固定資産減価償却率"/>
        <xdr:cNvSpPr txBox="1"/>
      </xdr:nvSpPr>
      <xdr:spPr>
        <a:xfrm>
          <a:off x="927744"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0" name="テキスト ボックス 99"/>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2" name="テキスト ボックス 101"/>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06" name="直線コネクタ 105"/>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07" name="【道路】&#10;一人当たり延長最小値テキスト"/>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08" name="直線コネクタ 107"/>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09" name="【道路】&#10;一人当たり延長最大値テキスト"/>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0" name="直線コネクタ 109"/>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99620</xdr:rowOff>
    </xdr:from>
    <xdr:ext cx="534377" cy="259045"/>
    <xdr:sp macro="" textlink="">
      <xdr:nvSpPr>
        <xdr:cNvPr id="111" name="【道路】&#10;一人当たり延長平均値テキスト"/>
        <xdr:cNvSpPr txBox="1"/>
      </xdr:nvSpPr>
      <xdr:spPr>
        <a:xfrm>
          <a:off x="10515600" y="6786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2" name="フローチャート: 判断 111"/>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3" name="フローチャート: 判断 112"/>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14" name="フローチャート: 判断 113"/>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15" name="フローチャート: 判断 114"/>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16" name="フローチャート: 判断 115"/>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63585</xdr:rowOff>
    </xdr:from>
    <xdr:to>
      <xdr:col>46</xdr:col>
      <xdr:colOff>38100</xdr:colOff>
      <xdr:row>39</xdr:row>
      <xdr:rowOff>165185</xdr:rowOff>
    </xdr:to>
    <xdr:sp macro="" textlink="">
      <xdr:nvSpPr>
        <xdr:cNvPr id="122" name="楕円 121"/>
        <xdr:cNvSpPr/>
      </xdr:nvSpPr>
      <xdr:spPr>
        <a:xfrm>
          <a:off x="8699500" y="675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74485</xdr:rowOff>
    </xdr:from>
    <xdr:to>
      <xdr:col>41</xdr:col>
      <xdr:colOff>101600</xdr:colOff>
      <xdr:row>40</xdr:row>
      <xdr:rowOff>4635</xdr:rowOff>
    </xdr:to>
    <xdr:sp macro="" textlink="">
      <xdr:nvSpPr>
        <xdr:cNvPr id="123" name="楕円 122"/>
        <xdr:cNvSpPr/>
      </xdr:nvSpPr>
      <xdr:spPr>
        <a:xfrm>
          <a:off x="7810500" y="67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114385</xdr:rowOff>
    </xdr:from>
    <xdr:to>
      <xdr:col>45</xdr:col>
      <xdr:colOff>177800</xdr:colOff>
      <xdr:row>39</xdr:row>
      <xdr:rowOff>125285</xdr:rowOff>
    </xdr:to>
    <xdr:cxnSp macro="">
      <xdr:nvCxnSpPr>
        <xdr:cNvPr id="124" name="直線コネクタ 123"/>
        <xdr:cNvCxnSpPr/>
      </xdr:nvCxnSpPr>
      <xdr:spPr>
        <a:xfrm flipV="1">
          <a:off x="7861300" y="6800935"/>
          <a:ext cx="889000" cy="1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82166</xdr:rowOff>
    </xdr:from>
    <xdr:to>
      <xdr:col>36</xdr:col>
      <xdr:colOff>165100</xdr:colOff>
      <xdr:row>40</xdr:row>
      <xdr:rowOff>12316</xdr:rowOff>
    </xdr:to>
    <xdr:sp macro="" textlink="">
      <xdr:nvSpPr>
        <xdr:cNvPr id="125" name="楕円 124"/>
        <xdr:cNvSpPr/>
      </xdr:nvSpPr>
      <xdr:spPr>
        <a:xfrm>
          <a:off x="6921500" y="676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125285</xdr:rowOff>
    </xdr:from>
    <xdr:to>
      <xdr:col>41</xdr:col>
      <xdr:colOff>50800</xdr:colOff>
      <xdr:row>39</xdr:row>
      <xdr:rowOff>132966</xdr:rowOff>
    </xdr:to>
    <xdr:cxnSp macro="">
      <xdr:nvCxnSpPr>
        <xdr:cNvPr id="126" name="直線コネクタ 125"/>
        <xdr:cNvCxnSpPr/>
      </xdr:nvCxnSpPr>
      <xdr:spPr>
        <a:xfrm flipV="1">
          <a:off x="6972300" y="6811835"/>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58177</xdr:rowOff>
    </xdr:from>
    <xdr:ext cx="534377" cy="259045"/>
    <xdr:sp macro="" textlink="">
      <xdr:nvSpPr>
        <xdr:cNvPr id="127" name="n_1aveValue【道路】&#10;一人当たり延長"/>
        <xdr:cNvSpPr txBox="1"/>
      </xdr:nvSpPr>
      <xdr:spPr>
        <a:xfrm>
          <a:off x="9359411" y="657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30793</xdr:rowOff>
    </xdr:from>
    <xdr:ext cx="534377" cy="259045"/>
    <xdr:sp macro="" textlink="">
      <xdr:nvSpPr>
        <xdr:cNvPr id="128" name="n_2aveValue【道路】&#10;一人当たり延長"/>
        <xdr:cNvSpPr txBox="1"/>
      </xdr:nvSpPr>
      <xdr:spPr>
        <a:xfrm>
          <a:off x="84831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46895</xdr:rowOff>
    </xdr:from>
    <xdr:ext cx="534377" cy="259045"/>
    <xdr:sp macro="" textlink="">
      <xdr:nvSpPr>
        <xdr:cNvPr id="129" name="n_3aveValue【道路】&#10;一人当たり延長"/>
        <xdr:cNvSpPr txBox="1"/>
      </xdr:nvSpPr>
      <xdr:spPr>
        <a:xfrm>
          <a:off x="7594111" y="69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13913</xdr:rowOff>
    </xdr:from>
    <xdr:ext cx="534377" cy="259045"/>
    <xdr:sp macro="" textlink="">
      <xdr:nvSpPr>
        <xdr:cNvPr id="130" name="n_4aveValue【道路】&#10;一人当たり延長"/>
        <xdr:cNvSpPr txBox="1"/>
      </xdr:nvSpPr>
      <xdr:spPr>
        <a:xfrm>
          <a:off x="6705111" y="68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10262</xdr:rowOff>
    </xdr:from>
    <xdr:ext cx="534377" cy="259045"/>
    <xdr:sp macro="" textlink="">
      <xdr:nvSpPr>
        <xdr:cNvPr id="131" name="n_2mainValue【道路】&#10;一人当たり延長"/>
        <xdr:cNvSpPr txBox="1"/>
      </xdr:nvSpPr>
      <xdr:spPr>
        <a:xfrm>
          <a:off x="8483111" y="652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21162</xdr:rowOff>
    </xdr:from>
    <xdr:ext cx="534377" cy="259045"/>
    <xdr:sp macro="" textlink="">
      <xdr:nvSpPr>
        <xdr:cNvPr id="132" name="n_3mainValue【道路】&#10;一人当たり延長"/>
        <xdr:cNvSpPr txBox="1"/>
      </xdr:nvSpPr>
      <xdr:spPr>
        <a:xfrm>
          <a:off x="7594111" y="653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28843</xdr:rowOff>
    </xdr:from>
    <xdr:ext cx="534377" cy="259045"/>
    <xdr:sp macro="" textlink="">
      <xdr:nvSpPr>
        <xdr:cNvPr id="133" name="n_4mainValue【道路】&#10;一人当たり延長"/>
        <xdr:cNvSpPr txBox="1"/>
      </xdr:nvSpPr>
      <xdr:spPr>
        <a:xfrm>
          <a:off x="6705111" y="654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4" name="テキスト ボックス 14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6" name="テキスト ボックス 145"/>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6" name="テキスト ボックス 155"/>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59" name="直線コネクタ 158"/>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60" name="【橋りょう・トンネル】&#10;有形固定資産減価償却率最小値テキスト"/>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61" name="直線コネクタ 160"/>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62" name="【橋りょう・トンネ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63" name="直線コネクタ 162"/>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164" name="【橋りょう・トンネル】&#10;有形固定資産減価償却率平均値テキスト"/>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65" name="フローチャート: 判断 164"/>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66" name="フローチャート: 判断 165"/>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67" name="フローチャート: 判断 166"/>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68" name="フローチャート: 判断 167"/>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69" name="フローチャート: 判断 168"/>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65133</xdr:rowOff>
    </xdr:from>
    <xdr:to>
      <xdr:col>15</xdr:col>
      <xdr:colOff>101600</xdr:colOff>
      <xdr:row>61</xdr:row>
      <xdr:rowOff>166733</xdr:rowOff>
    </xdr:to>
    <xdr:sp macro="" textlink="">
      <xdr:nvSpPr>
        <xdr:cNvPr id="175" name="楕円 174"/>
        <xdr:cNvSpPr/>
      </xdr:nvSpPr>
      <xdr:spPr>
        <a:xfrm>
          <a:off x="2857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42273</xdr:rowOff>
    </xdr:from>
    <xdr:to>
      <xdr:col>10</xdr:col>
      <xdr:colOff>165100</xdr:colOff>
      <xdr:row>61</xdr:row>
      <xdr:rowOff>143873</xdr:rowOff>
    </xdr:to>
    <xdr:sp macro="" textlink="">
      <xdr:nvSpPr>
        <xdr:cNvPr id="176" name="楕円 175"/>
        <xdr:cNvSpPr/>
      </xdr:nvSpPr>
      <xdr:spPr>
        <a:xfrm>
          <a:off x="1968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93073</xdr:rowOff>
    </xdr:from>
    <xdr:to>
      <xdr:col>15</xdr:col>
      <xdr:colOff>50800</xdr:colOff>
      <xdr:row>61</xdr:row>
      <xdr:rowOff>115933</xdr:rowOff>
    </xdr:to>
    <xdr:cxnSp macro="">
      <xdr:nvCxnSpPr>
        <xdr:cNvPr id="177" name="直線コネクタ 176"/>
        <xdr:cNvCxnSpPr/>
      </xdr:nvCxnSpPr>
      <xdr:spPr>
        <a:xfrm>
          <a:off x="2019300" y="1055152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19413</xdr:rowOff>
    </xdr:from>
    <xdr:to>
      <xdr:col>6</xdr:col>
      <xdr:colOff>38100</xdr:colOff>
      <xdr:row>61</xdr:row>
      <xdr:rowOff>121013</xdr:rowOff>
    </xdr:to>
    <xdr:sp macro="" textlink="">
      <xdr:nvSpPr>
        <xdr:cNvPr id="178" name="楕円 177"/>
        <xdr:cNvSpPr/>
      </xdr:nvSpPr>
      <xdr:spPr>
        <a:xfrm>
          <a:off x="1079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70213</xdr:rowOff>
    </xdr:from>
    <xdr:to>
      <xdr:col>10</xdr:col>
      <xdr:colOff>114300</xdr:colOff>
      <xdr:row>61</xdr:row>
      <xdr:rowOff>93073</xdr:rowOff>
    </xdr:to>
    <xdr:cxnSp macro="">
      <xdr:nvCxnSpPr>
        <xdr:cNvPr id="179" name="直線コネクタ 178"/>
        <xdr:cNvCxnSpPr/>
      </xdr:nvCxnSpPr>
      <xdr:spPr>
        <a:xfrm>
          <a:off x="1130300" y="1052866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157134</xdr:rowOff>
    </xdr:from>
    <xdr:ext cx="405111" cy="259045"/>
    <xdr:sp macro="" textlink="">
      <xdr:nvSpPr>
        <xdr:cNvPr id="180" name="n_1aveValue【橋りょう・トンネル】&#10;有形固定資産減価償却率"/>
        <xdr:cNvSpPr txBox="1"/>
      </xdr:nvSpPr>
      <xdr:spPr>
        <a:xfrm>
          <a:off x="35820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153868</xdr:rowOff>
    </xdr:from>
    <xdr:ext cx="405111" cy="259045"/>
    <xdr:sp macro="" textlink="">
      <xdr:nvSpPr>
        <xdr:cNvPr id="181" name="n_2aveValue【橋りょう・トンネル】&#10;有形固定資産減価償却率"/>
        <xdr:cNvSpPr txBox="1"/>
      </xdr:nvSpPr>
      <xdr:spPr>
        <a:xfrm>
          <a:off x="2705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117946</xdr:rowOff>
    </xdr:from>
    <xdr:ext cx="405111" cy="259045"/>
    <xdr:sp macro="" textlink="">
      <xdr:nvSpPr>
        <xdr:cNvPr id="182" name="n_3aveValue【橋りょう・トンネル】&#10;有形固定資産減価償却率"/>
        <xdr:cNvSpPr txBox="1"/>
      </xdr:nvSpPr>
      <xdr:spPr>
        <a:xfrm>
          <a:off x="1816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77124</xdr:rowOff>
    </xdr:from>
    <xdr:ext cx="405111" cy="259045"/>
    <xdr:sp macro="" textlink="">
      <xdr:nvSpPr>
        <xdr:cNvPr id="183" name="n_4aveValue【橋りょう・トンネル】&#10;有形固定資産減価償却率"/>
        <xdr:cNvSpPr txBox="1"/>
      </xdr:nvSpPr>
      <xdr:spPr>
        <a:xfrm>
          <a:off x="927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157860</xdr:rowOff>
    </xdr:from>
    <xdr:ext cx="405111" cy="259045"/>
    <xdr:sp macro="" textlink="">
      <xdr:nvSpPr>
        <xdr:cNvPr id="184" name="n_2mainValue【橋りょう・トンネル】&#10;有形固定資産減価償却率"/>
        <xdr:cNvSpPr txBox="1"/>
      </xdr:nvSpPr>
      <xdr:spPr>
        <a:xfrm>
          <a:off x="2705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135000</xdr:rowOff>
    </xdr:from>
    <xdr:ext cx="405111" cy="259045"/>
    <xdr:sp macro="" textlink="">
      <xdr:nvSpPr>
        <xdr:cNvPr id="185" name="n_3mainValue【橋りょう・トンネル】&#10;有形固定資産減価償却率"/>
        <xdr:cNvSpPr txBox="1"/>
      </xdr:nvSpPr>
      <xdr:spPr>
        <a:xfrm>
          <a:off x="1816744"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112140</xdr:rowOff>
    </xdr:from>
    <xdr:ext cx="405111" cy="259045"/>
    <xdr:sp macro="" textlink="">
      <xdr:nvSpPr>
        <xdr:cNvPr id="186" name="n_4mainValue【橋りょう・トンネル】&#10;有形固定資産減価償却率"/>
        <xdr:cNvSpPr txBox="1"/>
      </xdr:nvSpPr>
      <xdr:spPr>
        <a:xfrm>
          <a:off x="927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0" name="テキスト ボックス 19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2" name="テキスト ボックス 20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4" name="テキスト ボックス 20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8" name="テキスト ボックス 20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10" name="直線コネクタ 209"/>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11" name="【橋りょう・トンネル】&#10;一人当たり有形固定資産（償却資産）額最小値テキスト"/>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12" name="直線コネクタ 211"/>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13" name="【橋りょう・トンネル】&#10;一人当たり有形固定資産（償却資産）額最大値テキスト"/>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14" name="直線コネクタ 213"/>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162033</xdr:rowOff>
    </xdr:from>
    <xdr:ext cx="599010" cy="259045"/>
    <xdr:sp macro="" textlink="">
      <xdr:nvSpPr>
        <xdr:cNvPr id="215" name="【橋りょう・トンネル】&#10;一人当たり有形固定資産（償却資産）額平均値テキスト"/>
        <xdr:cNvSpPr txBox="1"/>
      </xdr:nvSpPr>
      <xdr:spPr>
        <a:xfrm>
          <a:off x="10515600" y="10791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16" name="フローチャート: 判断 215"/>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17" name="フローチャート: 判断 216"/>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18" name="フローチャート: 判断 217"/>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19" name="フローチャート: 判断 218"/>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20" name="フローチャート: 判断 219"/>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29461</xdr:rowOff>
    </xdr:from>
    <xdr:to>
      <xdr:col>46</xdr:col>
      <xdr:colOff>38100</xdr:colOff>
      <xdr:row>61</xdr:row>
      <xdr:rowOff>131061</xdr:rowOff>
    </xdr:to>
    <xdr:sp macro="" textlink="">
      <xdr:nvSpPr>
        <xdr:cNvPr id="226" name="楕円 225"/>
        <xdr:cNvSpPr/>
      </xdr:nvSpPr>
      <xdr:spPr>
        <a:xfrm>
          <a:off x="8699500" y="1048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42265</xdr:rowOff>
    </xdr:from>
    <xdr:to>
      <xdr:col>41</xdr:col>
      <xdr:colOff>101600</xdr:colOff>
      <xdr:row>61</xdr:row>
      <xdr:rowOff>143865</xdr:rowOff>
    </xdr:to>
    <xdr:sp macro="" textlink="">
      <xdr:nvSpPr>
        <xdr:cNvPr id="227" name="楕円 226"/>
        <xdr:cNvSpPr/>
      </xdr:nvSpPr>
      <xdr:spPr>
        <a:xfrm>
          <a:off x="7810500" y="105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80261</xdr:rowOff>
    </xdr:from>
    <xdr:to>
      <xdr:col>45</xdr:col>
      <xdr:colOff>177800</xdr:colOff>
      <xdr:row>61</xdr:row>
      <xdr:rowOff>93065</xdr:rowOff>
    </xdr:to>
    <xdr:cxnSp macro="">
      <xdr:nvCxnSpPr>
        <xdr:cNvPr id="228" name="直線コネクタ 227"/>
        <xdr:cNvCxnSpPr/>
      </xdr:nvCxnSpPr>
      <xdr:spPr>
        <a:xfrm flipV="1">
          <a:off x="7861300" y="10538711"/>
          <a:ext cx="889000" cy="1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51816</xdr:rowOff>
    </xdr:from>
    <xdr:to>
      <xdr:col>36</xdr:col>
      <xdr:colOff>165100</xdr:colOff>
      <xdr:row>61</xdr:row>
      <xdr:rowOff>153416</xdr:rowOff>
    </xdr:to>
    <xdr:sp macro="" textlink="">
      <xdr:nvSpPr>
        <xdr:cNvPr id="229" name="楕円 228"/>
        <xdr:cNvSpPr/>
      </xdr:nvSpPr>
      <xdr:spPr>
        <a:xfrm>
          <a:off x="6921500" y="1051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93065</xdr:rowOff>
    </xdr:from>
    <xdr:to>
      <xdr:col>41</xdr:col>
      <xdr:colOff>50800</xdr:colOff>
      <xdr:row>61</xdr:row>
      <xdr:rowOff>102616</xdr:rowOff>
    </xdr:to>
    <xdr:cxnSp macro="">
      <xdr:nvCxnSpPr>
        <xdr:cNvPr id="230" name="直線コネクタ 229"/>
        <xdr:cNvCxnSpPr/>
      </xdr:nvCxnSpPr>
      <xdr:spPr>
        <a:xfrm flipV="1">
          <a:off x="6972300" y="10551515"/>
          <a:ext cx="889000" cy="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149379</xdr:rowOff>
    </xdr:from>
    <xdr:ext cx="599010" cy="259045"/>
    <xdr:sp macro="" textlink="">
      <xdr:nvSpPr>
        <xdr:cNvPr id="231" name="n_1aveValue【橋りょう・トンネル】&#10;一人当たり有形固定資産（償却資産）額"/>
        <xdr:cNvSpPr txBox="1"/>
      </xdr:nvSpPr>
      <xdr:spPr>
        <a:xfrm>
          <a:off x="93270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113478</xdr:rowOff>
    </xdr:from>
    <xdr:ext cx="599010" cy="259045"/>
    <xdr:sp macro="" textlink="">
      <xdr:nvSpPr>
        <xdr:cNvPr id="232" name="n_2aveValue【橋りょう・トンネル】&#10;一人当たり有形固定資産（償却資産）額"/>
        <xdr:cNvSpPr txBox="1"/>
      </xdr:nvSpPr>
      <xdr:spPr>
        <a:xfrm>
          <a:off x="8450795" y="10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96064</xdr:rowOff>
    </xdr:from>
    <xdr:ext cx="599010" cy="259045"/>
    <xdr:sp macro="" textlink="">
      <xdr:nvSpPr>
        <xdr:cNvPr id="233" name="n_3aveValue【橋りょう・トンネル】&#10;一人当たり有形固定資産（償却資産）額"/>
        <xdr:cNvSpPr txBox="1"/>
      </xdr:nvSpPr>
      <xdr:spPr>
        <a:xfrm>
          <a:off x="7561795" y="1089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88647</xdr:rowOff>
    </xdr:from>
    <xdr:ext cx="599010" cy="259045"/>
    <xdr:sp macro="" textlink="">
      <xdr:nvSpPr>
        <xdr:cNvPr id="234" name="n_4aveValue【橋りょう・トンネル】&#10;一人当たり有形固定資産（償却資産）額"/>
        <xdr:cNvSpPr txBox="1"/>
      </xdr:nvSpPr>
      <xdr:spPr>
        <a:xfrm>
          <a:off x="6672795" y="1088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147588</xdr:rowOff>
    </xdr:from>
    <xdr:ext cx="690189" cy="259045"/>
    <xdr:sp macro="" textlink="">
      <xdr:nvSpPr>
        <xdr:cNvPr id="235" name="n_2mainValue【橋りょう・トンネル】&#10;一人当たり有形固定資産（償却資産）額"/>
        <xdr:cNvSpPr txBox="1"/>
      </xdr:nvSpPr>
      <xdr:spPr>
        <a:xfrm>
          <a:off x="8405205" y="10263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160392</xdr:rowOff>
    </xdr:from>
    <xdr:ext cx="690189" cy="259045"/>
    <xdr:sp macro="" textlink="">
      <xdr:nvSpPr>
        <xdr:cNvPr id="236" name="n_3mainValue【橋りょう・トンネル】&#10;一人当たり有形固定資産（償却資産）額"/>
        <xdr:cNvSpPr txBox="1"/>
      </xdr:nvSpPr>
      <xdr:spPr>
        <a:xfrm>
          <a:off x="7516205" y="10275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59</xdr:row>
      <xdr:rowOff>169943</xdr:rowOff>
    </xdr:from>
    <xdr:ext cx="690189" cy="259045"/>
    <xdr:sp macro="" textlink="">
      <xdr:nvSpPr>
        <xdr:cNvPr id="237" name="n_4mainValue【橋りょう・トンネル】&#10;一人当たり有形固定資産（償却資産）額"/>
        <xdr:cNvSpPr txBox="1"/>
      </xdr:nvSpPr>
      <xdr:spPr>
        <a:xfrm>
          <a:off x="6627205" y="102854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8" name="正方形/長方形 23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9" name="正方形/長方形 23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0" name="正方形/長方形 23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1" name="正方形/長方形 24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2" name="正方形/長方形 24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3" name="正方形/長方形 24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4" name="正方形/長方形 24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5" name="正方形/長方形 24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6" name="テキスト ボックス 24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7" name="直線コネクタ 24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8" name="テキスト ボックス 24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9" name="直線コネクタ 24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0" name="テキスト ボックス 249"/>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1" name="直線コネクタ 25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2" name="テキスト ボックス 25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3" name="直線コネクタ 25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4" name="テキスト ボックス 25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5" name="直線コネクタ 25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6" name="テキスト ボックス 25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7" name="直線コネクタ 25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8" name="テキスト ボックス 25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9" name="直線コネクタ 25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0" name="テキスト ボックス 259"/>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63" name="直線コネクタ 262"/>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4"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5" name="直線コネクタ 264"/>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66" name="【公営住宅】&#10;有形固定資産減価償却率最大値テキスト"/>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67" name="直線コネクタ 266"/>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268" name="【公営住宅】&#10;有形固定資産減価償却率平均値テキスト"/>
        <xdr:cNvSpPr txBox="1"/>
      </xdr:nvSpPr>
      <xdr:spPr>
        <a:xfrm>
          <a:off x="4673600" y="1425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69" name="フローチャート: 判断 268"/>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70" name="フローチャート: 判断 269"/>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71" name="フローチャート: 判断 270"/>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72" name="フローチャート: 判断 271"/>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73" name="フローチャート: 判断 272"/>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88537</xdr:rowOff>
    </xdr:from>
    <xdr:to>
      <xdr:col>24</xdr:col>
      <xdr:colOff>114300</xdr:colOff>
      <xdr:row>83</xdr:row>
      <xdr:rowOff>18687</xdr:rowOff>
    </xdr:to>
    <xdr:sp macro="" textlink="">
      <xdr:nvSpPr>
        <xdr:cNvPr id="279" name="楕円 278"/>
        <xdr:cNvSpPr/>
      </xdr:nvSpPr>
      <xdr:spPr>
        <a:xfrm>
          <a:off x="45847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111414</xdr:rowOff>
    </xdr:from>
    <xdr:ext cx="405111" cy="259045"/>
    <xdr:sp macro="" textlink="">
      <xdr:nvSpPr>
        <xdr:cNvPr id="280" name="【公営住宅】&#10;有形固定資産減価償却率該当値テキスト"/>
        <xdr:cNvSpPr txBox="1"/>
      </xdr:nvSpPr>
      <xdr:spPr>
        <a:xfrm>
          <a:off x="4673600" y="1399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5262</xdr:rowOff>
    </xdr:from>
    <xdr:to>
      <xdr:col>15</xdr:col>
      <xdr:colOff>101600</xdr:colOff>
      <xdr:row>82</xdr:row>
      <xdr:rowOff>106862</xdr:rowOff>
    </xdr:to>
    <xdr:sp macro="" textlink="">
      <xdr:nvSpPr>
        <xdr:cNvPr id="281" name="楕円 280"/>
        <xdr:cNvSpPr/>
      </xdr:nvSpPr>
      <xdr:spPr>
        <a:xfrm>
          <a:off x="2857500" y="140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139156</xdr:rowOff>
    </xdr:from>
    <xdr:to>
      <xdr:col>10</xdr:col>
      <xdr:colOff>165100</xdr:colOff>
      <xdr:row>82</xdr:row>
      <xdr:rowOff>69306</xdr:rowOff>
    </xdr:to>
    <xdr:sp macro="" textlink="">
      <xdr:nvSpPr>
        <xdr:cNvPr id="282" name="楕円 281"/>
        <xdr:cNvSpPr/>
      </xdr:nvSpPr>
      <xdr:spPr>
        <a:xfrm>
          <a:off x="19685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18506</xdr:rowOff>
    </xdr:from>
    <xdr:to>
      <xdr:col>15</xdr:col>
      <xdr:colOff>50800</xdr:colOff>
      <xdr:row>82</xdr:row>
      <xdr:rowOff>56062</xdr:rowOff>
    </xdr:to>
    <xdr:cxnSp macro="">
      <xdr:nvCxnSpPr>
        <xdr:cNvPr id="283" name="直線コネクタ 282"/>
        <xdr:cNvCxnSpPr/>
      </xdr:nvCxnSpPr>
      <xdr:spPr>
        <a:xfrm>
          <a:off x="2019300" y="1407740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109764</xdr:rowOff>
    </xdr:from>
    <xdr:to>
      <xdr:col>6</xdr:col>
      <xdr:colOff>38100</xdr:colOff>
      <xdr:row>82</xdr:row>
      <xdr:rowOff>39914</xdr:rowOff>
    </xdr:to>
    <xdr:sp macro="" textlink="">
      <xdr:nvSpPr>
        <xdr:cNvPr id="284" name="楕円 283"/>
        <xdr:cNvSpPr/>
      </xdr:nvSpPr>
      <xdr:spPr>
        <a:xfrm>
          <a:off x="1079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160564</xdr:rowOff>
    </xdr:from>
    <xdr:to>
      <xdr:col>10</xdr:col>
      <xdr:colOff>114300</xdr:colOff>
      <xdr:row>82</xdr:row>
      <xdr:rowOff>18506</xdr:rowOff>
    </xdr:to>
    <xdr:cxnSp macro="">
      <xdr:nvCxnSpPr>
        <xdr:cNvPr id="285" name="直線コネクタ 284"/>
        <xdr:cNvCxnSpPr/>
      </xdr:nvCxnSpPr>
      <xdr:spPr>
        <a:xfrm>
          <a:off x="1130300" y="1404801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164209</xdr:rowOff>
    </xdr:from>
    <xdr:ext cx="405111" cy="259045"/>
    <xdr:sp macro="" textlink="">
      <xdr:nvSpPr>
        <xdr:cNvPr id="286" name="n_1aveValue【公営住宅】&#10;有形固定資産減価償却率"/>
        <xdr:cNvSpPr txBox="1"/>
      </xdr:nvSpPr>
      <xdr:spPr>
        <a:xfrm>
          <a:off x="3582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127379</xdr:rowOff>
    </xdr:from>
    <xdr:ext cx="405111" cy="259045"/>
    <xdr:sp macro="" textlink="">
      <xdr:nvSpPr>
        <xdr:cNvPr id="287" name="n_2aveValue【公営住宅】&#10;有形固定資産減価償却率"/>
        <xdr:cNvSpPr txBox="1"/>
      </xdr:nvSpPr>
      <xdr:spPr>
        <a:xfrm>
          <a:off x="2705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99621</xdr:rowOff>
    </xdr:from>
    <xdr:ext cx="405111" cy="259045"/>
    <xdr:sp macro="" textlink="">
      <xdr:nvSpPr>
        <xdr:cNvPr id="288" name="n_3aveValue【公営住宅】&#10;有形固定資産減価償却率"/>
        <xdr:cNvSpPr txBox="1"/>
      </xdr:nvSpPr>
      <xdr:spPr>
        <a:xfrm>
          <a:off x="1816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91457</xdr:rowOff>
    </xdr:from>
    <xdr:ext cx="405111" cy="259045"/>
    <xdr:sp macro="" textlink="">
      <xdr:nvSpPr>
        <xdr:cNvPr id="289" name="n_4aveValue【公営住宅】&#10;有形固定資産減価償却率"/>
        <xdr:cNvSpPr txBox="1"/>
      </xdr:nvSpPr>
      <xdr:spPr>
        <a:xfrm>
          <a:off x="927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123389</xdr:rowOff>
    </xdr:from>
    <xdr:ext cx="405111" cy="259045"/>
    <xdr:sp macro="" textlink="">
      <xdr:nvSpPr>
        <xdr:cNvPr id="290" name="n_2mainValue【公営住宅】&#10;有形固定資産減価償却率"/>
        <xdr:cNvSpPr txBox="1"/>
      </xdr:nvSpPr>
      <xdr:spPr>
        <a:xfrm>
          <a:off x="27057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85833</xdr:rowOff>
    </xdr:from>
    <xdr:ext cx="405111" cy="259045"/>
    <xdr:sp macro="" textlink="">
      <xdr:nvSpPr>
        <xdr:cNvPr id="291" name="n_3mainValue【公営住宅】&#10;有形固定資産減価償却率"/>
        <xdr:cNvSpPr txBox="1"/>
      </xdr:nvSpPr>
      <xdr:spPr>
        <a:xfrm>
          <a:off x="1816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56441</xdr:rowOff>
    </xdr:from>
    <xdr:ext cx="405111" cy="259045"/>
    <xdr:sp macro="" textlink="">
      <xdr:nvSpPr>
        <xdr:cNvPr id="292" name="n_4mainValue【公営住宅】&#10;有形固定資産減価償却率"/>
        <xdr:cNvSpPr txBox="1"/>
      </xdr:nvSpPr>
      <xdr:spPr>
        <a:xfrm>
          <a:off x="9277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3" name="直線コネクタ 30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4" name="テキスト ボックス 30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5" name="直線コネクタ 30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6" name="テキスト ボックス 30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9" name="直線コネクタ 30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0" name="テキスト ボックス 30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1" name="直線コネクタ 31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2" name="テキスト ボックス 31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4" name="テキスト ボックス 31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16" name="直線コネクタ 315"/>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17"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18" name="直線コネクタ 317"/>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19" name="【公営住宅】&#10;一人当たり面積最大値テキスト"/>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20" name="直線コネクタ 319"/>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47262</xdr:rowOff>
    </xdr:from>
    <xdr:ext cx="469744" cy="259045"/>
    <xdr:sp macro="" textlink="">
      <xdr:nvSpPr>
        <xdr:cNvPr id="321" name="【公営住宅】&#10;一人当たり面積平均値テキスト"/>
        <xdr:cNvSpPr txBox="1"/>
      </xdr:nvSpPr>
      <xdr:spPr>
        <a:xfrm>
          <a:off x="10515600" y="14449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22" name="フローチャート: 判断 321"/>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23" name="フローチャート: 判断 322"/>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24" name="フローチャート: 判断 323"/>
        <xdr:cNvSpPr/>
      </xdr:nvSpPr>
      <xdr:spPr>
        <a:xfrm>
          <a:off x="8699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25" name="フローチャート: 判断 324"/>
        <xdr:cNvSpPr/>
      </xdr:nvSpPr>
      <xdr:spPr>
        <a:xfrm>
          <a:off x="7810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26" name="フローチャート: 判断 325"/>
        <xdr:cNvSpPr/>
      </xdr:nvSpPr>
      <xdr:spPr>
        <a:xfrm>
          <a:off x="6921500" y="145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19114</xdr:rowOff>
    </xdr:from>
    <xdr:to>
      <xdr:col>55</xdr:col>
      <xdr:colOff>50800</xdr:colOff>
      <xdr:row>84</xdr:row>
      <xdr:rowOff>120714</xdr:rowOff>
    </xdr:to>
    <xdr:sp macro="" textlink="">
      <xdr:nvSpPr>
        <xdr:cNvPr id="332" name="楕円 331"/>
        <xdr:cNvSpPr/>
      </xdr:nvSpPr>
      <xdr:spPr>
        <a:xfrm>
          <a:off x="10426700" y="1442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41991</xdr:rowOff>
    </xdr:from>
    <xdr:ext cx="469744" cy="259045"/>
    <xdr:sp macro="" textlink="">
      <xdr:nvSpPr>
        <xdr:cNvPr id="333" name="【公営住宅】&#10;一人当たり面積該当値テキスト"/>
        <xdr:cNvSpPr txBox="1"/>
      </xdr:nvSpPr>
      <xdr:spPr>
        <a:xfrm>
          <a:off x="10515600" y="1427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134556</xdr:rowOff>
    </xdr:from>
    <xdr:to>
      <xdr:col>46</xdr:col>
      <xdr:colOff>38100</xdr:colOff>
      <xdr:row>84</xdr:row>
      <xdr:rowOff>64706</xdr:rowOff>
    </xdr:to>
    <xdr:sp macro="" textlink="">
      <xdr:nvSpPr>
        <xdr:cNvPr id="334" name="楕円 333"/>
        <xdr:cNvSpPr/>
      </xdr:nvSpPr>
      <xdr:spPr>
        <a:xfrm>
          <a:off x="8699500" y="1436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145605</xdr:rowOff>
    </xdr:from>
    <xdr:to>
      <xdr:col>41</xdr:col>
      <xdr:colOff>101600</xdr:colOff>
      <xdr:row>84</xdr:row>
      <xdr:rowOff>75755</xdr:rowOff>
    </xdr:to>
    <xdr:sp macro="" textlink="">
      <xdr:nvSpPr>
        <xdr:cNvPr id="335" name="楕円 334"/>
        <xdr:cNvSpPr/>
      </xdr:nvSpPr>
      <xdr:spPr>
        <a:xfrm>
          <a:off x="7810500" y="1437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13906</xdr:rowOff>
    </xdr:from>
    <xdr:to>
      <xdr:col>45</xdr:col>
      <xdr:colOff>177800</xdr:colOff>
      <xdr:row>84</xdr:row>
      <xdr:rowOff>24955</xdr:rowOff>
    </xdr:to>
    <xdr:cxnSp macro="">
      <xdr:nvCxnSpPr>
        <xdr:cNvPr id="336" name="直線コネクタ 335"/>
        <xdr:cNvCxnSpPr/>
      </xdr:nvCxnSpPr>
      <xdr:spPr>
        <a:xfrm flipV="1">
          <a:off x="7861300" y="14415706"/>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14160</xdr:rowOff>
    </xdr:from>
    <xdr:to>
      <xdr:col>36</xdr:col>
      <xdr:colOff>165100</xdr:colOff>
      <xdr:row>84</xdr:row>
      <xdr:rowOff>115760</xdr:rowOff>
    </xdr:to>
    <xdr:sp macro="" textlink="">
      <xdr:nvSpPr>
        <xdr:cNvPr id="337" name="楕円 336"/>
        <xdr:cNvSpPr/>
      </xdr:nvSpPr>
      <xdr:spPr>
        <a:xfrm>
          <a:off x="6921500" y="1441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24955</xdr:rowOff>
    </xdr:from>
    <xdr:to>
      <xdr:col>41</xdr:col>
      <xdr:colOff>50800</xdr:colOff>
      <xdr:row>84</xdr:row>
      <xdr:rowOff>64960</xdr:rowOff>
    </xdr:to>
    <xdr:cxnSp macro="">
      <xdr:nvCxnSpPr>
        <xdr:cNvPr id="338" name="直線コネクタ 337"/>
        <xdr:cNvCxnSpPr/>
      </xdr:nvCxnSpPr>
      <xdr:spPr>
        <a:xfrm flipV="1">
          <a:off x="6972300" y="144267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2557</xdr:rowOff>
    </xdr:from>
    <xdr:ext cx="469744" cy="259045"/>
    <xdr:sp macro="" textlink="">
      <xdr:nvSpPr>
        <xdr:cNvPr id="339" name="n_1aveValue【公営住宅】&#10;一人当たり面積"/>
        <xdr:cNvSpPr txBox="1"/>
      </xdr:nvSpPr>
      <xdr:spPr>
        <a:xfrm>
          <a:off x="9391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134890</xdr:rowOff>
    </xdr:from>
    <xdr:ext cx="469744" cy="259045"/>
    <xdr:sp macro="" textlink="">
      <xdr:nvSpPr>
        <xdr:cNvPr id="340" name="n_2aveValue【公営住宅】&#10;一人当たり面積"/>
        <xdr:cNvSpPr txBox="1"/>
      </xdr:nvSpPr>
      <xdr:spPr>
        <a:xfrm>
          <a:off x="8515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167085</xdr:rowOff>
    </xdr:from>
    <xdr:ext cx="469744" cy="259045"/>
    <xdr:sp macro="" textlink="">
      <xdr:nvSpPr>
        <xdr:cNvPr id="341" name="n_3aveValue【公営住宅】&#10;一人当たり面積"/>
        <xdr:cNvSpPr txBox="1"/>
      </xdr:nvSpPr>
      <xdr:spPr>
        <a:xfrm>
          <a:off x="76264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24592</xdr:rowOff>
    </xdr:from>
    <xdr:ext cx="469744" cy="259045"/>
    <xdr:sp macro="" textlink="">
      <xdr:nvSpPr>
        <xdr:cNvPr id="342" name="n_4aveValue【公営住宅】&#10;一人当たり面積"/>
        <xdr:cNvSpPr txBox="1"/>
      </xdr:nvSpPr>
      <xdr:spPr>
        <a:xfrm>
          <a:off x="6737427" y="1459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81233</xdr:rowOff>
    </xdr:from>
    <xdr:ext cx="469744" cy="259045"/>
    <xdr:sp macro="" textlink="">
      <xdr:nvSpPr>
        <xdr:cNvPr id="343" name="n_2mainValue【公営住宅】&#10;一人当たり面積"/>
        <xdr:cNvSpPr txBox="1"/>
      </xdr:nvSpPr>
      <xdr:spPr>
        <a:xfrm>
          <a:off x="8515427" y="1414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92282</xdr:rowOff>
    </xdr:from>
    <xdr:ext cx="469744" cy="259045"/>
    <xdr:sp macro="" textlink="">
      <xdr:nvSpPr>
        <xdr:cNvPr id="344" name="n_3mainValue【公営住宅】&#10;一人当たり面積"/>
        <xdr:cNvSpPr txBox="1"/>
      </xdr:nvSpPr>
      <xdr:spPr>
        <a:xfrm>
          <a:off x="7626427" y="1415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132287</xdr:rowOff>
    </xdr:from>
    <xdr:ext cx="469744" cy="259045"/>
    <xdr:sp macro="" textlink="">
      <xdr:nvSpPr>
        <xdr:cNvPr id="345" name="n_4mainValue【公営住宅】&#10;一人当たり面積"/>
        <xdr:cNvSpPr txBox="1"/>
      </xdr:nvSpPr>
      <xdr:spPr>
        <a:xfrm>
          <a:off x="6737427" y="1419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2" name="テキスト ボックス 37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4" name="テキスト ボックス 37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2" name="テキスト ボックス 38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4" name="テキスト ボックス 38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386" name="直線コネクタ 385"/>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87"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88" name="直線コネクタ 387"/>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389" name="【認定こども園・幼稚園・保育所】&#10;有形固定資産減価償却率最大値テキスト"/>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390" name="直線コネクタ 389"/>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48277</xdr:rowOff>
    </xdr:from>
    <xdr:ext cx="405111" cy="259045"/>
    <xdr:sp macro="" textlink="">
      <xdr:nvSpPr>
        <xdr:cNvPr id="391" name="【認定こども園・幼稚園・保育所】&#10;有形固定資産減価償却率平均値テキスト"/>
        <xdr:cNvSpPr txBox="1"/>
      </xdr:nvSpPr>
      <xdr:spPr>
        <a:xfrm>
          <a:off x="16357600" y="622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392" name="フローチャート: 判断 391"/>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393" name="フローチャート: 判断 392"/>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394" name="フローチャート: 判断 393"/>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395" name="フローチャート: 判断 394"/>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396" name="フローチャート: 判断 395"/>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158750</xdr:rowOff>
    </xdr:from>
    <xdr:to>
      <xdr:col>85</xdr:col>
      <xdr:colOff>177800</xdr:colOff>
      <xdr:row>42</xdr:row>
      <xdr:rowOff>88900</xdr:rowOff>
    </xdr:to>
    <xdr:sp macro="" textlink="">
      <xdr:nvSpPr>
        <xdr:cNvPr id="402" name="楕円 401"/>
        <xdr:cNvSpPr/>
      </xdr:nvSpPr>
      <xdr:spPr>
        <a:xfrm>
          <a:off x="16268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73677</xdr:rowOff>
    </xdr:from>
    <xdr:ext cx="469744" cy="259045"/>
    <xdr:sp macro="" textlink="">
      <xdr:nvSpPr>
        <xdr:cNvPr id="403" name="【認定こども園・幼稚園・保育所】&#10;有形固定資産減価償却率該当値テキスト"/>
        <xdr:cNvSpPr txBox="1"/>
      </xdr:nvSpPr>
      <xdr:spPr>
        <a:xfrm>
          <a:off x="16357600"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41</xdr:row>
      <xdr:rowOff>158750</xdr:rowOff>
    </xdr:from>
    <xdr:to>
      <xdr:col>76</xdr:col>
      <xdr:colOff>165100</xdr:colOff>
      <xdr:row>42</xdr:row>
      <xdr:rowOff>88900</xdr:rowOff>
    </xdr:to>
    <xdr:sp macro="" textlink="">
      <xdr:nvSpPr>
        <xdr:cNvPr id="404" name="楕円 403"/>
        <xdr:cNvSpPr/>
      </xdr:nvSpPr>
      <xdr:spPr>
        <a:xfrm>
          <a:off x="14541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41</xdr:row>
      <xdr:rowOff>158750</xdr:rowOff>
    </xdr:from>
    <xdr:to>
      <xdr:col>72</xdr:col>
      <xdr:colOff>38100</xdr:colOff>
      <xdr:row>42</xdr:row>
      <xdr:rowOff>88900</xdr:rowOff>
    </xdr:to>
    <xdr:sp macro="" textlink="">
      <xdr:nvSpPr>
        <xdr:cNvPr id="405" name="楕円 404"/>
        <xdr:cNvSpPr/>
      </xdr:nvSpPr>
      <xdr:spPr>
        <a:xfrm>
          <a:off x="13652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38100</xdr:rowOff>
    </xdr:from>
    <xdr:to>
      <xdr:col>76</xdr:col>
      <xdr:colOff>114300</xdr:colOff>
      <xdr:row>42</xdr:row>
      <xdr:rowOff>38100</xdr:rowOff>
    </xdr:to>
    <xdr:cxnSp macro="">
      <xdr:nvCxnSpPr>
        <xdr:cNvPr id="406" name="直線コネクタ 405"/>
        <xdr:cNvCxnSpPr/>
      </xdr:nvCxnSpPr>
      <xdr:spPr>
        <a:xfrm>
          <a:off x="13703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147320</xdr:rowOff>
    </xdr:from>
    <xdr:to>
      <xdr:col>67</xdr:col>
      <xdr:colOff>101600</xdr:colOff>
      <xdr:row>42</xdr:row>
      <xdr:rowOff>77470</xdr:rowOff>
    </xdr:to>
    <xdr:sp macro="" textlink="">
      <xdr:nvSpPr>
        <xdr:cNvPr id="407" name="楕円 406"/>
        <xdr:cNvSpPr/>
      </xdr:nvSpPr>
      <xdr:spPr>
        <a:xfrm>
          <a:off x="12763500" y="717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26670</xdr:rowOff>
    </xdr:from>
    <xdr:to>
      <xdr:col>71</xdr:col>
      <xdr:colOff>177800</xdr:colOff>
      <xdr:row>42</xdr:row>
      <xdr:rowOff>38100</xdr:rowOff>
    </xdr:to>
    <xdr:cxnSp macro="">
      <xdr:nvCxnSpPr>
        <xdr:cNvPr id="408" name="直線コネクタ 407"/>
        <xdr:cNvCxnSpPr/>
      </xdr:nvCxnSpPr>
      <xdr:spPr>
        <a:xfrm>
          <a:off x="12814300" y="7227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59707</xdr:rowOff>
    </xdr:from>
    <xdr:ext cx="405111" cy="259045"/>
    <xdr:sp macro="" textlink="">
      <xdr:nvSpPr>
        <xdr:cNvPr id="409" name="n_1aveValue【認定こども園・幼稚園・保育所】&#10;有形固定資産減価償却率"/>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34942</xdr:rowOff>
    </xdr:from>
    <xdr:ext cx="405111" cy="259045"/>
    <xdr:sp macro="" textlink="">
      <xdr:nvSpPr>
        <xdr:cNvPr id="410" name="n_2aveValue【認定こども園・幼稚園・保育所】&#10;有形固定資産減価償却率"/>
        <xdr:cNvSpPr txBox="1"/>
      </xdr:nvSpPr>
      <xdr:spPr>
        <a:xfrm>
          <a:off x="14389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23512</xdr:rowOff>
    </xdr:from>
    <xdr:ext cx="405111" cy="259045"/>
    <xdr:sp macro="" textlink="">
      <xdr:nvSpPr>
        <xdr:cNvPr id="411" name="n_3aveValue【認定こども園・幼稚園・保育所】&#10;有形固定資産減価償却率"/>
        <xdr:cNvSpPr txBox="1"/>
      </xdr:nvSpPr>
      <xdr:spPr>
        <a:xfrm>
          <a:off x="13500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412" name="n_4aveValue【認定こども園・幼稚園・保育所】&#10;有形固定資産減価償却率"/>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80027</xdr:rowOff>
    </xdr:from>
    <xdr:ext cx="469744" cy="259045"/>
    <xdr:sp macro="" textlink="">
      <xdr:nvSpPr>
        <xdr:cNvPr id="413" name="n_2mainValue【認定こども園・幼稚園・保育所】&#10;有形固定資産減価償却率"/>
        <xdr:cNvSpPr txBox="1"/>
      </xdr:nvSpPr>
      <xdr:spPr>
        <a:xfrm>
          <a:off x="14357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80027</xdr:rowOff>
    </xdr:from>
    <xdr:ext cx="469744" cy="259045"/>
    <xdr:sp macro="" textlink="">
      <xdr:nvSpPr>
        <xdr:cNvPr id="414" name="n_3mainValue【認定こども園・幼稚園・保育所】&#10;有形固定資産減価償却率"/>
        <xdr:cNvSpPr txBox="1"/>
      </xdr:nvSpPr>
      <xdr:spPr>
        <a:xfrm>
          <a:off x="13468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68597</xdr:rowOff>
    </xdr:from>
    <xdr:ext cx="405111" cy="259045"/>
    <xdr:sp macro="" textlink="">
      <xdr:nvSpPr>
        <xdr:cNvPr id="415" name="n_4mainValue【認定こども園・幼稚園・保育所】&#10;有形固定資産減価償却率"/>
        <xdr:cNvSpPr txBox="1"/>
      </xdr:nvSpPr>
      <xdr:spPr>
        <a:xfrm>
          <a:off x="12611744"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6" name="直線コネクタ 42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7" name="テキスト ボックス 42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8" name="直線コネクタ 42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9" name="テキスト ボックス 42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0" name="直線コネクタ 42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1" name="テキスト ボックス 43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2" name="直線コネクタ 43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3" name="テキスト ボックス 43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5" name="テキスト ボックス 4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437" name="直線コネクタ 436"/>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438" name="【認定こども園・幼稚園・保育所】&#10;一人当たり面積最小値テキスト"/>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439" name="直線コネクタ 438"/>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440" name="【認定こども園・幼稚園・保育所】&#10;一人当たり面積最大値テキスト"/>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441" name="直線コネクタ 440"/>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42" name="【認定こども園・幼稚園・保育所】&#10;一人当たり面積平均値テキスト"/>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43" name="フローチャート: 判断 442"/>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444" name="フローチャート: 判断 443"/>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445" name="フローチャート: 判断 444"/>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446" name="フローチャート: 判断 445"/>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447" name="フローチャート: 判断 446"/>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40030</xdr:rowOff>
    </xdr:from>
    <xdr:to>
      <xdr:col>116</xdr:col>
      <xdr:colOff>114300</xdr:colOff>
      <xdr:row>40</xdr:row>
      <xdr:rowOff>141630</xdr:rowOff>
    </xdr:to>
    <xdr:sp macro="" textlink="">
      <xdr:nvSpPr>
        <xdr:cNvPr id="453" name="楕円 452"/>
        <xdr:cNvSpPr/>
      </xdr:nvSpPr>
      <xdr:spPr>
        <a:xfrm>
          <a:off x="22110700" y="689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18457</xdr:rowOff>
    </xdr:from>
    <xdr:ext cx="469744" cy="259045"/>
    <xdr:sp macro="" textlink="">
      <xdr:nvSpPr>
        <xdr:cNvPr id="454" name="【認定こども園・幼稚園・保育所】&#10;一人当たり面積該当値テキスト"/>
        <xdr:cNvSpPr txBox="1"/>
      </xdr:nvSpPr>
      <xdr:spPr>
        <a:xfrm>
          <a:off x="22199600" y="687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150216</xdr:rowOff>
    </xdr:from>
    <xdr:to>
      <xdr:col>107</xdr:col>
      <xdr:colOff>101600</xdr:colOff>
      <xdr:row>40</xdr:row>
      <xdr:rowOff>80366</xdr:rowOff>
    </xdr:to>
    <xdr:sp macro="" textlink="">
      <xdr:nvSpPr>
        <xdr:cNvPr id="455" name="楕円 454"/>
        <xdr:cNvSpPr/>
      </xdr:nvSpPr>
      <xdr:spPr>
        <a:xfrm>
          <a:off x="20383500" y="68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156616</xdr:rowOff>
    </xdr:from>
    <xdr:to>
      <xdr:col>102</xdr:col>
      <xdr:colOff>165100</xdr:colOff>
      <xdr:row>40</xdr:row>
      <xdr:rowOff>86766</xdr:rowOff>
    </xdr:to>
    <xdr:sp macro="" textlink="">
      <xdr:nvSpPr>
        <xdr:cNvPr id="456" name="楕円 455"/>
        <xdr:cNvSpPr/>
      </xdr:nvSpPr>
      <xdr:spPr>
        <a:xfrm>
          <a:off x="19494500" y="684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29566</xdr:rowOff>
    </xdr:from>
    <xdr:to>
      <xdr:col>107</xdr:col>
      <xdr:colOff>50800</xdr:colOff>
      <xdr:row>40</xdr:row>
      <xdr:rowOff>35966</xdr:rowOff>
    </xdr:to>
    <xdr:cxnSp macro="">
      <xdr:nvCxnSpPr>
        <xdr:cNvPr id="457" name="直線コネクタ 456"/>
        <xdr:cNvCxnSpPr/>
      </xdr:nvCxnSpPr>
      <xdr:spPr>
        <a:xfrm flipV="1">
          <a:off x="19545300" y="6887566"/>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23571</xdr:rowOff>
    </xdr:from>
    <xdr:to>
      <xdr:col>98</xdr:col>
      <xdr:colOff>38100</xdr:colOff>
      <xdr:row>40</xdr:row>
      <xdr:rowOff>125171</xdr:rowOff>
    </xdr:to>
    <xdr:sp macro="" textlink="">
      <xdr:nvSpPr>
        <xdr:cNvPr id="458" name="楕円 457"/>
        <xdr:cNvSpPr/>
      </xdr:nvSpPr>
      <xdr:spPr>
        <a:xfrm>
          <a:off x="18605500" y="688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35966</xdr:rowOff>
    </xdr:from>
    <xdr:to>
      <xdr:col>102</xdr:col>
      <xdr:colOff>114300</xdr:colOff>
      <xdr:row>40</xdr:row>
      <xdr:rowOff>74371</xdr:rowOff>
    </xdr:to>
    <xdr:cxnSp macro="">
      <xdr:nvCxnSpPr>
        <xdr:cNvPr id="459" name="直線コネクタ 458"/>
        <xdr:cNvCxnSpPr/>
      </xdr:nvCxnSpPr>
      <xdr:spPr>
        <a:xfrm flipV="1">
          <a:off x="18656300" y="6893966"/>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91406</xdr:rowOff>
    </xdr:from>
    <xdr:ext cx="469744" cy="259045"/>
    <xdr:sp macro="" textlink="">
      <xdr:nvSpPr>
        <xdr:cNvPr id="460" name="n_1aveValue【認定こども園・幼稚園・保育所】&#10;一人当たり面積"/>
        <xdr:cNvSpPr txBox="1"/>
      </xdr:nvSpPr>
      <xdr:spPr>
        <a:xfrm>
          <a:off x="21075727" y="660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461" name="n_2aveValue【認定こども園・幼稚園・保育所】&#10;一人当たり面積"/>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90695</xdr:rowOff>
    </xdr:from>
    <xdr:ext cx="469744" cy="259045"/>
    <xdr:sp macro="" textlink="">
      <xdr:nvSpPr>
        <xdr:cNvPr id="462" name="n_3aveValue【認定こども園・幼稚園・保育所】&#10;一人当たり面積"/>
        <xdr:cNvSpPr txBox="1"/>
      </xdr:nvSpPr>
      <xdr:spPr>
        <a:xfrm>
          <a:off x="19310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129811</xdr:rowOff>
    </xdr:from>
    <xdr:ext cx="469744" cy="259045"/>
    <xdr:sp macro="" textlink="">
      <xdr:nvSpPr>
        <xdr:cNvPr id="463" name="n_4aveValue【認定こども園・幼稚園・保育所】&#10;一人当たり面積"/>
        <xdr:cNvSpPr txBox="1"/>
      </xdr:nvSpPr>
      <xdr:spPr>
        <a:xfrm>
          <a:off x="18421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96893</xdr:rowOff>
    </xdr:from>
    <xdr:ext cx="469744" cy="259045"/>
    <xdr:sp macro="" textlink="">
      <xdr:nvSpPr>
        <xdr:cNvPr id="464" name="n_2mainValue【認定こども園・幼稚園・保育所】&#10;一人当たり面積"/>
        <xdr:cNvSpPr txBox="1"/>
      </xdr:nvSpPr>
      <xdr:spPr>
        <a:xfrm>
          <a:off x="20199427" y="661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103293</xdr:rowOff>
    </xdr:from>
    <xdr:ext cx="469744" cy="259045"/>
    <xdr:sp macro="" textlink="">
      <xdr:nvSpPr>
        <xdr:cNvPr id="465" name="n_3mainValue【認定こども園・幼稚園・保育所】&#10;一人当たり面積"/>
        <xdr:cNvSpPr txBox="1"/>
      </xdr:nvSpPr>
      <xdr:spPr>
        <a:xfrm>
          <a:off x="19310427" y="661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116298</xdr:rowOff>
    </xdr:from>
    <xdr:ext cx="469744" cy="259045"/>
    <xdr:sp macro="" textlink="">
      <xdr:nvSpPr>
        <xdr:cNvPr id="466" name="n_4mainValue【認定こども園・幼稚園・保育所】&#10;一人当たり面積"/>
        <xdr:cNvSpPr txBox="1"/>
      </xdr:nvSpPr>
      <xdr:spPr>
        <a:xfrm>
          <a:off x="18421427" y="697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7" name="テキスト ボックス 47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79" name="テキスト ボックス 47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89" name="テキスト ボックス 48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492" name="直線コネクタ 491"/>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493" name="【学校施設】&#10;有形固定資産減価償却率最小値テキスト"/>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494" name="直線コネクタ 493"/>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95" name="【学校施設】&#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96" name="直線コネクタ 495"/>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497" name="【学校施設】&#10;有形固定資産減価償却率平均値テキスト"/>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498" name="フローチャート: 判断 497"/>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499" name="フローチャート: 判断 498"/>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500" name="フローチャート: 判断 499"/>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501" name="フローチャート: 判断 500"/>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502" name="フローチャート: 判断 501"/>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508" name="楕円 507"/>
        <xdr:cNvSpPr/>
      </xdr:nvSpPr>
      <xdr:spPr>
        <a:xfrm>
          <a:off x="162687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25961</xdr:rowOff>
    </xdr:from>
    <xdr:ext cx="405111" cy="259045"/>
    <xdr:sp macro="" textlink="">
      <xdr:nvSpPr>
        <xdr:cNvPr id="509" name="【学校施設】&#10;有形固定資産減価償却率該当値テキスト"/>
        <xdr:cNvSpPr txBox="1"/>
      </xdr:nvSpPr>
      <xdr:spPr>
        <a:xfrm>
          <a:off x="16357600" y="10141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34109</xdr:rowOff>
    </xdr:from>
    <xdr:to>
      <xdr:col>76</xdr:col>
      <xdr:colOff>165100</xdr:colOff>
      <xdr:row>59</xdr:row>
      <xdr:rowOff>135709</xdr:rowOff>
    </xdr:to>
    <xdr:sp macro="" textlink="">
      <xdr:nvSpPr>
        <xdr:cNvPr id="510" name="楕円 509"/>
        <xdr:cNvSpPr/>
      </xdr:nvSpPr>
      <xdr:spPr>
        <a:xfrm>
          <a:off x="14541500" y="1014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32476</xdr:rowOff>
    </xdr:from>
    <xdr:to>
      <xdr:col>72</xdr:col>
      <xdr:colOff>38100</xdr:colOff>
      <xdr:row>59</xdr:row>
      <xdr:rowOff>134076</xdr:rowOff>
    </xdr:to>
    <xdr:sp macro="" textlink="">
      <xdr:nvSpPr>
        <xdr:cNvPr id="511" name="楕円 510"/>
        <xdr:cNvSpPr/>
      </xdr:nvSpPr>
      <xdr:spPr>
        <a:xfrm>
          <a:off x="13652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83276</xdr:rowOff>
    </xdr:from>
    <xdr:to>
      <xdr:col>76</xdr:col>
      <xdr:colOff>114300</xdr:colOff>
      <xdr:row>59</xdr:row>
      <xdr:rowOff>84909</xdr:rowOff>
    </xdr:to>
    <xdr:cxnSp macro="">
      <xdr:nvCxnSpPr>
        <xdr:cNvPr id="512" name="直線コネクタ 511"/>
        <xdr:cNvCxnSpPr/>
      </xdr:nvCxnSpPr>
      <xdr:spPr>
        <a:xfrm>
          <a:off x="13703300" y="1019882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171269</xdr:rowOff>
    </xdr:from>
    <xdr:to>
      <xdr:col>67</xdr:col>
      <xdr:colOff>101600</xdr:colOff>
      <xdr:row>59</xdr:row>
      <xdr:rowOff>101419</xdr:rowOff>
    </xdr:to>
    <xdr:sp macro="" textlink="">
      <xdr:nvSpPr>
        <xdr:cNvPr id="513" name="楕円 512"/>
        <xdr:cNvSpPr/>
      </xdr:nvSpPr>
      <xdr:spPr>
        <a:xfrm>
          <a:off x="12763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50619</xdr:rowOff>
    </xdr:from>
    <xdr:to>
      <xdr:col>71</xdr:col>
      <xdr:colOff>177800</xdr:colOff>
      <xdr:row>59</xdr:row>
      <xdr:rowOff>83276</xdr:rowOff>
    </xdr:to>
    <xdr:cxnSp macro="">
      <xdr:nvCxnSpPr>
        <xdr:cNvPr id="514" name="直線コネクタ 513"/>
        <xdr:cNvCxnSpPr/>
      </xdr:nvCxnSpPr>
      <xdr:spPr>
        <a:xfrm>
          <a:off x="12814300" y="101661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99984</xdr:rowOff>
    </xdr:from>
    <xdr:ext cx="405111" cy="259045"/>
    <xdr:sp macro="" textlink="">
      <xdr:nvSpPr>
        <xdr:cNvPr id="515" name="n_1aveValue【学校施設】&#10;有形固定資産減価償却率"/>
        <xdr:cNvSpPr txBox="1"/>
      </xdr:nvSpPr>
      <xdr:spPr>
        <a:xfrm>
          <a:off x="152660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51724</xdr:rowOff>
    </xdr:from>
    <xdr:ext cx="405111" cy="259045"/>
    <xdr:sp macro="" textlink="">
      <xdr:nvSpPr>
        <xdr:cNvPr id="516" name="n_2aveValue【学校施設】&#10;有形固定資産減価償却率"/>
        <xdr:cNvSpPr txBox="1"/>
      </xdr:nvSpPr>
      <xdr:spPr>
        <a:xfrm>
          <a:off x="14389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14168</xdr:rowOff>
    </xdr:from>
    <xdr:ext cx="405111" cy="259045"/>
    <xdr:sp macro="" textlink="">
      <xdr:nvSpPr>
        <xdr:cNvPr id="517" name="n_3aveValue【学校施設】&#10;有形固定資産減価償却率"/>
        <xdr:cNvSpPr txBox="1"/>
      </xdr:nvSpPr>
      <xdr:spPr>
        <a:xfrm>
          <a:off x="13500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9270</xdr:rowOff>
    </xdr:from>
    <xdr:ext cx="405111" cy="259045"/>
    <xdr:sp macro="" textlink="">
      <xdr:nvSpPr>
        <xdr:cNvPr id="518" name="n_4aveValue【学校施設】&#10;有形固定資産減価償却率"/>
        <xdr:cNvSpPr txBox="1"/>
      </xdr:nvSpPr>
      <xdr:spPr>
        <a:xfrm>
          <a:off x="12611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152236</xdr:rowOff>
    </xdr:from>
    <xdr:ext cx="405111" cy="259045"/>
    <xdr:sp macro="" textlink="">
      <xdr:nvSpPr>
        <xdr:cNvPr id="519" name="n_2mainValue【学校施設】&#10;有形固定資産減価償却率"/>
        <xdr:cNvSpPr txBox="1"/>
      </xdr:nvSpPr>
      <xdr:spPr>
        <a:xfrm>
          <a:off x="143897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150603</xdr:rowOff>
    </xdr:from>
    <xdr:ext cx="405111" cy="259045"/>
    <xdr:sp macro="" textlink="">
      <xdr:nvSpPr>
        <xdr:cNvPr id="520" name="n_3mainValue【学校施設】&#10;有形固定資産減価償却率"/>
        <xdr:cNvSpPr txBox="1"/>
      </xdr:nvSpPr>
      <xdr:spPr>
        <a:xfrm>
          <a:off x="13500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117946</xdr:rowOff>
    </xdr:from>
    <xdr:ext cx="405111" cy="259045"/>
    <xdr:sp macro="" textlink="">
      <xdr:nvSpPr>
        <xdr:cNvPr id="521" name="n_4mainValue【学校施設】&#10;有形固定資産減価償却率"/>
        <xdr:cNvSpPr txBox="1"/>
      </xdr:nvSpPr>
      <xdr:spPr>
        <a:xfrm>
          <a:off x="126117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2" name="直線コネクタ 53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3" name="テキスト ボックス 53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4" name="直線コネクタ 53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5" name="テキスト ボックス 53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6" name="直線コネクタ 53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7" name="テキスト ボックス 53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8" name="直線コネクタ 53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9" name="テキスト ボックス 53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0" name="直線コネクタ 53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1" name="テキスト ボックス 54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3" name="テキスト ボックス 54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545" name="直線コネクタ 544"/>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546" name="【学校施設】&#10;一人当たり面積最小値テキスト"/>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547" name="直線コネクタ 546"/>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548" name="【学校施設】&#10;一人当たり面積最大値テキスト"/>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549" name="直線コネクタ 548"/>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56596</xdr:rowOff>
    </xdr:from>
    <xdr:ext cx="469744" cy="259045"/>
    <xdr:sp macro="" textlink="">
      <xdr:nvSpPr>
        <xdr:cNvPr id="550" name="【学校施設】&#10;一人当たり面積平均値テキスト"/>
        <xdr:cNvSpPr txBox="1"/>
      </xdr:nvSpPr>
      <xdr:spPr>
        <a:xfrm>
          <a:off x="22199600" y="10515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551" name="フローチャート: 判断 550"/>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552" name="フローチャート: 判断 551"/>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553" name="フローチャート: 判断 552"/>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554" name="フローチャート: 判断 553"/>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555" name="フローチャート: 判断 554"/>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28257</xdr:rowOff>
    </xdr:from>
    <xdr:to>
      <xdr:col>116</xdr:col>
      <xdr:colOff>114300</xdr:colOff>
      <xdr:row>61</xdr:row>
      <xdr:rowOff>129857</xdr:rowOff>
    </xdr:to>
    <xdr:sp macro="" textlink="">
      <xdr:nvSpPr>
        <xdr:cNvPr id="561" name="楕円 560"/>
        <xdr:cNvSpPr/>
      </xdr:nvSpPr>
      <xdr:spPr>
        <a:xfrm>
          <a:off x="22110700" y="1048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51134</xdr:rowOff>
    </xdr:from>
    <xdr:ext cx="469744" cy="259045"/>
    <xdr:sp macro="" textlink="">
      <xdr:nvSpPr>
        <xdr:cNvPr id="562" name="【学校施設】&#10;一人当たり面積該当値テキスト"/>
        <xdr:cNvSpPr txBox="1"/>
      </xdr:nvSpPr>
      <xdr:spPr>
        <a:xfrm>
          <a:off x="22199600" y="1033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19685</xdr:rowOff>
    </xdr:from>
    <xdr:to>
      <xdr:col>107</xdr:col>
      <xdr:colOff>101600</xdr:colOff>
      <xdr:row>61</xdr:row>
      <xdr:rowOff>121285</xdr:rowOff>
    </xdr:to>
    <xdr:sp macro="" textlink="">
      <xdr:nvSpPr>
        <xdr:cNvPr id="563" name="楕円 562"/>
        <xdr:cNvSpPr/>
      </xdr:nvSpPr>
      <xdr:spPr>
        <a:xfrm>
          <a:off x="20383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32639</xdr:rowOff>
    </xdr:from>
    <xdr:to>
      <xdr:col>102</xdr:col>
      <xdr:colOff>165100</xdr:colOff>
      <xdr:row>61</xdr:row>
      <xdr:rowOff>134239</xdr:rowOff>
    </xdr:to>
    <xdr:sp macro="" textlink="">
      <xdr:nvSpPr>
        <xdr:cNvPr id="564" name="楕円 563"/>
        <xdr:cNvSpPr/>
      </xdr:nvSpPr>
      <xdr:spPr>
        <a:xfrm>
          <a:off x="19494500" y="1049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70485</xdr:rowOff>
    </xdr:from>
    <xdr:to>
      <xdr:col>107</xdr:col>
      <xdr:colOff>50800</xdr:colOff>
      <xdr:row>61</xdr:row>
      <xdr:rowOff>83439</xdr:rowOff>
    </xdr:to>
    <xdr:cxnSp macro="">
      <xdr:nvCxnSpPr>
        <xdr:cNvPr id="565" name="直線コネクタ 564"/>
        <xdr:cNvCxnSpPr/>
      </xdr:nvCxnSpPr>
      <xdr:spPr>
        <a:xfrm flipV="1">
          <a:off x="19545300" y="10528935"/>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42545</xdr:rowOff>
    </xdr:from>
    <xdr:to>
      <xdr:col>98</xdr:col>
      <xdr:colOff>38100</xdr:colOff>
      <xdr:row>61</xdr:row>
      <xdr:rowOff>144145</xdr:rowOff>
    </xdr:to>
    <xdr:sp macro="" textlink="">
      <xdr:nvSpPr>
        <xdr:cNvPr id="566" name="楕円 565"/>
        <xdr:cNvSpPr/>
      </xdr:nvSpPr>
      <xdr:spPr>
        <a:xfrm>
          <a:off x="18605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83439</xdr:rowOff>
    </xdr:from>
    <xdr:to>
      <xdr:col>102</xdr:col>
      <xdr:colOff>114300</xdr:colOff>
      <xdr:row>61</xdr:row>
      <xdr:rowOff>93345</xdr:rowOff>
    </xdr:to>
    <xdr:cxnSp macro="">
      <xdr:nvCxnSpPr>
        <xdr:cNvPr id="567" name="直線コネクタ 566"/>
        <xdr:cNvCxnSpPr/>
      </xdr:nvCxnSpPr>
      <xdr:spPr>
        <a:xfrm flipV="1">
          <a:off x="18656300" y="10541889"/>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38371</xdr:rowOff>
    </xdr:from>
    <xdr:ext cx="469744" cy="259045"/>
    <xdr:sp macro="" textlink="">
      <xdr:nvSpPr>
        <xdr:cNvPr id="568" name="n_1aveValue【学校施設】&#10;一人当たり面積"/>
        <xdr:cNvSpPr txBox="1"/>
      </xdr:nvSpPr>
      <xdr:spPr>
        <a:xfrm>
          <a:off x="21075727"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29354</xdr:rowOff>
    </xdr:from>
    <xdr:ext cx="469744" cy="259045"/>
    <xdr:sp macro="" textlink="">
      <xdr:nvSpPr>
        <xdr:cNvPr id="569" name="n_2aveValue【学校施設】&#10;一人当たり面積"/>
        <xdr:cNvSpPr txBox="1"/>
      </xdr:nvSpPr>
      <xdr:spPr>
        <a:xfrm>
          <a:off x="20199427" y="1065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11637</xdr:rowOff>
    </xdr:from>
    <xdr:ext cx="469744" cy="259045"/>
    <xdr:sp macro="" textlink="">
      <xdr:nvSpPr>
        <xdr:cNvPr id="570" name="n_3aveValue【学校施設】&#10;一人当たり面積"/>
        <xdr:cNvSpPr txBox="1"/>
      </xdr:nvSpPr>
      <xdr:spPr>
        <a:xfrm>
          <a:off x="19310427" y="1064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16400</xdr:rowOff>
    </xdr:from>
    <xdr:ext cx="469744" cy="259045"/>
    <xdr:sp macro="" textlink="">
      <xdr:nvSpPr>
        <xdr:cNvPr id="571" name="n_4aveValue【学校施設】&#10;一人当たり面積"/>
        <xdr:cNvSpPr txBox="1"/>
      </xdr:nvSpPr>
      <xdr:spPr>
        <a:xfrm>
          <a:off x="18421427" y="1064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137812</xdr:rowOff>
    </xdr:from>
    <xdr:ext cx="469744" cy="259045"/>
    <xdr:sp macro="" textlink="">
      <xdr:nvSpPr>
        <xdr:cNvPr id="572" name="n_2mainValue【学校施設】&#10;一人当たり面積"/>
        <xdr:cNvSpPr txBox="1"/>
      </xdr:nvSpPr>
      <xdr:spPr>
        <a:xfrm>
          <a:off x="20199427" y="102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150766</xdr:rowOff>
    </xdr:from>
    <xdr:ext cx="469744" cy="259045"/>
    <xdr:sp macro="" textlink="">
      <xdr:nvSpPr>
        <xdr:cNvPr id="573" name="n_3mainValue【学校施設】&#10;一人当たり面積"/>
        <xdr:cNvSpPr txBox="1"/>
      </xdr:nvSpPr>
      <xdr:spPr>
        <a:xfrm>
          <a:off x="19310427" y="1026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160672</xdr:rowOff>
    </xdr:from>
    <xdr:ext cx="469744" cy="259045"/>
    <xdr:sp macro="" textlink="">
      <xdr:nvSpPr>
        <xdr:cNvPr id="574" name="n_4mainValue【学校施設】&#10;一人当たり面積"/>
        <xdr:cNvSpPr txBox="1"/>
      </xdr:nvSpPr>
      <xdr:spPr>
        <a:xfrm>
          <a:off x="18421427" y="1027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3" name="テキスト ボックス 5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4" name="直線コネクタ 5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5" name="テキスト ボックス 58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6" name="直線コネクタ 58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87" name="テキスト ボックス 58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8" name="直線コネクタ 58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9" name="テキスト ボックス 58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0" name="直線コネクタ 58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1" name="テキスト ボックス 59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2" name="直線コネクタ 59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3" name="テキスト ボックス 59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4" name="直線コネクタ 59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95" name="テキスト ボックス 59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6" name="直線コネクタ 5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97" name="テキスト ボックス 59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102870</xdr:rowOff>
    </xdr:from>
    <xdr:to>
      <xdr:col>85</xdr:col>
      <xdr:colOff>126364</xdr:colOff>
      <xdr:row>86</xdr:row>
      <xdr:rowOff>114300</xdr:rowOff>
    </xdr:to>
    <xdr:cxnSp macro="">
      <xdr:nvCxnSpPr>
        <xdr:cNvPr id="599" name="直線コネクタ 598"/>
        <xdr:cNvCxnSpPr/>
      </xdr:nvCxnSpPr>
      <xdr:spPr>
        <a:xfrm flipV="1">
          <a:off x="16318864" y="133045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00"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01" name="直線コネクタ 60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49547</xdr:rowOff>
    </xdr:from>
    <xdr:ext cx="405111" cy="259045"/>
    <xdr:sp macro="" textlink="">
      <xdr:nvSpPr>
        <xdr:cNvPr id="602" name="【児童館】&#10;有形固定資産減価償却率最大値テキスト"/>
        <xdr:cNvSpPr txBox="1"/>
      </xdr:nvSpPr>
      <xdr:spPr>
        <a:xfrm>
          <a:off x="16357600" y="1307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102870</xdr:rowOff>
    </xdr:from>
    <xdr:to>
      <xdr:col>86</xdr:col>
      <xdr:colOff>25400</xdr:colOff>
      <xdr:row>77</xdr:row>
      <xdr:rowOff>102870</xdr:rowOff>
    </xdr:to>
    <xdr:cxnSp macro="">
      <xdr:nvCxnSpPr>
        <xdr:cNvPr id="603" name="直線コネクタ 602"/>
        <xdr:cNvCxnSpPr/>
      </xdr:nvCxnSpPr>
      <xdr:spPr>
        <a:xfrm>
          <a:off x="16230600" y="1330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47641</xdr:rowOff>
    </xdr:from>
    <xdr:ext cx="405111" cy="259045"/>
    <xdr:sp macro="" textlink="">
      <xdr:nvSpPr>
        <xdr:cNvPr id="604" name="【児童館】&#10;有形固定資産減価償却率平均値テキスト"/>
        <xdr:cNvSpPr txBox="1"/>
      </xdr:nvSpPr>
      <xdr:spPr>
        <a:xfrm>
          <a:off x="16357600" y="14277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69214</xdr:rowOff>
    </xdr:from>
    <xdr:to>
      <xdr:col>85</xdr:col>
      <xdr:colOff>177800</xdr:colOff>
      <xdr:row>83</xdr:row>
      <xdr:rowOff>170814</xdr:rowOff>
    </xdr:to>
    <xdr:sp macro="" textlink="">
      <xdr:nvSpPr>
        <xdr:cNvPr id="605" name="フローチャート: 判断 604"/>
        <xdr:cNvSpPr/>
      </xdr:nvSpPr>
      <xdr:spPr>
        <a:xfrm>
          <a:off x="162687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92075</xdr:rowOff>
    </xdr:from>
    <xdr:to>
      <xdr:col>81</xdr:col>
      <xdr:colOff>101600</xdr:colOff>
      <xdr:row>83</xdr:row>
      <xdr:rowOff>22225</xdr:rowOff>
    </xdr:to>
    <xdr:sp macro="" textlink="">
      <xdr:nvSpPr>
        <xdr:cNvPr id="606" name="フローチャート: 判断 605"/>
        <xdr:cNvSpPr/>
      </xdr:nvSpPr>
      <xdr:spPr>
        <a:xfrm>
          <a:off x="15430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07" name="フローチャート: 判断 606"/>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23495</xdr:rowOff>
    </xdr:from>
    <xdr:to>
      <xdr:col>72</xdr:col>
      <xdr:colOff>38100</xdr:colOff>
      <xdr:row>82</xdr:row>
      <xdr:rowOff>125095</xdr:rowOff>
    </xdr:to>
    <xdr:sp macro="" textlink="">
      <xdr:nvSpPr>
        <xdr:cNvPr id="608" name="フローチャート: 判断 607"/>
        <xdr:cNvSpPr/>
      </xdr:nvSpPr>
      <xdr:spPr>
        <a:xfrm>
          <a:off x="13652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170180</xdr:rowOff>
    </xdr:from>
    <xdr:to>
      <xdr:col>67</xdr:col>
      <xdr:colOff>101600</xdr:colOff>
      <xdr:row>84</xdr:row>
      <xdr:rowOff>100330</xdr:rowOff>
    </xdr:to>
    <xdr:sp macro="" textlink="">
      <xdr:nvSpPr>
        <xdr:cNvPr id="609" name="フローチャート: 判断 608"/>
        <xdr:cNvSpPr/>
      </xdr:nvSpPr>
      <xdr:spPr>
        <a:xfrm>
          <a:off x="12763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0" name="テキスト ボックス 6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1" name="テキスト ボックス 6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2" name="テキスト ボックス 6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3" name="テキスト ボックス 6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4" name="テキスト ボックス 6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86</xdr:row>
      <xdr:rowOff>63500</xdr:rowOff>
    </xdr:from>
    <xdr:to>
      <xdr:col>67</xdr:col>
      <xdr:colOff>101600</xdr:colOff>
      <xdr:row>86</xdr:row>
      <xdr:rowOff>165100</xdr:rowOff>
    </xdr:to>
    <xdr:sp macro="" textlink="">
      <xdr:nvSpPr>
        <xdr:cNvPr id="615" name="楕円 614"/>
        <xdr:cNvSpPr/>
      </xdr:nvSpPr>
      <xdr:spPr>
        <a:xfrm>
          <a:off x="1276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38752</xdr:rowOff>
    </xdr:from>
    <xdr:ext cx="405111" cy="259045"/>
    <xdr:sp macro="" textlink="">
      <xdr:nvSpPr>
        <xdr:cNvPr id="616" name="n_1aveValue【児童館】&#10;有形固定資産減価償却率"/>
        <xdr:cNvSpPr txBox="1"/>
      </xdr:nvSpPr>
      <xdr:spPr>
        <a:xfrm>
          <a:off x="1526604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617" name="n_2aveValue【児童館】&#10;有形固定資産減価償却率"/>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141622</xdr:rowOff>
    </xdr:from>
    <xdr:ext cx="405111" cy="259045"/>
    <xdr:sp macro="" textlink="">
      <xdr:nvSpPr>
        <xdr:cNvPr id="618" name="n_3aveValue【児童館】&#10;有形固定資産減価償却率"/>
        <xdr:cNvSpPr txBox="1"/>
      </xdr:nvSpPr>
      <xdr:spPr>
        <a:xfrm>
          <a:off x="13500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116857</xdr:rowOff>
    </xdr:from>
    <xdr:ext cx="405111" cy="259045"/>
    <xdr:sp macro="" textlink="">
      <xdr:nvSpPr>
        <xdr:cNvPr id="619" name="n_4aveValue【児童館】&#10;有形固定資産減価償却率"/>
        <xdr:cNvSpPr txBox="1"/>
      </xdr:nvSpPr>
      <xdr:spPr>
        <a:xfrm>
          <a:off x="12611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620" name="n_4mainValue【児童館】&#10;有形固定資産減価償却率"/>
        <xdr:cNvSpPr txBox="1"/>
      </xdr:nvSpPr>
      <xdr:spPr>
        <a:xfrm>
          <a:off x="12579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1" name="正方形/長方形 6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2" name="正方形/長方形 6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3" name="正方形/長方形 6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4" name="正方形/長方形 6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5" name="正方形/長方形 6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6" name="正方形/長方形 6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7" name="正方形/長方形 6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8" name="正方形/長方形 6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9" name="テキスト ボックス 6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0" name="直線コネクタ 6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1" name="直線コネクタ 63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2" name="テキスト ボックス 63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3" name="直線コネクタ 63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4" name="テキスト ボックス 63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5" name="直線コネクタ 63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6" name="テキスト ボックス 63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7" name="直線コネクタ 63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8" name="テキスト ボックス 63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9" name="直線コネクタ 6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0" name="テキスト ボックス 63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163830</xdr:rowOff>
    </xdr:from>
    <xdr:to>
      <xdr:col>116</xdr:col>
      <xdr:colOff>62864</xdr:colOff>
      <xdr:row>85</xdr:row>
      <xdr:rowOff>113537</xdr:rowOff>
    </xdr:to>
    <xdr:cxnSp macro="">
      <xdr:nvCxnSpPr>
        <xdr:cNvPr id="642" name="直線コネクタ 641"/>
        <xdr:cNvCxnSpPr/>
      </xdr:nvCxnSpPr>
      <xdr:spPr>
        <a:xfrm flipV="1">
          <a:off x="22160864" y="13708380"/>
          <a:ext cx="0" cy="978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643" name="【児童館】&#10;一人当たり面積最小値テキスト"/>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644" name="直線コネクタ 643"/>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110507</xdr:rowOff>
    </xdr:from>
    <xdr:ext cx="469744" cy="259045"/>
    <xdr:sp macro="" textlink="">
      <xdr:nvSpPr>
        <xdr:cNvPr id="645" name="【児童館】&#10;一人当たり面積最大値テキスト"/>
        <xdr:cNvSpPr txBox="1"/>
      </xdr:nvSpPr>
      <xdr:spPr>
        <a:xfrm>
          <a:off x="22199600" y="134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163830</xdr:rowOff>
    </xdr:from>
    <xdr:to>
      <xdr:col>116</xdr:col>
      <xdr:colOff>152400</xdr:colOff>
      <xdr:row>79</xdr:row>
      <xdr:rowOff>163830</xdr:rowOff>
    </xdr:to>
    <xdr:cxnSp macro="">
      <xdr:nvCxnSpPr>
        <xdr:cNvPr id="646" name="直線コネクタ 645"/>
        <xdr:cNvCxnSpPr/>
      </xdr:nvCxnSpPr>
      <xdr:spPr>
        <a:xfrm>
          <a:off x="22072600" y="1370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114316</xdr:rowOff>
    </xdr:from>
    <xdr:ext cx="469744" cy="259045"/>
    <xdr:sp macro="" textlink="">
      <xdr:nvSpPr>
        <xdr:cNvPr id="647" name="【児童館】&#10;一人当たり面積平均値テキスト"/>
        <xdr:cNvSpPr txBox="1"/>
      </xdr:nvSpPr>
      <xdr:spPr>
        <a:xfrm>
          <a:off x="22199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648" name="フローチャート: 判断 647"/>
        <xdr:cNvSpPr/>
      </xdr:nvSpPr>
      <xdr:spPr>
        <a:xfrm>
          <a:off x="22110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649" name="フローチャート: 判断 648"/>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42163</xdr:rowOff>
    </xdr:from>
    <xdr:to>
      <xdr:col>107</xdr:col>
      <xdr:colOff>101600</xdr:colOff>
      <xdr:row>84</xdr:row>
      <xdr:rowOff>143763</xdr:rowOff>
    </xdr:to>
    <xdr:sp macro="" textlink="">
      <xdr:nvSpPr>
        <xdr:cNvPr id="650" name="フローチャート: 判断 649"/>
        <xdr:cNvSpPr/>
      </xdr:nvSpPr>
      <xdr:spPr>
        <a:xfrm>
          <a:off x="20383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651" name="フローチャート: 判断 650"/>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652" name="フローチャート: 判断 651"/>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3" name="テキスト ボックス 6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4" name="テキスト ボックス 6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5" name="テキスト ボックス 6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6" name="テキスト ボックス 6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7" name="テキスト ボックス 6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84</xdr:row>
      <xdr:rowOff>165608</xdr:rowOff>
    </xdr:from>
    <xdr:to>
      <xdr:col>98</xdr:col>
      <xdr:colOff>38100</xdr:colOff>
      <xdr:row>85</xdr:row>
      <xdr:rowOff>95758</xdr:rowOff>
    </xdr:to>
    <xdr:sp macro="" textlink="">
      <xdr:nvSpPr>
        <xdr:cNvPr id="658" name="楕円 657"/>
        <xdr:cNvSpPr/>
      </xdr:nvSpPr>
      <xdr:spPr>
        <a:xfrm>
          <a:off x="18605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151147</xdr:rowOff>
    </xdr:from>
    <xdr:ext cx="469744" cy="259045"/>
    <xdr:sp macro="" textlink="">
      <xdr:nvSpPr>
        <xdr:cNvPr id="659" name="n_1aveValue【児童館】&#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160290</xdr:rowOff>
    </xdr:from>
    <xdr:ext cx="469744" cy="259045"/>
    <xdr:sp macro="" textlink="">
      <xdr:nvSpPr>
        <xdr:cNvPr id="660" name="n_2aveValue【児童館】&#10;一人当たり面積"/>
        <xdr:cNvSpPr txBox="1"/>
      </xdr:nvSpPr>
      <xdr:spPr>
        <a:xfrm>
          <a:off x="20199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661" name="n_3aveValue【児童館】&#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662" name="n_4aveValue【児童館】&#10;一人当たり面積"/>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86885</xdr:rowOff>
    </xdr:from>
    <xdr:ext cx="469744" cy="259045"/>
    <xdr:sp macro="" textlink="">
      <xdr:nvSpPr>
        <xdr:cNvPr id="663" name="n_4mainValue【児童館】&#10;一人当たり面積"/>
        <xdr:cNvSpPr txBox="1"/>
      </xdr:nvSpPr>
      <xdr:spPr>
        <a:xfrm>
          <a:off x="18421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4" name="正方形/長方形 6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5" name="正方形/長方形 6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6" name="正方形/長方形 6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7" name="正方形/長方形 6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8" name="正方形/長方形 6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9" name="正方形/長方形 6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0" name="正方形/長方形 6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1" name="正方形/長方形 6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2" name="テキスト ボックス 6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3" name="直線コネクタ 6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4" name="テキスト ボックス 67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75" name="直線コネクタ 67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76" name="テキスト ボックス 67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7" name="直線コネクタ 67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8" name="テキスト ボックス 67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9" name="直線コネクタ 67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0" name="テキスト ボックス 67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1" name="直線コネクタ 68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2" name="テキスト ボックス 68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3" name="直線コネクタ 68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4" name="テキスト ボックス 68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5" name="直線コネクタ 68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86" name="テキスト ボックス 68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7" name="直線コネクタ 68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689" name="直線コネクタ 688"/>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90"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91" name="直線コネクタ 69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692" name="【公民館】&#10;有形固定資産減価償却率最大値テキスト"/>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693" name="直線コネクタ 692"/>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71138</xdr:rowOff>
    </xdr:from>
    <xdr:ext cx="405111" cy="259045"/>
    <xdr:sp macro="" textlink="">
      <xdr:nvSpPr>
        <xdr:cNvPr id="694" name="【公民館】&#10;有形固定資産減価償却率平均値テキスト"/>
        <xdr:cNvSpPr txBox="1"/>
      </xdr:nvSpPr>
      <xdr:spPr>
        <a:xfrm>
          <a:off x="16357600" y="18073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695" name="フローチャート: 判断 694"/>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696" name="フローチャート: 判断 695"/>
        <xdr:cNvSpPr/>
      </xdr:nvSpPr>
      <xdr:spPr>
        <a:xfrm>
          <a:off x="1543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697" name="フローチャート: 判断 696"/>
        <xdr:cNvSpPr/>
      </xdr:nvSpPr>
      <xdr:spPr>
        <a:xfrm>
          <a:off x="14541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698" name="フローチャート: 判断 697"/>
        <xdr:cNvSpPr/>
      </xdr:nvSpPr>
      <xdr:spPr>
        <a:xfrm>
          <a:off x="13652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699" name="フローチャート: 判断 698"/>
        <xdr:cNvSpPr/>
      </xdr:nvSpPr>
      <xdr:spPr>
        <a:xfrm>
          <a:off x="1276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0" name="テキスト ボックス 69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1" name="テキスト ボックス 70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2" name="テキスト ボックス 70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3" name="テキスト ボックス 70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4" name="テキスト ボックス 70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152763</xdr:rowOff>
    </xdr:from>
    <xdr:to>
      <xdr:col>85</xdr:col>
      <xdr:colOff>177800</xdr:colOff>
      <xdr:row>109</xdr:row>
      <xdr:rowOff>82913</xdr:rowOff>
    </xdr:to>
    <xdr:sp macro="" textlink="">
      <xdr:nvSpPr>
        <xdr:cNvPr id="705" name="楕円 704"/>
        <xdr:cNvSpPr/>
      </xdr:nvSpPr>
      <xdr:spPr>
        <a:xfrm>
          <a:off x="16268700" y="186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67690</xdr:rowOff>
    </xdr:from>
    <xdr:ext cx="405111" cy="259045"/>
    <xdr:sp macro="" textlink="">
      <xdr:nvSpPr>
        <xdr:cNvPr id="706" name="【公民館】&#10;有形固定資産減価償却率該当値テキスト"/>
        <xdr:cNvSpPr txBox="1"/>
      </xdr:nvSpPr>
      <xdr:spPr>
        <a:xfrm>
          <a:off x="16357600" y="18584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108</xdr:row>
      <xdr:rowOff>138068</xdr:rowOff>
    </xdr:from>
    <xdr:to>
      <xdr:col>76</xdr:col>
      <xdr:colOff>165100</xdr:colOff>
      <xdr:row>109</xdr:row>
      <xdr:rowOff>68218</xdr:rowOff>
    </xdr:to>
    <xdr:sp macro="" textlink="">
      <xdr:nvSpPr>
        <xdr:cNvPr id="707" name="楕円 706"/>
        <xdr:cNvSpPr/>
      </xdr:nvSpPr>
      <xdr:spPr>
        <a:xfrm>
          <a:off x="14541500" y="1865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108</xdr:row>
      <xdr:rowOff>138068</xdr:rowOff>
    </xdr:from>
    <xdr:to>
      <xdr:col>72</xdr:col>
      <xdr:colOff>38100</xdr:colOff>
      <xdr:row>109</xdr:row>
      <xdr:rowOff>68218</xdr:rowOff>
    </xdr:to>
    <xdr:sp macro="" textlink="">
      <xdr:nvSpPr>
        <xdr:cNvPr id="708" name="楕円 707"/>
        <xdr:cNvSpPr/>
      </xdr:nvSpPr>
      <xdr:spPr>
        <a:xfrm>
          <a:off x="13652500" y="1865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17418</xdr:rowOff>
    </xdr:from>
    <xdr:to>
      <xdr:col>76</xdr:col>
      <xdr:colOff>114300</xdr:colOff>
      <xdr:row>109</xdr:row>
      <xdr:rowOff>17418</xdr:rowOff>
    </xdr:to>
    <xdr:cxnSp macro="">
      <xdr:nvCxnSpPr>
        <xdr:cNvPr id="709" name="直線コネクタ 708"/>
        <xdr:cNvCxnSpPr/>
      </xdr:nvCxnSpPr>
      <xdr:spPr>
        <a:xfrm>
          <a:off x="13703300" y="18705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126637</xdr:rowOff>
    </xdr:from>
    <xdr:to>
      <xdr:col>67</xdr:col>
      <xdr:colOff>101600</xdr:colOff>
      <xdr:row>109</xdr:row>
      <xdr:rowOff>56787</xdr:rowOff>
    </xdr:to>
    <xdr:sp macro="" textlink="">
      <xdr:nvSpPr>
        <xdr:cNvPr id="710" name="楕円 709"/>
        <xdr:cNvSpPr/>
      </xdr:nvSpPr>
      <xdr:spPr>
        <a:xfrm>
          <a:off x="12763500" y="18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5987</xdr:rowOff>
    </xdr:from>
    <xdr:to>
      <xdr:col>71</xdr:col>
      <xdr:colOff>177800</xdr:colOff>
      <xdr:row>109</xdr:row>
      <xdr:rowOff>17418</xdr:rowOff>
    </xdr:to>
    <xdr:cxnSp macro="">
      <xdr:nvCxnSpPr>
        <xdr:cNvPr id="711" name="直線コネクタ 710"/>
        <xdr:cNvCxnSpPr/>
      </xdr:nvCxnSpPr>
      <xdr:spPr>
        <a:xfrm>
          <a:off x="12814300" y="1869403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154957</xdr:rowOff>
    </xdr:from>
    <xdr:ext cx="405111" cy="259045"/>
    <xdr:sp macro="" textlink="">
      <xdr:nvSpPr>
        <xdr:cNvPr id="712" name="n_1aveValue【公民館】&#10;有形固定資産減価償却率"/>
        <xdr:cNvSpPr txBox="1"/>
      </xdr:nvSpPr>
      <xdr:spPr>
        <a:xfrm>
          <a:off x="152660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8000</xdr:rowOff>
    </xdr:from>
    <xdr:ext cx="405111" cy="259045"/>
    <xdr:sp macro="" textlink="">
      <xdr:nvSpPr>
        <xdr:cNvPr id="713" name="n_2aveValue【公民館】&#10;有形固定資産減価償却率"/>
        <xdr:cNvSpPr txBox="1"/>
      </xdr:nvSpPr>
      <xdr:spPr>
        <a:xfrm>
          <a:off x="14389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145159</xdr:rowOff>
    </xdr:from>
    <xdr:ext cx="405111" cy="259045"/>
    <xdr:sp macro="" textlink="">
      <xdr:nvSpPr>
        <xdr:cNvPr id="714" name="n_3aveValue【公民館】&#10;有形固定資産減価償却率"/>
        <xdr:cNvSpPr txBox="1"/>
      </xdr:nvSpPr>
      <xdr:spPr>
        <a:xfrm>
          <a:off x="13500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164754</xdr:rowOff>
    </xdr:from>
    <xdr:ext cx="405111" cy="259045"/>
    <xdr:sp macro="" textlink="">
      <xdr:nvSpPr>
        <xdr:cNvPr id="715" name="n_4aveValue【公民館】&#10;有形固定資産減価償却率"/>
        <xdr:cNvSpPr txBox="1"/>
      </xdr:nvSpPr>
      <xdr:spPr>
        <a:xfrm>
          <a:off x="12611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59345</xdr:rowOff>
    </xdr:from>
    <xdr:ext cx="405111" cy="259045"/>
    <xdr:sp macro="" textlink="">
      <xdr:nvSpPr>
        <xdr:cNvPr id="716" name="n_2mainValue【公民館】&#10;有形固定資産減価償却率"/>
        <xdr:cNvSpPr txBox="1"/>
      </xdr:nvSpPr>
      <xdr:spPr>
        <a:xfrm>
          <a:off x="14389744" y="1874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59345</xdr:rowOff>
    </xdr:from>
    <xdr:ext cx="405111" cy="259045"/>
    <xdr:sp macro="" textlink="">
      <xdr:nvSpPr>
        <xdr:cNvPr id="717" name="n_3mainValue【公民館】&#10;有形固定資産減価償却率"/>
        <xdr:cNvSpPr txBox="1"/>
      </xdr:nvSpPr>
      <xdr:spPr>
        <a:xfrm>
          <a:off x="13500744" y="1874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47914</xdr:rowOff>
    </xdr:from>
    <xdr:ext cx="405111" cy="259045"/>
    <xdr:sp macro="" textlink="">
      <xdr:nvSpPr>
        <xdr:cNvPr id="718" name="n_4mainValue【公民館】&#10;有形固定資産減価償却率"/>
        <xdr:cNvSpPr txBox="1"/>
      </xdr:nvSpPr>
      <xdr:spPr>
        <a:xfrm>
          <a:off x="12611744" y="1873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9" name="正方形/長方形 7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0" name="正方形/長方形 7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1" name="正方形/長方形 7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2" name="正方形/長方形 7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3" name="正方形/長方形 7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4" name="正方形/長方形 7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5" name="正方形/長方形 7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6" name="正方形/長方形 7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7" name="テキスト ボックス 7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8" name="直線コネクタ 7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729" name="直線コネクタ 728"/>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30" name="テキスト ボックス 729"/>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1" name="直線コネクタ 73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2" name="テキスト ボックス 73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33" name="直線コネクタ 732"/>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34" name="テキスト ボックス 733"/>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5" name="直線コネクタ 73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6" name="テキスト ボックス 73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738" name="直線コネクタ 737"/>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739" name="【公民館】&#10;一人当たり面積最小値テキスト"/>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740" name="直線コネクタ 739"/>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741" name="【公民館】&#10;一人当たり面積最大値テキスト"/>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742" name="直線コネクタ 741"/>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743" name="【公民館】&#10;一人当たり面積平均値テキスト"/>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744" name="フローチャート: 判断 743"/>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745" name="フローチャート: 判断 744"/>
        <xdr:cNvSpPr/>
      </xdr:nvSpPr>
      <xdr:spPr>
        <a:xfrm>
          <a:off x="21272500" y="1820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746" name="フローチャート: 判断 745"/>
        <xdr:cNvSpPr/>
      </xdr:nvSpPr>
      <xdr:spPr>
        <a:xfrm>
          <a:off x="20383500" y="1820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747" name="フローチャート: 判断 746"/>
        <xdr:cNvSpPr/>
      </xdr:nvSpPr>
      <xdr:spPr>
        <a:xfrm>
          <a:off x="19494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748" name="フローチャート: 判断 747"/>
        <xdr:cNvSpPr/>
      </xdr:nvSpPr>
      <xdr:spPr>
        <a:xfrm>
          <a:off x="18605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9" name="テキスト ボックス 7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0" name="テキスト ボックス 7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1" name="テキスト ボックス 7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2" name="テキスト ボックス 7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3" name="テキスト ボックス 7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51688</xdr:rowOff>
    </xdr:from>
    <xdr:to>
      <xdr:col>116</xdr:col>
      <xdr:colOff>114300</xdr:colOff>
      <xdr:row>106</xdr:row>
      <xdr:rowOff>153288</xdr:rowOff>
    </xdr:to>
    <xdr:sp macro="" textlink="">
      <xdr:nvSpPr>
        <xdr:cNvPr id="754" name="楕円 753"/>
        <xdr:cNvSpPr/>
      </xdr:nvSpPr>
      <xdr:spPr>
        <a:xfrm>
          <a:off x="22110700" y="1822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30115</xdr:rowOff>
    </xdr:from>
    <xdr:ext cx="469744" cy="259045"/>
    <xdr:sp macro="" textlink="">
      <xdr:nvSpPr>
        <xdr:cNvPr id="755" name="【公民館】&#10;一人当たり面積該当値テキスト"/>
        <xdr:cNvSpPr txBox="1"/>
      </xdr:nvSpPr>
      <xdr:spPr>
        <a:xfrm>
          <a:off x="22199600" y="1820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85979</xdr:rowOff>
    </xdr:from>
    <xdr:to>
      <xdr:col>107</xdr:col>
      <xdr:colOff>101600</xdr:colOff>
      <xdr:row>105</xdr:row>
      <xdr:rowOff>16129</xdr:rowOff>
    </xdr:to>
    <xdr:sp macro="" textlink="">
      <xdr:nvSpPr>
        <xdr:cNvPr id="756" name="楕円 755"/>
        <xdr:cNvSpPr/>
      </xdr:nvSpPr>
      <xdr:spPr>
        <a:xfrm>
          <a:off x="20383500" y="1791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98552</xdr:rowOff>
    </xdr:from>
    <xdr:to>
      <xdr:col>102</xdr:col>
      <xdr:colOff>165100</xdr:colOff>
      <xdr:row>105</xdr:row>
      <xdr:rowOff>28702</xdr:rowOff>
    </xdr:to>
    <xdr:sp macro="" textlink="">
      <xdr:nvSpPr>
        <xdr:cNvPr id="757" name="楕円 756"/>
        <xdr:cNvSpPr/>
      </xdr:nvSpPr>
      <xdr:spPr>
        <a:xfrm>
          <a:off x="19494500" y="179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136779</xdr:rowOff>
    </xdr:from>
    <xdr:to>
      <xdr:col>107</xdr:col>
      <xdr:colOff>50800</xdr:colOff>
      <xdr:row>104</xdr:row>
      <xdr:rowOff>149352</xdr:rowOff>
    </xdr:to>
    <xdr:cxnSp macro="">
      <xdr:nvCxnSpPr>
        <xdr:cNvPr id="758" name="直線コネクタ 757"/>
        <xdr:cNvCxnSpPr/>
      </xdr:nvCxnSpPr>
      <xdr:spPr>
        <a:xfrm flipV="1">
          <a:off x="19545300" y="1796757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108268</xdr:rowOff>
    </xdr:from>
    <xdr:to>
      <xdr:col>98</xdr:col>
      <xdr:colOff>38100</xdr:colOff>
      <xdr:row>105</xdr:row>
      <xdr:rowOff>38418</xdr:rowOff>
    </xdr:to>
    <xdr:sp macro="" textlink="">
      <xdr:nvSpPr>
        <xdr:cNvPr id="759" name="楕円 758"/>
        <xdr:cNvSpPr/>
      </xdr:nvSpPr>
      <xdr:spPr>
        <a:xfrm>
          <a:off x="18605500" y="1793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149352</xdr:rowOff>
    </xdr:from>
    <xdr:to>
      <xdr:col>102</xdr:col>
      <xdr:colOff>114300</xdr:colOff>
      <xdr:row>104</xdr:row>
      <xdr:rowOff>159068</xdr:rowOff>
    </xdr:to>
    <xdr:cxnSp macro="">
      <xdr:nvCxnSpPr>
        <xdr:cNvPr id="760" name="直線コネクタ 759"/>
        <xdr:cNvCxnSpPr/>
      </xdr:nvCxnSpPr>
      <xdr:spPr>
        <a:xfrm flipV="1">
          <a:off x="18656300" y="17980152"/>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146384</xdr:rowOff>
    </xdr:from>
    <xdr:ext cx="469744" cy="259045"/>
    <xdr:sp macro="" textlink="">
      <xdr:nvSpPr>
        <xdr:cNvPr id="761" name="n_1aveValue【公民館】&#10;一人当たり面積"/>
        <xdr:cNvSpPr txBox="1"/>
      </xdr:nvSpPr>
      <xdr:spPr>
        <a:xfrm>
          <a:off x="21075727" y="1797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123271</xdr:rowOff>
    </xdr:from>
    <xdr:ext cx="469744" cy="259045"/>
    <xdr:sp macro="" textlink="">
      <xdr:nvSpPr>
        <xdr:cNvPr id="762" name="n_2aveValue【公民館】&#10;一人当たり面積"/>
        <xdr:cNvSpPr txBox="1"/>
      </xdr:nvSpPr>
      <xdr:spPr>
        <a:xfrm>
          <a:off x="20199427" y="1829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122699</xdr:rowOff>
    </xdr:from>
    <xdr:ext cx="469744" cy="259045"/>
    <xdr:sp macro="" textlink="">
      <xdr:nvSpPr>
        <xdr:cNvPr id="763" name="n_3aveValue【公民館】&#10;一人当たり面積"/>
        <xdr:cNvSpPr txBox="1"/>
      </xdr:nvSpPr>
      <xdr:spPr>
        <a:xfrm>
          <a:off x="19310427" y="1829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150131</xdr:rowOff>
    </xdr:from>
    <xdr:ext cx="469744" cy="259045"/>
    <xdr:sp macro="" textlink="">
      <xdr:nvSpPr>
        <xdr:cNvPr id="764" name="n_4aveValue【公民館】&#10;一人当たり面積"/>
        <xdr:cNvSpPr txBox="1"/>
      </xdr:nvSpPr>
      <xdr:spPr>
        <a:xfrm>
          <a:off x="18421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32656</xdr:rowOff>
    </xdr:from>
    <xdr:ext cx="469744" cy="259045"/>
    <xdr:sp macro="" textlink="">
      <xdr:nvSpPr>
        <xdr:cNvPr id="765" name="n_2mainValue【公民館】&#10;一人当たり面積"/>
        <xdr:cNvSpPr txBox="1"/>
      </xdr:nvSpPr>
      <xdr:spPr>
        <a:xfrm>
          <a:off x="20199427" y="1769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45229</xdr:rowOff>
    </xdr:from>
    <xdr:ext cx="469744" cy="259045"/>
    <xdr:sp macro="" textlink="">
      <xdr:nvSpPr>
        <xdr:cNvPr id="766" name="n_3mainValue【公民館】&#10;一人当たり面積"/>
        <xdr:cNvSpPr txBox="1"/>
      </xdr:nvSpPr>
      <xdr:spPr>
        <a:xfrm>
          <a:off x="193104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54945</xdr:rowOff>
    </xdr:from>
    <xdr:ext cx="469744" cy="259045"/>
    <xdr:sp macro="" textlink="">
      <xdr:nvSpPr>
        <xdr:cNvPr id="767" name="n_4mainValue【公民館】&#10;一人当たり面積"/>
        <xdr:cNvSpPr txBox="1"/>
      </xdr:nvSpPr>
      <xdr:spPr>
        <a:xfrm>
          <a:off x="18421427" y="1771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8" name="正方形/長方形 7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9" name="正方形/長方形 7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0" name="テキスト ボックス 7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・公営</a:t>
          </a:r>
          <a:r>
            <a:rPr kumimoji="1" lang="ja-JP" altLang="en-US" sz="1100">
              <a:solidFill>
                <a:schemeClr val="dk1"/>
              </a:solidFill>
              <a:effectLst/>
              <a:latin typeface="+mn-lt"/>
              <a:ea typeface="+mn-ea"/>
              <a:cs typeface="+mn-cs"/>
            </a:rPr>
            <a:t>住宅</a:t>
          </a:r>
          <a:r>
            <a:rPr kumimoji="1" lang="ja-JP" altLang="ja-JP" sz="1100">
              <a:solidFill>
                <a:schemeClr val="dk1"/>
              </a:solidFill>
              <a:effectLst/>
              <a:latin typeface="+mn-lt"/>
              <a:ea typeface="+mn-ea"/>
              <a:cs typeface="+mn-cs"/>
            </a:rPr>
            <a:t>及び学校施設の有形固定資産減価償却率は類似団体の近似値で推移しており、これは長寿命化計画や個別施設計画に基づくストックマネジメントを実施できているためと考えられる。</a:t>
          </a:r>
          <a:r>
            <a:rPr kumimoji="1" lang="ja-JP" altLang="en-US" sz="1100">
              <a:solidFill>
                <a:schemeClr val="dk1"/>
              </a:solidFill>
              <a:effectLst/>
              <a:latin typeface="+mn-lt"/>
              <a:ea typeface="+mn-ea"/>
              <a:cs typeface="+mn-cs"/>
            </a:rPr>
            <a:t>保育所及び公民館の</a:t>
          </a:r>
          <a:r>
            <a:rPr kumimoji="1" lang="ja-JP" altLang="ja-JP" sz="1100">
              <a:solidFill>
                <a:schemeClr val="dk1"/>
              </a:solidFill>
              <a:effectLst/>
              <a:latin typeface="+mn-lt"/>
              <a:ea typeface="+mn-ea"/>
              <a:cs typeface="+mn-cs"/>
            </a:rPr>
            <a:t>有形固定資産減価償却率が高い施設においても比率が改善するように、個別施設計画を速やかに策定し、</a:t>
          </a:r>
          <a:r>
            <a:rPr kumimoji="1" lang="ja-JP" altLang="en-US" sz="1100">
              <a:solidFill>
                <a:schemeClr val="dk1"/>
              </a:solidFill>
              <a:effectLst/>
              <a:latin typeface="+mn-lt"/>
              <a:ea typeface="+mn-ea"/>
              <a:cs typeface="+mn-cs"/>
            </a:rPr>
            <a:t>中期財政計画等予算規模との調整のうえ、</a:t>
          </a:r>
          <a:r>
            <a:rPr kumimoji="1" lang="ja-JP" altLang="ja-JP" sz="1100">
              <a:solidFill>
                <a:schemeClr val="dk1"/>
              </a:solidFill>
              <a:effectLst/>
              <a:latin typeface="+mn-lt"/>
              <a:ea typeface="+mn-ea"/>
              <a:cs typeface="+mn-cs"/>
            </a:rPr>
            <a:t>維持管理を適切に進めていく。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島根県津和野町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7,064
7,015
307.03
10,749,612
10,538,851
83,409
4,683,277
13,631,116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42</xdr:row>
      <xdr:rowOff>92528</xdr:rowOff>
    </xdr:to>
    <xdr:cxnSp macro="">
      <xdr:nvCxnSpPr>
        <xdr:cNvPr id="58" name="直線コネクタ 57"/>
        <xdr:cNvCxnSpPr/>
      </xdr:nvCxnSpPr>
      <xdr:spPr>
        <a:xfrm flipV="1">
          <a:off x="4634865" y="5714456"/>
          <a:ext cx="0" cy="157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111596</xdr:rowOff>
    </xdr:from>
    <xdr:ext cx="405111" cy="259045"/>
    <xdr:sp macro="" textlink="">
      <xdr:nvSpPr>
        <xdr:cNvPr id="63" name="【図書館】&#10;有形固定資産減価償却率平均値テキスト"/>
        <xdr:cNvSpPr txBox="1"/>
      </xdr:nvSpPr>
      <xdr:spPr>
        <a:xfrm>
          <a:off x="4673600" y="628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133169</xdr:rowOff>
    </xdr:from>
    <xdr:to>
      <xdr:col>24</xdr:col>
      <xdr:colOff>114300</xdr:colOff>
      <xdr:row>37</xdr:row>
      <xdr:rowOff>63319</xdr:rowOff>
    </xdr:to>
    <xdr:sp macro="" textlink="">
      <xdr:nvSpPr>
        <xdr:cNvPr id="64" name="フローチャート: 判断 63"/>
        <xdr:cNvSpPr/>
      </xdr:nvSpPr>
      <xdr:spPr>
        <a:xfrm>
          <a:off x="4584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6" name="フローチャート: 判断 65"/>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41728</xdr:rowOff>
    </xdr:from>
    <xdr:to>
      <xdr:col>10</xdr:col>
      <xdr:colOff>165100</xdr:colOff>
      <xdr:row>36</xdr:row>
      <xdr:rowOff>143328</xdr:rowOff>
    </xdr:to>
    <xdr:sp macro="" textlink="">
      <xdr:nvSpPr>
        <xdr:cNvPr id="67" name="フローチャート: 判断 66"/>
        <xdr:cNvSpPr/>
      </xdr:nvSpPr>
      <xdr:spPr>
        <a:xfrm>
          <a:off x="1968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93980</xdr:rowOff>
    </xdr:from>
    <xdr:to>
      <xdr:col>6</xdr:col>
      <xdr:colOff>38100</xdr:colOff>
      <xdr:row>37</xdr:row>
      <xdr:rowOff>24130</xdr:rowOff>
    </xdr:to>
    <xdr:sp macro="" textlink="">
      <xdr:nvSpPr>
        <xdr:cNvPr id="68" name="フローチャート: 判断 67"/>
        <xdr:cNvSpPr/>
      </xdr:nvSpPr>
      <xdr:spPr>
        <a:xfrm>
          <a:off x="1079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111942</xdr:rowOff>
    </xdr:from>
    <xdr:to>
      <xdr:col>24</xdr:col>
      <xdr:colOff>114300</xdr:colOff>
      <xdr:row>34</xdr:row>
      <xdr:rowOff>42092</xdr:rowOff>
    </xdr:to>
    <xdr:sp macro="" textlink="">
      <xdr:nvSpPr>
        <xdr:cNvPr id="74" name="楕円 73"/>
        <xdr:cNvSpPr/>
      </xdr:nvSpPr>
      <xdr:spPr>
        <a:xfrm>
          <a:off x="4584700" y="57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26869</xdr:rowOff>
    </xdr:from>
    <xdr:ext cx="340478" cy="259045"/>
    <xdr:sp macro="" textlink="">
      <xdr:nvSpPr>
        <xdr:cNvPr id="75" name="【図書館】&#10;有形固定資産減価償却率該当値テキスト"/>
        <xdr:cNvSpPr txBox="1"/>
      </xdr:nvSpPr>
      <xdr:spPr>
        <a:xfrm>
          <a:off x="4673600" y="56847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149497</xdr:rowOff>
    </xdr:from>
    <xdr:to>
      <xdr:col>15</xdr:col>
      <xdr:colOff>101600</xdr:colOff>
      <xdr:row>33</xdr:row>
      <xdr:rowOff>79647</xdr:rowOff>
    </xdr:to>
    <xdr:sp macro="" textlink="">
      <xdr:nvSpPr>
        <xdr:cNvPr id="76" name="楕円 75"/>
        <xdr:cNvSpPr/>
      </xdr:nvSpPr>
      <xdr:spPr>
        <a:xfrm>
          <a:off x="2857500" y="563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107043</xdr:rowOff>
    </xdr:from>
    <xdr:to>
      <xdr:col>10</xdr:col>
      <xdr:colOff>165100</xdr:colOff>
      <xdr:row>40</xdr:row>
      <xdr:rowOff>37193</xdr:rowOff>
    </xdr:to>
    <xdr:sp macro="" textlink="">
      <xdr:nvSpPr>
        <xdr:cNvPr id="77" name="楕円 76"/>
        <xdr:cNvSpPr/>
      </xdr:nvSpPr>
      <xdr:spPr>
        <a:xfrm>
          <a:off x="19685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28847</xdr:rowOff>
    </xdr:from>
    <xdr:to>
      <xdr:col>15</xdr:col>
      <xdr:colOff>50800</xdr:colOff>
      <xdr:row>39</xdr:row>
      <xdr:rowOff>157843</xdr:rowOff>
    </xdr:to>
    <xdr:cxnSp macro="">
      <xdr:nvCxnSpPr>
        <xdr:cNvPr id="78" name="直線コネクタ 77"/>
        <xdr:cNvCxnSpPr/>
      </xdr:nvCxnSpPr>
      <xdr:spPr>
        <a:xfrm flipV="1">
          <a:off x="2019300" y="5686697"/>
          <a:ext cx="889000" cy="115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87449</xdr:rowOff>
    </xdr:from>
    <xdr:to>
      <xdr:col>6</xdr:col>
      <xdr:colOff>38100</xdr:colOff>
      <xdr:row>40</xdr:row>
      <xdr:rowOff>17599</xdr:rowOff>
    </xdr:to>
    <xdr:sp macro="" textlink="">
      <xdr:nvSpPr>
        <xdr:cNvPr id="79" name="楕円 78"/>
        <xdr:cNvSpPr/>
      </xdr:nvSpPr>
      <xdr:spPr>
        <a:xfrm>
          <a:off x="1079500" y="67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138249</xdr:rowOff>
    </xdr:from>
    <xdr:to>
      <xdr:col>10</xdr:col>
      <xdr:colOff>114300</xdr:colOff>
      <xdr:row>39</xdr:row>
      <xdr:rowOff>157843</xdr:rowOff>
    </xdr:to>
    <xdr:cxnSp macro="">
      <xdr:nvCxnSpPr>
        <xdr:cNvPr id="80" name="直線コネクタ 79"/>
        <xdr:cNvCxnSpPr/>
      </xdr:nvCxnSpPr>
      <xdr:spPr>
        <a:xfrm>
          <a:off x="1130300" y="682479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48821</xdr:rowOff>
    </xdr:from>
    <xdr:ext cx="405111" cy="259045"/>
    <xdr:sp macro="" textlink="">
      <xdr:nvSpPr>
        <xdr:cNvPr id="81" name="n_1aveValue【図書館】&#10;有形固定資産減価償却率"/>
        <xdr:cNvSpPr txBox="1"/>
      </xdr:nvSpPr>
      <xdr:spPr>
        <a:xfrm>
          <a:off x="3582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5460</xdr:rowOff>
    </xdr:from>
    <xdr:ext cx="405111" cy="259045"/>
    <xdr:sp macro="" textlink="">
      <xdr:nvSpPr>
        <xdr:cNvPr id="82" name="n_2aveValue【図書館】&#10;有形固定資産減価償却率"/>
        <xdr:cNvSpPr txBox="1"/>
      </xdr:nvSpPr>
      <xdr:spPr>
        <a:xfrm>
          <a:off x="2705744" y="634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159855</xdr:rowOff>
    </xdr:from>
    <xdr:ext cx="405111" cy="259045"/>
    <xdr:sp macro="" textlink="">
      <xdr:nvSpPr>
        <xdr:cNvPr id="83" name="n_3aveValue【図書館】&#10;有形固定資産減価償却率"/>
        <xdr:cNvSpPr txBox="1"/>
      </xdr:nvSpPr>
      <xdr:spPr>
        <a:xfrm>
          <a:off x="1816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40657</xdr:rowOff>
    </xdr:from>
    <xdr:ext cx="405111" cy="259045"/>
    <xdr:sp macro="" textlink="">
      <xdr:nvSpPr>
        <xdr:cNvPr id="84" name="n_4aveValue【図書館】&#10;有形固定資産減価償却率"/>
        <xdr:cNvSpPr txBox="1"/>
      </xdr:nvSpPr>
      <xdr:spPr>
        <a:xfrm>
          <a:off x="927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96174</xdr:rowOff>
    </xdr:from>
    <xdr:ext cx="340478" cy="259045"/>
    <xdr:sp macro="" textlink="">
      <xdr:nvSpPr>
        <xdr:cNvPr id="85" name="n_2mainValue【図書館】&#10;有形固定資産減価償却率"/>
        <xdr:cNvSpPr txBox="1"/>
      </xdr:nvSpPr>
      <xdr:spPr>
        <a:xfrm>
          <a:off x="2738061" y="54111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28320</xdr:rowOff>
    </xdr:from>
    <xdr:ext cx="405111" cy="259045"/>
    <xdr:sp macro="" textlink="">
      <xdr:nvSpPr>
        <xdr:cNvPr id="86" name="n_3mainValue【図書館】&#10;有形固定資産減価償却率"/>
        <xdr:cNvSpPr txBox="1"/>
      </xdr:nvSpPr>
      <xdr:spPr>
        <a:xfrm>
          <a:off x="1816744" y="688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8726</xdr:rowOff>
    </xdr:from>
    <xdr:ext cx="405111" cy="259045"/>
    <xdr:sp macro="" textlink="">
      <xdr:nvSpPr>
        <xdr:cNvPr id="87" name="n_4mainValue【図書館】&#10;有形固定資産減価償却率"/>
        <xdr:cNvSpPr txBox="1"/>
      </xdr:nvSpPr>
      <xdr:spPr>
        <a:xfrm>
          <a:off x="927744" y="686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1" name="テキスト ボックス 10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3" name="テキスト ボックス 10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5" name="テキスト ボックス 10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7" name="テキスト ボックス 10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125730</xdr:rowOff>
    </xdr:from>
    <xdr:to>
      <xdr:col>54</xdr:col>
      <xdr:colOff>189865</xdr:colOff>
      <xdr:row>41</xdr:row>
      <xdr:rowOff>60960</xdr:rowOff>
    </xdr:to>
    <xdr:cxnSp macro="">
      <xdr:nvCxnSpPr>
        <xdr:cNvPr id="111" name="直線コネクタ 110"/>
        <xdr:cNvCxnSpPr/>
      </xdr:nvCxnSpPr>
      <xdr:spPr>
        <a:xfrm flipV="1">
          <a:off x="10476865" y="56121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64787</xdr:rowOff>
    </xdr:from>
    <xdr:ext cx="469744" cy="259045"/>
    <xdr:sp macro="" textlink="">
      <xdr:nvSpPr>
        <xdr:cNvPr id="112" name="【図書館】&#10;一人当たり面積最小値テキスト"/>
        <xdr:cNvSpPr txBox="1"/>
      </xdr:nvSpPr>
      <xdr:spPr>
        <a:xfrm>
          <a:off x="10515600"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60960</xdr:rowOff>
    </xdr:from>
    <xdr:to>
      <xdr:col>55</xdr:col>
      <xdr:colOff>88900</xdr:colOff>
      <xdr:row>41</xdr:row>
      <xdr:rowOff>60960</xdr:rowOff>
    </xdr:to>
    <xdr:cxnSp macro="">
      <xdr:nvCxnSpPr>
        <xdr:cNvPr id="113" name="直線コネクタ 112"/>
        <xdr:cNvCxnSpPr/>
      </xdr:nvCxnSpPr>
      <xdr:spPr>
        <a:xfrm>
          <a:off x="10388600" y="70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72407</xdr:rowOff>
    </xdr:from>
    <xdr:ext cx="469744" cy="259045"/>
    <xdr:sp macro="" textlink="">
      <xdr:nvSpPr>
        <xdr:cNvPr id="114" name="【図書館】&#10;一人当たり面積最大値テキスト"/>
        <xdr:cNvSpPr txBox="1"/>
      </xdr:nvSpPr>
      <xdr:spPr>
        <a:xfrm>
          <a:off x="10515600" y="538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125730</xdr:rowOff>
    </xdr:from>
    <xdr:to>
      <xdr:col>55</xdr:col>
      <xdr:colOff>88900</xdr:colOff>
      <xdr:row>32</xdr:row>
      <xdr:rowOff>125730</xdr:rowOff>
    </xdr:to>
    <xdr:cxnSp macro="">
      <xdr:nvCxnSpPr>
        <xdr:cNvPr id="115" name="直線コネクタ 114"/>
        <xdr:cNvCxnSpPr/>
      </xdr:nvCxnSpPr>
      <xdr:spPr>
        <a:xfrm>
          <a:off x="10388600" y="561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135907</xdr:rowOff>
    </xdr:from>
    <xdr:ext cx="469744" cy="259045"/>
    <xdr:sp macro="" textlink="">
      <xdr:nvSpPr>
        <xdr:cNvPr id="116" name="【図書館】&#10;一人当たり面積平均値テキスト"/>
        <xdr:cNvSpPr txBox="1"/>
      </xdr:nvSpPr>
      <xdr:spPr>
        <a:xfrm>
          <a:off x="10515600" y="66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113030</xdr:rowOff>
    </xdr:from>
    <xdr:to>
      <xdr:col>55</xdr:col>
      <xdr:colOff>50800</xdr:colOff>
      <xdr:row>40</xdr:row>
      <xdr:rowOff>43180</xdr:rowOff>
    </xdr:to>
    <xdr:sp macro="" textlink="">
      <xdr:nvSpPr>
        <xdr:cNvPr id="117" name="フローチャート: 判断 116"/>
        <xdr:cNvSpPr/>
      </xdr:nvSpPr>
      <xdr:spPr>
        <a:xfrm>
          <a:off x="104267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18" name="フローチャート: 判断 117"/>
        <xdr:cNvSpPr/>
      </xdr:nvSpPr>
      <xdr:spPr>
        <a:xfrm>
          <a:off x="9588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71120</xdr:rowOff>
    </xdr:from>
    <xdr:to>
      <xdr:col>46</xdr:col>
      <xdr:colOff>38100</xdr:colOff>
      <xdr:row>40</xdr:row>
      <xdr:rowOff>1270</xdr:rowOff>
    </xdr:to>
    <xdr:sp macro="" textlink="">
      <xdr:nvSpPr>
        <xdr:cNvPr id="119" name="フローチャート: 判断 118"/>
        <xdr:cNvSpPr/>
      </xdr:nvSpPr>
      <xdr:spPr>
        <a:xfrm>
          <a:off x="8699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105410</xdr:rowOff>
    </xdr:from>
    <xdr:to>
      <xdr:col>41</xdr:col>
      <xdr:colOff>101600</xdr:colOff>
      <xdr:row>40</xdr:row>
      <xdr:rowOff>35560</xdr:rowOff>
    </xdr:to>
    <xdr:sp macro="" textlink="">
      <xdr:nvSpPr>
        <xdr:cNvPr id="120" name="フローチャート: 判断 119"/>
        <xdr:cNvSpPr/>
      </xdr:nvSpPr>
      <xdr:spPr>
        <a:xfrm>
          <a:off x="7810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2540</xdr:rowOff>
    </xdr:from>
    <xdr:to>
      <xdr:col>36</xdr:col>
      <xdr:colOff>165100</xdr:colOff>
      <xdr:row>40</xdr:row>
      <xdr:rowOff>104140</xdr:rowOff>
    </xdr:to>
    <xdr:sp macro="" textlink="">
      <xdr:nvSpPr>
        <xdr:cNvPr id="121" name="フローチャート: 判断 120"/>
        <xdr:cNvSpPr/>
      </xdr:nvSpPr>
      <xdr:spPr>
        <a:xfrm>
          <a:off x="6921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170180</xdr:rowOff>
    </xdr:from>
    <xdr:to>
      <xdr:col>55</xdr:col>
      <xdr:colOff>50800</xdr:colOff>
      <xdr:row>41</xdr:row>
      <xdr:rowOff>100330</xdr:rowOff>
    </xdr:to>
    <xdr:sp macro="" textlink="">
      <xdr:nvSpPr>
        <xdr:cNvPr id="127" name="楕円 126"/>
        <xdr:cNvSpPr/>
      </xdr:nvSpPr>
      <xdr:spPr>
        <a:xfrm>
          <a:off x="104267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85107</xdr:rowOff>
    </xdr:from>
    <xdr:ext cx="469744" cy="259045"/>
    <xdr:sp macro="" textlink="">
      <xdr:nvSpPr>
        <xdr:cNvPr id="128" name="【図書館】&#10;一人当たり面積該当値テキスト"/>
        <xdr:cNvSpPr txBox="1"/>
      </xdr:nvSpPr>
      <xdr:spPr>
        <a:xfrm>
          <a:off x="10515600" y="694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63500</xdr:rowOff>
    </xdr:from>
    <xdr:to>
      <xdr:col>46</xdr:col>
      <xdr:colOff>38100</xdr:colOff>
      <xdr:row>40</xdr:row>
      <xdr:rowOff>165100</xdr:rowOff>
    </xdr:to>
    <xdr:sp macro="" textlink="">
      <xdr:nvSpPr>
        <xdr:cNvPr id="129" name="楕円 128"/>
        <xdr:cNvSpPr/>
      </xdr:nvSpPr>
      <xdr:spPr>
        <a:xfrm>
          <a:off x="8699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170180</xdr:rowOff>
    </xdr:from>
    <xdr:to>
      <xdr:col>41</xdr:col>
      <xdr:colOff>101600</xdr:colOff>
      <xdr:row>41</xdr:row>
      <xdr:rowOff>100330</xdr:rowOff>
    </xdr:to>
    <xdr:sp macro="" textlink="">
      <xdr:nvSpPr>
        <xdr:cNvPr id="130" name="楕円 129"/>
        <xdr:cNvSpPr/>
      </xdr:nvSpPr>
      <xdr:spPr>
        <a:xfrm>
          <a:off x="7810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114300</xdr:rowOff>
    </xdr:from>
    <xdr:to>
      <xdr:col>45</xdr:col>
      <xdr:colOff>177800</xdr:colOff>
      <xdr:row>41</xdr:row>
      <xdr:rowOff>49530</xdr:rowOff>
    </xdr:to>
    <xdr:cxnSp macro="">
      <xdr:nvCxnSpPr>
        <xdr:cNvPr id="131" name="直線コネクタ 130"/>
        <xdr:cNvCxnSpPr/>
      </xdr:nvCxnSpPr>
      <xdr:spPr>
        <a:xfrm flipV="1">
          <a:off x="7861300" y="69723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2540</xdr:rowOff>
    </xdr:from>
    <xdr:to>
      <xdr:col>36</xdr:col>
      <xdr:colOff>165100</xdr:colOff>
      <xdr:row>41</xdr:row>
      <xdr:rowOff>104140</xdr:rowOff>
    </xdr:to>
    <xdr:sp macro="" textlink="">
      <xdr:nvSpPr>
        <xdr:cNvPr id="132" name="楕円 131"/>
        <xdr:cNvSpPr/>
      </xdr:nvSpPr>
      <xdr:spPr>
        <a:xfrm>
          <a:off x="6921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49530</xdr:rowOff>
    </xdr:from>
    <xdr:to>
      <xdr:col>41</xdr:col>
      <xdr:colOff>50800</xdr:colOff>
      <xdr:row>41</xdr:row>
      <xdr:rowOff>53340</xdr:rowOff>
    </xdr:to>
    <xdr:cxnSp macro="">
      <xdr:nvCxnSpPr>
        <xdr:cNvPr id="133" name="直線コネクタ 132"/>
        <xdr:cNvCxnSpPr/>
      </xdr:nvCxnSpPr>
      <xdr:spPr>
        <a:xfrm flipV="1">
          <a:off x="6972300" y="70789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17797</xdr:rowOff>
    </xdr:from>
    <xdr:ext cx="469744" cy="259045"/>
    <xdr:sp macro="" textlink="">
      <xdr:nvSpPr>
        <xdr:cNvPr id="134" name="n_1aveValue【図書館】&#10;一人当たり面積"/>
        <xdr:cNvSpPr txBox="1"/>
      </xdr:nvSpPr>
      <xdr:spPr>
        <a:xfrm>
          <a:off x="93917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17797</xdr:rowOff>
    </xdr:from>
    <xdr:ext cx="469744" cy="259045"/>
    <xdr:sp macro="" textlink="">
      <xdr:nvSpPr>
        <xdr:cNvPr id="135" name="n_2aveValue【図書館】&#10;一人当たり面積"/>
        <xdr:cNvSpPr txBox="1"/>
      </xdr:nvSpPr>
      <xdr:spPr>
        <a:xfrm>
          <a:off x="8515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52087</xdr:rowOff>
    </xdr:from>
    <xdr:ext cx="469744" cy="259045"/>
    <xdr:sp macro="" textlink="">
      <xdr:nvSpPr>
        <xdr:cNvPr id="136" name="n_3aveValue【図書館】&#10;一人当たり面積"/>
        <xdr:cNvSpPr txBox="1"/>
      </xdr:nvSpPr>
      <xdr:spPr>
        <a:xfrm>
          <a:off x="7626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120667</xdr:rowOff>
    </xdr:from>
    <xdr:ext cx="469744" cy="259045"/>
    <xdr:sp macro="" textlink="">
      <xdr:nvSpPr>
        <xdr:cNvPr id="137" name="n_4aveValue【図書館】&#10;一人当たり面積"/>
        <xdr:cNvSpPr txBox="1"/>
      </xdr:nvSpPr>
      <xdr:spPr>
        <a:xfrm>
          <a:off x="6737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156227</xdr:rowOff>
    </xdr:from>
    <xdr:ext cx="469744" cy="259045"/>
    <xdr:sp macro="" textlink="">
      <xdr:nvSpPr>
        <xdr:cNvPr id="138" name="n_2mainValue【図書館】&#10;一人当たり面積"/>
        <xdr:cNvSpPr txBox="1"/>
      </xdr:nvSpPr>
      <xdr:spPr>
        <a:xfrm>
          <a:off x="8515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91457</xdr:rowOff>
    </xdr:from>
    <xdr:ext cx="469744" cy="259045"/>
    <xdr:sp macro="" textlink="">
      <xdr:nvSpPr>
        <xdr:cNvPr id="139" name="n_3mainValue【図書館】&#10;一人当たり面積"/>
        <xdr:cNvSpPr txBox="1"/>
      </xdr:nvSpPr>
      <xdr:spPr>
        <a:xfrm>
          <a:off x="76264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95267</xdr:rowOff>
    </xdr:from>
    <xdr:ext cx="469744" cy="259045"/>
    <xdr:sp macro="" textlink="">
      <xdr:nvSpPr>
        <xdr:cNvPr id="140" name="n_4mainValue【図書館】&#10;一人当たり面積"/>
        <xdr:cNvSpPr txBox="1"/>
      </xdr:nvSpPr>
      <xdr:spPr>
        <a:xfrm>
          <a:off x="673742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2" name="直線コネクタ 15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3" name="テキスト ボックス 152"/>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4" name="直線コネクタ 15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5" name="テキスト ボックス 15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6" name="直線コネクタ 15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7" name="テキスト ボックス 15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8" name="直線コネクタ 15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9" name="テキスト ボックス 15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1" name="テキスト ボックス 16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163" name="直線コネクタ 162"/>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64" name="【体育館・プール】&#10;有形固定資産減価償却率最小値テキスト"/>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65" name="直線コネクタ 164"/>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166" name="【体育館・プール】&#10;有形固定資産減価償却率最大値テキスト"/>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167" name="直線コネクタ 166"/>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54373</xdr:rowOff>
    </xdr:from>
    <xdr:ext cx="405111" cy="259045"/>
    <xdr:sp macro="" textlink="">
      <xdr:nvSpPr>
        <xdr:cNvPr id="168" name="【体育館・プール】&#10;有形固定資産減価償却率平均値テキスト"/>
        <xdr:cNvSpPr txBox="1"/>
      </xdr:nvSpPr>
      <xdr:spPr>
        <a:xfrm>
          <a:off x="4673600" y="999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169" name="フローチャート: 判断 168"/>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170" name="フローチャート: 判断 169"/>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171" name="フローチャート: 判断 170"/>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172" name="フローチャート: 判断 171"/>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173" name="フローチャート: 判断 172"/>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93218</xdr:rowOff>
    </xdr:from>
    <xdr:to>
      <xdr:col>24</xdr:col>
      <xdr:colOff>114300</xdr:colOff>
      <xdr:row>62</xdr:row>
      <xdr:rowOff>23368</xdr:rowOff>
    </xdr:to>
    <xdr:sp macro="" textlink="">
      <xdr:nvSpPr>
        <xdr:cNvPr id="179" name="楕円 178"/>
        <xdr:cNvSpPr/>
      </xdr:nvSpPr>
      <xdr:spPr>
        <a:xfrm>
          <a:off x="4584700" y="105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71645</xdr:rowOff>
    </xdr:from>
    <xdr:ext cx="405111" cy="259045"/>
    <xdr:sp macro="" textlink="">
      <xdr:nvSpPr>
        <xdr:cNvPr id="180" name="【体育館・プール】&#10;有形固定資産減価償却率該当値テキスト"/>
        <xdr:cNvSpPr txBox="1"/>
      </xdr:nvSpPr>
      <xdr:spPr>
        <a:xfrm>
          <a:off x="4673600" y="1053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22352</xdr:rowOff>
    </xdr:from>
    <xdr:to>
      <xdr:col>15</xdr:col>
      <xdr:colOff>101600</xdr:colOff>
      <xdr:row>60</xdr:row>
      <xdr:rowOff>123952</xdr:rowOff>
    </xdr:to>
    <xdr:sp macro="" textlink="">
      <xdr:nvSpPr>
        <xdr:cNvPr id="181" name="楕円 180"/>
        <xdr:cNvSpPr/>
      </xdr:nvSpPr>
      <xdr:spPr>
        <a:xfrm>
          <a:off x="28575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134366</xdr:rowOff>
    </xdr:from>
    <xdr:to>
      <xdr:col>10</xdr:col>
      <xdr:colOff>165100</xdr:colOff>
      <xdr:row>61</xdr:row>
      <xdr:rowOff>64516</xdr:rowOff>
    </xdr:to>
    <xdr:sp macro="" textlink="">
      <xdr:nvSpPr>
        <xdr:cNvPr id="182" name="楕円 181"/>
        <xdr:cNvSpPr/>
      </xdr:nvSpPr>
      <xdr:spPr>
        <a:xfrm>
          <a:off x="1968500" y="104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73152</xdr:rowOff>
    </xdr:from>
    <xdr:to>
      <xdr:col>15</xdr:col>
      <xdr:colOff>50800</xdr:colOff>
      <xdr:row>61</xdr:row>
      <xdr:rowOff>13716</xdr:rowOff>
    </xdr:to>
    <xdr:cxnSp macro="">
      <xdr:nvCxnSpPr>
        <xdr:cNvPr id="183" name="直線コネクタ 182"/>
        <xdr:cNvCxnSpPr/>
      </xdr:nvCxnSpPr>
      <xdr:spPr>
        <a:xfrm flipV="1">
          <a:off x="2019300" y="10360152"/>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95504</xdr:rowOff>
    </xdr:from>
    <xdr:to>
      <xdr:col>6</xdr:col>
      <xdr:colOff>38100</xdr:colOff>
      <xdr:row>61</xdr:row>
      <xdr:rowOff>25654</xdr:rowOff>
    </xdr:to>
    <xdr:sp macro="" textlink="">
      <xdr:nvSpPr>
        <xdr:cNvPr id="184" name="楕円 183"/>
        <xdr:cNvSpPr/>
      </xdr:nvSpPr>
      <xdr:spPr>
        <a:xfrm>
          <a:off x="1079500" y="103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146304</xdr:rowOff>
    </xdr:from>
    <xdr:to>
      <xdr:col>10</xdr:col>
      <xdr:colOff>114300</xdr:colOff>
      <xdr:row>61</xdr:row>
      <xdr:rowOff>13716</xdr:rowOff>
    </xdr:to>
    <xdr:cxnSp macro="">
      <xdr:nvCxnSpPr>
        <xdr:cNvPr id="185" name="直線コネクタ 184"/>
        <xdr:cNvCxnSpPr/>
      </xdr:nvCxnSpPr>
      <xdr:spPr>
        <a:xfrm>
          <a:off x="1130300" y="1043330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147337</xdr:rowOff>
    </xdr:from>
    <xdr:ext cx="405111" cy="259045"/>
    <xdr:sp macro="" textlink="">
      <xdr:nvSpPr>
        <xdr:cNvPr id="186" name="n_1aveValue【体育館・プール】&#10;有形固定資産減価償却率"/>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138193</xdr:rowOff>
    </xdr:from>
    <xdr:ext cx="405111" cy="259045"/>
    <xdr:sp macro="" textlink="">
      <xdr:nvSpPr>
        <xdr:cNvPr id="187" name="n_2aveValue【体育館・プール】&#10;有形固定資産減価償却率"/>
        <xdr:cNvSpPr txBox="1"/>
      </xdr:nvSpPr>
      <xdr:spPr>
        <a:xfrm>
          <a:off x="27057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46753</xdr:rowOff>
    </xdr:from>
    <xdr:ext cx="405111" cy="259045"/>
    <xdr:sp macro="" textlink="">
      <xdr:nvSpPr>
        <xdr:cNvPr id="188" name="n_3aveValue【体育館・プール】&#10;有形固定資産減価償却率"/>
        <xdr:cNvSpPr txBox="1"/>
      </xdr:nvSpPr>
      <xdr:spPr>
        <a:xfrm>
          <a:off x="1816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158767</xdr:rowOff>
    </xdr:from>
    <xdr:ext cx="405111" cy="259045"/>
    <xdr:sp macro="" textlink="">
      <xdr:nvSpPr>
        <xdr:cNvPr id="189" name="n_4aveValue【体育館・プール】&#10;有形固定資産減価償却率"/>
        <xdr:cNvSpPr txBox="1"/>
      </xdr:nvSpPr>
      <xdr:spPr>
        <a:xfrm>
          <a:off x="927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115079</xdr:rowOff>
    </xdr:from>
    <xdr:ext cx="405111" cy="259045"/>
    <xdr:sp macro="" textlink="">
      <xdr:nvSpPr>
        <xdr:cNvPr id="190" name="n_2mainValue【体育館・プール】&#10;有形固定資産減価償却率"/>
        <xdr:cNvSpPr txBox="1"/>
      </xdr:nvSpPr>
      <xdr:spPr>
        <a:xfrm>
          <a:off x="2705744" y="1040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55643</xdr:rowOff>
    </xdr:from>
    <xdr:ext cx="405111" cy="259045"/>
    <xdr:sp macro="" textlink="">
      <xdr:nvSpPr>
        <xdr:cNvPr id="191" name="n_3mainValue【体育館・プール】&#10;有形固定資産減価償却率"/>
        <xdr:cNvSpPr txBox="1"/>
      </xdr:nvSpPr>
      <xdr:spPr>
        <a:xfrm>
          <a:off x="1816744" y="1051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16781</xdr:rowOff>
    </xdr:from>
    <xdr:ext cx="405111" cy="259045"/>
    <xdr:sp macro="" textlink="">
      <xdr:nvSpPr>
        <xdr:cNvPr id="192" name="n_4mainValue【体育館・プール】&#10;有形固定資産減価償却率"/>
        <xdr:cNvSpPr txBox="1"/>
      </xdr:nvSpPr>
      <xdr:spPr>
        <a:xfrm>
          <a:off x="927744"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216" name="直線コネクタ 215"/>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217" name="【体育館・プール】&#10;一人当たり面積最小値テキスト"/>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218" name="直線コネクタ 217"/>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219" name="【体育館・プール】&#10;一人当たり面積最大値テキスト"/>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220" name="直線コネクタ 219"/>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144416</xdr:rowOff>
    </xdr:from>
    <xdr:ext cx="469744" cy="259045"/>
    <xdr:sp macro="" textlink="">
      <xdr:nvSpPr>
        <xdr:cNvPr id="221" name="【体育館・プール】&#10;一人当たり面積平均値テキスト"/>
        <xdr:cNvSpPr txBox="1"/>
      </xdr:nvSpPr>
      <xdr:spPr>
        <a:xfrm>
          <a:off x="10515600" y="1077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222" name="フローチャート: 判断 221"/>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223" name="フローチャート: 判断 222"/>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224" name="フローチャート: 判断 223"/>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225" name="フローチャート: 判断 224"/>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226" name="フローチャート: 判断 225"/>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66929</xdr:rowOff>
    </xdr:from>
    <xdr:to>
      <xdr:col>55</xdr:col>
      <xdr:colOff>50800</xdr:colOff>
      <xdr:row>62</xdr:row>
      <xdr:rowOff>168529</xdr:rowOff>
    </xdr:to>
    <xdr:sp macro="" textlink="">
      <xdr:nvSpPr>
        <xdr:cNvPr id="232" name="楕円 231"/>
        <xdr:cNvSpPr/>
      </xdr:nvSpPr>
      <xdr:spPr>
        <a:xfrm>
          <a:off x="10426700" y="1069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89806</xdr:rowOff>
    </xdr:from>
    <xdr:ext cx="469744" cy="259045"/>
    <xdr:sp macro="" textlink="">
      <xdr:nvSpPr>
        <xdr:cNvPr id="233" name="【体育館・プール】&#10;一人当たり面積該当値テキスト"/>
        <xdr:cNvSpPr txBox="1"/>
      </xdr:nvSpPr>
      <xdr:spPr>
        <a:xfrm>
          <a:off x="10515600" y="1054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143891</xdr:rowOff>
    </xdr:from>
    <xdr:to>
      <xdr:col>46</xdr:col>
      <xdr:colOff>38100</xdr:colOff>
      <xdr:row>62</xdr:row>
      <xdr:rowOff>74041</xdr:rowOff>
    </xdr:to>
    <xdr:sp macro="" textlink="">
      <xdr:nvSpPr>
        <xdr:cNvPr id="234" name="楕円 233"/>
        <xdr:cNvSpPr/>
      </xdr:nvSpPr>
      <xdr:spPr>
        <a:xfrm>
          <a:off x="8699500" y="1060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153797</xdr:rowOff>
    </xdr:from>
    <xdr:to>
      <xdr:col>41</xdr:col>
      <xdr:colOff>101600</xdr:colOff>
      <xdr:row>62</xdr:row>
      <xdr:rowOff>83947</xdr:rowOff>
    </xdr:to>
    <xdr:sp macro="" textlink="">
      <xdr:nvSpPr>
        <xdr:cNvPr id="235" name="楕円 234"/>
        <xdr:cNvSpPr/>
      </xdr:nvSpPr>
      <xdr:spPr>
        <a:xfrm>
          <a:off x="7810500" y="1061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23241</xdr:rowOff>
    </xdr:from>
    <xdr:to>
      <xdr:col>45</xdr:col>
      <xdr:colOff>177800</xdr:colOff>
      <xdr:row>62</xdr:row>
      <xdr:rowOff>33147</xdr:rowOff>
    </xdr:to>
    <xdr:cxnSp macro="">
      <xdr:nvCxnSpPr>
        <xdr:cNvPr id="236" name="直線コネクタ 235"/>
        <xdr:cNvCxnSpPr/>
      </xdr:nvCxnSpPr>
      <xdr:spPr>
        <a:xfrm flipV="1">
          <a:off x="7861300" y="10653141"/>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161417</xdr:rowOff>
    </xdr:from>
    <xdr:to>
      <xdr:col>36</xdr:col>
      <xdr:colOff>165100</xdr:colOff>
      <xdr:row>62</xdr:row>
      <xdr:rowOff>91567</xdr:rowOff>
    </xdr:to>
    <xdr:sp macro="" textlink="">
      <xdr:nvSpPr>
        <xdr:cNvPr id="237" name="楕円 236"/>
        <xdr:cNvSpPr/>
      </xdr:nvSpPr>
      <xdr:spPr>
        <a:xfrm>
          <a:off x="6921500" y="106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33147</xdr:rowOff>
    </xdr:from>
    <xdr:to>
      <xdr:col>41</xdr:col>
      <xdr:colOff>50800</xdr:colOff>
      <xdr:row>62</xdr:row>
      <xdr:rowOff>40767</xdr:rowOff>
    </xdr:to>
    <xdr:cxnSp macro="">
      <xdr:nvCxnSpPr>
        <xdr:cNvPr id="238" name="直線コネクタ 237"/>
        <xdr:cNvCxnSpPr/>
      </xdr:nvCxnSpPr>
      <xdr:spPr>
        <a:xfrm flipV="1">
          <a:off x="6972300" y="1066304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77614</xdr:rowOff>
    </xdr:from>
    <xdr:ext cx="469744" cy="259045"/>
    <xdr:sp macro="" textlink="">
      <xdr:nvSpPr>
        <xdr:cNvPr id="239" name="n_1aveValue【体育館・プール】&#10;一人当たり面積"/>
        <xdr:cNvSpPr txBox="1"/>
      </xdr:nvSpPr>
      <xdr:spPr>
        <a:xfrm>
          <a:off x="93917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48785</xdr:rowOff>
    </xdr:from>
    <xdr:ext cx="469744" cy="259045"/>
    <xdr:sp macro="" textlink="">
      <xdr:nvSpPr>
        <xdr:cNvPr id="240" name="n_2aveValue【体育館・プール】&#10;一人当たり面積"/>
        <xdr:cNvSpPr txBox="1"/>
      </xdr:nvSpPr>
      <xdr:spPr>
        <a:xfrm>
          <a:off x="8515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4208</xdr:rowOff>
    </xdr:from>
    <xdr:ext cx="469744" cy="259045"/>
    <xdr:sp macro="" textlink="">
      <xdr:nvSpPr>
        <xdr:cNvPr id="241" name="n_3aveValue【体育館・プール】&#10;一人当たり面積"/>
        <xdr:cNvSpPr txBox="1"/>
      </xdr:nvSpPr>
      <xdr:spPr>
        <a:xfrm>
          <a:off x="7626427" y="1080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84980</xdr:rowOff>
    </xdr:from>
    <xdr:ext cx="469744" cy="259045"/>
    <xdr:sp macro="" textlink="">
      <xdr:nvSpPr>
        <xdr:cNvPr id="242" name="n_4aveValue【体育館・プール】&#10;一人当たり面積"/>
        <xdr:cNvSpPr txBox="1"/>
      </xdr:nvSpPr>
      <xdr:spPr>
        <a:xfrm>
          <a:off x="6737427" y="1088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90568</xdr:rowOff>
    </xdr:from>
    <xdr:ext cx="469744" cy="259045"/>
    <xdr:sp macro="" textlink="">
      <xdr:nvSpPr>
        <xdr:cNvPr id="243" name="n_2mainValue【体育館・プール】&#10;一人当たり面積"/>
        <xdr:cNvSpPr txBox="1"/>
      </xdr:nvSpPr>
      <xdr:spPr>
        <a:xfrm>
          <a:off x="8515427" y="1037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100474</xdr:rowOff>
    </xdr:from>
    <xdr:ext cx="469744" cy="259045"/>
    <xdr:sp macro="" textlink="">
      <xdr:nvSpPr>
        <xdr:cNvPr id="244" name="n_3mainValue【体育館・プール】&#10;一人当たり面積"/>
        <xdr:cNvSpPr txBox="1"/>
      </xdr:nvSpPr>
      <xdr:spPr>
        <a:xfrm>
          <a:off x="7626427" y="1038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108094</xdr:rowOff>
    </xdr:from>
    <xdr:ext cx="469744" cy="259045"/>
    <xdr:sp macro="" textlink="">
      <xdr:nvSpPr>
        <xdr:cNvPr id="245" name="n_4mainValue【体育館・プール】&#10;一人当たり面積"/>
        <xdr:cNvSpPr txBox="1"/>
      </xdr:nvSpPr>
      <xdr:spPr>
        <a:xfrm>
          <a:off x="6737427" y="1039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6" name="テキスト ボックス 25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8" name="テキスト ボックス 25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6" name="テキスト ボックス 26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8" name="テキスト ボックス 26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270" name="直線コネクタ 269"/>
        <xdr:cNvCxnSpPr/>
      </xdr:nvCxnSpPr>
      <xdr:spPr>
        <a:xfrm flipV="1">
          <a:off x="4634865" y="133845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1"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2" name="直線コネクタ 27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73" name="【福祉施設】&#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74" name="直線コネクタ 273"/>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34307</xdr:rowOff>
    </xdr:from>
    <xdr:ext cx="405111" cy="259045"/>
    <xdr:sp macro="" textlink="">
      <xdr:nvSpPr>
        <xdr:cNvPr id="275" name="【福祉施設】&#10;有形固定資産減価償却率平均値テキスト"/>
        <xdr:cNvSpPr txBox="1"/>
      </xdr:nvSpPr>
      <xdr:spPr>
        <a:xfrm>
          <a:off x="4673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276" name="フローチャート: 判断 275"/>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77" name="フローチャート: 判断 276"/>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44450</xdr:rowOff>
    </xdr:from>
    <xdr:to>
      <xdr:col>15</xdr:col>
      <xdr:colOff>101600</xdr:colOff>
      <xdr:row>82</xdr:row>
      <xdr:rowOff>146050</xdr:rowOff>
    </xdr:to>
    <xdr:sp macro="" textlink="">
      <xdr:nvSpPr>
        <xdr:cNvPr id="278" name="フローチャート: 判断 277"/>
        <xdr:cNvSpPr/>
      </xdr:nvSpPr>
      <xdr:spPr>
        <a:xfrm>
          <a:off x="2857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79" name="フローチャート: 判断 278"/>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137795</xdr:rowOff>
    </xdr:from>
    <xdr:to>
      <xdr:col>6</xdr:col>
      <xdr:colOff>38100</xdr:colOff>
      <xdr:row>82</xdr:row>
      <xdr:rowOff>67945</xdr:rowOff>
    </xdr:to>
    <xdr:sp macro="" textlink="">
      <xdr:nvSpPr>
        <xdr:cNvPr id="280" name="フローチャート: 判断 279"/>
        <xdr:cNvSpPr/>
      </xdr:nvSpPr>
      <xdr:spPr>
        <a:xfrm>
          <a:off x="1079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86" name="楕円 285"/>
        <xdr:cNvSpPr/>
      </xdr:nvSpPr>
      <xdr:spPr>
        <a:xfrm>
          <a:off x="45847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73041</xdr:rowOff>
    </xdr:from>
    <xdr:ext cx="405111" cy="259045"/>
    <xdr:sp macro="" textlink="">
      <xdr:nvSpPr>
        <xdr:cNvPr id="287" name="【福祉施設】&#10;有形固定資産減価償却率該当値テキスト"/>
        <xdr:cNvSpPr txBox="1"/>
      </xdr:nvSpPr>
      <xdr:spPr>
        <a:xfrm>
          <a:off x="4673600"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90170</xdr:rowOff>
    </xdr:from>
    <xdr:to>
      <xdr:col>15</xdr:col>
      <xdr:colOff>101600</xdr:colOff>
      <xdr:row>79</xdr:row>
      <xdr:rowOff>20320</xdr:rowOff>
    </xdr:to>
    <xdr:sp macro="" textlink="">
      <xdr:nvSpPr>
        <xdr:cNvPr id="288" name="楕円 287"/>
        <xdr:cNvSpPr/>
      </xdr:nvSpPr>
      <xdr:spPr>
        <a:xfrm>
          <a:off x="2857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78</xdr:row>
      <xdr:rowOff>44450</xdr:rowOff>
    </xdr:from>
    <xdr:to>
      <xdr:col>10</xdr:col>
      <xdr:colOff>165100</xdr:colOff>
      <xdr:row>78</xdr:row>
      <xdr:rowOff>146050</xdr:rowOff>
    </xdr:to>
    <xdr:sp macro="" textlink="">
      <xdr:nvSpPr>
        <xdr:cNvPr id="289" name="楕円 288"/>
        <xdr:cNvSpPr/>
      </xdr:nvSpPr>
      <xdr:spPr>
        <a:xfrm>
          <a:off x="1968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95250</xdr:rowOff>
    </xdr:from>
    <xdr:to>
      <xdr:col>15</xdr:col>
      <xdr:colOff>50800</xdr:colOff>
      <xdr:row>78</xdr:row>
      <xdr:rowOff>140970</xdr:rowOff>
    </xdr:to>
    <xdr:cxnSp macro="">
      <xdr:nvCxnSpPr>
        <xdr:cNvPr id="290" name="直線コネクタ 289"/>
        <xdr:cNvCxnSpPr/>
      </xdr:nvCxnSpPr>
      <xdr:spPr>
        <a:xfrm>
          <a:off x="2019300" y="134683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154939</xdr:rowOff>
    </xdr:from>
    <xdr:to>
      <xdr:col>6</xdr:col>
      <xdr:colOff>38100</xdr:colOff>
      <xdr:row>78</xdr:row>
      <xdr:rowOff>85089</xdr:rowOff>
    </xdr:to>
    <xdr:sp macro="" textlink="">
      <xdr:nvSpPr>
        <xdr:cNvPr id="291" name="楕円 290"/>
        <xdr:cNvSpPr/>
      </xdr:nvSpPr>
      <xdr:spPr>
        <a:xfrm>
          <a:off x="1079500" y="133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34289</xdr:rowOff>
    </xdr:from>
    <xdr:to>
      <xdr:col>10</xdr:col>
      <xdr:colOff>114300</xdr:colOff>
      <xdr:row>78</xdr:row>
      <xdr:rowOff>95250</xdr:rowOff>
    </xdr:to>
    <xdr:cxnSp macro="">
      <xdr:nvCxnSpPr>
        <xdr:cNvPr id="292" name="直線コネクタ 291"/>
        <xdr:cNvCxnSpPr/>
      </xdr:nvCxnSpPr>
      <xdr:spPr>
        <a:xfrm>
          <a:off x="1130300" y="134073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293" name="n_1aveValue【福祉施設】&#10;有形固定資産減価償却率"/>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137177</xdr:rowOff>
    </xdr:from>
    <xdr:ext cx="405111" cy="259045"/>
    <xdr:sp macro="" textlink="">
      <xdr:nvSpPr>
        <xdr:cNvPr id="294" name="n_2aveValue【福祉施設】&#10;有形固定資産減価償却率"/>
        <xdr:cNvSpPr txBox="1"/>
      </xdr:nvSpPr>
      <xdr:spPr>
        <a:xfrm>
          <a:off x="2705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17163</xdr:rowOff>
    </xdr:from>
    <xdr:ext cx="405111" cy="259045"/>
    <xdr:sp macro="" textlink="">
      <xdr:nvSpPr>
        <xdr:cNvPr id="295" name="n_3aveValue【福祉施設】&#10;有形固定資産減価償却率"/>
        <xdr:cNvSpPr txBox="1"/>
      </xdr:nvSpPr>
      <xdr:spPr>
        <a:xfrm>
          <a:off x="1816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59072</xdr:rowOff>
    </xdr:from>
    <xdr:ext cx="405111" cy="259045"/>
    <xdr:sp macro="" textlink="">
      <xdr:nvSpPr>
        <xdr:cNvPr id="296" name="n_4aveValue【福祉施設】&#10;有形固定資産減価償却率"/>
        <xdr:cNvSpPr txBox="1"/>
      </xdr:nvSpPr>
      <xdr:spPr>
        <a:xfrm>
          <a:off x="927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36847</xdr:rowOff>
    </xdr:from>
    <xdr:ext cx="405111" cy="259045"/>
    <xdr:sp macro="" textlink="">
      <xdr:nvSpPr>
        <xdr:cNvPr id="297" name="n_2mainValue【福祉施設】&#10;有形固定資産減価償却率"/>
        <xdr:cNvSpPr txBox="1"/>
      </xdr:nvSpPr>
      <xdr:spPr>
        <a:xfrm>
          <a:off x="2705744"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162577</xdr:rowOff>
    </xdr:from>
    <xdr:ext cx="405111" cy="259045"/>
    <xdr:sp macro="" textlink="">
      <xdr:nvSpPr>
        <xdr:cNvPr id="298" name="n_3mainValue【福祉施設】&#10;有形固定資産減価償却率"/>
        <xdr:cNvSpPr txBox="1"/>
      </xdr:nvSpPr>
      <xdr:spPr>
        <a:xfrm>
          <a:off x="181674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101616</xdr:rowOff>
    </xdr:from>
    <xdr:ext cx="405111" cy="259045"/>
    <xdr:sp macro="" textlink="">
      <xdr:nvSpPr>
        <xdr:cNvPr id="299" name="n_4mainValue【福祉施設】&#10;有形固定資産減価償却率"/>
        <xdr:cNvSpPr txBox="1"/>
      </xdr:nvSpPr>
      <xdr:spPr>
        <a:xfrm>
          <a:off x="927744" y="1313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0" name="直線コネクタ 30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1" name="テキスト ボックス 31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2" name="直線コネクタ 31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3" name="テキスト ボックス 31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4" name="直線コネクタ 31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5" name="テキスト ボックス 31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6" name="直線コネクタ 31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7" name="テキスト ボックス 31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8" name="直線コネクタ 31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9" name="テキスト ボックス 31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71628</xdr:rowOff>
    </xdr:from>
    <xdr:to>
      <xdr:col>54</xdr:col>
      <xdr:colOff>189865</xdr:colOff>
      <xdr:row>86</xdr:row>
      <xdr:rowOff>98298</xdr:rowOff>
    </xdr:to>
    <xdr:cxnSp macro="">
      <xdr:nvCxnSpPr>
        <xdr:cNvPr id="323" name="直線コネクタ 322"/>
        <xdr:cNvCxnSpPr/>
      </xdr:nvCxnSpPr>
      <xdr:spPr>
        <a:xfrm flipV="1">
          <a:off x="10476865" y="13616178"/>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102125</xdr:rowOff>
    </xdr:from>
    <xdr:ext cx="469744" cy="259045"/>
    <xdr:sp macro="" textlink="">
      <xdr:nvSpPr>
        <xdr:cNvPr id="324" name="【福祉施設】&#10;一人当たり面積最小値テキスト"/>
        <xdr:cNvSpPr txBox="1"/>
      </xdr:nvSpPr>
      <xdr:spPr>
        <a:xfrm>
          <a:off x="10515600"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98298</xdr:rowOff>
    </xdr:from>
    <xdr:to>
      <xdr:col>55</xdr:col>
      <xdr:colOff>88900</xdr:colOff>
      <xdr:row>86</xdr:row>
      <xdr:rowOff>98298</xdr:rowOff>
    </xdr:to>
    <xdr:cxnSp macro="">
      <xdr:nvCxnSpPr>
        <xdr:cNvPr id="325" name="直線コネクタ 324"/>
        <xdr:cNvCxnSpPr/>
      </xdr:nvCxnSpPr>
      <xdr:spPr>
        <a:xfrm>
          <a:off x="10388600" y="1484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18305</xdr:rowOff>
    </xdr:from>
    <xdr:ext cx="469744" cy="259045"/>
    <xdr:sp macro="" textlink="">
      <xdr:nvSpPr>
        <xdr:cNvPr id="326" name="【福祉施設】&#10;一人当たり面積最大値テキスト"/>
        <xdr:cNvSpPr txBox="1"/>
      </xdr:nvSpPr>
      <xdr:spPr>
        <a:xfrm>
          <a:off x="10515600"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71628</xdr:rowOff>
    </xdr:from>
    <xdr:to>
      <xdr:col>55</xdr:col>
      <xdr:colOff>88900</xdr:colOff>
      <xdr:row>79</xdr:row>
      <xdr:rowOff>71628</xdr:rowOff>
    </xdr:to>
    <xdr:cxnSp macro="">
      <xdr:nvCxnSpPr>
        <xdr:cNvPr id="327" name="直線コネクタ 326"/>
        <xdr:cNvCxnSpPr/>
      </xdr:nvCxnSpPr>
      <xdr:spPr>
        <a:xfrm>
          <a:off x="10388600" y="1361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33038</xdr:rowOff>
    </xdr:from>
    <xdr:ext cx="469744" cy="259045"/>
    <xdr:sp macro="" textlink="">
      <xdr:nvSpPr>
        <xdr:cNvPr id="328" name="【福祉施設】&#10;一人当たり面積平均値テキスト"/>
        <xdr:cNvSpPr txBox="1"/>
      </xdr:nvSpPr>
      <xdr:spPr>
        <a:xfrm>
          <a:off x="10515600" y="14434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329" name="フローチャート: 判断 328"/>
        <xdr:cNvSpPr/>
      </xdr:nvSpPr>
      <xdr:spPr>
        <a:xfrm>
          <a:off x="104267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330" name="フローチャート: 判断 329"/>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31" name="フローチャート: 判断 330"/>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78</xdr:row>
      <xdr:rowOff>97028</xdr:rowOff>
    </xdr:from>
    <xdr:to>
      <xdr:col>41</xdr:col>
      <xdr:colOff>101600</xdr:colOff>
      <xdr:row>79</xdr:row>
      <xdr:rowOff>27178</xdr:rowOff>
    </xdr:to>
    <xdr:sp macro="" textlink="">
      <xdr:nvSpPr>
        <xdr:cNvPr id="332" name="フローチャート: 判断 331"/>
        <xdr:cNvSpPr/>
      </xdr:nvSpPr>
      <xdr:spPr>
        <a:xfrm>
          <a:off x="7810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142748</xdr:rowOff>
    </xdr:from>
    <xdr:to>
      <xdr:col>36</xdr:col>
      <xdr:colOff>165100</xdr:colOff>
      <xdr:row>85</xdr:row>
      <xdr:rowOff>72898</xdr:rowOff>
    </xdr:to>
    <xdr:sp macro="" textlink="">
      <xdr:nvSpPr>
        <xdr:cNvPr id="333" name="フローチャート: 判断 332"/>
        <xdr:cNvSpPr/>
      </xdr:nvSpPr>
      <xdr:spPr>
        <a:xfrm>
          <a:off x="6921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15494</xdr:rowOff>
    </xdr:from>
    <xdr:to>
      <xdr:col>55</xdr:col>
      <xdr:colOff>50800</xdr:colOff>
      <xdr:row>86</xdr:row>
      <xdr:rowOff>117094</xdr:rowOff>
    </xdr:to>
    <xdr:sp macro="" textlink="">
      <xdr:nvSpPr>
        <xdr:cNvPr id="339" name="楕円 338"/>
        <xdr:cNvSpPr/>
      </xdr:nvSpPr>
      <xdr:spPr>
        <a:xfrm>
          <a:off x="10426700" y="1476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101871</xdr:rowOff>
    </xdr:from>
    <xdr:ext cx="469744" cy="259045"/>
    <xdr:sp macro="" textlink="">
      <xdr:nvSpPr>
        <xdr:cNvPr id="340" name="【福祉施設】&#10;一人当たり面積該当値テキスト"/>
        <xdr:cNvSpPr txBox="1"/>
      </xdr:nvSpPr>
      <xdr:spPr>
        <a:xfrm>
          <a:off x="10515600" y="14675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43687</xdr:rowOff>
    </xdr:from>
    <xdr:to>
      <xdr:col>46</xdr:col>
      <xdr:colOff>38100</xdr:colOff>
      <xdr:row>85</xdr:row>
      <xdr:rowOff>145287</xdr:rowOff>
    </xdr:to>
    <xdr:sp macro="" textlink="">
      <xdr:nvSpPr>
        <xdr:cNvPr id="341" name="楕円 340"/>
        <xdr:cNvSpPr/>
      </xdr:nvSpPr>
      <xdr:spPr>
        <a:xfrm>
          <a:off x="8699500" y="146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42" name="楕円 341"/>
        <xdr:cNvSpPr/>
      </xdr:nvSpPr>
      <xdr:spPr>
        <a:xfrm>
          <a:off x="7810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94487</xdr:rowOff>
    </xdr:from>
    <xdr:to>
      <xdr:col>45</xdr:col>
      <xdr:colOff>177800</xdr:colOff>
      <xdr:row>85</xdr:row>
      <xdr:rowOff>99822</xdr:rowOff>
    </xdr:to>
    <xdr:cxnSp macro="">
      <xdr:nvCxnSpPr>
        <xdr:cNvPr id="343" name="直線コネクタ 342"/>
        <xdr:cNvCxnSpPr/>
      </xdr:nvCxnSpPr>
      <xdr:spPr>
        <a:xfrm flipV="1">
          <a:off x="7861300" y="14667737"/>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54356</xdr:rowOff>
    </xdr:from>
    <xdr:to>
      <xdr:col>36</xdr:col>
      <xdr:colOff>165100</xdr:colOff>
      <xdr:row>85</xdr:row>
      <xdr:rowOff>155956</xdr:rowOff>
    </xdr:to>
    <xdr:sp macro="" textlink="">
      <xdr:nvSpPr>
        <xdr:cNvPr id="344" name="楕円 343"/>
        <xdr:cNvSpPr/>
      </xdr:nvSpPr>
      <xdr:spPr>
        <a:xfrm>
          <a:off x="6921500" y="1462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99822</xdr:rowOff>
    </xdr:from>
    <xdr:to>
      <xdr:col>41</xdr:col>
      <xdr:colOff>50800</xdr:colOff>
      <xdr:row>85</xdr:row>
      <xdr:rowOff>105156</xdr:rowOff>
    </xdr:to>
    <xdr:cxnSp macro="">
      <xdr:nvCxnSpPr>
        <xdr:cNvPr id="345" name="直線コネクタ 344"/>
        <xdr:cNvCxnSpPr/>
      </xdr:nvCxnSpPr>
      <xdr:spPr>
        <a:xfrm flipV="1">
          <a:off x="6972300" y="1467307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346" name="n_1aveValue【福祉施設】&#10;一人当たり面積"/>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347" name="n_2aveValue【福祉施設】&#10;一人当たり面積"/>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43705</xdr:rowOff>
    </xdr:from>
    <xdr:ext cx="469744" cy="259045"/>
    <xdr:sp macro="" textlink="">
      <xdr:nvSpPr>
        <xdr:cNvPr id="348" name="n_3aveValue【福祉施設】&#10;一人当たり面積"/>
        <xdr:cNvSpPr txBox="1"/>
      </xdr:nvSpPr>
      <xdr:spPr>
        <a:xfrm>
          <a:off x="7626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89425</xdr:rowOff>
    </xdr:from>
    <xdr:ext cx="469744" cy="259045"/>
    <xdr:sp macro="" textlink="">
      <xdr:nvSpPr>
        <xdr:cNvPr id="349" name="n_4aveValue【福祉施設】&#10;一人当たり面積"/>
        <xdr:cNvSpPr txBox="1"/>
      </xdr:nvSpPr>
      <xdr:spPr>
        <a:xfrm>
          <a:off x="6737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136414</xdr:rowOff>
    </xdr:from>
    <xdr:ext cx="469744" cy="259045"/>
    <xdr:sp macro="" textlink="">
      <xdr:nvSpPr>
        <xdr:cNvPr id="350" name="n_2mainValue【福祉施設】&#10;一人当たり面積"/>
        <xdr:cNvSpPr txBox="1"/>
      </xdr:nvSpPr>
      <xdr:spPr>
        <a:xfrm>
          <a:off x="8515427" y="1470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141749</xdr:rowOff>
    </xdr:from>
    <xdr:ext cx="469744" cy="259045"/>
    <xdr:sp macro="" textlink="">
      <xdr:nvSpPr>
        <xdr:cNvPr id="351" name="n_3mainValue【福祉施設】&#10;一人当たり面積"/>
        <xdr:cNvSpPr txBox="1"/>
      </xdr:nvSpPr>
      <xdr:spPr>
        <a:xfrm>
          <a:off x="7626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147083</xdr:rowOff>
    </xdr:from>
    <xdr:ext cx="469744" cy="259045"/>
    <xdr:sp macro="" textlink="">
      <xdr:nvSpPr>
        <xdr:cNvPr id="352" name="n_4mainValue【福祉施設】&#10;一人当たり面積"/>
        <xdr:cNvSpPr txBox="1"/>
      </xdr:nvSpPr>
      <xdr:spPr>
        <a:xfrm>
          <a:off x="6737427" y="1472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9" name="正方形/長方形 3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0" name="正方形/長方形 3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1" name="正方形/長方形 3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2" name="正方形/長方形 3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3" name="正方形/長方形 3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4" name="正方形/長方形 3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5" name="正方形/長方形 3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6" name="正方形/長方形 3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7" name="テキスト ボックス 3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8" name="直線コネクタ 3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9" name="テキスト ボックス 37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0" name="直線コネクタ 37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1" name="テキスト ボックス 38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2" name="直線コネクタ 38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3" name="テキスト ボックス 38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4" name="直線コネクタ 38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5" name="テキスト ボックス 38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6" name="直線コネクタ 38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7" name="テキスト ボックス 38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8" name="直線コネクタ 38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9" name="テキスト ボックス 38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0" name="直線コネクタ 3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1" name="テキスト ボックス 39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393" name="直線コネクタ 392"/>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94"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5" name="直線コネクタ 39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396" name="【一般廃棄物処理施設】&#10;有形固定資産減価償却率最大値テキスト"/>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397" name="直線コネクタ 396"/>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40022</xdr:rowOff>
    </xdr:from>
    <xdr:ext cx="405111" cy="259045"/>
    <xdr:sp macro="" textlink="">
      <xdr:nvSpPr>
        <xdr:cNvPr id="398" name="【一般廃棄物処理施設】&#10;有形固定資産減価償却率平均値テキスト"/>
        <xdr:cNvSpPr txBox="1"/>
      </xdr:nvSpPr>
      <xdr:spPr>
        <a:xfrm>
          <a:off x="16357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399" name="フローチャート: 判断 398"/>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111125</xdr:rowOff>
    </xdr:from>
    <xdr:to>
      <xdr:col>81</xdr:col>
      <xdr:colOff>101600</xdr:colOff>
      <xdr:row>38</xdr:row>
      <xdr:rowOff>41275</xdr:rowOff>
    </xdr:to>
    <xdr:sp macro="" textlink="">
      <xdr:nvSpPr>
        <xdr:cNvPr id="400" name="フローチャート: 判断 399"/>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401" name="フローチャート: 判断 400"/>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402" name="フローチャート: 判断 401"/>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170180</xdr:rowOff>
    </xdr:from>
    <xdr:to>
      <xdr:col>67</xdr:col>
      <xdr:colOff>101600</xdr:colOff>
      <xdr:row>37</xdr:row>
      <xdr:rowOff>100330</xdr:rowOff>
    </xdr:to>
    <xdr:sp macro="" textlink="">
      <xdr:nvSpPr>
        <xdr:cNvPr id="403" name="フローチャート: 判断 402"/>
        <xdr:cNvSpPr/>
      </xdr:nvSpPr>
      <xdr:spPr>
        <a:xfrm>
          <a:off x="12763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4" name="テキスト ボックス 4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5" name="テキスト ボックス 4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6" name="テキスト ボックス 4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7" name="テキスト ボックス 4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8" name="テキスト ボックス 4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27305</xdr:rowOff>
    </xdr:from>
    <xdr:to>
      <xdr:col>76</xdr:col>
      <xdr:colOff>165100</xdr:colOff>
      <xdr:row>37</xdr:row>
      <xdr:rowOff>128905</xdr:rowOff>
    </xdr:to>
    <xdr:sp macro="" textlink="">
      <xdr:nvSpPr>
        <xdr:cNvPr id="409" name="楕円 408"/>
        <xdr:cNvSpPr/>
      </xdr:nvSpPr>
      <xdr:spPr>
        <a:xfrm>
          <a:off x="14541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21590</xdr:rowOff>
    </xdr:from>
    <xdr:to>
      <xdr:col>72</xdr:col>
      <xdr:colOff>38100</xdr:colOff>
      <xdr:row>39</xdr:row>
      <xdr:rowOff>123190</xdr:rowOff>
    </xdr:to>
    <xdr:sp macro="" textlink="">
      <xdr:nvSpPr>
        <xdr:cNvPr id="410" name="楕円 409"/>
        <xdr:cNvSpPr/>
      </xdr:nvSpPr>
      <xdr:spPr>
        <a:xfrm>
          <a:off x="13652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78105</xdr:rowOff>
    </xdr:from>
    <xdr:to>
      <xdr:col>76</xdr:col>
      <xdr:colOff>114300</xdr:colOff>
      <xdr:row>39</xdr:row>
      <xdr:rowOff>72390</xdr:rowOff>
    </xdr:to>
    <xdr:cxnSp macro="">
      <xdr:nvCxnSpPr>
        <xdr:cNvPr id="411" name="直線コネクタ 410"/>
        <xdr:cNvCxnSpPr/>
      </xdr:nvCxnSpPr>
      <xdr:spPr>
        <a:xfrm flipV="1">
          <a:off x="13703300" y="6421755"/>
          <a:ext cx="889000" cy="3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139700</xdr:rowOff>
    </xdr:from>
    <xdr:to>
      <xdr:col>67</xdr:col>
      <xdr:colOff>101600</xdr:colOff>
      <xdr:row>39</xdr:row>
      <xdr:rowOff>69850</xdr:rowOff>
    </xdr:to>
    <xdr:sp macro="" textlink="">
      <xdr:nvSpPr>
        <xdr:cNvPr id="412" name="楕円 411"/>
        <xdr:cNvSpPr/>
      </xdr:nvSpPr>
      <xdr:spPr>
        <a:xfrm>
          <a:off x="12763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19050</xdr:rowOff>
    </xdr:from>
    <xdr:to>
      <xdr:col>71</xdr:col>
      <xdr:colOff>177800</xdr:colOff>
      <xdr:row>39</xdr:row>
      <xdr:rowOff>72390</xdr:rowOff>
    </xdr:to>
    <xdr:cxnSp macro="">
      <xdr:nvCxnSpPr>
        <xdr:cNvPr id="413" name="直線コネクタ 412"/>
        <xdr:cNvCxnSpPr/>
      </xdr:nvCxnSpPr>
      <xdr:spPr>
        <a:xfrm>
          <a:off x="12814300" y="6705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57802</xdr:rowOff>
    </xdr:from>
    <xdr:ext cx="405111" cy="259045"/>
    <xdr:sp macro="" textlink="">
      <xdr:nvSpPr>
        <xdr:cNvPr id="414" name="n_1aveValue【一般廃棄物処理施設】&#10;有形固定資産減価償却率"/>
        <xdr:cNvSpPr txBox="1"/>
      </xdr:nvSpPr>
      <xdr:spPr>
        <a:xfrm>
          <a:off x="15266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22877</xdr:rowOff>
    </xdr:from>
    <xdr:ext cx="405111" cy="259045"/>
    <xdr:sp macro="" textlink="">
      <xdr:nvSpPr>
        <xdr:cNvPr id="415" name="n_2aveValue【一般廃棄物処理施設】&#10;有形固定資産減価償却率"/>
        <xdr:cNvSpPr txBox="1"/>
      </xdr:nvSpPr>
      <xdr:spPr>
        <a:xfrm>
          <a:off x="14389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120667</xdr:rowOff>
    </xdr:from>
    <xdr:ext cx="405111" cy="259045"/>
    <xdr:sp macro="" textlink="">
      <xdr:nvSpPr>
        <xdr:cNvPr id="416" name="n_3aveValue【一般廃棄物処理施設】&#10;有形固定資産減価償却率"/>
        <xdr:cNvSpPr txBox="1"/>
      </xdr:nvSpPr>
      <xdr:spPr>
        <a:xfrm>
          <a:off x="13500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116857</xdr:rowOff>
    </xdr:from>
    <xdr:ext cx="405111" cy="259045"/>
    <xdr:sp macro="" textlink="">
      <xdr:nvSpPr>
        <xdr:cNvPr id="417" name="n_4aveValue【一般廃棄物処理施設】&#10;有形固定資産減価償却率"/>
        <xdr:cNvSpPr txBox="1"/>
      </xdr:nvSpPr>
      <xdr:spPr>
        <a:xfrm>
          <a:off x="12611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145432</xdr:rowOff>
    </xdr:from>
    <xdr:ext cx="405111" cy="259045"/>
    <xdr:sp macro="" textlink="">
      <xdr:nvSpPr>
        <xdr:cNvPr id="418" name="n_2mainValue【一般廃棄物処理施設】&#10;有形固定資産減価償却率"/>
        <xdr:cNvSpPr txBox="1"/>
      </xdr:nvSpPr>
      <xdr:spPr>
        <a:xfrm>
          <a:off x="14389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114317</xdr:rowOff>
    </xdr:from>
    <xdr:ext cx="405111" cy="259045"/>
    <xdr:sp macro="" textlink="">
      <xdr:nvSpPr>
        <xdr:cNvPr id="419" name="n_3mainValue【一般廃棄物処理施設】&#10;有形固定資産減価償却率"/>
        <xdr:cNvSpPr txBox="1"/>
      </xdr:nvSpPr>
      <xdr:spPr>
        <a:xfrm>
          <a:off x="13500744"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60977</xdr:rowOff>
    </xdr:from>
    <xdr:ext cx="405111" cy="259045"/>
    <xdr:sp macro="" textlink="">
      <xdr:nvSpPr>
        <xdr:cNvPr id="420" name="n_4mainValue【一般廃棄物処理施設】&#10;有形固定資産減価償却率"/>
        <xdr:cNvSpPr txBox="1"/>
      </xdr:nvSpPr>
      <xdr:spPr>
        <a:xfrm>
          <a:off x="12611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1" name="直線コネクタ 43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32" name="テキスト ボックス 43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3" name="直線コネクタ 43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34" name="テキスト ボックス 43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5" name="直線コネクタ 43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36" name="テキスト ボックス 43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7" name="直線コネクタ 43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38" name="テキスト ボックス 43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0" name="テキスト ボックス 43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442" name="直線コネクタ 441"/>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443" name="【一般廃棄物処理施設】&#10;一人当たり有形固定資産（償却資産）額最小値テキスト"/>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444" name="直線コネクタ 443"/>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445" name="【一般廃棄物処理施設】&#10;一人当たり有形固定資産（償却資産）額最大値テキスト"/>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446" name="直線コネクタ 445"/>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95283</xdr:rowOff>
    </xdr:from>
    <xdr:ext cx="599010" cy="259045"/>
    <xdr:sp macro="" textlink="">
      <xdr:nvSpPr>
        <xdr:cNvPr id="447" name="【一般廃棄物処理施設】&#10;一人当たり有形固定資産（償却資産）額平均値テキスト"/>
        <xdr:cNvSpPr txBox="1"/>
      </xdr:nvSpPr>
      <xdr:spPr>
        <a:xfrm>
          <a:off x="22199600" y="678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448" name="フローチャート: 判断 447"/>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449" name="フローチャート: 判断 448"/>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450" name="フローチャート: 判断 449"/>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451" name="フローチャート: 判断 450"/>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452" name="フローチャート: 判断 451"/>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3" name="テキスト ボックス 4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4" name="テキスト ボックス 4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5" name="テキスト ボックス 4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6" name="テキスト ボックス 4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7" name="テキスト ボックス 4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58127</xdr:rowOff>
    </xdr:from>
    <xdr:to>
      <xdr:col>107</xdr:col>
      <xdr:colOff>101600</xdr:colOff>
      <xdr:row>40</xdr:row>
      <xdr:rowOff>159727</xdr:rowOff>
    </xdr:to>
    <xdr:sp macro="" textlink="">
      <xdr:nvSpPr>
        <xdr:cNvPr id="458" name="楕円 457"/>
        <xdr:cNvSpPr/>
      </xdr:nvSpPr>
      <xdr:spPr>
        <a:xfrm>
          <a:off x="20383500" y="691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104411</xdr:rowOff>
    </xdr:from>
    <xdr:to>
      <xdr:col>102</xdr:col>
      <xdr:colOff>165100</xdr:colOff>
      <xdr:row>40</xdr:row>
      <xdr:rowOff>34561</xdr:rowOff>
    </xdr:to>
    <xdr:sp macro="" textlink="">
      <xdr:nvSpPr>
        <xdr:cNvPr id="459" name="楕円 458"/>
        <xdr:cNvSpPr/>
      </xdr:nvSpPr>
      <xdr:spPr>
        <a:xfrm>
          <a:off x="19494500" y="679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155211</xdr:rowOff>
    </xdr:from>
    <xdr:to>
      <xdr:col>107</xdr:col>
      <xdr:colOff>50800</xdr:colOff>
      <xdr:row>40</xdr:row>
      <xdr:rowOff>108927</xdr:rowOff>
    </xdr:to>
    <xdr:cxnSp macro="">
      <xdr:nvCxnSpPr>
        <xdr:cNvPr id="460" name="直線コネクタ 459"/>
        <xdr:cNvCxnSpPr/>
      </xdr:nvCxnSpPr>
      <xdr:spPr>
        <a:xfrm>
          <a:off x="19545300" y="6841761"/>
          <a:ext cx="889000" cy="12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109262</xdr:rowOff>
    </xdr:from>
    <xdr:to>
      <xdr:col>98</xdr:col>
      <xdr:colOff>38100</xdr:colOff>
      <xdr:row>40</xdr:row>
      <xdr:rowOff>39412</xdr:rowOff>
    </xdr:to>
    <xdr:sp macro="" textlink="">
      <xdr:nvSpPr>
        <xdr:cNvPr id="461" name="楕円 460"/>
        <xdr:cNvSpPr/>
      </xdr:nvSpPr>
      <xdr:spPr>
        <a:xfrm>
          <a:off x="18605500" y="67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155211</xdr:rowOff>
    </xdr:from>
    <xdr:to>
      <xdr:col>102</xdr:col>
      <xdr:colOff>114300</xdr:colOff>
      <xdr:row>39</xdr:row>
      <xdr:rowOff>160062</xdr:rowOff>
    </xdr:to>
    <xdr:cxnSp macro="">
      <xdr:nvCxnSpPr>
        <xdr:cNvPr id="462" name="直線コネクタ 461"/>
        <xdr:cNvCxnSpPr/>
      </xdr:nvCxnSpPr>
      <xdr:spPr>
        <a:xfrm flipV="1">
          <a:off x="18656300" y="6841761"/>
          <a:ext cx="889000" cy="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102580</xdr:rowOff>
    </xdr:from>
    <xdr:ext cx="599010" cy="259045"/>
    <xdr:sp macro="" textlink="">
      <xdr:nvSpPr>
        <xdr:cNvPr id="463" name="n_1aveValue【一般廃棄物処理施設】&#10;一人当たり有形固定資産（償却資産）額"/>
        <xdr:cNvSpPr txBox="1"/>
      </xdr:nvSpPr>
      <xdr:spPr>
        <a:xfrm>
          <a:off x="21011095" y="661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82538</xdr:rowOff>
    </xdr:from>
    <xdr:ext cx="599010" cy="259045"/>
    <xdr:sp macro="" textlink="">
      <xdr:nvSpPr>
        <xdr:cNvPr id="464" name="n_2aveValue【一般廃棄物処理施設】&#10;一人当たり有形固定資産（償却資産）額"/>
        <xdr:cNvSpPr txBox="1"/>
      </xdr:nvSpPr>
      <xdr:spPr>
        <a:xfrm>
          <a:off x="20134795" y="659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37409</xdr:rowOff>
    </xdr:from>
    <xdr:ext cx="599010" cy="259045"/>
    <xdr:sp macro="" textlink="">
      <xdr:nvSpPr>
        <xdr:cNvPr id="465" name="n_3aveValue【一般廃棄物処理施設】&#10;一人当たり有形固定資産（償却資産）額"/>
        <xdr:cNvSpPr txBox="1"/>
      </xdr:nvSpPr>
      <xdr:spPr>
        <a:xfrm>
          <a:off x="192457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84109</xdr:rowOff>
    </xdr:from>
    <xdr:ext cx="599010" cy="259045"/>
    <xdr:sp macro="" textlink="">
      <xdr:nvSpPr>
        <xdr:cNvPr id="466" name="n_4aveValue【一般廃棄物処理施設】&#10;一人当たり有形固定資産（償却資産）額"/>
        <xdr:cNvSpPr txBox="1"/>
      </xdr:nvSpPr>
      <xdr:spPr>
        <a:xfrm>
          <a:off x="18356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150854</xdr:rowOff>
    </xdr:from>
    <xdr:ext cx="534377" cy="259045"/>
    <xdr:sp macro="" textlink="">
      <xdr:nvSpPr>
        <xdr:cNvPr id="467" name="n_2mainValue【一般廃棄物処理施設】&#10;一人当たり有形固定資産（償却資産）額"/>
        <xdr:cNvSpPr txBox="1"/>
      </xdr:nvSpPr>
      <xdr:spPr>
        <a:xfrm>
          <a:off x="20167111" y="700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51088</xdr:rowOff>
    </xdr:from>
    <xdr:ext cx="599010" cy="259045"/>
    <xdr:sp macro="" textlink="">
      <xdr:nvSpPr>
        <xdr:cNvPr id="468" name="n_3mainValue【一般廃棄物処理施設】&#10;一人当たり有形固定資産（償却資産）額"/>
        <xdr:cNvSpPr txBox="1"/>
      </xdr:nvSpPr>
      <xdr:spPr>
        <a:xfrm>
          <a:off x="19245795" y="6566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55939</xdr:rowOff>
    </xdr:from>
    <xdr:ext cx="599010" cy="259045"/>
    <xdr:sp macro="" textlink="">
      <xdr:nvSpPr>
        <xdr:cNvPr id="469" name="n_4mainValue【一般廃棄物処理施設】&#10;一人当たり有形固定資産（償却資産）額"/>
        <xdr:cNvSpPr txBox="1"/>
      </xdr:nvSpPr>
      <xdr:spPr>
        <a:xfrm>
          <a:off x="18356795" y="657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0" name="テキスト ボックス 47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1" name="直線コネクタ 48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82" name="テキスト ボックス 48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3" name="直線コネクタ 48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4" name="テキスト ボックス 48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5" name="直線コネクタ 48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6" name="テキスト ボックス 48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7" name="直線コネクタ 48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8" name="テキスト ボックス 48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9" name="直線コネクタ 48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0" name="テキスト ボックス 48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1" name="直線コネクタ 49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92" name="テキスト ボックス 49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1633</xdr:rowOff>
    </xdr:from>
    <xdr:to>
      <xdr:col>85</xdr:col>
      <xdr:colOff>126364</xdr:colOff>
      <xdr:row>63</xdr:row>
      <xdr:rowOff>21227</xdr:rowOff>
    </xdr:to>
    <xdr:cxnSp macro="">
      <xdr:nvCxnSpPr>
        <xdr:cNvPr id="495" name="直線コネクタ 494"/>
        <xdr:cNvCxnSpPr/>
      </xdr:nvCxnSpPr>
      <xdr:spPr>
        <a:xfrm flipV="1">
          <a:off x="16318864" y="9602833"/>
          <a:ext cx="0" cy="121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25054</xdr:rowOff>
    </xdr:from>
    <xdr:ext cx="405111" cy="259045"/>
    <xdr:sp macro="" textlink="">
      <xdr:nvSpPr>
        <xdr:cNvPr id="496" name="【保健センター・保健所】&#10;有形固定資産減価償却率最小値テキスト"/>
        <xdr:cNvSpPr txBox="1"/>
      </xdr:nvSpPr>
      <xdr:spPr>
        <a:xfrm>
          <a:off x="16357600" y="10826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21227</xdr:rowOff>
    </xdr:from>
    <xdr:to>
      <xdr:col>86</xdr:col>
      <xdr:colOff>25400</xdr:colOff>
      <xdr:row>63</xdr:row>
      <xdr:rowOff>21227</xdr:rowOff>
    </xdr:to>
    <xdr:cxnSp macro="">
      <xdr:nvCxnSpPr>
        <xdr:cNvPr id="497" name="直線コネクタ 496"/>
        <xdr:cNvCxnSpPr/>
      </xdr:nvCxnSpPr>
      <xdr:spPr>
        <a:xfrm>
          <a:off x="16230600" y="1082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119760</xdr:rowOff>
    </xdr:from>
    <xdr:ext cx="340478" cy="259045"/>
    <xdr:sp macro="" textlink="">
      <xdr:nvSpPr>
        <xdr:cNvPr id="498" name="【保健センター・保健所】&#10;有形固定資産減価償却率最大値テキスト"/>
        <xdr:cNvSpPr txBox="1"/>
      </xdr:nvSpPr>
      <xdr:spPr>
        <a:xfrm>
          <a:off x="16357600" y="937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1633</xdr:rowOff>
    </xdr:from>
    <xdr:to>
      <xdr:col>86</xdr:col>
      <xdr:colOff>25400</xdr:colOff>
      <xdr:row>56</xdr:row>
      <xdr:rowOff>1633</xdr:rowOff>
    </xdr:to>
    <xdr:cxnSp macro="">
      <xdr:nvCxnSpPr>
        <xdr:cNvPr id="499" name="直線コネクタ 498"/>
        <xdr:cNvCxnSpPr/>
      </xdr:nvCxnSpPr>
      <xdr:spPr>
        <a:xfrm>
          <a:off x="16230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28864</xdr:rowOff>
    </xdr:from>
    <xdr:ext cx="405111" cy="259045"/>
    <xdr:sp macro="" textlink="">
      <xdr:nvSpPr>
        <xdr:cNvPr id="500" name="【保健センター・保健所】&#10;有形固定資産減価償却率平均値テキスト"/>
        <xdr:cNvSpPr txBox="1"/>
      </xdr:nvSpPr>
      <xdr:spPr>
        <a:xfrm>
          <a:off x="16357600" y="1014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50437</xdr:rowOff>
    </xdr:from>
    <xdr:to>
      <xdr:col>85</xdr:col>
      <xdr:colOff>177800</xdr:colOff>
      <xdr:row>59</xdr:row>
      <xdr:rowOff>152037</xdr:rowOff>
    </xdr:to>
    <xdr:sp macro="" textlink="">
      <xdr:nvSpPr>
        <xdr:cNvPr id="501" name="フローチャート: 判断 500"/>
        <xdr:cNvSpPr/>
      </xdr:nvSpPr>
      <xdr:spPr>
        <a:xfrm>
          <a:off x="16268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73297</xdr:rowOff>
    </xdr:from>
    <xdr:to>
      <xdr:col>81</xdr:col>
      <xdr:colOff>101600</xdr:colOff>
      <xdr:row>60</xdr:row>
      <xdr:rowOff>3447</xdr:rowOff>
    </xdr:to>
    <xdr:sp macro="" textlink="">
      <xdr:nvSpPr>
        <xdr:cNvPr id="502" name="フローチャート: 判断 501"/>
        <xdr:cNvSpPr/>
      </xdr:nvSpPr>
      <xdr:spPr>
        <a:xfrm>
          <a:off x="15430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45538</xdr:rowOff>
    </xdr:from>
    <xdr:to>
      <xdr:col>76</xdr:col>
      <xdr:colOff>165100</xdr:colOff>
      <xdr:row>59</xdr:row>
      <xdr:rowOff>147138</xdr:rowOff>
    </xdr:to>
    <xdr:sp macro="" textlink="">
      <xdr:nvSpPr>
        <xdr:cNvPr id="503" name="フローチャート: 判断 502"/>
        <xdr:cNvSpPr/>
      </xdr:nvSpPr>
      <xdr:spPr>
        <a:xfrm>
          <a:off x="14541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145143</xdr:rowOff>
    </xdr:from>
    <xdr:to>
      <xdr:col>72</xdr:col>
      <xdr:colOff>38100</xdr:colOff>
      <xdr:row>59</xdr:row>
      <xdr:rowOff>75293</xdr:rowOff>
    </xdr:to>
    <xdr:sp macro="" textlink="">
      <xdr:nvSpPr>
        <xdr:cNvPr id="504" name="フローチャート: 判断 503"/>
        <xdr:cNvSpPr/>
      </xdr:nvSpPr>
      <xdr:spPr>
        <a:xfrm>
          <a:off x="13652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42273</xdr:rowOff>
    </xdr:from>
    <xdr:to>
      <xdr:col>67</xdr:col>
      <xdr:colOff>101600</xdr:colOff>
      <xdr:row>59</xdr:row>
      <xdr:rowOff>143873</xdr:rowOff>
    </xdr:to>
    <xdr:sp macro="" textlink="">
      <xdr:nvSpPr>
        <xdr:cNvPr id="505" name="フローチャート: 判断 504"/>
        <xdr:cNvSpPr/>
      </xdr:nvSpPr>
      <xdr:spPr>
        <a:xfrm>
          <a:off x="12763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63</xdr:row>
      <xdr:rowOff>86360</xdr:rowOff>
    </xdr:from>
    <xdr:to>
      <xdr:col>76</xdr:col>
      <xdr:colOff>165100</xdr:colOff>
      <xdr:row>64</xdr:row>
      <xdr:rowOff>16510</xdr:rowOff>
    </xdr:to>
    <xdr:sp macro="" textlink="">
      <xdr:nvSpPr>
        <xdr:cNvPr id="511" name="楕円 510"/>
        <xdr:cNvSpPr/>
      </xdr:nvSpPr>
      <xdr:spPr>
        <a:xfrm>
          <a:off x="14541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145143</xdr:rowOff>
    </xdr:from>
    <xdr:to>
      <xdr:col>72</xdr:col>
      <xdr:colOff>38100</xdr:colOff>
      <xdr:row>63</xdr:row>
      <xdr:rowOff>75293</xdr:rowOff>
    </xdr:to>
    <xdr:sp macro="" textlink="">
      <xdr:nvSpPr>
        <xdr:cNvPr id="512" name="楕円 511"/>
        <xdr:cNvSpPr/>
      </xdr:nvSpPr>
      <xdr:spPr>
        <a:xfrm>
          <a:off x="13652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24493</xdr:rowOff>
    </xdr:from>
    <xdr:to>
      <xdr:col>76</xdr:col>
      <xdr:colOff>114300</xdr:colOff>
      <xdr:row>63</xdr:row>
      <xdr:rowOff>137160</xdr:rowOff>
    </xdr:to>
    <xdr:cxnSp macro="">
      <xdr:nvCxnSpPr>
        <xdr:cNvPr id="513" name="直線コネクタ 512"/>
        <xdr:cNvCxnSpPr/>
      </xdr:nvCxnSpPr>
      <xdr:spPr>
        <a:xfrm>
          <a:off x="13703300" y="10825843"/>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169635</xdr:rowOff>
    </xdr:from>
    <xdr:to>
      <xdr:col>67</xdr:col>
      <xdr:colOff>101600</xdr:colOff>
      <xdr:row>62</xdr:row>
      <xdr:rowOff>99785</xdr:rowOff>
    </xdr:to>
    <xdr:sp macro="" textlink="">
      <xdr:nvSpPr>
        <xdr:cNvPr id="514" name="楕円 513"/>
        <xdr:cNvSpPr/>
      </xdr:nvSpPr>
      <xdr:spPr>
        <a:xfrm>
          <a:off x="12763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48985</xdr:rowOff>
    </xdr:from>
    <xdr:to>
      <xdr:col>71</xdr:col>
      <xdr:colOff>177800</xdr:colOff>
      <xdr:row>63</xdr:row>
      <xdr:rowOff>24493</xdr:rowOff>
    </xdr:to>
    <xdr:cxnSp macro="">
      <xdr:nvCxnSpPr>
        <xdr:cNvPr id="515" name="直線コネクタ 514"/>
        <xdr:cNvCxnSpPr/>
      </xdr:nvCxnSpPr>
      <xdr:spPr>
        <a:xfrm>
          <a:off x="12814300" y="106788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19974</xdr:rowOff>
    </xdr:from>
    <xdr:ext cx="405111" cy="259045"/>
    <xdr:sp macro="" textlink="">
      <xdr:nvSpPr>
        <xdr:cNvPr id="516" name="n_1aveValue【保健センター・保健所】&#10;有形固定資産減価償却率"/>
        <xdr:cNvSpPr txBox="1"/>
      </xdr:nvSpPr>
      <xdr:spPr>
        <a:xfrm>
          <a:off x="152660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163665</xdr:rowOff>
    </xdr:from>
    <xdr:ext cx="405111" cy="259045"/>
    <xdr:sp macro="" textlink="">
      <xdr:nvSpPr>
        <xdr:cNvPr id="517" name="n_2aveValue【保健センター・保健所】&#10;有形固定資産減価償却率"/>
        <xdr:cNvSpPr txBox="1"/>
      </xdr:nvSpPr>
      <xdr:spPr>
        <a:xfrm>
          <a:off x="14389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91820</xdr:rowOff>
    </xdr:from>
    <xdr:ext cx="405111" cy="259045"/>
    <xdr:sp macro="" textlink="">
      <xdr:nvSpPr>
        <xdr:cNvPr id="518" name="n_3aveValue【保健センター・保健所】&#10;有形固定資産減価償却率"/>
        <xdr:cNvSpPr txBox="1"/>
      </xdr:nvSpPr>
      <xdr:spPr>
        <a:xfrm>
          <a:off x="13500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160400</xdr:rowOff>
    </xdr:from>
    <xdr:ext cx="405111" cy="259045"/>
    <xdr:sp macro="" textlink="">
      <xdr:nvSpPr>
        <xdr:cNvPr id="519" name="n_4aveValue【保健センター・保健所】&#10;有形固定資産減価償却率"/>
        <xdr:cNvSpPr txBox="1"/>
      </xdr:nvSpPr>
      <xdr:spPr>
        <a:xfrm>
          <a:off x="12611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7637</xdr:rowOff>
    </xdr:from>
    <xdr:ext cx="405111" cy="259045"/>
    <xdr:sp macro="" textlink="">
      <xdr:nvSpPr>
        <xdr:cNvPr id="520" name="n_2mainValue【保健センター・保健所】&#10;有形固定資産減価償却率"/>
        <xdr:cNvSpPr txBox="1"/>
      </xdr:nvSpPr>
      <xdr:spPr>
        <a:xfrm>
          <a:off x="14389744"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66420</xdr:rowOff>
    </xdr:from>
    <xdr:ext cx="405111" cy="259045"/>
    <xdr:sp macro="" textlink="">
      <xdr:nvSpPr>
        <xdr:cNvPr id="521" name="n_3mainValue【保健センター・保健所】&#10;有形固定資産減価償却率"/>
        <xdr:cNvSpPr txBox="1"/>
      </xdr:nvSpPr>
      <xdr:spPr>
        <a:xfrm>
          <a:off x="13500744" y="1086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90912</xdr:rowOff>
    </xdr:from>
    <xdr:ext cx="405111" cy="259045"/>
    <xdr:sp macro="" textlink="">
      <xdr:nvSpPr>
        <xdr:cNvPr id="522" name="n_4mainValue【保健センター・保健所】&#10;有形固定資産減価償却率"/>
        <xdr:cNvSpPr txBox="1"/>
      </xdr:nvSpPr>
      <xdr:spPr>
        <a:xfrm>
          <a:off x="12611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3" name="直線コネクタ 53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4" name="テキスト ボックス 53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5" name="直線コネクタ 53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6" name="テキスト ボックス 53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7" name="直線コネクタ 53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8" name="テキスト ボックス 53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9" name="直線コネクタ 53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0" name="テキスト ボックス 53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2" name="テキスト ボックス 5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135331</xdr:rowOff>
    </xdr:from>
    <xdr:to>
      <xdr:col>116</xdr:col>
      <xdr:colOff>62864</xdr:colOff>
      <xdr:row>63</xdr:row>
      <xdr:rowOff>152247</xdr:rowOff>
    </xdr:to>
    <xdr:cxnSp macro="">
      <xdr:nvCxnSpPr>
        <xdr:cNvPr id="544" name="直線コネクタ 543"/>
        <xdr:cNvCxnSpPr/>
      </xdr:nvCxnSpPr>
      <xdr:spPr>
        <a:xfrm flipV="1">
          <a:off x="22160864" y="9565081"/>
          <a:ext cx="0" cy="1388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545" name="【保健センター・保健所】&#10;一人当たり面積最小値テキスト"/>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546" name="直線コネクタ 545"/>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82008</xdr:rowOff>
    </xdr:from>
    <xdr:ext cx="469744" cy="259045"/>
    <xdr:sp macro="" textlink="">
      <xdr:nvSpPr>
        <xdr:cNvPr id="547" name="【保健センター・保健所】&#10;一人当たり面積最大値テキスト"/>
        <xdr:cNvSpPr txBox="1"/>
      </xdr:nvSpPr>
      <xdr:spPr>
        <a:xfrm>
          <a:off x="22199600" y="934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135331</xdr:rowOff>
    </xdr:from>
    <xdr:to>
      <xdr:col>116</xdr:col>
      <xdr:colOff>152400</xdr:colOff>
      <xdr:row>55</xdr:row>
      <xdr:rowOff>135331</xdr:rowOff>
    </xdr:to>
    <xdr:cxnSp macro="">
      <xdr:nvCxnSpPr>
        <xdr:cNvPr id="548" name="直線コネクタ 547"/>
        <xdr:cNvCxnSpPr/>
      </xdr:nvCxnSpPr>
      <xdr:spPr>
        <a:xfrm>
          <a:off x="22072600" y="956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138854</xdr:rowOff>
    </xdr:from>
    <xdr:ext cx="469744" cy="259045"/>
    <xdr:sp macro="" textlink="">
      <xdr:nvSpPr>
        <xdr:cNvPr id="549" name="【保健センター・保健所】&#10;一人当たり面積平均値テキスト"/>
        <xdr:cNvSpPr txBox="1"/>
      </xdr:nvSpPr>
      <xdr:spPr>
        <a:xfrm>
          <a:off x="22199600" y="10768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160427</xdr:rowOff>
    </xdr:from>
    <xdr:to>
      <xdr:col>116</xdr:col>
      <xdr:colOff>114300</xdr:colOff>
      <xdr:row>63</xdr:row>
      <xdr:rowOff>90577</xdr:rowOff>
    </xdr:to>
    <xdr:sp macro="" textlink="">
      <xdr:nvSpPr>
        <xdr:cNvPr id="550" name="フローチャート: 判断 549"/>
        <xdr:cNvSpPr/>
      </xdr:nvSpPr>
      <xdr:spPr>
        <a:xfrm>
          <a:off x="221107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167742</xdr:rowOff>
    </xdr:from>
    <xdr:to>
      <xdr:col>112</xdr:col>
      <xdr:colOff>38100</xdr:colOff>
      <xdr:row>63</xdr:row>
      <xdr:rowOff>97892</xdr:rowOff>
    </xdr:to>
    <xdr:sp macro="" textlink="">
      <xdr:nvSpPr>
        <xdr:cNvPr id="551" name="フローチャート: 判断 550"/>
        <xdr:cNvSpPr/>
      </xdr:nvSpPr>
      <xdr:spPr>
        <a:xfrm>
          <a:off x="21272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28296</xdr:rowOff>
    </xdr:from>
    <xdr:to>
      <xdr:col>107</xdr:col>
      <xdr:colOff>101600</xdr:colOff>
      <xdr:row>63</xdr:row>
      <xdr:rowOff>129896</xdr:rowOff>
    </xdr:to>
    <xdr:sp macro="" textlink="">
      <xdr:nvSpPr>
        <xdr:cNvPr id="552" name="フローチャート: 判断 551"/>
        <xdr:cNvSpPr/>
      </xdr:nvSpPr>
      <xdr:spPr>
        <a:xfrm>
          <a:off x="20383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18237</xdr:rowOff>
    </xdr:from>
    <xdr:to>
      <xdr:col>102</xdr:col>
      <xdr:colOff>165100</xdr:colOff>
      <xdr:row>63</xdr:row>
      <xdr:rowOff>119837</xdr:rowOff>
    </xdr:to>
    <xdr:sp macro="" textlink="">
      <xdr:nvSpPr>
        <xdr:cNvPr id="553" name="フローチャート: 判断 552"/>
        <xdr:cNvSpPr/>
      </xdr:nvSpPr>
      <xdr:spPr>
        <a:xfrm>
          <a:off x="19494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20066</xdr:rowOff>
    </xdr:from>
    <xdr:to>
      <xdr:col>98</xdr:col>
      <xdr:colOff>38100</xdr:colOff>
      <xdr:row>63</xdr:row>
      <xdr:rowOff>121666</xdr:rowOff>
    </xdr:to>
    <xdr:sp macro="" textlink="">
      <xdr:nvSpPr>
        <xdr:cNvPr id="554" name="フローチャート: 判断 553"/>
        <xdr:cNvSpPr/>
      </xdr:nvSpPr>
      <xdr:spPr>
        <a:xfrm>
          <a:off x="18605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95962</xdr:rowOff>
    </xdr:from>
    <xdr:to>
      <xdr:col>107</xdr:col>
      <xdr:colOff>101600</xdr:colOff>
      <xdr:row>64</xdr:row>
      <xdr:rowOff>26112</xdr:rowOff>
    </xdr:to>
    <xdr:sp macro="" textlink="">
      <xdr:nvSpPr>
        <xdr:cNvPr id="560" name="楕円 559"/>
        <xdr:cNvSpPr/>
      </xdr:nvSpPr>
      <xdr:spPr>
        <a:xfrm>
          <a:off x="20383500" y="1089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96418</xdr:rowOff>
    </xdr:from>
    <xdr:to>
      <xdr:col>102</xdr:col>
      <xdr:colOff>165100</xdr:colOff>
      <xdr:row>64</xdr:row>
      <xdr:rowOff>26568</xdr:rowOff>
    </xdr:to>
    <xdr:sp macro="" textlink="">
      <xdr:nvSpPr>
        <xdr:cNvPr id="561" name="楕円 560"/>
        <xdr:cNvSpPr/>
      </xdr:nvSpPr>
      <xdr:spPr>
        <a:xfrm>
          <a:off x="19494500" y="1089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146762</xdr:rowOff>
    </xdr:from>
    <xdr:to>
      <xdr:col>107</xdr:col>
      <xdr:colOff>50800</xdr:colOff>
      <xdr:row>63</xdr:row>
      <xdr:rowOff>147218</xdr:rowOff>
    </xdr:to>
    <xdr:cxnSp macro="">
      <xdr:nvCxnSpPr>
        <xdr:cNvPr id="562" name="直線コネクタ 561"/>
        <xdr:cNvCxnSpPr/>
      </xdr:nvCxnSpPr>
      <xdr:spPr>
        <a:xfrm flipV="1">
          <a:off x="19545300" y="10948112"/>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96875</xdr:rowOff>
    </xdr:from>
    <xdr:to>
      <xdr:col>98</xdr:col>
      <xdr:colOff>38100</xdr:colOff>
      <xdr:row>64</xdr:row>
      <xdr:rowOff>27025</xdr:rowOff>
    </xdr:to>
    <xdr:sp macro="" textlink="">
      <xdr:nvSpPr>
        <xdr:cNvPr id="563" name="楕円 562"/>
        <xdr:cNvSpPr/>
      </xdr:nvSpPr>
      <xdr:spPr>
        <a:xfrm>
          <a:off x="18605500" y="1089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147218</xdr:rowOff>
    </xdr:from>
    <xdr:to>
      <xdr:col>102</xdr:col>
      <xdr:colOff>114300</xdr:colOff>
      <xdr:row>63</xdr:row>
      <xdr:rowOff>147675</xdr:rowOff>
    </xdr:to>
    <xdr:cxnSp macro="">
      <xdr:nvCxnSpPr>
        <xdr:cNvPr id="564" name="直線コネクタ 563"/>
        <xdr:cNvCxnSpPr/>
      </xdr:nvCxnSpPr>
      <xdr:spPr>
        <a:xfrm flipV="1">
          <a:off x="18656300" y="1094856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114419</xdr:rowOff>
    </xdr:from>
    <xdr:ext cx="469744" cy="259045"/>
    <xdr:sp macro="" textlink="">
      <xdr:nvSpPr>
        <xdr:cNvPr id="565" name="n_1aveValue【保健センター・保健所】&#10;一人当たり面積"/>
        <xdr:cNvSpPr txBox="1"/>
      </xdr:nvSpPr>
      <xdr:spPr>
        <a:xfrm>
          <a:off x="21075727" y="1057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146423</xdr:rowOff>
    </xdr:from>
    <xdr:ext cx="469744" cy="259045"/>
    <xdr:sp macro="" textlink="">
      <xdr:nvSpPr>
        <xdr:cNvPr id="566" name="n_2aveValue【保健センター・保健所】&#10;一人当たり面積"/>
        <xdr:cNvSpPr txBox="1"/>
      </xdr:nvSpPr>
      <xdr:spPr>
        <a:xfrm>
          <a:off x="201994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136364</xdr:rowOff>
    </xdr:from>
    <xdr:ext cx="469744" cy="259045"/>
    <xdr:sp macro="" textlink="">
      <xdr:nvSpPr>
        <xdr:cNvPr id="567" name="n_3aveValue【保健センター・保健所】&#10;一人当たり面積"/>
        <xdr:cNvSpPr txBox="1"/>
      </xdr:nvSpPr>
      <xdr:spPr>
        <a:xfrm>
          <a:off x="19310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138193</xdr:rowOff>
    </xdr:from>
    <xdr:ext cx="469744" cy="259045"/>
    <xdr:sp macro="" textlink="">
      <xdr:nvSpPr>
        <xdr:cNvPr id="568" name="n_4aveValue【保健センター・保健所】&#10;一人当たり面積"/>
        <xdr:cNvSpPr txBox="1"/>
      </xdr:nvSpPr>
      <xdr:spPr>
        <a:xfrm>
          <a:off x="18421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17239</xdr:rowOff>
    </xdr:from>
    <xdr:ext cx="469744" cy="259045"/>
    <xdr:sp macro="" textlink="">
      <xdr:nvSpPr>
        <xdr:cNvPr id="569" name="n_2mainValue【保健センター・保健所】&#10;一人当たり面積"/>
        <xdr:cNvSpPr txBox="1"/>
      </xdr:nvSpPr>
      <xdr:spPr>
        <a:xfrm>
          <a:off x="20199427" y="1099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17695</xdr:rowOff>
    </xdr:from>
    <xdr:ext cx="469744" cy="259045"/>
    <xdr:sp macro="" textlink="">
      <xdr:nvSpPr>
        <xdr:cNvPr id="570" name="n_3mainValue【保健センター・保健所】&#10;一人当たり面積"/>
        <xdr:cNvSpPr txBox="1"/>
      </xdr:nvSpPr>
      <xdr:spPr>
        <a:xfrm>
          <a:off x="19310427" y="1099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18152</xdr:rowOff>
    </xdr:from>
    <xdr:ext cx="469744" cy="259045"/>
    <xdr:sp macro="" textlink="">
      <xdr:nvSpPr>
        <xdr:cNvPr id="571" name="n_4mainValue【保健センター・保健所】&#10;一人当たり面積"/>
        <xdr:cNvSpPr txBox="1"/>
      </xdr:nvSpPr>
      <xdr:spPr>
        <a:xfrm>
          <a:off x="18421427" y="1099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2" name="テキスト ボックス 58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83" name="直線コネクタ 58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84" name="テキスト ボックス 58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5" name="直線コネクタ 58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6" name="テキスト ボックス 58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7" name="直線コネクタ 58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8" name="テキスト ボックス 58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9" name="直線コネクタ 58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0" name="テキスト ボックス 58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1" name="直線コネクタ 59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2" name="テキスト ボックス 59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3" name="直線コネクタ 59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94" name="テキスト ボックス 59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5" name="直線コネクタ 5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597" name="直線コネクタ 596"/>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9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99" name="直線コネクタ 59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600" name="【消防施設】&#10;有形固定資産減価償却率最大値テキスト"/>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01" name="直線コネクタ 600"/>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602" name="【消防施設】&#10;有形固定資産減価償却率平均値テキスト"/>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603" name="フローチャート: 判断 602"/>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604" name="フローチャート: 判断 603"/>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605" name="フローチャート: 判断 604"/>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606" name="フローチャート: 判断 605"/>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607" name="フローチャート: 判断 606"/>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8" name="テキスト ボックス 6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9" name="テキスト ボックス 6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0" name="テキスト ボックス 6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1" name="テキスト ボックス 6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2" name="テキスト ボックス 6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1995</xdr:rowOff>
    </xdr:from>
    <xdr:to>
      <xdr:col>85</xdr:col>
      <xdr:colOff>177800</xdr:colOff>
      <xdr:row>80</xdr:row>
      <xdr:rowOff>103595</xdr:rowOff>
    </xdr:to>
    <xdr:sp macro="" textlink="">
      <xdr:nvSpPr>
        <xdr:cNvPr id="613" name="楕円 612"/>
        <xdr:cNvSpPr/>
      </xdr:nvSpPr>
      <xdr:spPr>
        <a:xfrm>
          <a:off x="16268700" y="13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24872</xdr:rowOff>
    </xdr:from>
    <xdr:ext cx="405111" cy="259045"/>
    <xdr:sp macro="" textlink="">
      <xdr:nvSpPr>
        <xdr:cNvPr id="614" name="【消防施設】&#10;有形固定資産減価償却率該当値テキスト"/>
        <xdr:cNvSpPr txBox="1"/>
      </xdr:nvSpPr>
      <xdr:spPr>
        <a:xfrm>
          <a:off x="16357600" y="135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122827</xdr:rowOff>
    </xdr:from>
    <xdr:to>
      <xdr:col>76</xdr:col>
      <xdr:colOff>165100</xdr:colOff>
      <xdr:row>83</xdr:row>
      <xdr:rowOff>52977</xdr:rowOff>
    </xdr:to>
    <xdr:sp macro="" textlink="">
      <xdr:nvSpPr>
        <xdr:cNvPr id="615" name="楕円 614"/>
        <xdr:cNvSpPr/>
      </xdr:nvSpPr>
      <xdr:spPr>
        <a:xfrm>
          <a:off x="14541500" y="141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152219</xdr:rowOff>
    </xdr:from>
    <xdr:to>
      <xdr:col>67</xdr:col>
      <xdr:colOff>101600</xdr:colOff>
      <xdr:row>83</xdr:row>
      <xdr:rowOff>82369</xdr:rowOff>
    </xdr:to>
    <xdr:sp macro="" textlink="">
      <xdr:nvSpPr>
        <xdr:cNvPr id="616" name="楕円 615"/>
        <xdr:cNvSpPr/>
      </xdr:nvSpPr>
      <xdr:spPr>
        <a:xfrm>
          <a:off x="12763500" y="142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93997</xdr:rowOff>
    </xdr:from>
    <xdr:ext cx="405111" cy="259045"/>
    <xdr:sp macro="" textlink="">
      <xdr:nvSpPr>
        <xdr:cNvPr id="617" name="n_1aveValue【消防施設】&#10;有形固定資産減価償却率"/>
        <xdr:cNvSpPr txBox="1"/>
      </xdr:nvSpPr>
      <xdr:spPr>
        <a:xfrm>
          <a:off x="15266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57166</xdr:rowOff>
    </xdr:from>
    <xdr:ext cx="405111" cy="259045"/>
    <xdr:sp macro="" textlink="">
      <xdr:nvSpPr>
        <xdr:cNvPr id="618" name="n_2aveValue【消防施設】&#10;有形固定資産減価償却率"/>
        <xdr:cNvSpPr txBox="1"/>
      </xdr:nvSpPr>
      <xdr:spPr>
        <a:xfrm>
          <a:off x="14389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58075</xdr:rowOff>
    </xdr:from>
    <xdr:ext cx="405111" cy="259045"/>
    <xdr:sp macro="" textlink="">
      <xdr:nvSpPr>
        <xdr:cNvPr id="619" name="n_3aveValue【消防施設】&#10;有形固定資産減価償却率"/>
        <xdr:cNvSpPr txBox="1"/>
      </xdr:nvSpPr>
      <xdr:spPr>
        <a:xfrm>
          <a:off x="13500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90732</xdr:rowOff>
    </xdr:from>
    <xdr:ext cx="405111" cy="259045"/>
    <xdr:sp macro="" textlink="">
      <xdr:nvSpPr>
        <xdr:cNvPr id="620" name="n_4aveValue【消防施設】&#10;有形固定資産減価償却率"/>
        <xdr:cNvSpPr txBox="1"/>
      </xdr:nvSpPr>
      <xdr:spPr>
        <a:xfrm>
          <a:off x="12611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69504</xdr:rowOff>
    </xdr:from>
    <xdr:ext cx="405111" cy="259045"/>
    <xdr:sp macro="" textlink="">
      <xdr:nvSpPr>
        <xdr:cNvPr id="621" name="n_2mainValue【消防施設】&#10;有形固定資産減価償却率"/>
        <xdr:cNvSpPr txBox="1"/>
      </xdr:nvSpPr>
      <xdr:spPr>
        <a:xfrm>
          <a:off x="14389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73496</xdr:rowOff>
    </xdr:from>
    <xdr:ext cx="405111" cy="259045"/>
    <xdr:sp macro="" textlink="">
      <xdr:nvSpPr>
        <xdr:cNvPr id="622" name="n_4mainValue【消防施設】&#10;有形固定資産減価償却率"/>
        <xdr:cNvSpPr txBox="1"/>
      </xdr:nvSpPr>
      <xdr:spPr>
        <a:xfrm>
          <a:off x="12611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1" name="テキスト ボックス 63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2" name="直線コネクタ 63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3" name="直線コネクタ 63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4" name="テキスト ボックス 63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5" name="直線コネクタ 63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6" name="テキスト ボックス 63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7" name="直線コネクタ 63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38" name="テキスト ボックス 63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39" name="直線コネクタ 63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0" name="テキスト ボックス 63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1" name="直線コネクタ 64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2" name="テキスト ボックス 64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3" name="直線コネクタ 64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4" name="テキスト ボックス 64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5" name="直線コネクタ 6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6" name="テキスト ボックス 6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648" name="直線コネクタ 647"/>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649" name="【消防施設】&#10;一人当たり面積最小値テキスト"/>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650" name="直線コネクタ 649"/>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651" name="【消防施設】&#10;一人当たり面積最大値テキスト"/>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652" name="直線コネクタ 651"/>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135907</xdr:rowOff>
    </xdr:from>
    <xdr:ext cx="469744" cy="259045"/>
    <xdr:sp macro="" textlink="">
      <xdr:nvSpPr>
        <xdr:cNvPr id="653" name="【消防施設】&#10;一人当たり面積平均値テキスト"/>
        <xdr:cNvSpPr txBox="1"/>
      </xdr:nvSpPr>
      <xdr:spPr>
        <a:xfrm>
          <a:off x="22199600" y="14537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654" name="フローチャート: 判断 653"/>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655" name="フローチャート: 判断 654"/>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656" name="フローチャート: 判断 655"/>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657" name="フローチャート: 判断 656"/>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658" name="フローチャート: 判断 657"/>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9" name="テキスト ボックス 65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0" name="テキスト ボックス 65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1" name="テキスト ボックス 66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2" name="テキスト ボックス 66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3" name="テキスト ボックス 66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77651</xdr:rowOff>
    </xdr:from>
    <xdr:to>
      <xdr:col>116</xdr:col>
      <xdr:colOff>114300</xdr:colOff>
      <xdr:row>87</xdr:row>
      <xdr:rowOff>7801</xdr:rowOff>
    </xdr:to>
    <xdr:sp macro="" textlink="">
      <xdr:nvSpPr>
        <xdr:cNvPr id="664" name="楕円 663"/>
        <xdr:cNvSpPr/>
      </xdr:nvSpPr>
      <xdr:spPr>
        <a:xfrm>
          <a:off x="22110700" y="1482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164028</xdr:rowOff>
    </xdr:from>
    <xdr:ext cx="469744" cy="259045"/>
    <xdr:sp macro="" textlink="">
      <xdr:nvSpPr>
        <xdr:cNvPr id="665" name="【消防施設】&#10;一人当たり面積該当値テキスト"/>
        <xdr:cNvSpPr txBox="1"/>
      </xdr:nvSpPr>
      <xdr:spPr>
        <a:xfrm>
          <a:off x="22199600" y="1473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34652</xdr:rowOff>
    </xdr:from>
    <xdr:to>
      <xdr:col>107</xdr:col>
      <xdr:colOff>101600</xdr:colOff>
      <xdr:row>85</xdr:row>
      <xdr:rowOff>136252</xdr:rowOff>
    </xdr:to>
    <xdr:sp macro="" textlink="">
      <xdr:nvSpPr>
        <xdr:cNvPr id="666" name="楕円 665"/>
        <xdr:cNvSpPr/>
      </xdr:nvSpPr>
      <xdr:spPr>
        <a:xfrm>
          <a:off x="20383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115207</xdr:rowOff>
    </xdr:from>
    <xdr:to>
      <xdr:col>102</xdr:col>
      <xdr:colOff>165100</xdr:colOff>
      <xdr:row>86</xdr:row>
      <xdr:rowOff>45357</xdr:rowOff>
    </xdr:to>
    <xdr:sp macro="" textlink="">
      <xdr:nvSpPr>
        <xdr:cNvPr id="667" name="楕円 666"/>
        <xdr:cNvSpPr/>
      </xdr:nvSpPr>
      <xdr:spPr>
        <a:xfrm>
          <a:off x="19494500" y="146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85452</xdr:rowOff>
    </xdr:from>
    <xdr:to>
      <xdr:col>107</xdr:col>
      <xdr:colOff>50800</xdr:colOff>
      <xdr:row>85</xdr:row>
      <xdr:rowOff>166007</xdr:rowOff>
    </xdr:to>
    <xdr:cxnSp macro="">
      <xdr:nvCxnSpPr>
        <xdr:cNvPr id="668" name="直線コネクタ 667"/>
        <xdr:cNvCxnSpPr/>
      </xdr:nvCxnSpPr>
      <xdr:spPr>
        <a:xfrm flipV="1">
          <a:off x="19545300" y="14658702"/>
          <a:ext cx="889000" cy="8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118473</xdr:rowOff>
    </xdr:from>
    <xdr:to>
      <xdr:col>98</xdr:col>
      <xdr:colOff>38100</xdr:colOff>
      <xdr:row>86</xdr:row>
      <xdr:rowOff>48623</xdr:rowOff>
    </xdr:to>
    <xdr:sp macro="" textlink="">
      <xdr:nvSpPr>
        <xdr:cNvPr id="669" name="楕円 668"/>
        <xdr:cNvSpPr/>
      </xdr:nvSpPr>
      <xdr:spPr>
        <a:xfrm>
          <a:off x="18605500" y="1469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166007</xdr:rowOff>
    </xdr:from>
    <xdr:to>
      <xdr:col>102</xdr:col>
      <xdr:colOff>114300</xdr:colOff>
      <xdr:row>85</xdr:row>
      <xdr:rowOff>169273</xdr:rowOff>
    </xdr:to>
    <xdr:cxnSp macro="">
      <xdr:nvCxnSpPr>
        <xdr:cNvPr id="670" name="直線コネクタ 669"/>
        <xdr:cNvCxnSpPr/>
      </xdr:nvCxnSpPr>
      <xdr:spPr>
        <a:xfrm flipV="1">
          <a:off x="18656300" y="147392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82566</xdr:rowOff>
    </xdr:from>
    <xdr:ext cx="469744" cy="259045"/>
    <xdr:sp macro="" textlink="">
      <xdr:nvSpPr>
        <xdr:cNvPr id="671" name="n_1aveValue【消防施設】&#10;一人当たり面積"/>
        <xdr:cNvSpPr txBox="1"/>
      </xdr:nvSpPr>
      <xdr:spPr>
        <a:xfrm>
          <a:off x="210757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53901</xdr:rowOff>
    </xdr:from>
    <xdr:ext cx="469744" cy="259045"/>
    <xdr:sp macro="" textlink="">
      <xdr:nvSpPr>
        <xdr:cNvPr id="672" name="n_2aveValue【消防施設】&#10;一人当たり面積"/>
        <xdr:cNvSpPr txBox="1"/>
      </xdr:nvSpPr>
      <xdr:spPr>
        <a:xfrm>
          <a:off x="20199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58256</xdr:rowOff>
    </xdr:from>
    <xdr:ext cx="469744" cy="259045"/>
    <xdr:sp macro="" textlink="">
      <xdr:nvSpPr>
        <xdr:cNvPr id="673" name="n_3aveValue【消防施設】&#10;一人当たり面積"/>
        <xdr:cNvSpPr txBox="1"/>
      </xdr:nvSpPr>
      <xdr:spPr>
        <a:xfrm>
          <a:off x="19310427"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71319</xdr:rowOff>
    </xdr:from>
    <xdr:ext cx="469744" cy="259045"/>
    <xdr:sp macro="" textlink="">
      <xdr:nvSpPr>
        <xdr:cNvPr id="674" name="n_4aveValue【消防施設】&#10;一人当たり面積"/>
        <xdr:cNvSpPr txBox="1"/>
      </xdr:nvSpPr>
      <xdr:spPr>
        <a:xfrm>
          <a:off x="18421427" y="148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152779</xdr:rowOff>
    </xdr:from>
    <xdr:ext cx="469744" cy="259045"/>
    <xdr:sp macro="" textlink="">
      <xdr:nvSpPr>
        <xdr:cNvPr id="675" name="n_2mainValue【消防施設】&#10;一人当たり面積"/>
        <xdr:cNvSpPr txBox="1"/>
      </xdr:nvSpPr>
      <xdr:spPr>
        <a:xfrm>
          <a:off x="20199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61884</xdr:rowOff>
    </xdr:from>
    <xdr:ext cx="469744" cy="259045"/>
    <xdr:sp macro="" textlink="">
      <xdr:nvSpPr>
        <xdr:cNvPr id="676" name="n_3mainValue【消防施設】&#10;一人当たり面積"/>
        <xdr:cNvSpPr txBox="1"/>
      </xdr:nvSpPr>
      <xdr:spPr>
        <a:xfrm>
          <a:off x="19310427" y="1446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65150</xdr:rowOff>
    </xdr:from>
    <xdr:ext cx="469744" cy="259045"/>
    <xdr:sp macro="" textlink="">
      <xdr:nvSpPr>
        <xdr:cNvPr id="677" name="n_4mainValue【消防施設】&#10;一人当たり面積"/>
        <xdr:cNvSpPr txBox="1"/>
      </xdr:nvSpPr>
      <xdr:spPr>
        <a:xfrm>
          <a:off x="18421427" y="144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8" name="正方形/長方形 6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9" name="正方形/長方形 6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0" name="正方形/長方形 6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1" name="正方形/長方形 6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2" name="正方形/長方形 6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3" name="正方形/長方形 6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4" name="正方形/長方形 6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5" name="正方形/長方形 6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6" name="テキスト ボックス 6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7" name="直線コネクタ 6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8" name="テキスト ボックス 68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89" name="直線コネクタ 68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90" name="テキスト ボックス 68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1" name="直線コネクタ 69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2" name="テキスト ボックス 69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3" name="直線コネクタ 69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4" name="テキスト ボックス 69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5" name="直線コネクタ 69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6" name="テキスト ボックス 69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7" name="直線コネクタ 69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8" name="テキスト ボックス 69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9" name="直線コネクタ 69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00" name="テキスト ボックス 69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703" name="直線コネクタ 702"/>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0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05" name="直線コネクタ 70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06"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07" name="直線コネクタ 706"/>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708" name="【庁舎】&#10;有形固定資産減価償却率平均値テキスト"/>
        <xdr:cNvSpPr txBox="1"/>
      </xdr:nvSpPr>
      <xdr:spPr>
        <a:xfrm>
          <a:off x="16357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709" name="フローチャート: 判断 708"/>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710" name="フローチャート: 判断 709"/>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711" name="フローチャート: 判断 710"/>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712" name="フローチャート: 判断 711"/>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713" name="フローチャート: 判断 712"/>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4" name="テキスト ボックス 7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20501</xdr:rowOff>
    </xdr:from>
    <xdr:to>
      <xdr:col>85</xdr:col>
      <xdr:colOff>177800</xdr:colOff>
      <xdr:row>100</xdr:row>
      <xdr:rowOff>122101</xdr:rowOff>
    </xdr:to>
    <xdr:sp macro="" textlink="">
      <xdr:nvSpPr>
        <xdr:cNvPr id="719" name="楕円 718"/>
        <xdr:cNvSpPr/>
      </xdr:nvSpPr>
      <xdr:spPr>
        <a:xfrm>
          <a:off x="16268700" y="1716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106878</xdr:rowOff>
    </xdr:from>
    <xdr:ext cx="340478" cy="259045"/>
    <xdr:sp macro="" textlink="">
      <xdr:nvSpPr>
        <xdr:cNvPr id="720" name="【庁舎】&#10;有形固定資産減価償却率該当値テキスト"/>
        <xdr:cNvSpPr txBox="1"/>
      </xdr:nvSpPr>
      <xdr:spPr>
        <a:xfrm>
          <a:off x="16357600" y="170804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107</xdr:row>
      <xdr:rowOff>93980</xdr:rowOff>
    </xdr:from>
    <xdr:to>
      <xdr:col>76</xdr:col>
      <xdr:colOff>165100</xdr:colOff>
      <xdr:row>108</xdr:row>
      <xdr:rowOff>24130</xdr:rowOff>
    </xdr:to>
    <xdr:sp macro="" textlink="">
      <xdr:nvSpPr>
        <xdr:cNvPr id="721" name="楕円 720"/>
        <xdr:cNvSpPr/>
      </xdr:nvSpPr>
      <xdr:spPr>
        <a:xfrm>
          <a:off x="14541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22134</xdr:rowOff>
    </xdr:from>
    <xdr:to>
      <xdr:col>72</xdr:col>
      <xdr:colOff>38100</xdr:colOff>
      <xdr:row>105</xdr:row>
      <xdr:rowOff>123734</xdr:rowOff>
    </xdr:to>
    <xdr:sp macro="" textlink="">
      <xdr:nvSpPr>
        <xdr:cNvPr id="722" name="楕円 721"/>
        <xdr:cNvSpPr/>
      </xdr:nvSpPr>
      <xdr:spPr>
        <a:xfrm>
          <a:off x="13652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72934</xdr:rowOff>
    </xdr:from>
    <xdr:to>
      <xdr:col>76</xdr:col>
      <xdr:colOff>114300</xdr:colOff>
      <xdr:row>107</xdr:row>
      <xdr:rowOff>144780</xdr:rowOff>
    </xdr:to>
    <xdr:cxnSp macro="">
      <xdr:nvCxnSpPr>
        <xdr:cNvPr id="723" name="直線コネクタ 722"/>
        <xdr:cNvCxnSpPr/>
      </xdr:nvCxnSpPr>
      <xdr:spPr>
        <a:xfrm>
          <a:off x="13703300" y="18075184"/>
          <a:ext cx="889000" cy="4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10705</xdr:rowOff>
    </xdr:from>
    <xdr:to>
      <xdr:col>67</xdr:col>
      <xdr:colOff>101600</xdr:colOff>
      <xdr:row>105</xdr:row>
      <xdr:rowOff>112305</xdr:rowOff>
    </xdr:to>
    <xdr:sp macro="" textlink="">
      <xdr:nvSpPr>
        <xdr:cNvPr id="724" name="楕円 723"/>
        <xdr:cNvSpPr/>
      </xdr:nvSpPr>
      <xdr:spPr>
        <a:xfrm>
          <a:off x="12763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61505</xdr:rowOff>
    </xdr:from>
    <xdr:to>
      <xdr:col>71</xdr:col>
      <xdr:colOff>177800</xdr:colOff>
      <xdr:row>105</xdr:row>
      <xdr:rowOff>72934</xdr:rowOff>
    </xdr:to>
    <xdr:cxnSp macro="">
      <xdr:nvCxnSpPr>
        <xdr:cNvPr id="725" name="直線コネクタ 724"/>
        <xdr:cNvCxnSpPr/>
      </xdr:nvCxnSpPr>
      <xdr:spPr>
        <a:xfrm>
          <a:off x="12814300" y="1806375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91276</xdr:rowOff>
    </xdr:from>
    <xdr:ext cx="405111" cy="259045"/>
    <xdr:sp macro="" textlink="">
      <xdr:nvSpPr>
        <xdr:cNvPr id="726" name="n_1aveValue【庁舎】&#10;有形固定資産減価償却率"/>
        <xdr:cNvSpPr txBox="1"/>
      </xdr:nvSpPr>
      <xdr:spPr>
        <a:xfrm>
          <a:off x="152660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727" name="n_2aveValue【庁舎】&#10;有形固定資産減価償却率"/>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66783</xdr:rowOff>
    </xdr:from>
    <xdr:ext cx="405111" cy="259045"/>
    <xdr:sp macro="" textlink="">
      <xdr:nvSpPr>
        <xdr:cNvPr id="728" name="n_3aveValue【庁舎】&#10;有形固定資産減価償却率"/>
        <xdr:cNvSpPr txBox="1"/>
      </xdr:nvSpPr>
      <xdr:spPr>
        <a:xfrm>
          <a:off x="13500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105971</xdr:rowOff>
    </xdr:from>
    <xdr:ext cx="405111" cy="259045"/>
    <xdr:sp macro="" textlink="">
      <xdr:nvSpPr>
        <xdr:cNvPr id="729" name="n_4aveValue【庁舎】&#10;有形固定資産減価償却率"/>
        <xdr:cNvSpPr txBox="1"/>
      </xdr:nvSpPr>
      <xdr:spPr>
        <a:xfrm>
          <a:off x="12611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15257</xdr:rowOff>
    </xdr:from>
    <xdr:ext cx="405111" cy="259045"/>
    <xdr:sp macro="" textlink="">
      <xdr:nvSpPr>
        <xdr:cNvPr id="730" name="n_2mainValue【庁舎】&#10;有形固定資産減価償却率"/>
        <xdr:cNvSpPr txBox="1"/>
      </xdr:nvSpPr>
      <xdr:spPr>
        <a:xfrm>
          <a:off x="14389744" y="185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114861</xdr:rowOff>
    </xdr:from>
    <xdr:ext cx="405111" cy="259045"/>
    <xdr:sp macro="" textlink="">
      <xdr:nvSpPr>
        <xdr:cNvPr id="731" name="n_3mainValue【庁舎】&#10;有形固定資産減価償却率"/>
        <xdr:cNvSpPr txBox="1"/>
      </xdr:nvSpPr>
      <xdr:spPr>
        <a:xfrm>
          <a:off x="135007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103432</xdr:rowOff>
    </xdr:from>
    <xdr:ext cx="405111" cy="259045"/>
    <xdr:sp macro="" textlink="">
      <xdr:nvSpPr>
        <xdr:cNvPr id="732" name="n_4mainValue【庁舎】&#10;有形固定資産減価償却率"/>
        <xdr:cNvSpPr txBox="1"/>
      </xdr:nvSpPr>
      <xdr:spPr>
        <a:xfrm>
          <a:off x="12611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4" name="正方形/長方形 7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5" name="正方形/長方形 7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6" name="正方形/長方形 7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7" name="正方形/長方形 7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8" name="正方形/長方形 7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9" name="正方形/長方形 7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1" name="テキスト ボックス 7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2" name="直線コネクタ 7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3" name="直線コネクタ 74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4" name="テキスト ボックス 74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5" name="直線コネクタ 74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6" name="テキスト ボックス 74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7" name="直線コネクタ 74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8" name="テキスト ボックス 74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9" name="直線コネクタ 74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0" name="テキスト ボックス 74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1" name="直線コネクタ 75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2" name="テキスト ボックス 75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3" name="直線コネクタ 7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4" name="テキスト ボックス 75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756" name="直線コネクタ 755"/>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757" name="【庁舎】&#10;一人当たり面積最小値テキスト"/>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758" name="直線コネクタ 757"/>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759" name="【庁舎】&#10;一人当たり面積最大値テキスト"/>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760" name="直線コネクタ 759"/>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53357</xdr:rowOff>
    </xdr:from>
    <xdr:ext cx="469744" cy="259045"/>
    <xdr:sp macro="" textlink="">
      <xdr:nvSpPr>
        <xdr:cNvPr id="761" name="【庁舎】&#10;一人当たり面積平均値テキスト"/>
        <xdr:cNvSpPr txBox="1"/>
      </xdr:nvSpPr>
      <xdr:spPr>
        <a:xfrm>
          <a:off x="22199600" y="17884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762" name="フローチャート: 判断 761"/>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763" name="フローチャート: 判断 762"/>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764" name="フローチャート: 判断 763"/>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765" name="フローチャート: 判断 764"/>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766" name="フローチャート: 判断 765"/>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7" name="テキスト ボックス 7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8" name="テキスト ボックス 7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9" name="テキスト ボックス 7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0" name="テキスト ボックス 7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1" name="テキスト ボックス 7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113030</xdr:rowOff>
    </xdr:from>
    <xdr:to>
      <xdr:col>116</xdr:col>
      <xdr:colOff>114300</xdr:colOff>
      <xdr:row>103</xdr:row>
      <xdr:rowOff>43180</xdr:rowOff>
    </xdr:to>
    <xdr:sp macro="" textlink="">
      <xdr:nvSpPr>
        <xdr:cNvPr id="772" name="楕円 771"/>
        <xdr:cNvSpPr/>
      </xdr:nvSpPr>
      <xdr:spPr>
        <a:xfrm>
          <a:off x="22110700" y="176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135907</xdr:rowOff>
    </xdr:from>
    <xdr:ext cx="469744" cy="259045"/>
    <xdr:sp macro="" textlink="">
      <xdr:nvSpPr>
        <xdr:cNvPr id="773" name="【庁舎】&#10;一人当たり面積該当値テキスト"/>
        <xdr:cNvSpPr txBox="1"/>
      </xdr:nvSpPr>
      <xdr:spPr>
        <a:xfrm>
          <a:off x="22199600" y="174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120650</xdr:rowOff>
    </xdr:from>
    <xdr:to>
      <xdr:col>107</xdr:col>
      <xdr:colOff>101600</xdr:colOff>
      <xdr:row>105</xdr:row>
      <xdr:rowOff>50800</xdr:rowOff>
    </xdr:to>
    <xdr:sp macro="" textlink="">
      <xdr:nvSpPr>
        <xdr:cNvPr id="774" name="楕円 773"/>
        <xdr:cNvSpPr/>
      </xdr:nvSpPr>
      <xdr:spPr>
        <a:xfrm>
          <a:off x="20383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137161</xdr:rowOff>
    </xdr:from>
    <xdr:to>
      <xdr:col>102</xdr:col>
      <xdr:colOff>165100</xdr:colOff>
      <xdr:row>105</xdr:row>
      <xdr:rowOff>67311</xdr:rowOff>
    </xdr:to>
    <xdr:sp macro="" textlink="">
      <xdr:nvSpPr>
        <xdr:cNvPr id="775" name="楕円 774"/>
        <xdr:cNvSpPr/>
      </xdr:nvSpPr>
      <xdr:spPr>
        <a:xfrm>
          <a:off x="19494500" y="1796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0</xdr:rowOff>
    </xdr:from>
    <xdr:to>
      <xdr:col>107</xdr:col>
      <xdr:colOff>50800</xdr:colOff>
      <xdr:row>105</xdr:row>
      <xdr:rowOff>16511</xdr:rowOff>
    </xdr:to>
    <xdr:cxnSp macro="">
      <xdr:nvCxnSpPr>
        <xdr:cNvPr id="776" name="直線コネクタ 775"/>
        <xdr:cNvCxnSpPr/>
      </xdr:nvCxnSpPr>
      <xdr:spPr>
        <a:xfrm flipV="1">
          <a:off x="19545300" y="18002250"/>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149861</xdr:rowOff>
    </xdr:from>
    <xdr:to>
      <xdr:col>98</xdr:col>
      <xdr:colOff>38100</xdr:colOff>
      <xdr:row>105</xdr:row>
      <xdr:rowOff>80011</xdr:rowOff>
    </xdr:to>
    <xdr:sp macro="" textlink="">
      <xdr:nvSpPr>
        <xdr:cNvPr id="777" name="楕円 776"/>
        <xdr:cNvSpPr/>
      </xdr:nvSpPr>
      <xdr:spPr>
        <a:xfrm>
          <a:off x="18605500" y="1798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16511</xdr:rowOff>
    </xdr:from>
    <xdr:to>
      <xdr:col>102</xdr:col>
      <xdr:colOff>114300</xdr:colOff>
      <xdr:row>105</xdr:row>
      <xdr:rowOff>29211</xdr:rowOff>
    </xdr:to>
    <xdr:cxnSp macro="">
      <xdr:nvCxnSpPr>
        <xdr:cNvPr id="778" name="直線コネクタ 777"/>
        <xdr:cNvCxnSpPr/>
      </xdr:nvCxnSpPr>
      <xdr:spPr>
        <a:xfrm flipV="1">
          <a:off x="18656300" y="18018761"/>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81297</xdr:rowOff>
    </xdr:from>
    <xdr:ext cx="469744" cy="259045"/>
    <xdr:sp macro="" textlink="">
      <xdr:nvSpPr>
        <xdr:cNvPr id="779" name="n_1aveValue【庁舎】&#10;一人当たり面積"/>
        <xdr:cNvSpPr txBox="1"/>
      </xdr:nvSpPr>
      <xdr:spPr>
        <a:xfrm>
          <a:off x="21075727" y="1774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41927</xdr:rowOff>
    </xdr:from>
    <xdr:ext cx="469744" cy="259045"/>
    <xdr:sp macro="" textlink="">
      <xdr:nvSpPr>
        <xdr:cNvPr id="780" name="n_2aveValue【庁舎】&#10;一人当たり面積"/>
        <xdr:cNvSpPr txBox="1"/>
      </xdr:nvSpPr>
      <xdr:spPr>
        <a:xfrm>
          <a:off x="201994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54627</xdr:rowOff>
    </xdr:from>
    <xdr:ext cx="469744" cy="259045"/>
    <xdr:sp macro="" textlink="">
      <xdr:nvSpPr>
        <xdr:cNvPr id="781" name="n_3aveValue【庁舎】&#10;一人当たり面積"/>
        <xdr:cNvSpPr txBox="1"/>
      </xdr:nvSpPr>
      <xdr:spPr>
        <a:xfrm>
          <a:off x="19310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87647</xdr:rowOff>
    </xdr:from>
    <xdr:ext cx="469744" cy="259045"/>
    <xdr:sp macro="" textlink="">
      <xdr:nvSpPr>
        <xdr:cNvPr id="782" name="n_4aveValue【庁舎】&#10;一人当たり面積"/>
        <xdr:cNvSpPr txBox="1"/>
      </xdr:nvSpPr>
      <xdr:spPr>
        <a:xfrm>
          <a:off x="18421427"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67327</xdr:rowOff>
    </xdr:from>
    <xdr:ext cx="469744" cy="259045"/>
    <xdr:sp macro="" textlink="">
      <xdr:nvSpPr>
        <xdr:cNvPr id="783" name="n_2mainValue【庁舎】&#10;一人当たり面積"/>
        <xdr:cNvSpPr txBox="1"/>
      </xdr:nvSpPr>
      <xdr:spPr>
        <a:xfrm>
          <a:off x="20199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58438</xdr:rowOff>
    </xdr:from>
    <xdr:ext cx="469744" cy="259045"/>
    <xdr:sp macro="" textlink="">
      <xdr:nvSpPr>
        <xdr:cNvPr id="784" name="n_3mainValue【庁舎】&#10;一人当たり面積"/>
        <xdr:cNvSpPr txBox="1"/>
      </xdr:nvSpPr>
      <xdr:spPr>
        <a:xfrm>
          <a:off x="19310427" y="1806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71138</xdr:rowOff>
    </xdr:from>
    <xdr:ext cx="469744" cy="259045"/>
    <xdr:sp macro="" textlink="">
      <xdr:nvSpPr>
        <xdr:cNvPr id="785" name="n_4mainValue【庁舎】&#10;一人当たり面積"/>
        <xdr:cNvSpPr txBox="1"/>
      </xdr:nvSpPr>
      <xdr:spPr>
        <a:xfrm>
          <a:off x="18421427"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6" name="正方形/長方形 7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7" name="正方形/長方形 7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8" name="テキスト ボックス 7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体育館・プールの施設においては、有形固定資産減価償却率が類似団体よりも高く推移しており、これらの施設の集約・複合化を含めた活用を考えるにあたり、公共施設等総合管理計画を実効性のあるものとして不断の見直しを進めていく。</a:t>
          </a:r>
          <a:r>
            <a:rPr kumimoji="1" lang="ja-JP" altLang="en-US" sz="1100">
              <a:solidFill>
                <a:schemeClr val="dk1"/>
              </a:solidFill>
              <a:effectLst/>
              <a:latin typeface="+mn-lt"/>
              <a:ea typeface="+mn-ea"/>
              <a:cs typeface="+mn-cs"/>
            </a:rPr>
            <a:t>庁舎においては、令和２年度に本庁舎の移転改築を終えたため、高い水準を解消することができた。</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島根県津和野町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7,064
7,015
307.03
10,749,612
10,538,851
83,409
4,683,277
13,631,116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人口の減少（</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国調：</a:t>
          </a:r>
          <a:r>
            <a:rPr kumimoji="1" lang="en-US" altLang="ja-JP" sz="1300">
              <a:latin typeface="ＭＳ Ｐゴシック" panose="020B0600070205080204" pitchFamily="50" charset="-128"/>
              <a:ea typeface="ＭＳ Ｐゴシック" panose="020B0600070205080204" pitchFamily="50" charset="-128"/>
            </a:rPr>
            <a:t>7,653</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国調：</a:t>
          </a:r>
          <a:r>
            <a:rPr kumimoji="1" lang="en-US" altLang="ja-JP" sz="1300">
              <a:latin typeface="ＭＳ Ｐゴシック" panose="020B0600070205080204" pitchFamily="50" charset="-128"/>
              <a:ea typeface="ＭＳ Ｐゴシック" panose="020B0600070205080204" pitchFamily="50" charset="-128"/>
            </a:rPr>
            <a:t>6,875</a:t>
          </a:r>
          <a:r>
            <a:rPr kumimoji="1" lang="ja-JP" altLang="en-US" sz="1300">
              <a:latin typeface="ＭＳ Ｐゴシック" panose="020B0600070205080204" pitchFamily="50" charset="-128"/>
              <a:ea typeface="ＭＳ Ｐゴシック" panose="020B0600070205080204" pitchFamily="50" charset="-128"/>
            </a:rPr>
            <a:t>人 ▲</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％）や全国平均を大きく上回る高齢化率（令和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 </a:t>
          </a:r>
          <a:r>
            <a:rPr kumimoji="1" lang="en-US" altLang="ja-JP" sz="1300">
              <a:latin typeface="ＭＳ Ｐゴシック" panose="020B0600070205080204" pitchFamily="50" charset="-128"/>
              <a:ea typeface="ＭＳ Ｐゴシック" panose="020B0600070205080204" pitchFamily="50" charset="-128"/>
            </a:rPr>
            <a:t>48.9</a:t>
          </a:r>
          <a:r>
            <a:rPr kumimoji="1" lang="ja-JP" altLang="en-US" sz="1300">
              <a:latin typeface="ＭＳ Ｐゴシック" panose="020B0600070205080204" pitchFamily="50" charset="-128"/>
              <a:ea typeface="ＭＳ Ｐゴシック" panose="020B0600070205080204" pitchFamily="50" charset="-128"/>
            </a:rPr>
            <a:t>％）という現状に加え、個人・法人住民税関係の減収などが、類似団体内平均を下回っている要因である。</a:t>
          </a:r>
        </a:p>
        <a:p>
          <a:r>
            <a:rPr kumimoji="1" lang="ja-JP" altLang="en-US" sz="1300">
              <a:latin typeface="ＭＳ Ｐゴシック" panose="020B0600070205080204" pitchFamily="50" charset="-128"/>
              <a:ea typeface="ＭＳ Ｐゴシック" panose="020B0600070205080204" pitchFamily="50" charset="-128"/>
            </a:rPr>
            <a:t>　今後も定住施策を最重要課題として取り組むとともに、税収の徴収率向上対策の強化、人件費の抑制等、行財政改革を推進し、歳出削減を図ることにより行政の効率化、財政基盤の強化に努める。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107648</xdr:rowOff>
    </xdr:from>
    <xdr:to>
      <xdr:col>23</xdr:col>
      <xdr:colOff>133350</xdr:colOff>
      <xdr:row>44</xdr:row>
      <xdr:rowOff>107648</xdr:rowOff>
    </xdr:to>
    <xdr:cxnSp macro="">
      <xdr:nvCxnSpPr>
        <xdr:cNvPr id="70" name="直線コネクタ 69"/>
        <xdr:cNvCxnSpPr/>
      </xdr:nvCxnSpPr>
      <xdr:spPr>
        <a:xfrm>
          <a:off x="4114800" y="76514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107648</xdr:rowOff>
    </xdr:from>
    <xdr:to>
      <xdr:col>19</xdr:col>
      <xdr:colOff>133350</xdr:colOff>
      <xdr:row>44</xdr:row>
      <xdr:rowOff>107648</xdr:rowOff>
    </xdr:to>
    <xdr:cxnSp macro="">
      <xdr:nvCxnSpPr>
        <xdr:cNvPr id="73" name="直線コネクタ 72"/>
        <xdr:cNvCxnSpPr/>
      </xdr:nvCxnSpPr>
      <xdr:spPr>
        <a:xfrm>
          <a:off x="3225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107648</xdr:rowOff>
    </xdr:from>
    <xdr:to>
      <xdr:col>15</xdr:col>
      <xdr:colOff>82550</xdr:colOff>
      <xdr:row>44</xdr:row>
      <xdr:rowOff>107648</xdr:rowOff>
    </xdr:to>
    <xdr:cxnSp macro="">
      <xdr:nvCxnSpPr>
        <xdr:cNvPr id="76" name="直線コネクタ 75"/>
        <xdr:cNvCxnSpPr/>
      </xdr:nvCxnSpPr>
      <xdr:spPr>
        <a:xfrm>
          <a:off x="2336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107648</xdr:rowOff>
    </xdr:from>
    <xdr:to>
      <xdr:col>11</xdr:col>
      <xdr:colOff>31750</xdr:colOff>
      <xdr:row>44</xdr:row>
      <xdr:rowOff>107648</xdr:rowOff>
    </xdr:to>
    <xdr:cxnSp macro="">
      <xdr:nvCxnSpPr>
        <xdr:cNvPr id="79" name="直線コネクタ 78"/>
        <xdr:cNvCxnSpPr/>
      </xdr:nvCxnSpPr>
      <xdr:spPr>
        <a:xfrm>
          <a:off x="1447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56848</xdr:rowOff>
    </xdr:from>
    <xdr:to>
      <xdr:col>23</xdr:col>
      <xdr:colOff>184150</xdr:colOff>
      <xdr:row>44</xdr:row>
      <xdr:rowOff>158448</xdr:rowOff>
    </xdr:to>
    <xdr:sp macro="" textlink="">
      <xdr:nvSpPr>
        <xdr:cNvPr id="89" name="楕円 88"/>
        <xdr:cNvSpPr/>
      </xdr:nvSpPr>
      <xdr:spPr>
        <a:xfrm>
          <a:off x="49022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124175</xdr:rowOff>
    </xdr:from>
    <xdr:ext cx="762000" cy="259045"/>
    <xdr:sp macro="" textlink="">
      <xdr:nvSpPr>
        <xdr:cNvPr id="90" name="財政力該当値テキスト"/>
        <xdr:cNvSpPr txBox="1"/>
      </xdr:nvSpPr>
      <xdr:spPr>
        <a:xfrm>
          <a:off x="5041900" y="749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56848</xdr:rowOff>
    </xdr:from>
    <xdr:to>
      <xdr:col>19</xdr:col>
      <xdr:colOff>184150</xdr:colOff>
      <xdr:row>44</xdr:row>
      <xdr:rowOff>158448</xdr:rowOff>
    </xdr:to>
    <xdr:sp macro="" textlink="">
      <xdr:nvSpPr>
        <xdr:cNvPr id="91" name="楕円 90"/>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143225</xdr:rowOff>
    </xdr:from>
    <xdr:ext cx="736600" cy="259045"/>
    <xdr:sp macro="" textlink="">
      <xdr:nvSpPr>
        <xdr:cNvPr id="92" name="テキスト ボックス 91"/>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56848</xdr:rowOff>
    </xdr:from>
    <xdr:to>
      <xdr:col>15</xdr:col>
      <xdr:colOff>133350</xdr:colOff>
      <xdr:row>44</xdr:row>
      <xdr:rowOff>158448</xdr:rowOff>
    </xdr:to>
    <xdr:sp macro="" textlink="">
      <xdr:nvSpPr>
        <xdr:cNvPr id="93" name="楕円 92"/>
        <xdr:cNvSpPr/>
      </xdr:nvSpPr>
      <xdr:spPr>
        <a:xfrm>
          <a:off x="3175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143225</xdr:rowOff>
    </xdr:from>
    <xdr:ext cx="762000" cy="259045"/>
    <xdr:sp macro="" textlink="">
      <xdr:nvSpPr>
        <xdr:cNvPr id="94" name="テキスト ボックス 93"/>
        <xdr:cNvSpPr txBox="1"/>
      </xdr:nvSpPr>
      <xdr:spPr>
        <a:xfrm>
          <a:off x="2844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56848</xdr:rowOff>
    </xdr:from>
    <xdr:to>
      <xdr:col>11</xdr:col>
      <xdr:colOff>82550</xdr:colOff>
      <xdr:row>44</xdr:row>
      <xdr:rowOff>158448</xdr:rowOff>
    </xdr:to>
    <xdr:sp macro="" textlink="">
      <xdr:nvSpPr>
        <xdr:cNvPr id="95" name="楕円 94"/>
        <xdr:cNvSpPr/>
      </xdr:nvSpPr>
      <xdr:spPr>
        <a:xfrm>
          <a:off x="2286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143225</xdr:rowOff>
    </xdr:from>
    <xdr:ext cx="762000" cy="259045"/>
    <xdr:sp macro="" textlink="">
      <xdr:nvSpPr>
        <xdr:cNvPr id="96" name="テキスト ボックス 95"/>
        <xdr:cNvSpPr txBox="1"/>
      </xdr:nvSpPr>
      <xdr:spPr>
        <a:xfrm>
          <a:off x="1955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56848</xdr:rowOff>
    </xdr:from>
    <xdr:to>
      <xdr:col>7</xdr:col>
      <xdr:colOff>31750</xdr:colOff>
      <xdr:row>44</xdr:row>
      <xdr:rowOff>158448</xdr:rowOff>
    </xdr:to>
    <xdr:sp macro="" textlink="">
      <xdr:nvSpPr>
        <xdr:cNvPr id="97" name="楕円 96"/>
        <xdr:cNvSpPr/>
      </xdr:nvSpPr>
      <xdr:spPr>
        <a:xfrm>
          <a:off x="1397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143225</xdr:rowOff>
    </xdr:from>
    <xdr:ext cx="762000" cy="259045"/>
    <xdr:sp macro="" textlink="">
      <xdr:nvSpPr>
        <xdr:cNvPr id="98" name="テキスト ボックス 97"/>
        <xdr:cNvSpPr txBox="1"/>
      </xdr:nvSpPr>
      <xdr:spPr>
        <a:xfrm>
          <a:off x="1066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歳出では会計年度任用職員の期末手当の増など、人件費が</a:t>
          </a:r>
          <a:r>
            <a:rPr kumimoji="1" lang="en-US" altLang="ja-JP" sz="1300">
              <a:latin typeface="ＭＳ Ｐゴシック" panose="020B0600070205080204" pitchFamily="50" charset="-128"/>
              <a:ea typeface="ＭＳ Ｐゴシック" panose="020B0600070205080204" pitchFamily="50" charset="-128"/>
            </a:rPr>
            <a:t>193</a:t>
          </a:r>
          <a:r>
            <a:rPr kumimoji="1" lang="ja-JP" altLang="en-US" sz="1300">
              <a:latin typeface="ＭＳ Ｐゴシック" panose="020B0600070205080204" pitchFamily="50" charset="-128"/>
              <a:ea typeface="ＭＳ Ｐゴシック" panose="020B0600070205080204" pitchFamily="50" charset="-128"/>
            </a:rPr>
            <a:t>百万円増（</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％）であったが、公債費繰上償還（</a:t>
          </a:r>
          <a:r>
            <a:rPr kumimoji="1" lang="en-US" altLang="ja-JP" sz="1300">
              <a:latin typeface="ＭＳ Ｐゴシック" panose="020B0600070205080204" pitchFamily="50" charset="-128"/>
              <a:ea typeface="ＭＳ Ｐゴシック" panose="020B0600070205080204" pitchFamily="50" charset="-128"/>
            </a:rPr>
            <a:t>177,114</a:t>
          </a:r>
          <a:r>
            <a:rPr kumimoji="1" lang="ja-JP" altLang="en-US" sz="1300">
              <a:latin typeface="ＭＳ Ｐゴシック" panose="020B0600070205080204" pitchFamily="50" charset="-128"/>
              <a:ea typeface="ＭＳ Ｐゴシック" panose="020B0600070205080204" pitchFamily="50" charset="-128"/>
            </a:rPr>
            <a:t>千円）を行い、公債費を抑制することができた。</a:t>
          </a:r>
        </a:p>
        <a:p>
          <a:r>
            <a:rPr kumimoji="1" lang="ja-JP" altLang="en-US" sz="1300">
              <a:latin typeface="ＭＳ Ｐゴシック" panose="020B0600070205080204" pitchFamily="50" charset="-128"/>
              <a:ea typeface="ＭＳ Ｐゴシック" panose="020B0600070205080204" pitchFamily="50" charset="-128"/>
            </a:rPr>
            <a:t>　今後も引き続き計画的な公債費繰上償還を実施するとともに、行財政改革大綱実施計画に基き、歳出削減と町税等の徴収率の向上の取り組みにより更なる改善に努める。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64</xdr:row>
      <xdr:rowOff>150368</xdr:rowOff>
    </xdr:to>
    <xdr:cxnSp macro="">
      <xdr:nvCxnSpPr>
        <xdr:cNvPr id="131" name="直線コネクタ 130"/>
        <xdr:cNvCxnSpPr/>
      </xdr:nvCxnSpPr>
      <xdr:spPr>
        <a:xfrm flipV="1">
          <a:off x="4114800" y="10988040"/>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165879</xdr:rowOff>
    </xdr:from>
    <xdr:ext cx="762000" cy="259045"/>
    <xdr:sp macro="" textlink="">
      <xdr:nvSpPr>
        <xdr:cNvPr id="132" name="財政構造の弾力性平均値テキスト"/>
        <xdr:cNvSpPr txBox="1"/>
      </xdr:nvSpPr>
      <xdr:spPr>
        <a:xfrm>
          <a:off x="5041900" y="10967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106934</xdr:rowOff>
    </xdr:from>
    <xdr:to>
      <xdr:col>19</xdr:col>
      <xdr:colOff>133350</xdr:colOff>
      <xdr:row>64</xdr:row>
      <xdr:rowOff>150368</xdr:rowOff>
    </xdr:to>
    <xdr:cxnSp macro="">
      <xdr:nvCxnSpPr>
        <xdr:cNvPr id="134" name="直線コネクタ 133"/>
        <xdr:cNvCxnSpPr/>
      </xdr:nvCxnSpPr>
      <xdr:spPr>
        <a:xfrm>
          <a:off x="3225800" y="1107973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36" name="テキスト ボックス 135"/>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39370</xdr:rowOff>
    </xdr:from>
    <xdr:to>
      <xdr:col>15</xdr:col>
      <xdr:colOff>82550</xdr:colOff>
      <xdr:row>64</xdr:row>
      <xdr:rowOff>106934</xdr:rowOff>
    </xdr:to>
    <xdr:cxnSp macro="">
      <xdr:nvCxnSpPr>
        <xdr:cNvPr id="137" name="直線コネクタ 136"/>
        <xdr:cNvCxnSpPr/>
      </xdr:nvCxnSpPr>
      <xdr:spPr>
        <a:xfrm>
          <a:off x="2336800" y="1101217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39" name="テキスト ボックス 138"/>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64</xdr:row>
      <xdr:rowOff>97282</xdr:rowOff>
    </xdr:to>
    <xdr:cxnSp macro="">
      <xdr:nvCxnSpPr>
        <xdr:cNvPr id="140" name="直線コネクタ 139"/>
        <xdr:cNvCxnSpPr/>
      </xdr:nvCxnSpPr>
      <xdr:spPr>
        <a:xfrm flipV="1">
          <a:off x="1447800" y="1101217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2" name="テキスト ボックス 141"/>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50" name="楕円 149"/>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152417</xdr:rowOff>
    </xdr:from>
    <xdr:ext cx="762000" cy="259045"/>
    <xdr:sp macro="" textlink="">
      <xdr:nvSpPr>
        <xdr:cNvPr id="151" name="財政構造の弾力性該当値テキスト"/>
        <xdr:cNvSpPr txBox="1"/>
      </xdr:nvSpPr>
      <xdr:spPr>
        <a:xfrm>
          <a:off x="50419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99568</xdr:rowOff>
    </xdr:from>
    <xdr:to>
      <xdr:col>19</xdr:col>
      <xdr:colOff>184150</xdr:colOff>
      <xdr:row>65</xdr:row>
      <xdr:rowOff>29718</xdr:rowOff>
    </xdr:to>
    <xdr:sp macro="" textlink="">
      <xdr:nvSpPr>
        <xdr:cNvPr id="152" name="楕円 151"/>
        <xdr:cNvSpPr/>
      </xdr:nvSpPr>
      <xdr:spPr>
        <a:xfrm>
          <a:off x="4064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14495</xdr:rowOff>
    </xdr:from>
    <xdr:ext cx="736600" cy="259045"/>
    <xdr:sp macro="" textlink="">
      <xdr:nvSpPr>
        <xdr:cNvPr id="153" name="テキスト ボックス 152"/>
        <xdr:cNvSpPr txBox="1"/>
      </xdr:nvSpPr>
      <xdr:spPr>
        <a:xfrm>
          <a:off x="3733800" y="1115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56134</xdr:rowOff>
    </xdr:from>
    <xdr:to>
      <xdr:col>15</xdr:col>
      <xdr:colOff>133350</xdr:colOff>
      <xdr:row>64</xdr:row>
      <xdr:rowOff>157734</xdr:rowOff>
    </xdr:to>
    <xdr:sp macro="" textlink="">
      <xdr:nvSpPr>
        <xdr:cNvPr id="154" name="楕円 153"/>
        <xdr:cNvSpPr/>
      </xdr:nvSpPr>
      <xdr:spPr>
        <a:xfrm>
          <a:off x="3175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142511</xdr:rowOff>
    </xdr:from>
    <xdr:ext cx="762000" cy="259045"/>
    <xdr:sp macro="" textlink="">
      <xdr:nvSpPr>
        <xdr:cNvPr id="155" name="テキスト ボックス 154"/>
        <xdr:cNvSpPr txBox="1"/>
      </xdr:nvSpPr>
      <xdr:spPr>
        <a:xfrm>
          <a:off x="2844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6" name="楕円 155"/>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57" name="テキスト ボックス 156"/>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58" name="楕円 157"/>
        <xdr:cNvSpPr/>
      </xdr:nvSpPr>
      <xdr:spPr>
        <a:xfrm>
          <a:off x="1397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132859</xdr:rowOff>
    </xdr:from>
    <xdr:ext cx="762000" cy="259045"/>
    <xdr:sp macro="" textlink="">
      <xdr:nvSpPr>
        <xdr:cNvPr id="159" name="テキスト ボックス 158"/>
        <xdr:cNvSpPr txBox="1"/>
      </xdr:nvSpPr>
      <xdr:spPr>
        <a:xfrm>
          <a:off x="1066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[372,955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人件費等が類似団体平均を上回っている主な要因は、保育所や各種教育施設等を直営で行っているためである。</a:t>
          </a:r>
        </a:p>
        <a:p>
          <a:r>
            <a:rPr kumimoji="1" lang="ja-JP" altLang="en-US" sz="1300">
              <a:latin typeface="ＭＳ Ｐゴシック" panose="020B0600070205080204" pitchFamily="50" charset="-128"/>
              <a:ea typeface="ＭＳ Ｐゴシック" panose="020B0600070205080204" pitchFamily="50" charset="-128"/>
            </a:rPr>
            <a:t>　今後は民間でも実施可能な部分については民営化や指定管理者の導入等により委託化をすすめ、コストの低減を図っていく方針である。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30260</xdr:rowOff>
    </xdr:from>
    <xdr:to>
      <xdr:col>23</xdr:col>
      <xdr:colOff>133350</xdr:colOff>
      <xdr:row>83</xdr:row>
      <xdr:rowOff>68090</xdr:rowOff>
    </xdr:to>
    <xdr:cxnSp macro="">
      <xdr:nvCxnSpPr>
        <xdr:cNvPr id="192" name="直線コネクタ 191"/>
        <xdr:cNvCxnSpPr/>
      </xdr:nvCxnSpPr>
      <xdr:spPr>
        <a:xfrm>
          <a:off x="4114800" y="14260610"/>
          <a:ext cx="838200" cy="3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114412</xdr:rowOff>
    </xdr:from>
    <xdr:ext cx="762000" cy="259045"/>
    <xdr:sp macro="" textlink="">
      <xdr:nvSpPr>
        <xdr:cNvPr id="193" name="人件費・物件費等の状況平均値テキスト"/>
        <xdr:cNvSpPr txBox="1"/>
      </xdr:nvSpPr>
      <xdr:spPr>
        <a:xfrm>
          <a:off x="5041900" y="1383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27741</xdr:rowOff>
    </xdr:from>
    <xdr:to>
      <xdr:col>19</xdr:col>
      <xdr:colOff>133350</xdr:colOff>
      <xdr:row>83</xdr:row>
      <xdr:rowOff>30260</xdr:rowOff>
    </xdr:to>
    <xdr:cxnSp macro="">
      <xdr:nvCxnSpPr>
        <xdr:cNvPr id="195" name="直線コネクタ 194"/>
        <xdr:cNvCxnSpPr/>
      </xdr:nvCxnSpPr>
      <xdr:spPr>
        <a:xfrm>
          <a:off x="3225800" y="14258091"/>
          <a:ext cx="8890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168316</xdr:rowOff>
    </xdr:from>
    <xdr:ext cx="736600" cy="259045"/>
    <xdr:sp macro="" textlink="">
      <xdr:nvSpPr>
        <xdr:cNvPr id="197" name="テキスト ボックス 196"/>
        <xdr:cNvSpPr txBox="1"/>
      </xdr:nvSpPr>
      <xdr:spPr>
        <a:xfrm>
          <a:off x="3733800" y="137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162409</xdr:rowOff>
    </xdr:from>
    <xdr:to>
      <xdr:col>15</xdr:col>
      <xdr:colOff>82550</xdr:colOff>
      <xdr:row>83</xdr:row>
      <xdr:rowOff>27741</xdr:rowOff>
    </xdr:to>
    <xdr:cxnSp macro="">
      <xdr:nvCxnSpPr>
        <xdr:cNvPr id="198" name="直線コネクタ 197"/>
        <xdr:cNvCxnSpPr/>
      </xdr:nvCxnSpPr>
      <xdr:spPr>
        <a:xfrm>
          <a:off x="2336800" y="14221309"/>
          <a:ext cx="889000" cy="3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150365</xdr:rowOff>
    </xdr:from>
    <xdr:ext cx="762000" cy="259045"/>
    <xdr:sp macro="" textlink="">
      <xdr:nvSpPr>
        <xdr:cNvPr id="200" name="テキスト ボックス 199"/>
        <xdr:cNvSpPr txBox="1"/>
      </xdr:nvSpPr>
      <xdr:spPr>
        <a:xfrm>
          <a:off x="2844800" y="136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142041</xdr:rowOff>
    </xdr:from>
    <xdr:to>
      <xdr:col>11</xdr:col>
      <xdr:colOff>31750</xdr:colOff>
      <xdr:row>82</xdr:row>
      <xdr:rowOff>162409</xdr:rowOff>
    </xdr:to>
    <xdr:cxnSp macro="">
      <xdr:nvCxnSpPr>
        <xdr:cNvPr id="201" name="直線コネクタ 200"/>
        <xdr:cNvCxnSpPr/>
      </xdr:nvCxnSpPr>
      <xdr:spPr>
        <a:xfrm>
          <a:off x="1447800" y="14200941"/>
          <a:ext cx="889000" cy="2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151162</xdr:rowOff>
    </xdr:from>
    <xdr:ext cx="762000" cy="259045"/>
    <xdr:sp macro="" textlink="">
      <xdr:nvSpPr>
        <xdr:cNvPr id="203" name="テキスト ボックス 202"/>
        <xdr:cNvSpPr txBox="1"/>
      </xdr:nvSpPr>
      <xdr:spPr>
        <a:xfrm>
          <a:off x="1955800" y="1369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133100</xdr:rowOff>
    </xdr:from>
    <xdr:ext cx="762000" cy="259045"/>
    <xdr:sp macro="" textlink="">
      <xdr:nvSpPr>
        <xdr:cNvPr id="205" name="テキスト ボックス 204"/>
        <xdr:cNvSpPr txBox="1"/>
      </xdr:nvSpPr>
      <xdr:spPr>
        <a:xfrm>
          <a:off x="1066800" y="1367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17290</xdr:rowOff>
    </xdr:from>
    <xdr:to>
      <xdr:col>23</xdr:col>
      <xdr:colOff>184150</xdr:colOff>
      <xdr:row>83</xdr:row>
      <xdr:rowOff>118890</xdr:rowOff>
    </xdr:to>
    <xdr:sp macro="" textlink="">
      <xdr:nvSpPr>
        <xdr:cNvPr id="211" name="楕円 210"/>
        <xdr:cNvSpPr/>
      </xdr:nvSpPr>
      <xdr:spPr>
        <a:xfrm>
          <a:off x="4902200" y="1424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160817</xdr:rowOff>
    </xdr:from>
    <xdr:ext cx="762000" cy="259045"/>
    <xdr:sp macro="" textlink="">
      <xdr:nvSpPr>
        <xdr:cNvPr id="212" name="人件費・物件費等の状況該当値テキスト"/>
        <xdr:cNvSpPr txBox="1"/>
      </xdr:nvSpPr>
      <xdr:spPr>
        <a:xfrm>
          <a:off x="5041900" y="1421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150910</xdr:rowOff>
    </xdr:from>
    <xdr:to>
      <xdr:col>19</xdr:col>
      <xdr:colOff>184150</xdr:colOff>
      <xdr:row>83</xdr:row>
      <xdr:rowOff>81060</xdr:rowOff>
    </xdr:to>
    <xdr:sp macro="" textlink="">
      <xdr:nvSpPr>
        <xdr:cNvPr id="213" name="楕円 212"/>
        <xdr:cNvSpPr/>
      </xdr:nvSpPr>
      <xdr:spPr>
        <a:xfrm>
          <a:off x="4064000" y="1420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65837</xdr:rowOff>
    </xdr:from>
    <xdr:ext cx="736600" cy="259045"/>
    <xdr:sp macro="" textlink="">
      <xdr:nvSpPr>
        <xdr:cNvPr id="214" name="テキスト ボックス 213"/>
        <xdr:cNvSpPr txBox="1"/>
      </xdr:nvSpPr>
      <xdr:spPr>
        <a:xfrm>
          <a:off x="3733800" y="14296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148391</xdr:rowOff>
    </xdr:from>
    <xdr:to>
      <xdr:col>15</xdr:col>
      <xdr:colOff>133350</xdr:colOff>
      <xdr:row>83</xdr:row>
      <xdr:rowOff>78541</xdr:rowOff>
    </xdr:to>
    <xdr:sp macro="" textlink="">
      <xdr:nvSpPr>
        <xdr:cNvPr id="215" name="楕円 214"/>
        <xdr:cNvSpPr/>
      </xdr:nvSpPr>
      <xdr:spPr>
        <a:xfrm>
          <a:off x="3175000" y="1420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63318</xdr:rowOff>
    </xdr:from>
    <xdr:ext cx="762000" cy="259045"/>
    <xdr:sp macro="" textlink="">
      <xdr:nvSpPr>
        <xdr:cNvPr id="216" name="テキスト ボックス 215"/>
        <xdr:cNvSpPr txBox="1"/>
      </xdr:nvSpPr>
      <xdr:spPr>
        <a:xfrm>
          <a:off x="2844800" y="1429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111609</xdr:rowOff>
    </xdr:from>
    <xdr:to>
      <xdr:col>11</xdr:col>
      <xdr:colOff>82550</xdr:colOff>
      <xdr:row>83</xdr:row>
      <xdr:rowOff>41759</xdr:rowOff>
    </xdr:to>
    <xdr:sp macro="" textlink="">
      <xdr:nvSpPr>
        <xdr:cNvPr id="217" name="楕円 216"/>
        <xdr:cNvSpPr/>
      </xdr:nvSpPr>
      <xdr:spPr>
        <a:xfrm>
          <a:off x="2286000" y="1417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26536</xdr:rowOff>
    </xdr:from>
    <xdr:ext cx="762000" cy="259045"/>
    <xdr:sp macro="" textlink="">
      <xdr:nvSpPr>
        <xdr:cNvPr id="218" name="テキスト ボックス 217"/>
        <xdr:cNvSpPr txBox="1"/>
      </xdr:nvSpPr>
      <xdr:spPr>
        <a:xfrm>
          <a:off x="1955800" y="1425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91241</xdr:rowOff>
    </xdr:from>
    <xdr:to>
      <xdr:col>7</xdr:col>
      <xdr:colOff>31750</xdr:colOff>
      <xdr:row>83</xdr:row>
      <xdr:rowOff>21391</xdr:rowOff>
    </xdr:to>
    <xdr:sp macro="" textlink="">
      <xdr:nvSpPr>
        <xdr:cNvPr id="219" name="楕円 218"/>
        <xdr:cNvSpPr/>
      </xdr:nvSpPr>
      <xdr:spPr>
        <a:xfrm>
          <a:off x="1397000" y="1415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6168</xdr:rowOff>
    </xdr:from>
    <xdr:ext cx="762000" cy="259045"/>
    <xdr:sp macro="" textlink="">
      <xdr:nvSpPr>
        <xdr:cNvPr id="220" name="テキスト ボックス 219"/>
        <xdr:cNvSpPr txBox="1"/>
      </xdr:nvSpPr>
      <xdr:spPr>
        <a:xfrm>
          <a:off x="1066800" y="1423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前歴のある職員を採用したため変動なく推移することができたが、類似団体平均と比較して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ポイント高い</a:t>
          </a:r>
          <a:r>
            <a:rPr kumimoji="1" lang="en-US" altLang="ja-JP" sz="1300">
              <a:latin typeface="ＭＳ Ｐゴシック" panose="020B0600070205080204" pitchFamily="50" charset="-128"/>
              <a:ea typeface="ＭＳ Ｐゴシック" panose="020B0600070205080204" pitchFamily="50" charset="-128"/>
            </a:rPr>
            <a:t>98.1</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今後は新規職員の採用抑制等による総人件費の抑制を図るとともに、職員給与の適正化に努める。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71438</xdr:rowOff>
    </xdr:from>
    <xdr:to>
      <xdr:col>81</xdr:col>
      <xdr:colOff>44450</xdr:colOff>
      <xdr:row>86</xdr:row>
      <xdr:rowOff>71438</xdr:rowOff>
    </xdr:to>
    <xdr:cxnSp macro="">
      <xdr:nvCxnSpPr>
        <xdr:cNvPr id="258" name="直線コネクタ 257"/>
        <xdr:cNvCxnSpPr/>
      </xdr:nvCxnSpPr>
      <xdr:spPr>
        <a:xfrm>
          <a:off x="16179800" y="148161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59" name="給与水準   （国との比較）平均値テキスト"/>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71438</xdr:rowOff>
    </xdr:from>
    <xdr:to>
      <xdr:col>77</xdr:col>
      <xdr:colOff>44450</xdr:colOff>
      <xdr:row>86</xdr:row>
      <xdr:rowOff>81491</xdr:rowOff>
    </xdr:to>
    <xdr:cxnSp macro="">
      <xdr:nvCxnSpPr>
        <xdr:cNvPr id="261" name="直線コネクタ 260"/>
        <xdr:cNvCxnSpPr/>
      </xdr:nvCxnSpPr>
      <xdr:spPr>
        <a:xfrm flipV="1">
          <a:off x="15290800" y="14816138"/>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3" name="テキスト ボックス 262"/>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81491</xdr:rowOff>
    </xdr:from>
    <xdr:to>
      <xdr:col>72</xdr:col>
      <xdr:colOff>203200</xdr:colOff>
      <xdr:row>86</xdr:row>
      <xdr:rowOff>81491</xdr:rowOff>
    </xdr:to>
    <xdr:cxnSp macro="">
      <xdr:nvCxnSpPr>
        <xdr:cNvPr id="264" name="直線コネクタ 263"/>
        <xdr:cNvCxnSpPr/>
      </xdr:nvCxnSpPr>
      <xdr:spPr>
        <a:xfrm>
          <a:off x="14401800" y="148261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153581</xdr:rowOff>
    </xdr:from>
    <xdr:ext cx="762000" cy="259045"/>
    <xdr:sp macro="" textlink="">
      <xdr:nvSpPr>
        <xdr:cNvPr id="266" name="テキスト ボックス 265"/>
        <xdr:cNvSpPr txBox="1"/>
      </xdr:nvSpPr>
      <xdr:spPr>
        <a:xfrm>
          <a:off x="14909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81491</xdr:rowOff>
    </xdr:from>
    <xdr:to>
      <xdr:col>68</xdr:col>
      <xdr:colOff>152400</xdr:colOff>
      <xdr:row>86</xdr:row>
      <xdr:rowOff>141816</xdr:rowOff>
    </xdr:to>
    <xdr:cxnSp macro="">
      <xdr:nvCxnSpPr>
        <xdr:cNvPr id="267" name="直線コネクタ 266"/>
        <xdr:cNvCxnSpPr/>
      </xdr:nvCxnSpPr>
      <xdr:spPr>
        <a:xfrm flipV="1">
          <a:off x="13512800" y="1482619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69" name="テキスト ボックス 268"/>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1" name="テキスト ボックス 270"/>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20638</xdr:rowOff>
    </xdr:from>
    <xdr:to>
      <xdr:col>81</xdr:col>
      <xdr:colOff>95250</xdr:colOff>
      <xdr:row>86</xdr:row>
      <xdr:rowOff>122238</xdr:rowOff>
    </xdr:to>
    <xdr:sp macro="" textlink="">
      <xdr:nvSpPr>
        <xdr:cNvPr id="277" name="楕円 276"/>
        <xdr:cNvSpPr/>
      </xdr:nvSpPr>
      <xdr:spPr>
        <a:xfrm>
          <a:off x="169672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164165</xdr:rowOff>
    </xdr:from>
    <xdr:ext cx="762000" cy="259045"/>
    <xdr:sp macro="" textlink="">
      <xdr:nvSpPr>
        <xdr:cNvPr id="278" name="給与水準   （国との比較）該当値テキスト"/>
        <xdr:cNvSpPr txBox="1"/>
      </xdr:nvSpPr>
      <xdr:spPr>
        <a:xfrm>
          <a:off x="17106900" y="1473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20638</xdr:rowOff>
    </xdr:from>
    <xdr:to>
      <xdr:col>77</xdr:col>
      <xdr:colOff>95250</xdr:colOff>
      <xdr:row>86</xdr:row>
      <xdr:rowOff>122238</xdr:rowOff>
    </xdr:to>
    <xdr:sp macro="" textlink="">
      <xdr:nvSpPr>
        <xdr:cNvPr id="279" name="楕円 278"/>
        <xdr:cNvSpPr/>
      </xdr:nvSpPr>
      <xdr:spPr>
        <a:xfrm>
          <a:off x="16129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107015</xdr:rowOff>
    </xdr:from>
    <xdr:ext cx="736600" cy="259045"/>
    <xdr:sp macro="" textlink="">
      <xdr:nvSpPr>
        <xdr:cNvPr id="280" name="テキスト ボックス 279"/>
        <xdr:cNvSpPr txBox="1"/>
      </xdr:nvSpPr>
      <xdr:spPr>
        <a:xfrm>
          <a:off x="15798800" y="1485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30691</xdr:rowOff>
    </xdr:from>
    <xdr:to>
      <xdr:col>73</xdr:col>
      <xdr:colOff>44450</xdr:colOff>
      <xdr:row>86</xdr:row>
      <xdr:rowOff>132291</xdr:rowOff>
    </xdr:to>
    <xdr:sp macro="" textlink="">
      <xdr:nvSpPr>
        <xdr:cNvPr id="281" name="楕円 280"/>
        <xdr:cNvSpPr/>
      </xdr:nvSpPr>
      <xdr:spPr>
        <a:xfrm>
          <a:off x="15240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117068</xdr:rowOff>
    </xdr:from>
    <xdr:ext cx="762000" cy="259045"/>
    <xdr:sp macro="" textlink="">
      <xdr:nvSpPr>
        <xdr:cNvPr id="282" name="テキスト ボックス 281"/>
        <xdr:cNvSpPr txBox="1"/>
      </xdr:nvSpPr>
      <xdr:spPr>
        <a:xfrm>
          <a:off x="14909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30691</xdr:rowOff>
    </xdr:from>
    <xdr:to>
      <xdr:col>68</xdr:col>
      <xdr:colOff>203200</xdr:colOff>
      <xdr:row>86</xdr:row>
      <xdr:rowOff>132291</xdr:rowOff>
    </xdr:to>
    <xdr:sp macro="" textlink="">
      <xdr:nvSpPr>
        <xdr:cNvPr id="283" name="楕円 282"/>
        <xdr:cNvSpPr/>
      </xdr:nvSpPr>
      <xdr:spPr>
        <a:xfrm>
          <a:off x="14351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117068</xdr:rowOff>
    </xdr:from>
    <xdr:ext cx="762000" cy="259045"/>
    <xdr:sp macro="" textlink="">
      <xdr:nvSpPr>
        <xdr:cNvPr id="284" name="テキスト ボックス 283"/>
        <xdr:cNvSpPr txBox="1"/>
      </xdr:nvSpPr>
      <xdr:spPr>
        <a:xfrm>
          <a:off x="14020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5" name="楕円 284"/>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86" name="テキスト ボックス 285"/>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総務、企画等の管理部門の統一化や事務事業の見直し等により職員数の削減を図ってきたが、保育所や各種教育施設等の直営施設への人員配置により、類似団体平均を上回っている。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今後は民間でも実施可能な部分については指定管理者の導入等により委託化をすすめるとともに、退職者の完全補充を抑制し、</a:t>
          </a:r>
          <a:r>
            <a:rPr kumimoji="1" lang="en-US" altLang="ja-JP" sz="1300">
              <a:latin typeface="ＭＳ Ｐゴシック" panose="020B0600070205080204" pitchFamily="50" charset="-128"/>
              <a:ea typeface="ＭＳ Ｐゴシック" panose="020B0600070205080204" pitchFamily="50" charset="-128"/>
            </a:rPr>
            <a:t>IT</a:t>
          </a:r>
          <a:r>
            <a:rPr kumimoji="1" lang="ja-JP" altLang="en-US" sz="1300">
              <a:latin typeface="ＭＳ Ｐゴシック" panose="020B0600070205080204" pitchFamily="50" charset="-128"/>
              <a:ea typeface="ＭＳ Ｐゴシック" panose="020B0600070205080204" pitchFamily="50" charset="-128"/>
            </a:rPr>
            <a:t>等の活用により行政サービスを維持しつつ、より一層適正な定員管理に努める。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20320</xdr:rowOff>
    </xdr:from>
    <xdr:to>
      <xdr:col>81</xdr:col>
      <xdr:colOff>44450</xdr:colOff>
      <xdr:row>62</xdr:row>
      <xdr:rowOff>47346</xdr:rowOff>
    </xdr:to>
    <xdr:cxnSp macro="">
      <xdr:nvCxnSpPr>
        <xdr:cNvPr id="319" name="直線コネクタ 318"/>
        <xdr:cNvCxnSpPr/>
      </xdr:nvCxnSpPr>
      <xdr:spPr>
        <a:xfrm>
          <a:off x="16179800" y="10650220"/>
          <a:ext cx="8382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112742</xdr:rowOff>
    </xdr:from>
    <xdr:ext cx="762000" cy="259045"/>
    <xdr:sp macro="" textlink="">
      <xdr:nvSpPr>
        <xdr:cNvPr id="320" name="定員管理の状況平均値テキスト"/>
        <xdr:cNvSpPr txBox="1"/>
      </xdr:nvSpPr>
      <xdr:spPr>
        <a:xfrm>
          <a:off x="17106900" y="1022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10668</xdr:rowOff>
    </xdr:from>
    <xdr:to>
      <xdr:col>77</xdr:col>
      <xdr:colOff>44450</xdr:colOff>
      <xdr:row>62</xdr:row>
      <xdr:rowOff>20320</xdr:rowOff>
    </xdr:to>
    <xdr:cxnSp macro="">
      <xdr:nvCxnSpPr>
        <xdr:cNvPr id="322" name="直線コネクタ 321"/>
        <xdr:cNvCxnSpPr/>
      </xdr:nvCxnSpPr>
      <xdr:spPr>
        <a:xfrm>
          <a:off x="15290800" y="106405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39438</xdr:rowOff>
    </xdr:from>
    <xdr:ext cx="736600" cy="259045"/>
    <xdr:sp macro="" textlink="">
      <xdr:nvSpPr>
        <xdr:cNvPr id="324" name="テキスト ボックス 323"/>
        <xdr:cNvSpPr txBox="1"/>
      </xdr:nvSpPr>
      <xdr:spPr>
        <a:xfrm>
          <a:off x="15798800" y="10154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168605</xdr:rowOff>
    </xdr:from>
    <xdr:to>
      <xdr:col>72</xdr:col>
      <xdr:colOff>203200</xdr:colOff>
      <xdr:row>62</xdr:row>
      <xdr:rowOff>10668</xdr:rowOff>
    </xdr:to>
    <xdr:cxnSp macro="">
      <xdr:nvCxnSpPr>
        <xdr:cNvPr id="325" name="直線コネクタ 324"/>
        <xdr:cNvCxnSpPr/>
      </xdr:nvCxnSpPr>
      <xdr:spPr>
        <a:xfrm>
          <a:off x="14401800" y="10627055"/>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36542</xdr:rowOff>
    </xdr:from>
    <xdr:ext cx="762000" cy="259045"/>
    <xdr:sp macro="" textlink="">
      <xdr:nvSpPr>
        <xdr:cNvPr id="327" name="テキスト ボックス 326"/>
        <xdr:cNvSpPr txBox="1"/>
      </xdr:nvSpPr>
      <xdr:spPr>
        <a:xfrm>
          <a:off x="14909800" y="101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168605</xdr:rowOff>
    </xdr:from>
    <xdr:to>
      <xdr:col>68</xdr:col>
      <xdr:colOff>152400</xdr:colOff>
      <xdr:row>62</xdr:row>
      <xdr:rowOff>5842</xdr:rowOff>
    </xdr:to>
    <xdr:cxnSp macro="">
      <xdr:nvCxnSpPr>
        <xdr:cNvPr id="328" name="直線コネクタ 327"/>
        <xdr:cNvCxnSpPr/>
      </xdr:nvCxnSpPr>
      <xdr:spPr>
        <a:xfrm flipV="1">
          <a:off x="13512800" y="10627055"/>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42333</xdr:rowOff>
    </xdr:from>
    <xdr:ext cx="762000" cy="259045"/>
    <xdr:sp macro="" textlink="">
      <xdr:nvSpPr>
        <xdr:cNvPr id="330" name="テキスト ボックス 329"/>
        <xdr:cNvSpPr txBox="1"/>
      </xdr:nvSpPr>
      <xdr:spPr>
        <a:xfrm>
          <a:off x="14020800" y="1015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5656</xdr:rowOff>
    </xdr:from>
    <xdr:ext cx="762000" cy="259045"/>
    <xdr:sp macro="" textlink="">
      <xdr:nvSpPr>
        <xdr:cNvPr id="332" name="テキスト ボックス 331"/>
        <xdr:cNvSpPr txBox="1"/>
      </xdr:nvSpPr>
      <xdr:spPr>
        <a:xfrm>
          <a:off x="13131800" y="1012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167996</xdr:rowOff>
    </xdr:from>
    <xdr:to>
      <xdr:col>81</xdr:col>
      <xdr:colOff>95250</xdr:colOff>
      <xdr:row>62</xdr:row>
      <xdr:rowOff>98146</xdr:rowOff>
    </xdr:to>
    <xdr:sp macro="" textlink="">
      <xdr:nvSpPr>
        <xdr:cNvPr id="338" name="楕円 337"/>
        <xdr:cNvSpPr/>
      </xdr:nvSpPr>
      <xdr:spPr>
        <a:xfrm>
          <a:off x="16967200" y="1062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140073</xdr:rowOff>
    </xdr:from>
    <xdr:ext cx="762000" cy="259045"/>
    <xdr:sp macro="" textlink="">
      <xdr:nvSpPr>
        <xdr:cNvPr id="339" name="定員管理の状況該当値テキスト"/>
        <xdr:cNvSpPr txBox="1"/>
      </xdr:nvSpPr>
      <xdr:spPr>
        <a:xfrm>
          <a:off x="17106900" y="1059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140970</xdr:rowOff>
    </xdr:from>
    <xdr:to>
      <xdr:col>77</xdr:col>
      <xdr:colOff>95250</xdr:colOff>
      <xdr:row>62</xdr:row>
      <xdr:rowOff>71120</xdr:rowOff>
    </xdr:to>
    <xdr:sp macro="" textlink="">
      <xdr:nvSpPr>
        <xdr:cNvPr id="340" name="楕円 339"/>
        <xdr:cNvSpPr/>
      </xdr:nvSpPr>
      <xdr:spPr>
        <a:xfrm>
          <a:off x="16129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55897</xdr:rowOff>
    </xdr:from>
    <xdr:ext cx="736600" cy="259045"/>
    <xdr:sp macro="" textlink="">
      <xdr:nvSpPr>
        <xdr:cNvPr id="341" name="テキスト ボックス 340"/>
        <xdr:cNvSpPr txBox="1"/>
      </xdr:nvSpPr>
      <xdr:spPr>
        <a:xfrm>
          <a:off x="15798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131318</xdr:rowOff>
    </xdr:from>
    <xdr:to>
      <xdr:col>73</xdr:col>
      <xdr:colOff>44450</xdr:colOff>
      <xdr:row>62</xdr:row>
      <xdr:rowOff>61468</xdr:rowOff>
    </xdr:to>
    <xdr:sp macro="" textlink="">
      <xdr:nvSpPr>
        <xdr:cNvPr id="342" name="楕円 341"/>
        <xdr:cNvSpPr/>
      </xdr:nvSpPr>
      <xdr:spPr>
        <a:xfrm>
          <a:off x="15240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46245</xdr:rowOff>
    </xdr:from>
    <xdr:ext cx="762000" cy="259045"/>
    <xdr:sp macro="" textlink="">
      <xdr:nvSpPr>
        <xdr:cNvPr id="343" name="テキスト ボックス 342"/>
        <xdr:cNvSpPr txBox="1"/>
      </xdr:nvSpPr>
      <xdr:spPr>
        <a:xfrm>
          <a:off x="14909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117805</xdr:rowOff>
    </xdr:from>
    <xdr:to>
      <xdr:col>68</xdr:col>
      <xdr:colOff>203200</xdr:colOff>
      <xdr:row>62</xdr:row>
      <xdr:rowOff>47955</xdr:rowOff>
    </xdr:to>
    <xdr:sp macro="" textlink="">
      <xdr:nvSpPr>
        <xdr:cNvPr id="344" name="楕円 343"/>
        <xdr:cNvSpPr/>
      </xdr:nvSpPr>
      <xdr:spPr>
        <a:xfrm>
          <a:off x="14351000" y="105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32732</xdr:rowOff>
    </xdr:from>
    <xdr:ext cx="762000" cy="259045"/>
    <xdr:sp macro="" textlink="">
      <xdr:nvSpPr>
        <xdr:cNvPr id="345" name="テキスト ボックス 344"/>
        <xdr:cNvSpPr txBox="1"/>
      </xdr:nvSpPr>
      <xdr:spPr>
        <a:xfrm>
          <a:off x="14020800" y="1066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126492</xdr:rowOff>
    </xdr:from>
    <xdr:to>
      <xdr:col>64</xdr:col>
      <xdr:colOff>152400</xdr:colOff>
      <xdr:row>62</xdr:row>
      <xdr:rowOff>56642</xdr:rowOff>
    </xdr:to>
    <xdr:sp macro="" textlink="">
      <xdr:nvSpPr>
        <xdr:cNvPr id="346" name="楕円 345"/>
        <xdr:cNvSpPr/>
      </xdr:nvSpPr>
      <xdr:spPr>
        <a:xfrm>
          <a:off x="13462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41419</xdr:rowOff>
    </xdr:from>
    <xdr:ext cx="762000" cy="259045"/>
    <xdr:sp macro="" textlink="">
      <xdr:nvSpPr>
        <xdr:cNvPr id="347" name="テキスト ボックス 346"/>
        <xdr:cNvSpPr txBox="1"/>
      </xdr:nvSpPr>
      <xdr:spPr>
        <a:xfrm>
          <a:off x="13131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町村合併以降、計画的な繰上償還（</a:t>
          </a:r>
          <a:r>
            <a:rPr kumimoji="1" lang="en-US" altLang="ja-JP" sz="1300">
              <a:latin typeface="ＭＳ Ｐゴシック" panose="020B0600070205080204" pitchFamily="50" charset="-128"/>
              <a:ea typeface="ＭＳ Ｐゴシック" panose="020B0600070205080204" pitchFamily="50" charset="-128"/>
            </a:rPr>
            <a:t>H27:163,839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H28:257,124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H29:599,595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H30:395,579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H31:23,602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R2:177,114</a:t>
          </a:r>
          <a:r>
            <a:rPr kumimoji="1" lang="ja-JP" altLang="en-US" sz="1300">
              <a:latin typeface="ＭＳ Ｐゴシック" panose="020B0600070205080204" pitchFamily="50" charset="-128"/>
              <a:ea typeface="ＭＳ Ｐゴシック" panose="020B0600070205080204" pitchFamily="50" charset="-128"/>
            </a:rPr>
            <a:t>千円）を行うとともに、緊急度・住民ニーズを的確に把握した事業の選択により新規発行債を抑制した結果、健全化判断基準の</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％を下回ったところである。</a:t>
          </a:r>
        </a:p>
        <a:p>
          <a:r>
            <a:rPr kumimoji="1" lang="ja-JP" altLang="en-US" sz="1300">
              <a:latin typeface="ＭＳ Ｐゴシック" panose="020B0600070205080204" pitchFamily="50" charset="-128"/>
              <a:ea typeface="ＭＳ Ｐゴシック" panose="020B0600070205080204" pitchFamily="50" charset="-128"/>
            </a:rPr>
            <a:t>　今後は給食センター整備事業等、大規模事業の実施により比率が上昇することが見込まれることから、引き続き計画的な繰上償還を行うとともに、起債依存型の事業実施を見直し、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102870</xdr:rowOff>
    </xdr:from>
    <xdr:to>
      <xdr:col>81</xdr:col>
      <xdr:colOff>44450</xdr:colOff>
      <xdr:row>40</xdr:row>
      <xdr:rowOff>110913</xdr:rowOff>
    </xdr:to>
    <xdr:cxnSp macro="">
      <xdr:nvCxnSpPr>
        <xdr:cNvPr id="381" name="直線コネクタ 380"/>
        <xdr:cNvCxnSpPr/>
      </xdr:nvCxnSpPr>
      <xdr:spPr>
        <a:xfrm flipV="1">
          <a:off x="16179800" y="69608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2" name="公債費負担の状況平均値テキスト"/>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110913</xdr:rowOff>
    </xdr:from>
    <xdr:to>
      <xdr:col>77</xdr:col>
      <xdr:colOff>44450</xdr:colOff>
      <xdr:row>40</xdr:row>
      <xdr:rowOff>143087</xdr:rowOff>
    </xdr:to>
    <xdr:cxnSp macro="">
      <xdr:nvCxnSpPr>
        <xdr:cNvPr id="384" name="直線コネクタ 383"/>
        <xdr:cNvCxnSpPr/>
      </xdr:nvCxnSpPr>
      <xdr:spPr>
        <a:xfrm flipV="1">
          <a:off x="15290800" y="69689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6" name="テキスト ボックス 385"/>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143087</xdr:rowOff>
    </xdr:from>
    <xdr:to>
      <xdr:col>72</xdr:col>
      <xdr:colOff>203200</xdr:colOff>
      <xdr:row>41</xdr:row>
      <xdr:rowOff>19896</xdr:rowOff>
    </xdr:to>
    <xdr:cxnSp macro="">
      <xdr:nvCxnSpPr>
        <xdr:cNvPr id="387" name="直線コネクタ 386"/>
        <xdr:cNvCxnSpPr/>
      </xdr:nvCxnSpPr>
      <xdr:spPr>
        <a:xfrm flipV="1">
          <a:off x="14401800" y="70010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9" name="テキスト ボックス 388"/>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19896</xdr:rowOff>
    </xdr:from>
    <xdr:to>
      <xdr:col>68</xdr:col>
      <xdr:colOff>152400</xdr:colOff>
      <xdr:row>41</xdr:row>
      <xdr:rowOff>27940</xdr:rowOff>
    </xdr:to>
    <xdr:cxnSp macro="">
      <xdr:nvCxnSpPr>
        <xdr:cNvPr id="390" name="直線コネクタ 389"/>
        <xdr:cNvCxnSpPr/>
      </xdr:nvCxnSpPr>
      <xdr:spPr>
        <a:xfrm flipV="1">
          <a:off x="13512800" y="70493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2" name="テキスト ボックス 391"/>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4" name="テキスト ボックス 393"/>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400" name="楕円 399"/>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24147</xdr:rowOff>
    </xdr:from>
    <xdr:ext cx="762000" cy="259045"/>
    <xdr:sp macro="" textlink="">
      <xdr:nvSpPr>
        <xdr:cNvPr id="401" name="公債費負担の状況該当値テキスト"/>
        <xdr:cNvSpPr txBox="1"/>
      </xdr:nvSpPr>
      <xdr:spPr>
        <a:xfrm>
          <a:off x="17106900" y="688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60113</xdr:rowOff>
    </xdr:from>
    <xdr:to>
      <xdr:col>77</xdr:col>
      <xdr:colOff>95250</xdr:colOff>
      <xdr:row>40</xdr:row>
      <xdr:rowOff>161713</xdr:rowOff>
    </xdr:to>
    <xdr:sp macro="" textlink="">
      <xdr:nvSpPr>
        <xdr:cNvPr id="402" name="楕円 401"/>
        <xdr:cNvSpPr/>
      </xdr:nvSpPr>
      <xdr:spPr>
        <a:xfrm>
          <a:off x="16129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146490</xdr:rowOff>
    </xdr:from>
    <xdr:ext cx="736600" cy="259045"/>
    <xdr:sp macro="" textlink="">
      <xdr:nvSpPr>
        <xdr:cNvPr id="403" name="テキスト ボックス 402"/>
        <xdr:cNvSpPr txBox="1"/>
      </xdr:nvSpPr>
      <xdr:spPr>
        <a:xfrm>
          <a:off x="15798800" y="700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92287</xdr:rowOff>
    </xdr:from>
    <xdr:to>
      <xdr:col>73</xdr:col>
      <xdr:colOff>44450</xdr:colOff>
      <xdr:row>41</xdr:row>
      <xdr:rowOff>22437</xdr:rowOff>
    </xdr:to>
    <xdr:sp macro="" textlink="">
      <xdr:nvSpPr>
        <xdr:cNvPr id="404" name="楕円 403"/>
        <xdr:cNvSpPr/>
      </xdr:nvSpPr>
      <xdr:spPr>
        <a:xfrm>
          <a:off x="15240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405" name="テキスト ボックス 404"/>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140546</xdr:rowOff>
    </xdr:from>
    <xdr:to>
      <xdr:col>68</xdr:col>
      <xdr:colOff>203200</xdr:colOff>
      <xdr:row>41</xdr:row>
      <xdr:rowOff>70696</xdr:rowOff>
    </xdr:to>
    <xdr:sp macro="" textlink="">
      <xdr:nvSpPr>
        <xdr:cNvPr id="406" name="楕円 405"/>
        <xdr:cNvSpPr/>
      </xdr:nvSpPr>
      <xdr:spPr>
        <a:xfrm>
          <a:off x="14351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55473</xdr:rowOff>
    </xdr:from>
    <xdr:ext cx="762000" cy="259045"/>
    <xdr:sp macro="" textlink="">
      <xdr:nvSpPr>
        <xdr:cNvPr id="407" name="テキスト ボックス 406"/>
        <xdr:cNvSpPr txBox="1"/>
      </xdr:nvSpPr>
      <xdr:spPr>
        <a:xfrm>
          <a:off x="14020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408" name="楕円 407"/>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63517</xdr:rowOff>
    </xdr:from>
    <xdr:ext cx="762000" cy="259045"/>
    <xdr:sp macro="" textlink="">
      <xdr:nvSpPr>
        <xdr:cNvPr id="409" name="テキスト ボックス 408"/>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地方債現在高が</a:t>
          </a:r>
          <a:r>
            <a:rPr kumimoji="1" lang="en-US" altLang="ja-JP" sz="1300">
              <a:latin typeface="ＭＳ Ｐゴシック" panose="020B0600070205080204" pitchFamily="50" charset="-128"/>
              <a:ea typeface="ＭＳ Ｐゴシック" panose="020B0600070205080204" pitchFamily="50" charset="-128"/>
            </a:rPr>
            <a:t>783</a:t>
          </a:r>
          <a:r>
            <a:rPr kumimoji="1" lang="ja-JP" altLang="en-US" sz="1300">
              <a:latin typeface="ＭＳ Ｐゴシック" panose="020B0600070205080204" pitchFamily="50" charset="-128"/>
              <a:ea typeface="ＭＳ Ｐゴシック" panose="020B0600070205080204" pitchFamily="50" charset="-128"/>
            </a:rPr>
            <a:t>百万円と大きく増加しており、平成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年災害復旧事業を優先的に実施した以降、庁舎耐震改修事業による合併特例債を</a:t>
          </a:r>
          <a:r>
            <a:rPr kumimoji="1" lang="en-US" altLang="ja-JP" sz="1300">
              <a:latin typeface="ＭＳ Ｐゴシック" panose="020B0600070205080204" pitchFamily="50" charset="-128"/>
              <a:ea typeface="ＭＳ Ｐゴシック" panose="020B0600070205080204" pitchFamily="50" charset="-128"/>
            </a:rPr>
            <a:t>690</a:t>
          </a:r>
          <a:r>
            <a:rPr kumimoji="1" lang="ja-JP" altLang="en-US" sz="1300">
              <a:latin typeface="ＭＳ Ｐゴシック" panose="020B0600070205080204" pitchFamily="50" charset="-128"/>
              <a:ea typeface="ＭＳ Ｐゴシック" panose="020B0600070205080204" pitchFamily="50" charset="-128"/>
            </a:rPr>
            <a:t>百万円新規に発行するなど、公共施設改修事業が増えていることが悪化する要因となっている。</a:t>
          </a:r>
        </a:p>
        <a:p>
          <a:r>
            <a:rPr kumimoji="1" lang="ja-JP" altLang="en-US" sz="1300">
              <a:latin typeface="ＭＳ Ｐゴシック" panose="020B0600070205080204" pitchFamily="50" charset="-128"/>
              <a:ea typeface="ＭＳ Ｐゴシック" panose="020B0600070205080204" pitchFamily="50" charset="-128"/>
            </a:rPr>
            <a:t>　今後も給食センター整備事業等、大規模事業の実施により比率が上昇することが見込まれることから、後世への負担を少しでも軽減するよう事業実施の適正化を図り、財政の健全化に努める。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134378</xdr:rowOff>
    </xdr:from>
    <xdr:to>
      <xdr:col>81</xdr:col>
      <xdr:colOff>44450</xdr:colOff>
      <xdr:row>20</xdr:row>
      <xdr:rowOff>157359</xdr:rowOff>
    </xdr:to>
    <xdr:cxnSp macro="">
      <xdr:nvCxnSpPr>
        <xdr:cNvPr id="445" name="直線コネクタ 444"/>
        <xdr:cNvCxnSpPr/>
      </xdr:nvCxnSpPr>
      <xdr:spPr>
        <a:xfrm>
          <a:off x="16179800" y="356337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7" name="フローチャート: 判断 446"/>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120590</xdr:rowOff>
    </xdr:from>
    <xdr:to>
      <xdr:col>77</xdr:col>
      <xdr:colOff>44450</xdr:colOff>
      <xdr:row>20</xdr:row>
      <xdr:rowOff>134378</xdr:rowOff>
    </xdr:to>
    <xdr:cxnSp macro="">
      <xdr:nvCxnSpPr>
        <xdr:cNvPr id="448" name="直線コネクタ 447"/>
        <xdr:cNvCxnSpPr/>
      </xdr:nvCxnSpPr>
      <xdr:spPr>
        <a:xfrm>
          <a:off x="15290800" y="354959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70334</xdr:rowOff>
    </xdr:from>
    <xdr:to>
      <xdr:col>77</xdr:col>
      <xdr:colOff>95250</xdr:colOff>
      <xdr:row>14</xdr:row>
      <xdr:rowOff>484</xdr:rowOff>
    </xdr:to>
    <xdr:sp macro="" textlink="">
      <xdr:nvSpPr>
        <xdr:cNvPr id="449" name="フローチャート: 判断 448"/>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50" name="テキスト ボックス 449"/>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13970</xdr:rowOff>
    </xdr:from>
    <xdr:to>
      <xdr:col>72</xdr:col>
      <xdr:colOff>203200</xdr:colOff>
      <xdr:row>20</xdr:row>
      <xdr:rowOff>120590</xdr:rowOff>
    </xdr:to>
    <xdr:cxnSp macro="">
      <xdr:nvCxnSpPr>
        <xdr:cNvPr id="451" name="直線コネクタ 450"/>
        <xdr:cNvCxnSpPr/>
      </xdr:nvCxnSpPr>
      <xdr:spPr>
        <a:xfrm>
          <a:off x="14401800" y="3271520"/>
          <a:ext cx="889000" cy="27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122041</xdr:rowOff>
    </xdr:from>
    <xdr:to>
      <xdr:col>73</xdr:col>
      <xdr:colOff>44450</xdr:colOff>
      <xdr:row>14</xdr:row>
      <xdr:rowOff>52191</xdr:rowOff>
    </xdr:to>
    <xdr:sp macro="" textlink="">
      <xdr:nvSpPr>
        <xdr:cNvPr id="452" name="フローチャート: 判断 451"/>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3" name="テキスト ボックス 452"/>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13970</xdr:rowOff>
    </xdr:from>
    <xdr:to>
      <xdr:col>68</xdr:col>
      <xdr:colOff>152400</xdr:colOff>
      <xdr:row>20</xdr:row>
      <xdr:rowOff>63137</xdr:rowOff>
    </xdr:to>
    <xdr:cxnSp macro="">
      <xdr:nvCxnSpPr>
        <xdr:cNvPr id="454" name="直線コネクタ 453"/>
        <xdr:cNvCxnSpPr/>
      </xdr:nvCxnSpPr>
      <xdr:spPr>
        <a:xfrm flipV="1">
          <a:off x="13512800" y="3271520"/>
          <a:ext cx="889000" cy="2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130991</xdr:rowOff>
    </xdr:from>
    <xdr:to>
      <xdr:col>68</xdr:col>
      <xdr:colOff>203200</xdr:colOff>
      <xdr:row>15</xdr:row>
      <xdr:rowOff>61141</xdr:rowOff>
    </xdr:to>
    <xdr:sp macro="" textlink="">
      <xdr:nvSpPr>
        <xdr:cNvPr id="455" name="フローチャート: 判断 454"/>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6" name="テキスト ボックス 455"/>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7" name="フローチャート: 判断 456"/>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8" name="テキスト ボックス 457"/>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106559</xdr:rowOff>
    </xdr:from>
    <xdr:to>
      <xdr:col>81</xdr:col>
      <xdr:colOff>95250</xdr:colOff>
      <xdr:row>21</xdr:row>
      <xdr:rowOff>36709</xdr:rowOff>
    </xdr:to>
    <xdr:sp macro="" textlink="">
      <xdr:nvSpPr>
        <xdr:cNvPr id="464" name="楕円 463"/>
        <xdr:cNvSpPr/>
      </xdr:nvSpPr>
      <xdr:spPr>
        <a:xfrm>
          <a:off x="16967200" y="353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78636</xdr:rowOff>
    </xdr:from>
    <xdr:ext cx="762000" cy="259045"/>
    <xdr:sp macro="" textlink="">
      <xdr:nvSpPr>
        <xdr:cNvPr id="465" name="将来負担の状況該当値テキスト"/>
        <xdr:cNvSpPr txBox="1"/>
      </xdr:nvSpPr>
      <xdr:spPr>
        <a:xfrm>
          <a:off x="17106900" y="350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83578</xdr:rowOff>
    </xdr:from>
    <xdr:to>
      <xdr:col>77</xdr:col>
      <xdr:colOff>95250</xdr:colOff>
      <xdr:row>21</xdr:row>
      <xdr:rowOff>13728</xdr:rowOff>
    </xdr:to>
    <xdr:sp macro="" textlink="">
      <xdr:nvSpPr>
        <xdr:cNvPr id="466" name="楕円 465"/>
        <xdr:cNvSpPr/>
      </xdr:nvSpPr>
      <xdr:spPr>
        <a:xfrm>
          <a:off x="16129000" y="351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169955</xdr:rowOff>
    </xdr:from>
    <xdr:ext cx="736600" cy="259045"/>
    <xdr:sp macro="" textlink="">
      <xdr:nvSpPr>
        <xdr:cNvPr id="467" name="テキスト ボックス 466"/>
        <xdr:cNvSpPr txBox="1"/>
      </xdr:nvSpPr>
      <xdr:spPr>
        <a:xfrm>
          <a:off x="15798800" y="3598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69790</xdr:rowOff>
    </xdr:from>
    <xdr:to>
      <xdr:col>73</xdr:col>
      <xdr:colOff>44450</xdr:colOff>
      <xdr:row>20</xdr:row>
      <xdr:rowOff>171390</xdr:rowOff>
    </xdr:to>
    <xdr:sp macro="" textlink="">
      <xdr:nvSpPr>
        <xdr:cNvPr id="468" name="楕円 467"/>
        <xdr:cNvSpPr/>
      </xdr:nvSpPr>
      <xdr:spPr>
        <a:xfrm>
          <a:off x="15240000" y="349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156167</xdr:rowOff>
    </xdr:from>
    <xdr:ext cx="762000" cy="259045"/>
    <xdr:sp macro="" textlink="">
      <xdr:nvSpPr>
        <xdr:cNvPr id="469" name="テキスト ボックス 468"/>
        <xdr:cNvSpPr txBox="1"/>
      </xdr:nvSpPr>
      <xdr:spPr>
        <a:xfrm>
          <a:off x="14909800" y="3585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134620</xdr:rowOff>
    </xdr:from>
    <xdr:to>
      <xdr:col>68</xdr:col>
      <xdr:colOff>203200</xdr:colOff>
      <xdr:row>19</xdr:row>
      <xdr:rowOff>64770</xdr:rowOff>
    </xdr:to>
    <xdr:sp macro="" textlink="">
      <xdr:nvSpPr>
        <xdr:cNvPr id="470" name="楕円 469"/>
        <xdr:cNvSpPr/>
      </xdr:nvSpPr>
      <xdr:spPr>
        <a:xfrm>
          <a:off x="14351000" y="322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49547</xdr:rowOff>
    </xdr:from>
    <xdr:ext cx="762000" cy="259045"/>
    <xdr:sp macro="" textlink="">
      <xdr:nvSpPr>
        <xdr:cNvPr id="471" name="テキスト ボックス 470"/>
        <xdr:cNvSpPr txBox="1"/>
      </xdr:nvSpPr>
      <xdr:spPr>
        <a:xfrm>
          <a:off x="14020800" y="330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12337</xdr:rowOff>
    </xdr:from>
    <xdr:to>
      <xdr:col>64</xdr:col>
      <xdr:colOff>152400</xdr:colOff>
      <xdr:row>20</xdr:row>
      <xdr:rowOff>113937</xdr:rowOff>
    </xdr:to>
    <xdr:sp macro="" textlink="">
      <xdr:nvSpPr>
        <xdr:cNvPr id="472" name="楕円 471"/>
        <xdr:cNvSpPr/>
      </xdr:nvSpPr>
      <xdr:spPr>
        <a:xfrm>
          <a:off x="13462000" y="34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98714</xdr:rowOff>
    </xdr:from>
    <xdr:ext cx="762000" cy="259045"/>
    <xdr:sp macro="" textlink="">
      <xdr:nvSpPr>
        <xdr:cNvPr id="473" name="テキスト ボックス 472"/>
        <xdr:cNvSpPr txBox="1"/>
      </xdr:nvSpPr>
      <xdr:spPr>
        <a:xfrm>
          <a:off x="13131800" y="352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島根県津和野町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7,064
7,015
307.03
10,749,612
10,538,851
83,409
4,683,277
13,631,116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会計年度任用職員の期末手当の増など、人件費が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百万円増加しており、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ポイント上昇する結果となっている。</a:t>
          </a:r>
        </a:p>
        <a:p>
          <a:r>
            <a:rPr kumimoji="1" lang="ja-JP" altLang="en-US" sz="1300">
              <a:latin typeface="ＭＳ Ｐゴシック" panose="020B0600070205080204" pitchFamily="50" charset="-128"/>
              <a:ea typeface="ＭＳ Ｐゴシック" panose="020B0600070205080204" pitchFamily="50" charset="-128"/>
            </a:rPr>
            <a:t>　今後は民間でも実施可能な部分については指定管理者の導入等により委託化をすすめるとともに、退職者の完全補充を抑制し、</a:t>
          </a:r>
          <a:r>
            <a:rPr kumimoji="1" lang="en-US" altLang="ja-JP" sz="1300">
              <a:latin typeface="ＭＳ Ｐゴシック" panose="020B0600070205080204" pitchFamily="50" charset="-128"/>
              <a:ea typeface="ＭＳ Ｐゴシック" panose="020B0600070205080204" pitchFamily="50" charset="-128"/>
            </a:rPr>
            <a:t>IT</a:t>
          </a:r>
          <a:r>
            <a:rPr kumimoji="1" lang="ja-JP" altLang="en-US" sz="1300">
              <a:latin typeface="ＭＳ Ｐゴシック" panose="020B0600070205080204" pitchFamily="50" charset="-128"/>
              <a:ea typeface="ＭＳ Ｐゴシック" panose="020B0600070205080204" pitchFamily="50" charset="-128"/>
            </a:rPr>
            <a:t>等の活用により行政サービスを維持しつつ、より一層適正な定員管理を基に人件費の削減に努める。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99242</xdr:rowOff>
    </xdr:from>
    <xdr:to>
      <xdr:col>24</xdr:col>
      <xdr:colOff>25400</xdr:colOff>
      <xdr:row>36</xdr:row>
      <xdr:rowOff>12700</xdr:rowOff>
    </xdr:to>
    <xdr:cxnSp macro="">
      <xdr:nvCxnSpPr>
        <xdr:cNvPr id="68" name="直線コネクタ 67"/>
        <xdr:cNvCxnSpPr/>
      </xdr:nvCxnSpPr>
      <xdr:spPr>
        <a:xfrm>
          <a:off x="3987800" y="6099992"/>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79647</xdr:rowOff>
    </xdr:from>
    <xdr:to>
      <xdr:col>19</xdr:col>
      <xdr:colOff>187325</xdr:colOff>
      <xdr:row>35</xdr:row>
      <xdr:rowOff>99242</xdr:rowOff>
    </xdr:to>
    <xdr:cxnSp macro="">
      <xdr:nvCxnSpPr>
        <xdr:cNvPr id="71" name="直線コネクタ 70"/>
        <xdr:cNvCxnSpPr/>
      </xdr:nvCxnSpPr>
      <xdr:spPr>
        <a:xfrm>
          <a:off x="3098800" y="608039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152780</xdr:rowOff>
    </xdr:from>
    <xdr:ext cx="736600" cy="259045"/>
    <xdr:sp macro="" textlink="">
      <xdr:nvSpPr>
        <xdr:cNvPr id="73" name="テキスト ボックス 72"/>
        <xdr:cNvSpPr txBox="1"/>
      </xdr:nvSpPr>
      <xdr:spPr>
        <a:xfrm>
          <a:off x="3606800" y="632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66584</xdr:rowOff>
    </xdr:from>
    <xdr:to>
      <xdr:col>15</xdr:col>
      <xdr:colOff>98425</xdr:colOff>
      <xdr:row>35</xdr:row>
      <xdr:rowOff>79647</xdr:rowOff>
    </xdr:to>
    <xdr:cxnSp macro="">
      <xdr:nvCxnSpPr>
        <xdr:cNvPr id="74" name="直線コネクタ 73"/>
        <xdr:cNvCxnSpPr/>
      </xdr:nvCxnSpPr>
      <xdr:spPr>
        <a:xfrm>
          <a:off x="2209800" y="606733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6" name="テキスト ボックス 75"/>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66584</xdr:rowOff>
    </xdr:from>
    <xdr:to>
      <xdr:col>11</xdr:col>
      <xdr:colOff>9525</xdr:colOff>
      <xdr:row>35</xdr:row>
      <xdr:rowOff>131899</xdr:rowOff>
    </xdr:to>
    <xdr:cxnSp macro="">
      <xdr:nvCxnSpPr>
        <xdr:cNvPr id="77" name="直線コネクタ 76"/>
        <xdr:cNvCxnSpPr/>
      </xdr:nvCxnSpPr>
      <xdr:spPr>
        <a:xfrm flipV="1">
          <a:off x="1320800" y="606733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159311</xdr:rowOff>
    </xdr:from>
    <xdr:ext cx="762000" cy="259045"/>
    <xdr:sp macro="" textlink="">
      <xdr:nvSpPr>
        <xdr:cNvPr id="79" name="テキスト ボックス 78"/>
        <xdr:cNvSpPr txBox="1"/>
      </xdr:nvSpPr>
      <xdr:spPr>
        <a:xfrm>
          <a:off x="1828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146249</xdr:rowOff>
    </xdr:from>
    <xdr:ext cx="762000" cy="259045"/>
    <xdr:sp macro="" textlink="">
      <xdr:nvSpPr>
        <xdr:cNvPr id="81" name="テキスト ボックス 80"/>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7" name="楕円 86"/>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8"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48442</xdr:rowOff>
    </xdr:from>
    <xdr:to>
      <xdr:col>20</xdr:col>
      <xdr:colOff>38100</xdr:colOff>
      <xdr:row>35</xdr:row>
      <xdr:rowOff>150042</xdr:rowOff>
    </xdr:to>
    <xdr:sp macro="" textlink="">
      <xdr:nvSpPr>
        <xdr:cNvPr id="89" name="楕円 88"/>
        <xdr:cNvSpPr/>
      </xdr:nvSpPr>
      <xdr:spPr>
        <a:xfrm>
          <a:off x="3937000" y="604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160219</xdr:rowOff>
    </xdr:from>
    <xdr:ext cx="736600" cy="259045"/>
    <xdr:sp macro="" textlink="">
      <xdr:nvSpPr>
        <xdr:cNvPr id="90" name="テキスト ボックス 89"/>
        <xdr:cNvSpPr txBox="1"/>
      </xdr:nvSpPr>
      <xdr:spPr>
        <a:xfrm>
          <a:off x="3606800" y="5818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28847</xdr:rowOff>
    </xdr:from>
    <xdr:to>
      <xdr:col>15</xdr:col>
      <xdr:colOff>149225</xdr:colOff>
      <xdr:row>35</xdr:row>
      <xdr:rowOff>130447</xdr:rowOff>
    </xdr:to>
    <xdr:sp macro="" textlink="">
      <xdr:nvSpPr>
        <xdr:cNvPr id="91" name="楕円 90"/>
        <xdr:cNvSpPr/>
      </xdr:nvSpPr>
      <xdr:spPr>
        <a:xfrm>
          <a:off x="3048000" y="602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140624</xdr:rowOff>
    </xdr:from>
    <xdr:ext cx="762000" cy="259045"/>
    <xdr:sp macro="" textlink="">
      <xdr:nvSpPr>
        <xdr:cNvPr id="92" name="テキスト ボックス 91"/>
        <xdr:cNvSpPr txBox="1"/>
      </xdr:nvSpPr>
      <xdr:spPr>
        <a:xfrm>
          <a:off x="2717800" y="579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15784</xdr:rowOff>
    </xdr:from>
    <xdr:to>
      <xdr:col>11</xdr:col>
      <xdr:colOff>60325</xdr:colOff>
      <xdr:row>35</xdr:row>
      <xdr:rowOff>117384</xdr:rowOff>
    </xdr:to>
    <xdr:sp macro="" textlink="">
      <xdr:nvSpPr>
        <xdr:cNvPr id="93" name="楕円 92"/>
        <xdr:cNvSpPr/>
      </xdr:nvSpPr>
      <xdr:spPr>
        <a:xfrm>
          <a:off x="2159000" y="601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127561</xdr:rowOff>
    </xdr:from>
    <xdr:ext cx="762000" cy="259045"/>
    <xdr:sp macro="" textlink="">
      <xdr:nvSpPr>
        <xdr:cNvPr id="94" name="テキスト ボックス 93"/>
        <xdr:cNvSpPr txBox="1"/>
      </xdr:nvSpPr>
      <xdr:spPr>
        <a:xfrm>
          <a:off x="1828800" y="578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81099</xdr:rowOff>
    </xdr:from>
    <xdr:to>
      <xdr:col>6</xdr:col>
      <xdr:colOff>171450</xdr:colOff>
      <xdr:row>36</xdr:row>
      <xdr:rowOff>11249</xdr:rowOff>
    </xdr:to>
    <xdr:sp macro="" textlink="">
      <xdr:nvSpPr>
        <xdr:cNvPr id="95" name="楕円 94"/>
        <xdr:cNvSpPr/>
      </xdr:nvSpPr>
      <xdr:spPr>
        <a:xfrm>
          <a:off x="1270000" y="60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21426</xdr:rowOff>
    </xdr:from>
    <xdr:ext cx="762000" cy="259045"/>
    <xdr:sp macro="" textlink="">
      <xdr:nvSpPr>
        <xdr:cNvPr id="96" name="テキスト ボックス 95"/>
        <xdr:cNvSpPr txBox="1"/>
      </xdr:nvSpPr>
      <xdr:spPr>
        <a:xfrm>
          <a:off x="939800" y="585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a:t>
          </a:r>
          <a:r>
            <a:rPr kumimoji="1" lang="en-US" altLang="ja-JP" sz="1300">
              <a:latin typeface="ＭＳ Ｐゴシック" panose="020B0600070205080204" pitchFamily="50" charset="-128"/>
              <a:ea typeface="ＭＳ Ｐゴシック" panose="020B0600070205080204" pitchFamily="50" charset="-128"/>
            </a:rPr>
            <a:t>170</a:t>
          </a:r>
          <a:r>
            <a:rPr kumimoji="1" lang="ja-JP" altLang="en-US" sz="1300">
              <a:latin typeface="ＭＳ Ｐゴシック" panose="020B0600070205080204" pitchFamily="50" charset="-128"/>
              <a:ea typeface="ＭＳ Ｐゴシック" panose="020B0600070205080204" pitchFamily="50" charset="-128"/>
            </a:rPr>
            <a:t>百万円減少しており、会計年度任用職員制度の開始に伴い、物件費から人件費へ分析替えが発生したことが要因となっている。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直営施設の維持管理費が依然として大きなウェートを占めており、今後は維持管理経費の削減と効率的な施設利用を図るため、施設の統廃合や指定管理者制度導入の検討を行う。</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90424</xdr:rowOff>
    </xdr:from>
    <xdr:to>
      <xdr:col>82</xdr:col>
      <xdr:colOff>107950</xdr:colOff>
      <xdr:row>17</xdr:row>
      <xdr:rowOff>83566</xdr:rowOff>
    </xdr:to>
    <xdr:cxnSp macro="">
      <xdr:nvCxnSpPr>
        <xdr:cNvPr id="126" name="直線コネクタ 125"/>
        <xdr:cNvCxnSpPr/>
      </xdr:nvCxnSpPr>
      <xdr:spPr>
        <a:xfrm flipV="1">
          <a:off x="15671800" y="2833624"/>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51562</xdr:rowOff>
    </xdr:from>
    <xdr:to>
      <xdr:col>78</xdr:col>
      <xdr:colOff>69850</xdr:colOff>
      <xdr:row>17</xdr:row>
      <xdr:rowOff>83566</xdr:rowOff>
    </xdr:to>
    <xdr:cxnSp macro="">
      <xdr:nvCxnSpPr>
        <xdr:cNvPr id="129" name="直線コネクタ 128"/>
        <xdr:cNvCxnSpPr/>
      </xdr:nvCxnSpPr>
      <xdr:spPr>
        <a:xfrm>
          <a:off x="14782800" y="29662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31" name="テキスト ボックス 130"/>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37846</xdr:rowOff>
    </xdr:from>
    <xdr:to>
      <xdr:col>73</xdr:col>
      <xdr:colOff>180975</xdr:colOff>
      <xdr:row>17</xdr:row>
      <xdr:rowOff>51562</xdr:rowOff>
    </xdr:to>
    <xdr:cxnSp macro="">
      <xdr:nvCxnSpPr>
        <xdr:cNvPr id="132" name="直線コネクタ 131"/>
        <xdr:cNvCxnSpPr/>
      </xdr:nvCxnSpPr>
      <xdr:spPr>
        <a:xfrm>
          <a:off x="13893800" y="29524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34" name="テキスト ボックス 133"/>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24130</xdr:rowOff>
    </xdr:from>
    <xdr:to>
      <xdr:col>69</xdr:col>
      <xdr:colOff>92075</xdr:colOff>
      <xdr:row>17</xdr:row>
      <xdr:rowOff>37846</xdr:rowOff>
    </xdr:to>
    <xdr:cxnSp macro="">
      <xdr:nvCxnSpPr>
        <xdr:cNvPr id="135" name="直線コネクタ 134"/>
        <xdr:cNvCxnSpPr/>
      </xdr:nvCxnSpPr>
      <xdr:spPr>
        <a:xfrm>
          <a:off x="13004800" y="2938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37" name="テキスト ボックス 136"/>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39" name="テキスト ボックス 138"/>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39624</xdr:rowOff>
    </xdr:from>
    <xdr:to>
      <xdr:col>82</xdr:col>
      <xdr:colOff>158750</xdr:colOff>
      <xdr:row>16</xdr:row>
      <xdr:rowOff>141224</xdr:rowOff>
    </xdr:to>
    <xdr:sp macro="" textlink="">
      <xdr:nvSpPr>
        <xdr:cNvPr id="145" name="楕円 144"/>
        <xdr:cNvSpPr/>
      </xdr:nvSpPr>
      <xdr:spPr>
        <a:xfrm>
          <a:off x="164592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56151</xdr:rowOff>
    </xdr:from>
    <xdr:ext cx="762000" cy="259045"/>
    <xdr:sp macro="" textlink="">
      <xdr:nvSpPr>
        <xdr:cNvPr id="146" name="物件費該当値テキスト"/>
        <xdr:cNvSpPr txBox="1"/>
      </xdr:nvSpPr>
      <xdr:spPr>
        <a:xfrm>
          <a:off x="16598900" y="262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32766</xdr:rowOff>
    </xdr:from>
    <xdr:to>
      <xdr:col>78</xdr:col>
      <xdr:colOff>120650</xdr:colOff>
      <xdr:row>17</xdr:row>
      <xdr:rowOff>134366</xdr:rowOff>
    </xdr:to>
    <xdr:sp macro="" textlink="">
      <xdr:nvSpPr>
        <xdr:cNvPr id="147" name="楕円 146"/>
        <xdr:cNvSpPr/>
      </xdr:nvSpPr>
      <xdr:spPr>
        <a:xfrm>
          <a:off x="15621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48" name="テキスト ボックス 147"/>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762</xdr:rowOff>
    </xdr:from>
    <xdr:to>
      <xdr:col>74</xdr:col>
      <xdr:colOff>31750</xdr:colOff>
      <xdr:row>17</xdr:row>
      <xdr:rowOff>102362</xdr:rowOff>
    </xdr:to>
    <xdr:sp macro="" textlink="">
      <xdr:nvSpPr>
        <xdr:cNvPr id="149" name="楕円 148"/>
        <xdr:cNvSpPr/>
      </xdr:nvSpPr>
      <xdr:spPr>
        <a:xfrm>
          <a:off x="14732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87139</xdr:rowOff>
    </xdr:from>
    <xdr:ext cx="762000" cy="259045"/>
    <xdr:sp macro="" textlink="">
      <xdr:nvSpPr>
        <xdr:cNvPr id="150" name="テキスト ボックス 149"/>
        <xdr:cNvSpPr txBox="1"/>
      </xdr:nvSpPr>
      <xdr:spPr>
        <a:xfrm>
          <a:off x="14401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158496</xdr:rowOff>
    </xdr:from>
    <xdr:to>
      <xdr:col>69</xdr:col>
      <xdr:colOff>142875</xdr:colOff>
      <xdr:row>17</xdr:row>
      <xdr:rowOff>88646</xdr:rowOff>
    </xdr:to>
    <xdr:sp macro="" textlink="">
      <xdr:nvSpPr>
        <xdr:cNvPr id="151" name="楕円 150"/>
        <xdr:cNvSpPr/>
      </xdr:nvSpPr>
      <xdr:spPr>
        <a:xfrm>
          <a:off x="13843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52" name="テキスト ボックス 151"/>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53" name="楕円 152"/>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54" name="テキスト ボックス 153"/>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百万円増加しており、日原保育園の民間移管に伴い、施設型給付費等負担金の増加が主な要因となっている。　   </a:t>
          </a:r>
        </a:p>
        <a:p>
          <a:r>
            <a:rPr kumimoji="1" lang="ja-JP" altLang="en-US" sz="1300">
              <a:latin typeface="ＭＳ Ｐゴシック" panose="020B0600070205080204" pitchFamily="50" charset="-128"/>
              <a:ea typeface="ＭＳ Ｐゴシック" panose="020B0600070205080204" pitchFamily="50" charset="-128"/>
            </a:rPr>
            <a:t>　今後も乳幼児から高校生までの医療費無償化・各種サービスの充実等、町の人口減少対策事業の実施により扶助費の増加が見込まれるため、資格・認定審査等の適正化を行い、財政を圧迫することのないよう、適正なサービス提供に努める。</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141288</xdr:rowOff>
    </xdr:from>
    <xdr:to>
      <xdr:col>24</xdr:col>
      <xdr:colOff>25400</xdr:colOff>
      <xdr:row>55</xdr:row>
      <xdr:rowOff>155575</xdr:rowOff>
    </xdr:to>
    <xdr:cxnSp macro="">
      <xdr:nvCxnSpPr>
        <xdr:cNvPr id="190" name="直線コネクタ 189"/>
        <xdr:cNvCxnSpPr/>
      </xdr:nvCxnSpPr>
      <xdr:spPr>
        <a:xfrm>
          <a:off x="3987800" y="9571038"/>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1"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141288</xdr:rowOff>
    </xdr:from>
    <xdr:to>
      <xdr:col>19</xdr:col>
      <xdr:colOff>187325</xdr:colOff>
      <xdr:row>56</xdr:row>
      <xdr:rowOff>84138</xdr:rowOff>
    </xdr:to>
    <xdr:cxnSp macro="">
      <xdr:nvCxnSpPr>
        <xdr:cNvPr id="193" name="直線コネクタ 192"/>
        <xdr:cNvCxnSpPr/>
      </xdr:nvCxnSpPr>
      <xdr:spPr>
        <a:xfrm flipV="1">
          <a:off x="3098800" y="957103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195" name="テキスト ボックス 194"/>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26988</xdr:rowOff>
    </xdr:from>
    <xdr:to>
      <xdr:col>15</xdr:col>
      <xdr:colOff>98425</xdr:colOff>
      <xdr:row>56</xdr:row>
      <xdr:rowOff>84138</xdr:rowOff>
    </xdr:to>
    <xdr:cxnSp macro="">
      <xdr:nvCxnSpPr>
        <xdr:cNvPr id="196" name="直線コネクタ 195"/>
        <xdr:cNvCxnSpPr/>
      </xdr:nvCxnSpPr>
      <xdr:spPr>
        <a:xfrm>
          <a:off x="2209800" y="962818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8" name="テキスト ボックス 197"/>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26988</xdr:rowOff>
    </xdr:from>
    <xdr:to>
      <xdr:col>11</xdr:col>
      <xdr:colOff>9525</xdr:colOff>
      <xdr:row>56</xdr:row>
      <xdr:rowOff>41275</xdr:rowOff>
    </xdr:to>
    <xdr:cxnSp macro="">
      <xdr:nvCxnSpPr>
        <xdr:cNvPr id="199" name="直線コネクタ 198"/>
        <xdr:cNvCxnSpPr/>
      </xdr:nvCxnSpPr>
      <xdr:spPr>
        <a:xfrm flipV="1">
          <a:off x="1320800" y="962818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01" name="テキスト ボックス 200"/>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104775</xdr:rowOff>
    </xdr:from>
    <xdr:to>
      <xdr:col>24</xdr:col>
      <xdr:colOff>76200</xdr:colOff>
      <xdr:row>56</xdr:row>
      <xdr:rowOff>34925</xdr:rowOff>
    </xdr:to>
    <xdr:sp macro="" textlink="">
      <xdr:nvSpPr>
        <xdr:cNvPr id="209" name="楕円 208"/>
        <xdr:cNvSpPr/>
      </xdr:nvSpPr>
      <xdr:spPr>
        <a:xfrm>
          <a:off x="47752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121302</xdr:rowOff>
    </xdr:from>
    <xdr:ext cx="762000" cy="259045"/>
    <xdr:sp macro="" textlink="">
      <xdr:nvSpPr>
        <xdr:cNvPr id="210" name="扶助費該当値テキスト"/>
        <xdr:cNvSpPr txBox="1"/>
      </xdr:nvSpPr>
      <xdr:spPr>
        <a:xfrm>
          <a:off x="4914900" y="937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90488</xdr:rowOff>
    </xdr:from>
    <xdr:to>
      <xdr:col>20</xdr:col>
      <xdr:colOff>38100</xdr:colOff>
      <xdr:row>56</xdr:row>
      <xdr:rowOff>20638</xdr:rowOff>
    </xdr:to>
    <xdr:sp macro="" textlink="">
      <xdr:nvSpPr>
        <xdr:cNvPr id="211" name="楕円 210"/>
        <xdr:cNvSpPr/>
      </xdr:nvSpPr>
      <xdr:spPr>
        <a:xfrm>
          <a:off x="3937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30815</xdr:rowOff>
    </xdr:from>
    <xdr:ext cx="736600" cy="259045"/>
    <xdr:sp macro="" textlink="">
      <xdr:nvSpPr>
        <xdr:cNvPr id="212" name="テキスト ボックス 211"/>
        <xdr:cNvSpPr txBox="1"/>
      </xdr:nvSpPr>
      <xdr:spPr>
        <a:xfrm>
          <a:off x="3606800" y="9289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33338</xdr:rowOff>
    </xdr:from>
    <xdr:to>
      <xdr:col>15</xdr:col>
      <xdr:colOff>149225</xdr:colOff>
      <xdr:row>56</xdr:row>
      <xdr:rowOff>134938</xdr:rowOff>
    </xdr:to>
    <xdr:sp macro="" textlink="">
      <xdr:nvSpPr>
        <xdr:cNvPr id="213" name="楕円 212"/>
        <xdr:cNvSpPr/>
      </xdr:nvSpPr>
      <xdr:spPr>
        <a:xfrm>
          <a:off x="3048000" y="96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145115</xdr:rowOff>
    </xdr:from>
    <xdr:ext cx="762000" cy="259045"/>
    <xdr:sp macro="" textlink="">
      <xdr:nvSpPr>
        <xdr:cNvPr id="214" name="テキスト ボックス 213"/>
        <xdr:cNvSpPr txBox="1"/>
      </xdr:nvSpPr>
      <xdr:spPr>
        <a:xfrm>
          <a:off x="2717800" y="940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147638</xdr:rowOff>
    </xdr:from>
    <xdr:to>
      <xdr:col>11</xdr:col>
      <xdr:colOff>60325</xdr:colOff>
      <xdr:row>56</xdr:row>
      <xdr:rowOff>77788</xdr:rowOff>
    </xdr:to>
    <xdr:sp macro="" textlink="">
      <xdr:nvSpPr>
        <xdr:cNvPr id="215" name="楕円 214"/>
        <xdr:cNvSpPr/>
      </xdr:nvSpPr>
      <xdr:spPr>
        <a:xfrm>
          <a:off x="2159000" y="95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87965</xdr:rowOff>
    </xdr:from>
    <xdr:ext cx="762000" cy="259045"/>
    <xdr:sp macro="" textlink="">
      <xdr:nvSpPr>
        <xdr:cNvPr id="216" name="テキスト ボックス 215"/>
        <xdr:cNvSpPr txBox="1"/>
      </xdr:nvSpPr>
      <xdr:spPr>
        <a:xfrm>
          <a:off x="1828800" y="9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161925</xdr:rowOff>
    </xdr:from>
    <xdr:to>
      <xdr:col>6</xdr:col>
      <xdr:colOff>171450</xdr:colOff>
      <xdr:row>56</xdr:row>
      <xdr:rowOff>92075</xdr:rowOff>
    </xdr:to>
    <xdr:sp macro="" textlink="">
      <xdr:nvSpPr>
        <xdr:cNvPr id="217" name="楕円 216"/>
        <xdr:cNvSpPr/>
      </xdr:nvSpPr>
      <xdr:spPr>
        <a:xfrm>
          <a:off x="1270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102252</xdr:rowOff>
    </xdr:from>
    <xdr:ext cx="762000" cy="259045"/>
    <xdr:sp macro="" textlink="">
      <xdr:nvSpPr>
        <xdr:cNvPr id="218" name="テキスト ボックス 217"/>
        <xdr:cNvSpPr txBox="1"/>
      </xdr:nvSpPr>
      <xdr:spPr>
        <a:xfrm>
          <a:off x="939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維持補修費は</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百万円増加しており、除雪経費の増加が主な要因となっている。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今後も大規模修繕等により増加が見込まれるため、公共施設等総合管理計画に基いた計画的な長寿命化対策及び公共施設等の有効活用・適正化に努める。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134620</xdr:rowOff>
    </xdr:from>
    <xdr:to>
      <xdr:col>82</xdr:col>
      <xdr:colOff>107950</xdr:colOff>
      <xdr:row>55</xdr:row>
      <xdr:rowOff>16510</xdr:rowOff>
    </xdr:to>
    <xdr:cxnSp macro="">
      <xdr:nvCxnSpPr>
        <xdr:cNvPr id="251" name="直線コネクタ 250"/>
        <xdr:cNvCxnSpPr/>
      </xdr:nvCxnSpPr>
      <xdr:spPr>
        <a:xfrm>
          <a:off x="15671800" y="93929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134620</xdr:rowOff>
    </xdr:from>
    <xdr:to>
      <xdr:col>78</xdr:col>
      <xdr:colOff>69850</xdr:colOff>
      <xdr:row>54</xdr:row>
      <xdr:rowOff>134620</xdr:rowOff>
    </xdr:to>
    <xdr:cxnSp macro="">
      <xdr:nvCxnSpPr>
        <xdr:cNvPr id="254" name="直線コネクタ 253"/>
        <xdr:cNvCxnSpPr/>
      </xdr:nvCxnSpPr>
      <xdr:spPr>
        <a:xfrm>
          <a:off x="14782800" y="9392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134620</xdr:rowOff>
    </xdr:from>
    <xdr:to>
      <xdr:col>73</xdr:col>
      <xdr:colOff>180975</xdr:colOff>
      <xdr:row>55</xdr:row>
      <xdr:rowOff>115570</xdr:rowOff>
    </xdr:to>
    <xdr:cxnSp macro="">
      <xdr:nvCxnSpPr>
        <xdr:cNvPr id="257" name="直線コネクタ 256"/>
        <xdr:cNvCxnSpPr/>
      </xdr:nvCxnSpPr>
      <xdr:spPr>
        <a:xfrm flipV="1">
          <a:off x="13893800" y="93929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9" name="テキスト ボックス 258"/>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54610</xdr:rowOff>
    </xdr:from>
    <xdr:to>
      <xdr:col>69</xdr:col>
      <xdr:colOff>92075</xdr:colOff>
      <xdr:row>55</xdr:row>
      <xdr:rowOff>115570</xdr:rowOff>
    </xdr:to>
    <xdr:cxnSp macro="">
      <xdr:nvCxnSpPr>
        <xdr:cNvPr id="260" name="直線コネクタ 259"/>
        <xdr:cNvCxnSpPr/>
      </xdr:nvCxnSpPr>
      <xdr:spPr>
        <a:xfrm>
          <a:off x="13004800" y="9484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2" name="テキスト ボックス 261"/>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137160</xdr:rowOff>
    </xdr:from>
    <xdr:to>
      <xdr:col>82</xdr:col>
      <xdr:colOff>158750</xdr:colOff>
      <xdr:row>55</xdr:row>
      <xdr:rowOff>67310</xdr:rowOff>
    </xdr:to>
    <xdr:sp macro="" textlink="">
      <xdr:nvSpPr>
        <xdr:cNvPr id="270" name="楕円 269"/>
        <xdr:cNvSpPr/>
      </xdr:nvSpPr>
      <xdr:spPr>
        <a:xfrm>
          <a:off x="16459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153687</xdr:rowOff>
    </xdr:from>
    <xdr:ext cx="762000" cy="259045"/>
    <xdr:sp macro="" textlink="">
      <xdr:nvSpPr>
        <xdr:cNvPr id="271" name="その他該当値テキスト"/>
        <xdr:cNvSpPr txBox="1"/>
      </xdr:nvSpPr>
      <xdr:spPr>
        <a:xfrm>
          <a:off x="16598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83820</xdr:rowOff>
    </xdr:from>
    <xdr:to>
      <xdr:col>78</xdr:col>
      <xdr:colOff>120650</xdr:colOff>
      <xdr:row>55</xdr:row>
      <xdr:rowOff>13970</xdr:rowOff>
    </xdr:to>
    <xdr:sp macro="" textlink="">
      <xdr:nvSpPr>
        <xdr:cNvPr id="272" name="楕円 271"/>
        <xdr:cNvSpPr/>
      </xdr:nvSpPr>
      <xdr:spPr>
        <a:xfrm>
          <a:off x="15621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24147</xdr:rowOff>
    </xdr:from>
    <xdr:ext cx="736600" cy="259045"/>
    <xdr:sp macro="" textlink="">
      <xdr:nvSpPr>
        <xdr:cNvPr id="273" name="テキスト ボックス 272"/>
        <xdr:cNvSpPr txBox="1"/>
      </xdr:nvSpPr>
      <xdr:spPr>
        <a:xfrm>
          <a:off x="15290800" y="911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83820</xdr:rowOff>
    </xdr:from>
    <xdr:to>
      <xdr:col>74</xdr:col>
      <xdr:colOff>31750</xdr:colOff>
      <xdr:row>55</xdr:row>
      <xdr:rowOff>13970</xdr:rowOff>
    </xdr:to>
    <xdr:sp macro="" textlink="">
      <xdr:nvSpPr>
        <xdr:cNvPr id="274" name="楕円 273"/>
        <xdr:cNvSpPr/>
      </xdr:nvSpPr>
      <xdr:spPr>
        <a:xfrm>
          <a:off x="14732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24147</xdr:rowOff>
    </xdr:from>
    <xdr:ext cx="762000" cy="259045"/>
    <xdr:sp macro="" textlink="">
      <xdr:nvSpPr>
        <xdr:cNvPr id="275" name="テキスト ボックス 274"/>
        <xdr:cNvSpPr txBox="1"/>
      </xdr:nvSpPr>
      <xdr:spPr>
        <a:xfrm>
          <a:off x="14401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64770</xdr:rowOff>
    </xdr:from>
    <xdr:to>
      <xdr:col>69</xdr:col>
      <xdr:colOff>142875</xdr:colOff>
      <xdr:row>55</xdr:row>
      <xdr:rowOff>166370</xdr:rowOff>
    </xdr:to>
    <xdr:sp macro="" textlink="">
      <xdr:nvSpPr>
        <xdr:cNvPr id="276" name="楕円 275"/>
        <xdr:cNvSpPr/>
      </xdr:nvSpPr>
      <xdr:spPr>
        <a:xfrm>
          <a:off x="13843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5097</xdr:rowOff>
    </xdr:from>
    <xdr:ext cx="762000" cy="259045"/>
    <xdr:sp macro="" textlink="">
      <xdr:nvSpPr>
        <xdr:cNvPr id="277" name="テキスト ボックス 276"/>
        <xdr:cNvSpPr txBox="1"/>
      </xdr:nvSpPr>
      <xdr:spPr>
        <a:xfrm>
          <a:off x="13512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3810</xdr:rowOff>
    </xdr:from>
    <xdr:to>
      <xdr:col>65</xdr:col>
      <xdr:colOff>53975</xdr:colOff>
      <xdr:row>55</xdr:row>
      <xdr:rowOff>105410</xdr:rowOff>
    </xdr:to>
    <xdr:sp macro="" textlink="">
      <xdr:nvSpPr>
        <xdr:cNvPr id="278" name="楕円 277"/>
        <xdr:cNvSpPr/>
      </xdr:nvSpPr>
      <xdr:spPr>
        <a:xfrm>
          <a:off x="12954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115587</xdr:rowOff>
    </xdr:from>
    <xdr:ext cx="762000" cy="259045"/>
    <xdr:sp macro="" textlink="">
      <xdr:nvSpPr>
        <xdr:cNvPr id="279" name="テキスト ボックス 278"/>
        <xdr:cNvSpPr txBox="1"/>
      </xdr:nvSpPr>
      <xdr:spPr>
        <a:xfrm>
          <a:off x="12623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百万円増加しており、水道事業会計繰出金の増加が主な要因となっている。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今後も補助金の交付要綱を厳格に定め、費用対効果等を十分に精査し、不適当な補助金は見直しや廃止を行う。</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129286</xdr:rowOff>
    </xdr:from>
    <xdr:to>
      <xdr:col>82</xdr:col>
      <xdr:colOff>107950</xdr:colOff>
      <xdr:row>37</xdr:row>
      <xdr:rowOff>152146</xdr:rowOff>
    </xdr:to>
    <xdr:cxnSp macro="">
      <xdr:nvCxnSpPr>
        <xdr:cNvPr id="309" name="直線コネクタ 308"/>
        <xdr:cNvCxnSpPr/>
      </xdr:nvCxnSpPr>
      <xdr:spPr>
        <a:xfrm>
          <a:off x="15671800" y="64729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67581</xdr:rowOff>
    </xdr:from>
    <xdr:ext cx="762000" cy="259045"/>
    <xdr:sp macro="" textlink="">
      <xdr:nvSpPr>
        <xdr:cNvPr id="310" name="補助費等平均値テキスト"/>
        <xdr:cNvSpPr txBox="1"/>
      </xdr:nvSpPr>
      <xdr:spPr>
        <a:xfrm>
          <a:off x="16598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129286</xdr:rowOff>
    </xdr:from>
    <xdr:to>
      <xdr:col>78</xdr:col>
      <xdr:colOff>69850</xdr:colOff>
      <xdr:row>37</xdr:row>
      <xdr:rowOff>165862</xdr:rowOff>
    </xdr:to>
    <xdr:cxnSp macro="">
      <xdr:nvCxnSpPr>
        <xdr:cNvPr id="312" name="直線コネクタ 311"/>
        <xdr:cNvCxnSpPr/>
      </xdr:nvCxnSpPr>
      <xdr:spPr>
        <a:xfrm flipV="1">
          <a:off x="14782800" y="64729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149115</xdr:rowOff>
    </xdr:from>
    <xdr:ext cx="736600" cy="259045"/>
    <xdr:sp macro="" textlink="">
      <xdr:nvSpPr>
        <xdr:cNvPr id="314" name="テキスト ボックス 313"/>
        <xdr:cNvSpPr txBox="1"/>
      </xdr:nvSpPr>
      <xdr:spPr>
        <a:xfrm>
          <a:off x="15290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165862</xdr:rowOff>
    </xdr:to>
    <xdr:cxnSp macro="">
      <xdr:nvCxnSpPr>
        <xdr:cNvPr id="315" name="直線コネクタ 314"/>
        <xdr:cNvCxnSpPr/>
      </xdr:nvCxnSpPr>
      <xdr:spPr>
        <a:xfrm>
          <a:off x="13893800" y="636320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7" name="テキスト ボックス 316"/>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19558</xdr:rowOff>
    </xdr:from>
    <xdr:to>
      <xdr:col>69</xdr:col>
      <xdr:colOff>92075</xdr:colOff>
      <xdr:row>37</xdr:row>
      <xdr:rowOff>24130</xdr:rowOff>
    </xdr:to>
    <xdr:cxnSp macro="">
      <xdr:nvCxnSpPr>
        <xdr:cNvPr id="318" name="直線コネクタ 317"/>
        <xdr:cNvCxnSpPr/>
      </xdr:nvCxnSpPr>
      <xdr:spPr>
        <a:xfrm flipV="1">
          <a:off x="13004800" y="6363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0" name="テキスト ボックス 319"/>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2" name="テキスト ボックス 321"/>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28" name="楕円 327"/>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73423</xdr:rowOff>
    </xdr:from>
    <xdr:ext cx="762000" cy="259045"/>
    <xdr:sp macro="" textlink="">
      <xdr:nvSpPr>
        <xdr:cNvPr id="329" name="補助費等該当値テキスト"/>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78486</xdr:rowOff>
    </xdr:from>
    <xdr:to>
      <xdr:col>78</xdr:col>
      <xdr:colOff>120650</xdr:colOff>
      <xdr:row>38</xdr:row>
      <xdr:rowOff>8636</xdr:rowOff>
    </xdr:to>
    <xdr:sp macro="" textlink="">
      <xdr:nvSpPr>
        <xdr:cNvPr id="330" name="楕円 329"/>
        <xdr:cNvSpPr/>
      </xdr:nvSpPr>
      <xdr:spPr>
        <a:xfrm>
          <a:off x="15621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164863</xdr:rowOff>
    </xdr:from>
    <xdr:ext cx="736600" cy="259045"/>
    <xdr:sp macro="" textlink="">
      <xdr:nvSpPr>
        <xdr:cNvPr id="331" name="テキスト ボックス 330"/>
        <xdr:cNvSpPr txBox="1"/>
      </xdr:nvSpPr>
      <xdr:spPr>
        <a:xfrm>
          <a:off x="15290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115062</xdr:rowOff>
    </xdr:from>
    <xdr:to>
      <xdr:col>74</xdr:col>
      <xdr:colOff>31750</xdr:colOff>
      <xdr:row>38</xdr:row>
      <xdr:rowOff>45212</xdr:rowOff>
    </xdr:to>
    <xdr:sp macro="" textlink="">
      <xdr:nvSpPr>
        <xdr:cNvPr id="332" name="楕円 331"/>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29989</xdr:rowOff>
    </xdr:from>
    <xdr:ext cx="762000" cy="259045"/>
    <xdr:sp macro="" textlink="">
      <xdr:nvSpPr>
        <xdr:cNvPr id="333" name="テキスト ボックス 332"/>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34" name="楕円 333"/>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35" name="テキスト ボックス 334"/>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6" name="楕円 335"/>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37" name="テキスト ボックス 336"/>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a:t>
          </a:r>
          <a:r>
            <a:rPr kumimoji="1" lang="en-US" altLang="ja-JP" sz="1300">
              <a:latin typeface="ＭＳ Ｐゴシック" panose="020B0600070205080204" pitchFamily="50" charset="-128"/>
              <a:ea typeface="ＭＳ Ｐゴシック" panose="020B0600070205080204" pitchFamily="50" charset="-128"/>
            </a:rPr>
            <a:t>84,700</a:t>
          </a:r>
          <a:r>
            <a:rPr kumimoji="1" lang="ja-JP" altLang="en-US" sz="1300">
              <a:latin typeface="ＭＳ Ｐゴシック" panose="020B0600070205080204" pitchFamily="50" charset="-128"/>
              <a:ea typeface="ＭＳ Ｐゴシック" panose="020B0600070205080204" pitchFamily="50" charset="-128"/>
            </a:rPr>
            <a:t>千円減少しており、平成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年度に実施した津和野共存病院公立化（借入額</a:t>
          </a:r>
          <a:r>
            <a:rPr kumimoji="1" lang="en-US" altLang="ja-JP" sz="1300">
              <a:latin typeface="ＭＳ Ｐゴシック" panose="020B0600070205080204" pitchFamily="50" charset="-128"/>
              <a:ea typeface="ＭＳ Ｐゴシック" panose="020B0600070205080204" pitchFamily="50" charset="-128"/>
            </a:rPr>
            <a:t>693,200</a:t>
          </a:r>
          <a:r>
            <a:rPr kumimoji="1" lang="ja-JP" altLang="en-US" sz="1300">
              <a:latin typeface="ＭＳ Ｐゴシック" panose="020B0600070205080204" pitchFamily="50" charset="-128"/>
              <a:ea typeface="ＭＳ Ｐゴシック" panose="020B0600070205080204" pitchFamily="50" charset="-128"/>
            </a:rPr>
            <a:t>千円）にかかる償還終了が減少の要因となっている。</a:t>
          </a:r>
        </a:p>
        <a:p>
          <a:r>
            <a:rPr kumimoji="1" lang="ja-JP" altLang="en-US" sz="1300">
              <a:latin typeface="ＭＳ Ｐゴシック" panose="020B0600070205080204" pitchFamily="50" charset="-128"/>
              <a:ea typeface="ＭＳ Ｐゴシック" panose="020B0600070205080204" pitchFamily="50" charset="-128"/>
            </a:rPr>
            <a:t>　今後も平成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年度に借換をした公有林施業転換（借入額</a:t>
          </a:r>
          <a:r>
            <a:rPr kumimoji="1" lang="en-US" altLang="ja-JP" sz="1300">
              <a:latin typeface="ＭＳ Ｐゴシック" panose="020B0600070205080204" pitchFamily="50" charset="-128"/>
              <a:ea typeface="ＭＳ Ｐゴシック" panose="020B0600070205080204" pitchFamily="50" charset="-128"/>
            </a:rPr>
            <a:t>559,500</a:t>
          </a:r>
          <a:r>
            <a:rPr kumimoji="1" lang="ja-JP" altLang="en-US" sz="1300">
              <a:latin typeface="ＭＳ Ｐゴシック" panose="020B0600070205080204" pitchFamily="50" charset="-128"/>
              <a:ea typeface="ＭＳ Ｐゴシック" panose="020B0600070205080204" pitchFamily="50" charset="-128"/>
            </a:rPr>
            <a:t>千円）にかかる償還が令和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年度から始まり、大きな負担となるため、引き続き計画的な繰上償還を継続するなどの対策を講じる必要がある。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165100</xdr:rowOff>
    </xdr:from>
    <xdr:to>
      <xdr:col>24</xdr:col>
      <xdr:colOff>25400</xdr:colOff>
      <xdr:row>78</xdr:row>
      <xdr:rowOff>62230</xdr:rowOff>
    </xdr:to>
    <xdr:cxnSp macro="">
      <xdr:nvCxnSpPr>
        <xdr:cNvPr id="369" name="直線コネクタ 368"/>
        <xdr:cNvCxnSpPr/>
      </xdr:nvCxnSpPr>
      <xdr:spPr>
        <a:xfrm flipV="1">
          <a:off x="3987800" y="1336675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70" name="公債費平均値テキスト"/>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xdr:rowOff>
    </xdr:from>
    <xdr:to>
      <xdr:col>19</xdr:col>
      <xdr:colOff>187325</xdr:colOff>
      <xdr:row>78</xdr:row>
      <xdr:rowOff>62230</xdr:rowOff>
    </xdr:to>
    <xdr:cxnSp macro="">
      <xdr:nvCxnSpPr>
        <xdr:cNvPr id="372" name="直線コネクタ 371"/>
        <xdr:cNvCxnSpPr/>
      </xdr:nvCxnSpPr>
      <xdr:spPr>
        <a:xfrm>
          <a:off x="3098800" y="133781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4" name="テキスト ボックス 373"/>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xdr:rowOff>
    </xdr:from>
    <xdr:to>
      <xdr:col>15</xdr:col>
      <xdr:colOff>98425</xdr:colOff>
      <xdr:row>78</xdr:row>
      <xdr:rowOff>31750</xdr:rowOff>
    </xdr:to>
    <xdr:cxnSp macro="">
      <xdr:nvCxnSpPr>
        <xdr:cNvPr id="375" name="直線コネクタ 374"/>
        <xdr:cNvCxnSpPr/>
      </xdr:nvCxnSpPr>
      <xdr:spPr>
        <a:xfrm flipV="1">
          <a:off x="2209800" y="133781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77" name="テキスト ボックス 376"/>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31750</xdr:rowOff>
    </xdr:from>
    <xdr:to>
      <xdr:col>11</xdr:col>
      <xdr:colOff>9525</xdr:colOff>
      <xdr:row>78</xdr:row>
      <xdr:rowOff>73661</xdr:rowOff>
    </xdr:to>
    <xdr:cxnSp macro="">
      <xdr:nvCxnSpPr>
        <xdr:cNvPr id="378" name="直線コネクタ 377"/>
        <xdr:cNvCxnSpPr/>
      </xdr:nvCxnSpPr>
      <xdr:spPr>
        <a:xfrm flipV="1">
          <a:off x="1320800" y="134048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5097</xdr:rowOff>
    </xdr:from>
    <xdr:ext cx="762000" cy="259045"/>
    <xdr:sp macro="" textlink="">
      <xdr:nvSpPr>
        <xdr:cNvPr id="380" name="テキスト ボックス 379"/>
        <xdr:cNvSpPr txBox="1"/>
      </xdr:nvSpPr>
      <xdr:spPr>
        <a:xfrm>
          <a:off x="1828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161307</xdr:rowOff>
    </xdr:from>
    <xdr:ext cx="762000" cy="259045"/>
    <xdr:sp macro="" textlink="">
      <xdr:nvSpPr>
        <xdr:cNvPr id="382" name="テキスト ボックス 381"/>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114300</xdr:rowOff>
    </xdr:from>
    <xdr:to>
      <xdr:col>24</xdr:col>
      <xdr:colOff>76200</xdr:colOff>
      <xdr:row>78</xdr:row>
      <xdr:rowOff>44450</xdr:rowOff>
    </xdr:to>
    <xdr:sp macro="" textlink="">
      <xdr:nvSpPr>
        <xdr:cNvPr id="388" name="楕円 387"/>
        <xdr:cNvSpPr/>
      </xdr:nvSpPr>
      <xdr:spPr>
        <a:xfrm>
          <a:off x="47752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86377</xdr:rowOff>
    </xdr:from>
    <xdr:ext cx="762000" cy="259045"/>
    <xdr:sp macro="" textlink="">
      <xdr:nvSpPr>
        <xdr:cNvPr id="389" name="公債費該当値テキスト"/>
        <xdr:cNvSpPr txBox="1"/>
      </xdr:nvSpPr>
      <xdr:spPr>
        <a:xfrm>
          <a:off x="49149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11430</xdr:rowOff>
    </xdr:from>
    <xdr:to>
      <xdr:col>20</xdr:col>
      <xdr:colOff>38100</xdr:colOff>
      <xdr:row>78</xdr:row>
      <xdr:rowOff>113030</xdr:rowOff>
    </xdr:to>
    <xdr:sp macro="" textlink="">
      <xdr:nvSpPr>
        <xdr:cNvPr id="390" name="楕円 389"/>
        <xdr:cNvSpPr/>
      </xdr:nvSpPr>
      <xdr:spPr>
        <a:xfrm>
          <a:off x="3937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97807</xdr:rowOff>
    </xdr:from>
    <xdr:ext cx="736600" cy="259045"/>
    <xdr:sp macro="" textlink="">
      <xdr:nvSpPr>
        <xdr:cNvPr id="391" name="テキスト ボックス 390"/>
        <xdr:cNvSpPr txBox="1"/>
      </xdr:nvSpPr>
      <xdr:spPr>
        <a:xfrm>
          <a:off x="3606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125730</xdr:rowOff>
    </xdr:from>
    <xdr:to>
      <xdr:col>15</xdr:col>
      <xdr:colOff>149225</xdr:colOff>
      <xdr:row>78</xdr:row>
      <xdr:rowOff>55880</xdr:rowOff>
    </xdr:to>
    <xdr:sp macro="" textlink="">
      <xdr:nvSpPr>
        <xdr:cNvPr id="392" name="楕円 391"/>
        <xdr:cNvSpPr/>
      </xdr:nvSpPr>
      <xdr:spPr>
        <a:xfrm>
          <a:off x="3048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40657</xdr:rowOff>
    </xdr:from>
    <xdr:ext cx="762000" cy="259045"/>
    <xdr:sp macro="" textlink="">
      <xdr:nvSpPr>
        <xdr:cNvPr id="393" name="テキスト ボックス 392"/>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152400</xdr:rowOff>
    </xdr:from>
    <xdr:to>
      <xdr:col>11</xdr:col>
      <xdr:colOff>60325</xdr:colOff>
      <xdr:row>78</xdr:row>
      <xdr:rowOff>82550</xdr:rowOff>
    </xdr:to>
    <xdr:sp macro="" textlink="">
      <xdr:nvSpPr>
        <xdr:cNvPr id="394" name="楕円 393"/>
        <xdr:cNvSpPr/>
      </xdr:nvSpPr>
      <xdr:spPr>
        <a:xfrm>
          <a:off x="2159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67327</xdr:rowOff>
    </xdr:from>
    <xdr:ext cx="762000" cy="259045"/>
    <xdr:sp macro="" textlink="">
      <xdr:nvSpPr>
        <xdr:cNvPr id="395" name="テキスト ボックス 394"/>
        <xdr:cNvSpPr txBox="1"/>
      </xdr:nvSpPr>
      <xdr:spPr>
        <a:xfrm>
          <a:off x="1828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96" name="楕円 395"/>
        <xdr:cNvSpPr/>
      </xdr:nvSpPr>
      <xdr:spPr>
        <a:xfrm>
          <a:off x="1270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97" name="テキスト ボックス 396"/>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公債費以外の経常収支比率については、類似団体を下回っており平成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年度以降は概ね同水準で推移している。</a:t>
          </a:r>
        </a:p>
        <a:p>
          <a:r>
            <a:rPr kumimoji="1" lang="ja-JP" altLang="en-US" sz="1300">
              <a:latin typeface="ＭＳ Ｐゴシック" panose="020B0600070205080204" pitchFamily="50" charset="-128"/>
              <a:ea typeface="ＭＳ Ｐゴシック" panose="020B0600070205080204" pitchFamily="50" charset="-128"/>
            </a:rPr>
            <a:t>　今後も第４次津和野町行財政改革大綱実施計画に基づき、町税等収納率の向上など行財政基盤の強化、事業の緊急性や必要性などを十分勘案し、効率的な行政経営に努める。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107950</xdr:rowOff>
    </xdr:from>
    <xdr:to>
      <xdr:col>82</xdr:col>
      <xdr:colOff>107950</xdr:colOff>
      <xdr:row>76</xdr:row>
      <xdr:rowOff>146050</xdr:rowOff>
    </xdr:to>
    <xdr:cxnSp macro="">
      <xdr:nvCxnSpPr>
        <xdr:cNvPr id="430" name="直線コネクタ 429"/>
        <xdr:cNvCxnSpPr/>
      </xdr:nvCxnSpPr>
      <xdr:spPr>
        <a:xfrm flipV="1">
          <a:off x="15671800" y="13138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154957</xdr:rowOff>
    </xdr:from>
    <xdr:ext cx="762000" cy="259045"/>
    <xdr:sp macro="" textlink="">
      <xdr:nvSpPr>
        <xdr:cNvPr id="431" name="公債費以外平均値テキスト"/>
        <xdr:cNvSpPr txBox="1"/>
      </xdr:nvSpPr>
      <xdr:spPr>
        <a:xfrm>
          <a:off x="16598900" y="13356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146050</xdr:rowOff>
    </xdr:from>
    <xdr:to>
      <xdr:col>78</xdr:col>
      <xdr:colOff>69850</xdr:colOff>
      <xdr:row>76</xdr:row>
      <xdr:rowOff>168911</xdr:rowOff>
    </xdr:to>
    <xdr:cxnSp macro="">
      <xdr:nvCxnSpPr>
        <xdr:cNvPr id="433" name="直線コネクタ 432"/>
        <xdr:cNvCxnSpPr/>
      </xdr:nvCxnSpPr>
      <xdr:spPr>
        <a:xfrm flipV="1">
          <a:off x="14782800" y="131762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124477</xdr:rowOff>
    </xdr:from>
    <xdr:ext cx="736600" cy="259045"/>
    <xdr:sp macro="" textlink="">
      <xdr:nvSpPr>
        <xdr:cNvPr id="435" name="テキスト ボックス 434"/>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88900</xdr:rowOff>
    </xdr:from>
    <xdr:to>
      <xdr:col>73</xdr:col>
      <xdr:colOff>180975</xdr:colOff>
      <xdr:row>76</xdr:row>
      <xdr:rowOff>168911</xdr:rowOff>
    </xdr:to>
    <xdr:cxnSp macro="">
      <xdr:nvCxnSpPr>
        <xdr:cNvPr id="436" name="直線コネクタ 435"/>
        <xdr:cNvCxnSpPr/>
      </xdr:nvCxnSpPr>
      <xdr:spPr>
        <a:xfrm>
          <a:off x="13893800" y="1311910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86377</xdr:rowOff>
    </xdr:from>
    <xdr:ext cx="762000" cy="259045"/>
    <xdr:sp macro="" textlink="">
      <xdr:nvSpPr>
        <xdr:cNvPr id="438" name="テキスト ボックス 437"/>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88900</xdr:rowOff>
    </xdr:from>
    <xdr:to>
      <xdr:col>69</xdr:col>
      <xdr:colOff>92075</xdr:colOff>
      <xdr:row>76</xdr:row>
      <xdr:rowOff>92711</xdr:rowOff>
    </xdr:to>
    <xdr:cxnSp macro="">
      <xdr:nvCxnSpPr>
        <xdr:cNvPr id="439" name="直線コネクタ 438"/>
        <xdr:cNvCxnSpPr/>
      </xdr:nvCxnSpPr>
      <xdr:spPr>
        <a:xfrm flipV="1">
          <a:off x="13004800" y="131191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41" name="テキスト ボックス 440"/>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13988</xdr:rowOff>
    </xdr:from>
    <xdr:ext cx="762000" cy="259045"/>
    <xdr:sp macro="" textlink="">
      <xdr:nvSpPr>
        <xdr:cNvPr id="443" name="テキスト ボックス 442"/>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57150</xdr:rowOff>
    </xdr:from>
    <xdr:to>
      <xdr:col>82</xdr:col>
      <xdr:colOff>158750</xdr:colOff>
      <xdr:row>76</xdr:row>
      <xdr:rowOff>158750</xdr:rowOff>
    </xdr:to>
    <xdr:sp macro="" textlink="">
      <xdr:nvSpPr>
        <xdr:cNvPr id="449" name="楕円 448"/>
        <xdr:cNvSpPr/>
      </xdr:nvSpPr>
      <xdr:spPr>
        <a:xfrm>
          <a:off x="164592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73677</xdr:rowOff>
    </xdr:from>
    <xdr:ext cx="762000" cy="259045"/>
    <xdr:sp macro="" textlink="">
      <xdr:nvSpPr>
        <xdr:cNvPr id="450" name="公債費以外該当値テキスト"/>
        <xdr:cNvSpPr txBox="1"/>
      </xdr:nvSpPr>
      <xdr:spPr>
        <a:xfrm>
          <a:off x="165989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95250</xdr:rowOff>
    </xdr:from>
    <xdr:to>
      <xdr:col>78</xdr:col>
      <xdr:colOff>120650</xdr:colOff>
      <xdr:row>77</xdr:row>
      <xdr:rowOff>25400</xdr:rowOff>
    </xdr:to>
    <xdr:sp macro="" textlink="">
      <xdr:nvSpPr>
        <xdr:cNvPr id="451" name="楕円 450"/>
        <xdr:cNvSpPr/>
      </xdr:nvSpPr>
      <xdr:spPr>
        <a:xfrm>
          <a:off x="15621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35577</xdr:rowOff>
    </xdr:from>
    <xdr:ext cx="736600" cy="259045"/>
    <xdr:sp macro="" textlink="">
      <xdr:nvSpPr>
        <xdr:cNvPr id="452" name="テキスト ボックス 451"/>
        <xdr:cNvSpPr txBox="1"/>
      </xdr:nvSpPr>
      <xdr:spPr>
        <a:xfrm>
          <a:off x="15290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118111</xdr:rowOff>
    </xdr:from>
    <xdr:to>
      <xdr:col>74</xdr:col>
      <xdr:colOff>31750</xdr:colOff>
      <xdr:row>77</xdr:row>
      <xdr:rowOff>48261</xdr:rowOff>
    </xdr:to>
    <xdr:sp macro="" textlink="">
      <xdr:nvSpPr>
        <xdr:cNvPr id="453" name="楕円 452"/>
        <xdr:cNvSpPr/>
      </xdr:nvSpPr>
      <xdr:spPr>
        <a:xfrm>
          <a:off x="14732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58437</xdr:rowOff>
    </xdr:from>
    <xdr:ext cx="762000" cy="259045"/>
    <xdr:sp macro="" textlink="">
      <xdr:nvSpPr>
        <xdr:cNvPr id="454" name="テキスト ボックス 453"/>
        <xdr:cNvSpPr txBox="1"/>
      </xdr:nvSpPr>
      <xdr:spPr>
        <a:xfrm>
          <a:off x="14401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38100</xdr:rowOff>
    </xdr:from>
    <xdr:to>
      <xdr:col>69</xdr:col>
      <xdr:colOff>142875</xdr:colOff>
      <xdr:row>76</xdr:row>
      <xdr:rowOff>139700</xdr:rowOff>
    </xdr:to>
    <xdr:sp macro="" textlink="">
      <xdr:nvSpPr>
        <xdr:cNvPr id="455" name="楕円 454"/>
        <xdr:cNvSpPr/>
      </xdr:nvSpPr>
      <xdr:spPr>
        <a:xfrm>
          <a:off x="13843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149877</xdr:rowOff>
    </xdr:from>
    <xdr:ext cx="762000" cy="259045"/>
    <xdr:sp macro="" textlink="">
      <xdr:nvSpPr>
        <xdr:cNvPr id="456" name="テキスト ボックス 455"/>
        <xdr:cNvSpPr txBox="1"/>
      </xdr:nvSpPr>
      <xdr:spPr>
        <a:xfrm>
          <a:off x="13512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41911</xdr:rowOff>
    </xdr:from>
    <xdr:to>
      <xdr:col>65</xdr:col>
      <xdr:colOff>53975</xdr:colOff>
      <xdr:row>76</xdr:row>
      <xdr:rowOff>143511</xdr:rowOff>
    </xdr:to>
    <xdr:sp macro="" textlink="">
      <xdr:nvSpPr>
        <xdr:cNvPr id="457" name="楕円 456"/>
        <xdr:cNvSpPr/>
      </xdr:nvSpPr>
      <xdr:spPr>
        <a:xfrm>
          <a:off x="12954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153687</xdr:rowOff>
    </xdr:from>
    <xdr:ext cx="762000" cy="259045"/>
    <xdr:sp macro="" textlink="">
      <xdr:nvSpPr>
        <xdr:cNvPr id="458" name="テキスト ボックス 457"/>
        <xdr:cNvSpPr txBox="1"/>
      </xdr:nvSpPr>
      <xdr:spPr>
        <a:xfrm>
          <a:off x="12623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島根県津和野町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52126</xdr:rowOff>
    </xdr:from>
    <xdr:to>
      <xdr:col>29</xdr:col>
      <xdr:colOff>127000</xdr:colOff>
      <xdr:row>12</xdr:row>
      <xdr:rowOff>114343</xdr:rowOff>
    </xdr:to>
    <xdr:cxnSp macro="">
      <xdr:nvCxnSpPr>
        <xdr:cNvPr id="50" name="直線コネクタ 49"/>
        <xdr:cNvCxnSpPr/>
      </xdr:nvCxnSpPr>
      <xdr:spPr bwMode="auto">
        <a:xfrm>
          <a:off x="5003800" y="2157151"/>
          <a:ext cx="647700" cy="62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99224</xdr:rowOff>
    </xdr:from>
    <xdr:ext cx="762000" cy="259045"/>
    <xdr:sp macro="" textlink="">
      <xdr:nvSpPr>
        <xdr:cNvPr id="51" name="人口1人当たり決算額の推移平均値テキスト130"/>
        <xdr:cNvSpPr txBox="1"/>
      </xdr:nvSpPr>
      <xdr:spPr>
        <a:xfrm>
          <a:off x="5740400" y="271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52126</xdr:rowOff>
    </xdr:from>
    <xdr:to>
      <xdr:col>26</xdr:col>
      <xdr:colOff>50800</xdr:colOff>
      <xdr:row>12</xdr:row>
      <xdr:rowOff>110274</xdr:rowOff>
    </xdr:to>
    <xdr:cxnSp macro="">
      <xdr:nvCxnSpPr>
        <xdr:cNvPr id="53" name="直線コネクタ 52"/>
        <xdr:cNvCxnSpPr/>
      </xdr:nvCxnSpPr>
      <xdr:spPr bwMode="auto">
        <a:xfrm flipV="1">
          <a:off x="4305300" y="2157151"/>
          <a:ext cx="698500" cy="58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36466</xdr:rowOff>
    </xdr:from>
    <xdr:ext cx="736600" cy="259045"/>
    <xdr:sp macro="" textlink="">
      <xdr:nvSpPr>
        <xdr:cNvPr id="55" name="テキスト ボックス 54"/>
        <xdr:cNvSpPr txBox="1"/>
      </xdr:nvSpPr>
      <xdr:spPr>
        <a:xfrm>
          <a:off x="4622800" y="282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110274</xdr:rowOff>
    </xdr:from>
    <xdr:to>
      <xdr:col>22</xdr:col>
      <xdr:colOff>114300</xdr:colOff>
      <xdr:row>12</xdr:row>
      <xdr:rowOff>168918</xdr:rowOff>
    </xdr:to>
    <xdr:cxnSp macro="">
      <xdr:nvCxnSpPr>
        <xdr:cNvPr id="56" name="直線コネクタ 55"/>
        <xdr:cNvCxnSpPr/>
      </xdr:nvCxnSpPr>
      <xdr:spPr bwMode="auto">
        <a:xfrm flipV="1">
          <a:off x="3606800" y="2215299"/>
          <a:ext cx="698500" cy="58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65468</xdr:rowOff>
    </xdr:from>
    <xdr:ext cx="762000" cy="259045"/>
    <xdr:sp macro="" textlink="">
      <xdr:nvSpPr>
        <xdr:cNvPr id="58" name="テキスト ボックス 57"/>
        <xdr:cNvSpPr txBox="1"/>
      </xdr:nvSpPr>
      <xdr:spPr>
        <a:xfrm>
          <a:off x="3924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143238</xdr:rowOff>
    </xdr:from>
    <xdr:to>
      <xdr:col>18</xdr:col>
      <xdr:colOff>177800</xdr:colOff>
      <xdr:row>12</xdr:row>
      <xdr:rowOff>168918</xdr:rowOff>
    </xdr:to>
    <xdr:cxnSp macro="">
      <xdr:nvCxnSpPr>
        <xdr:cNvPr id="59" name="直線コネクタ 58"/>
        <xdr:cNvCxnSpPr/>
      </xdr:nvCxnSpPr>
      <xdr:spPr bwMode="auto">
        <a:xfrm>
          <a:off x="2908300" y="2248263"/>
          <a:ext cx="698500" cy="25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79077</xdr:rowOff>
    </xdr:from>
    <xdr:ext cx="762000" cy="259045"/>
    <xdr:sp macro="" textlink="">
      <xdr:nvSpPr>
        <xdr:cNvPr id="61" name="テキスト ボックス 60"/>
        <xdr:cNvSpPr txBox="1"/>
      </xdr:nvSpPr>
      <xdr:spPr>
        <a:xfrm>
          <a:off x="32258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103088</xdr:rowOff>
    </xdr:from>
    <xdr:ext cx="762000" cy="259045"/>
    <xdr:sp macro="" textlink="">
      <xdr:nvSpPr>
        <xdr:cNvPr id="63" name="テキスト ボックス 62"/>
        <xdr:cNvSpPr txBox="1"/>
      </xdr:nvSpPr>
      <xdr:spPr>
        <a:xfrm>
          <a:off x="2527300" y="289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63543</xdr:rowOff>
    </xdr:from>
    <xdr:to>
      <xdr:col>29</xdr:col>
      <xdr:colOff>177800</xdr:colOff>
      <xdr:row>12</xdr:row>
      <xdr:rowOff>165143</xdr:rowOff>
    </xdr:to>
    <xdr:sp macro="" textlink="">
      <xdr:nvSpPr>
        <xdr:cNvPr id="69" name="楕円 68"/>
        <xdr:cNvSpPr/>
      </xdr:nvSpPr>
      <xdr:spPr bwMode="auto">
        <a:xfrm>
          <a:off x="5600700" y="2168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80070</xdr:rowOff>
    </xdr:from>
    <xdr:ext cx="762000" cy="259045"/>
    <xdr:sp macro="" textlink="">
      <xdr:nvSpPr>
        <xdr:cNvPr id="70" name="人口1人当たり決算額の推移該当値テキスト130"/>
        <xdr:cNvSpPr txBox="1"/>
      </xdr:nvSpPr>
      <xdr:spPr>
        <a:xfrm>
          <a:off x="5740400" y="2013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1326</xdr:rowOff>
    </xdr:from>
    <xdr:to>
      <xdr:col>26</xdr:col>
      <xdr:colOff>101600</xdr:colOff>
      <xdr:row>12</xdr:row>
      <xdr:rowOff>102926</xdr:rowOff>
    </xdr:to>
    <xdr:sp macro="" textlink="">
      <xdr:nvSpPr>
        <xdr:cNvPr id="71" name="楕円 70"/>
        <xdr:cNvSpPr/>
      </xdr:nvSpPr>
      <xdr:spPr bwMode="auto">
        <a:xfrm>
          <a:off x="4953000" y="2106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113103</xdr:rowOff>
    </xdr:from>
    <xdr:ext cx="736600" cy="259045"/>
    <xdr:sp macro="" textlink="">
      <xdr:nvSpPr>
        <xdr:cNvPr id="72" name="テキスト ボックス 71"/>
        <xdr:cNvSpPr txBox="1"/>
      </xdr:nvSpPr>
      <xdr:spPr>
        <a:xfrm>
          <a:off x="4622800" y="1875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59474</xdr:rowOff>
    </xdr:from>
    <xdr:to>
      <xdr:col>22</xdr:col>
      <xdr:colOff>165100</xdr:colOff>
      <xdr:row>12</xdr:row>
      <xdr:rowOff>161074</xdr:rowOff>
    </xdr:to>
    <xdr:sp macro="" textlink="">
      <xdr:nvSpPr>
        <xdr:cNvPr id="73" name="楕円 72"/>
        <xdr:cNvSpPr/>
      </xdr:nvSpPr>
      <xdr:spPr bwMode="auto">
        <a:xfrm>
          <a:off x="4254500" y="2164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171251</xdr:rowOff>
    </xdr:from>
    <xdr:ext cx="762000" cy="259045"/>
    <xdr:sp macro="" textlink="">
      <xdr:nvSpPr>
        <xdr:cNvPr id="74" name="テキスト ボックス 73"/>
        <xdr:cNvSpPr txBox="1"/>
      </xdr:nvSpPr>
      <xdr:spPr>
        <a:xfrm>
          <a:off x="3924300" y="1933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118118</xdr:rowOff>
    </xdr:from>
    <xdr:to>
      <xdr:col>19</xdr:col>
      <xdr:colOff>38100</xdr:colOff>
      <xdr:row>13</xdr:row>
      <xdr:rowOff>48268</xdr:rowOff>
    </xdr:to>
    <xdr:sp macro="" textlink="">
      <xdr:nvSpPr>
        <xdr:cNvPr id="75" name="楕円 74"/>
        <xdr:cNvSpPr/>
      </xdr:nvSpPr>
      <xdr:spPr bwMode="auto">
        <a:xfrm>
          <a:off x="3556000" y="2223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58445</xdr:rowOff>
    </xdr:from>
    <xdr:ext cx="762000" cy="259045"/>
    <xdr:sp macro="" textlink="">
      <xdr:nvSpPr>
        <xdr:cNvPr id="76" name="テキスト ボックス 75"/>
        <xdr:cNvSpPr txBox="1"/>
      </xdr:nvSpPr>
      <xdr:spPr>
        <a:xfrm>
          <a:off x="3225800" y="19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92438</xdr:rowOff>
    </xdr:from>
    <xdr:to>
      <xdr:col>15</xdr:col>
      <xdr:colOff>101600</xdr:colOff>
      <xdr:row>13</xdr:row>
      <xdr:rowOff>22588</xdr:rowOff>
    </xdr:to>
    <xdr:sp macro="" textlink="">
      <xdr:nvSpPr>
        <xdr:cNvPr id="77" name="楕円 76"/>
        <xdr:cNvSpPr/>
      </xdr:nvSpPr>
      <xdr:spPr bwMode="auto">
        <a:xfrm>
          <a:off x="2857500" y="2197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32765</xdr:rowOff>
    </xdr:from>
    <xdr:ext cx="762000" cy="259045"/>
    <xdr:sp macro="" textlink="">
      <xdr:nvSpPr>
        <xdr:cNvPr id="78" name="テキスト ボックス 77"/>
        <xdr:cNvSpPr txBox="1"/>
      </xdr:nvSpPr>
      <xdr:spPr>
        <a:xfrm>
          <a:off x="2527300" y="19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183334</xdr:rowOff>
    </xdr:from>
    <xdr:to>
      <xdr:col>29</xdr:col>
      <xdr:colOff>127000</xdr:colOff>
      <xdr:row>35</xdr:row>
      <xdr:rowOff>197441</xdr:rowOff>
    </xdr:to>
    <xdr:cxnSp macro="">
      <xdr:nvCxnSpPr>
        <xdr:cNvPr id="114" name="直線コネクタ 113"/>
        <xdr:cNvCxnSpPr/>
      </xdr:nvCxnSpPr>
      <xdr:spPr bwMode="auto">
        <a:xfrm flipV="1">
          <a:off x="5003800" y="6793684"/>
          <a:ext cx="647700" cy="14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64769</xdr:rowOff>
    </xdr:from>
    <xdr:ext cx="762000" cy="259045"/>
    <xdr:sp macro="" textlink="">
      <xdr:nvSpPr>
        <xdr:cNvPr id="115" name="人口1人当たり決算額の推移平均値テキスト445"/>
        <xdr:cNvSpPr txBox="1"/>
      </xdr:nvSpPr>
      <xdr:spPr>
        <a:xfrm>
          <a:off x="5740400" y="7018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197441</xdr:rowOff>
    </xdr:from>
    <xdr:to>
      <xdr:col>26</xdr:col>
      <xdr:colOff>50800</xdr:colOff>
      <xdr:row>35</xdr:row>
      <xdr:rowOff>263899</xdr:rowOff>
    </xdr:to>
    <xdr:cxnSp macro="">
      <xdr:nvCxnSpPr>
        <xdr:cNvPr id="117" name="直線コネクタ 116"/>
        <xdr:cNvCxnSpPr/>
      </xdr:nvCxnSpPr>
      <xdr:spPr bwMode="auto">
        <a:xfrm flipV="1">
          <a:off x="4305300" y="6807791"/>
          <a:ext cx="698500" cy="66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8583</xdr:rowOff>
    </xdr:from>
    <xdr:ext cx="736600" cy="259045"/>
    <xdr:sp macro="" textlink="">
      <xdr:nvSpPr>
        <xdr:cNvPr id="119" name="テキスト ボックス 118"/>
        <xdr:cNvSpPr txBox="1"/>
      </xdr:nvSpPr>
      <xdr:spPr>
        <a:xfrm>
          <a:off x="4622800" y="7133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199940</xdr:rowOff>
    </xdr:from>
    <xdr:to>
      <xdr:col>22</xdr:col>
      <xdr:colOff>114300</xdr:colOff>
      <xdr:row>35</xdr:row>
      <xdr:rowOff>263899</xdr:rowOff>
    </xdr:to>
    <xdr:cxnSp macro="">
      <xdr:nvCxnSpPr>
        <xdr:cNvPr id="120" name="直線コネクタ 119"/>
        <xdr:cNvCxnSpPr/>
      </xdr:nvCxnSpPr>
      <xdr:spPr bwMode="auto">
        <a:xfrm>
          <a:off x="3606800" y="6810290"/>
          <a:ext cx="698500" cy="63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23049</xdr:rowOff>
    </xdr:from>
    <xdr:ext cx="762000" cy="259045"/>
    <xdr:sp macro="" textlink="">
      <xdr:nvSpPr>
        <xdr:cNvPr id="122" name="テキスト ボックス 121"/>
        <xdr:cNvSpPr txBox="1"/>
      </xdr:nvSpPr>
      <xdr:spPr>
        <a:xfrm>
          <a:off x="3924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129074</xdr:rowOff>
    </xdr:from>
    <xdr:to>
      <xdr:col>18</xdr:col>
      <xdr:colOff>177800</xdr:colOff>
      <xdr:row>35</xdr:row>
      <xdr:rowOff>199940</xdr:rowOff>
    </xdr:to>
    <xdr:cxnSp macro="">
      <xdr:nvCxnSpPr>
        <xdr:cNvPr id="123" name="直線コネクタ 122"/>
        <xdr:cNvCxnSpPr/>
      </xdr:nvCxnSpPr>
      <xdr:spPr bwMode="auto">
        <a:xfrm>
          <a:off x="2908300" y="6739424"/>
          <a:ext cx="698500" cy="70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22396</xdr:rowOff>
    </xdr:from>
    <xdr:ext cx="762000" cy="259045"/>
    <xdr:sp macro="" textlink="">
      <xdr:nvSpPr>
        <xdr:cNvPr id="125" name="テキスト ボックス 124"/>
        <xdr:cNvSpPr txBox="1"/>
      </xdr:nvSpPr>
      <xdr:spPr>
        <a:xfrm>
          <a:off x="32258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47820</xdr:rowOff>
    </xdr:from>
    <xdr:ext cx="762000" cy="259045"/>
    <xdr:sp macro="" textlink="">
      <xdr:nvSpPr>
        <xdr:cNvPr id="127" name="テキスト ボックス 126"/>
        <xdr:cNvSpPr txBox="1"/>
      </xdr:nvSpPr>
      <xdr:spPr>
        <a:xfrm>
          <a:off x="25273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132534</xdr:rowOff>
    </xdr:from>
    <xdr:to>
      <xdr:col>29</xdr:col>
      <xdr:colOff>177800</xdr:colOff>
      <xdr:row>35</xdr:row>
      <xdr:rowOff>234134</xdr:rowOff>
    </xdr:to>
    <xdr:sp macro="" textlink="">
      <xdr:nvSpPr>
        <xdr:cNvPr id="133" name="楕円 132"/>
        <xdr:cNvSpPr/>
      </xdr:nvSpPr>
      <xdr:spPr bwMode="auto">
        <a:xfrm>
          <a:off x="5600700" y="6742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320511</xdr:rowOff>
    </xdr:from>
    <xdr:ext cx="762000" cy="259045"/>
    <xdr:sp macro="" textlink="">
      <xdr:nvSpPr>
        <xdr:cNvPr id="134" name="人口1人当たり決算額の推移該当値テキスト445"/>
        <xdr:cNvSpPr txBox="1"/>
      </xdr:nvSpPr>
      <xdr:spPr>
        <a:xfrm>
          <a:off x="5740400" y="658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146641</xdr:rowOff>
    </xdr:from>
    <xdr:to>
      <xdr:col>26</xdr:col>
      <xdr:colOff>101600</xdr:colOff>
      <xdr:row>35</xdr:row>
      <xdr:rowOff>248241</xdr:rowOff>
    </xdr:to>
    <xdr:sp macro="" textlink="">
      <xdr:nvSpPr>
        <xdr:cNvPr id="135" name="楕円 134"/>
        <xdr:cNvSpPr/>
      </xdr:nvSpPr>
      <xdr:spPr bwMode="auto">
        <a:xfrm>
          <a:off x="4953000" y="6756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258418</xdr:rowOff>
    </xdr:from>
    <xdr:ext cx="736600" cy="259045"/>
    <xdr:sp macro="" textlink="">
      <xdr:nvSpPr>
        <xdr:cNvPr id="136" name="テキスト ボックス 135"/>
        <xdr:cNvSpPr txBox="1"/>
      </xdr:nvSpPr>
      <xdr:spPr>
        <a:xfrm>
          <a:off x="4622800" y="652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213099</xdr:rowOff>
    </xdr:from>
    <xdr:to>
      <xdr:col>22</xdr:col>
      <xdr:colOff>165100</xdr:colOff>
      <xdr:row>35</xdr:row>
      <xdr:rowOff>314699</xdr:rowOff>
    </xdr:to>
    <xdr:sp macro="" textlink="">
      <xdr:nvSpPr>
        <xdr:cNvPr id="137" name="楕円 136"/>
        <xdr:cNvSpPr/>
      </xdr:nvSpPr>
      <xdr:spPr bwMode="auto">
        <a:xfrm>
          <a:off x="4254500" y="6823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324876</xdr:rowOff>
    </xdr:from>
    <xdr:ext cx="762000" cy="259045"/>
    <xdr:sp macro="" textlink="">
      <xdr:nvSpPr>
        <xdr:cNvPr id="138" name="テキスト ボックス 137"/>
        <xdr:cNvSpPr txBox="1"/>
      </xdr:nvSpPr>
      <xdr:spPr>
        <a:xfrm>
          <a:off x="3924300" y="6592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149140</xdr:rowOff>
    </xdr:from>
    <xdr:to>
      <xdr:col>19</xdr:col>
      <xdr:colOff>38100</xdr:colOff>
      <xdr:row>35</xdr:row>
      <xdr:rowOff>250740</xdr:rowOff>
    </xdr:to>
    <xdr:sp macro="" textlink="">
      <xdr:nvSpPr>
        <xdr:cNvPr id="139" name="楕円 138"/>
        <xdr:cNvSpPr/>
      </xdr:nvSpPr>
      <xdr:spPr bwMode="auto">
        <a:xfrm>
          <a:off x="3556000" y="6759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260917</xdr:rowOff>
    </xdr:from>
    <xdr:ext cx="762000" cy="259045"/>
    <xdr:sp macro="" textlink="">
      <xdr:nvSpPr>
        <xdr:cNvPr id="140" name="テキスト ボックス 139"/>
        <xdr:cNvSpPr txBox="1"/>
      </xdr:nvSpPr>
      <xdr:spPr>
        <a:xfrm>
          <a:off x="3225800" y="6528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78274</xdr:rowOff>
    </xdr:from>
    <xdr:to>
      <xdr:col>15</xdr:col>
      <xdr:colOff>101600</xdr:colOff>
      <xdr:row>35</xdr:row>
      <xdr:rowOff>179874</xdr:rowOff>
    </xdr:to>
    <xdr:sp macro="" textlink="">
      <xdr:nvSpPr>
        <xdr:cNvPr id="141" name="楕円 140"/>
        <xdr:cNvSpPr/>
      </xdr:nvSpPr>
      <xdr:spPr bwMode="auto">
        <a:xfrm>
          <a:off x="2857500" y="6688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190051</xdr:rowOff>
    </xdr:from>
    <xdr:ext cx="762000" cy="259045"/>
    <xdr:sp macro="" textlink="">
      <xdr:nvSpPr>
        <xdr:cNvPr id="142" name="テキスト ボックス 141"/>
        <xdr:cNvSpPr txBox="1"/>
      </xdr:nvSpPr>
      <xdr:spPr>
        <a:xfrm>
          <a:off x="2527300" y="645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島根県津和野町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7,064
7,015
307.03
10,749,612
10,538,851
83,409
4,683,277
13,631,116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89301</xdr:rowOff>
    </xdr:from>
    <xdr:to>
      <xdr:col>24</xdr:col>
      <xdr:colOff>63500</xdr:colOff>
      <xdr:row>33</xdr:row>
      <xdr:rowOff>160922</xdr:rowOff>
    </xdr:to>
    <xdr:cxnSp macro="">
      <xdr:nvCxnSpPr>
        <xdr:cNvPr id="61" name="直線コネクタ 60"/>
        <xdr:cNvCxnSpPr/>
      </xdr:nvCxnSpPr>
      <xdr:spPr>
        <a:xfrm flipV="1">
          <a:off x="3797300" y="5575701"/>
          <a:ext cx="838200" cy="24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23329</xdr:rowOff>
    </xdr:from>
    <xdr:ext cx="599010" cy="259045"/>
    <xdr:sp macro="" textlink="">
      <xdr:nvSpPr>
        <xdr:cNvPr id="62" name="人件費平均値テキスト"/>
        <xdr:cNvSpPr txBox="1"/>
      </xdr:nvSpPr>
      <xdr:spPr>
        <a:xfrm>
          <a:off x="4686300" y="6024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160922</xdr:rowOff>
    </xdr:from>
    <xdr:to>
      <xdr:col>19</xdr:col>
      <xdr:colOff>177800</xdr:colOff>
      <xdr:row>34</xdr:row>
      <xdr:rowOff>50653</xdr:rowOff>
    </xdr:to>
    <xdr:cxnSp macro="">
      <xdr:nvCxnSpPr>
        <xdr:cNvPr id="64" name="直線コネクタ 63"/>
        <xdr:cNvCxnSpPr/>
      </xdr:nvCxnSpPr>
      <xdr:spPr>
        <a:xfrm flipV="1">
          <a:off x="2908300" y="5818772"/>
          <a:ext cx="889000" cy="6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64584</xdr:rowOff>
    </xdr:from>
    <xdr:ext cx="599010" cy="259045"/>
    <xdr:sp macro="" textlink="">
      <xdr:nvSpPr>
        <xdr:cNvPr id="66" name="テキスト ボックス 65"/>
        <xdr:cNvSpPr txBox="1"/>
      </xdr:nvSpPr>
      <xdr:spPr>
        <a:xfrm>
          <a:off x="3497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50653</xdr:rowOff>
    </xdr:from>
    <xdr:to>
      <xdr:col>15</xdr:col>
      <xdr:colOff>50800</xdr:colOff>
      <xdr:row>34</xdr:row>
      <xdr:rowOff>73154</xdr:rowOff>
    </xdr:to>
    <xdr:cxnSp macro="">
      <xdr:nvCxnSpPr>
        <xdr:cNvPr id="67" name="直線コネクタ 66"/>
        <xdr:cNvCxnSpPr/>
      </xdr:nvCxnSpPr>
      <xdr:spPr>
        <a:xfrm flipV="1">
          <a:off x="2019300" y="5879953"/>
          <a:ext cx="889000" cy="2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91452</xdr:rowOff>
    </xdr:from>
    <xdr:ext cx="599010" cy="259045"/>
    <xdr:sp macro="" textlink="">
      <xdr:nvSpPr>
        <xdr:cNvPr id="69" name="テキスト ボックス 68"/>
        <xdr:cNvSpPr txBox="1"/>
      </xdr:nvSpPr>
      <xdr:spPr>
        <a:xfrm>
          <a:off x="2608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36403</xdr:rowOff>
    </xdr:from>
    <xdr:to>
      <xdr:col>10</xdr:col>
      <xdr:colOff>114300</xdr:colOff>
      <xdr:row>34</xdr:row>
      <xdr:rowOff>73154</xdr:rowOff>
    </xdr:to>
    <xdr:cxnSp macro="">
      <xdr:nvCxnSpPr>
        <xdr:cNvPr id="70" name="直線コネクタ 69"/>
        <xdr:cNvCxnSpPr/>
      </xdr:nvCxnSpPr>
      <xdr:spPr>
        <a:xfrm>
          <a:off x="1130300" y="5865703"/>
          <a:ext cx="889000" cy="3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87208</xdr:rowOff>
    </xdr:from>
    <xdr:ext cx="599010" cy="259045"/>
    <xdr:sp macro="" textlink="">
      <xdr:nvSpPr>
        <xdr:cNvPr id="72" name="テキスト ボックス 71"/>
        <xdr:cNvSpPr txBox="1"/>
      </xdr:nvSpPr>
      <xdr:spPr>
        <a:xfrm>
          <a:off x="1719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98752</xdr:rowOff>
    </xdr:from>
    <xdr:ext cx="599010" cy="259045"/>
    <xdr:sp macro="" textlink="">
      <xdr:nvSpPr>
        <xdr:cNvPr id="74" name="テキスト ボックス 73"/>
        <xdr:cNvSpPr txBox="1"/>
      </xdr:nvSpPr>
      <xdr:spPr>
        <a:xfrm>
          <a:off x="830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38501</xdr:rowOff>
    </xdr:from>
    <xdr:to>
      <xdr:col>24</xdr:col>
      <xdr:colOff>114300</xdr:colOff>
      <xdr:row>32</xdr:row>
      <xdr:rowOff>140101</xdr:rowOff>
    </xdr:to>
    <xdr:sp macro="" textlink="">
      <xdr:nvSpPr>
        <xdr:cNvPr id="80" name="楕円 79"/>
        <xdr:cNvSpPr/>
      </xdr:nvSpPr>
      <xdr:spPr>
        <a:xfrm>
          <a:off x="4584700" y="552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61378</xdr:rowOff>
    </xdr:from>
    <xdr:ext cx="599010" cy="259045"/>
    <xdr:sp macro="" textlink="">
      <xdr:nvSpPr>
        <xdr:cNvPr id="81" name="人件費該当値テキスト"/>
        <xdr:cNvSpPr txBox="1"/>
      </xdr:nvSpPr>
      <xdr:spPr>
        <a:xfrm>
          <a:off x="4686300" y="537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110122</xdr:rowOff>
    </xdr:from>
    <xdr:to>
      <xdr:col>20</xdr:col>
      <xdr:colOff>38100</xdr:colOff>
      <xdr:row>34</xdr:row>
      <xdr:rowOff>40272</xdr:rowOff>
    </xdr:to>
    <xdr:sp macro="" textlink="">
      <xdr:nvSpPr>
        <xdr:cNvPr id="82" name="楕円 81"/>
        <xdr:cNvSpPr/>
      </xdr:nvSpPr>
      <xdr:spPr>
        <a:xfrm>
          <a:off x="3746500" y="576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56799</xdr:rowOff>
    </xdr:from>
    <xdr:ext cx="599010" cy="259045"/>
    <xdr:sp macro="" textlink="">
      <xdr:nvSpPr>
        <xdr:cNvPr id="83" name="テキスト ボックス 82"/>
        <xdr:cNvSpPr txBox="1"/>
      </xdr:nvSpPr>
      <xdr:spPr>
        <a:xfrm>
          <a:off x="3497795" y="554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171303</xdr:rowOff>
    </xdr:from>
    <xdr:to>
      <xdr:col>15</xdr:col>
      <xdr:colOff>101600</xdr:colOff>
      <xdr:row>34</xdr:row>
      <xdr:rowOff>101453</xdr:rowOff>
    </xdr:to>
    <xdr:sp macro="" textlink="">
      <xdr:nvSpPr>
        <xdr:cNvPr id="84" name="楕円 83"/>
        <xdr:cNvSpPr/>
      </xdr:nvSpPr>
      <xdr:spPr>
        <a:xfrm>
          <a:off x="2857500" y="582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117980</xdr:rowOff>
    </xdr:from>
    <xdr:ext cx="599010" cy="259045"/>
    <xdr:sp macro="" textlink="">
      <xdr:nvSpPr>
        <xdr:cNvPr id="85" name="テキスト ボックス 84"/>
        <xdr:cNvSpPr txBox="1"/>
      </xdr:nvSpPr>
      <xdr:spPr>
        <a:xfrm>
          <a:off x="2608795" y="560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22354</xdr:rowOff>
    </xdr:from>
    <xdr:to>
      <xdr:col>10</xdr:col>
      <xdr:colOff>165100</xdr:colOff>
      <xdr:row>34</xdr:row>
      <xdr:rowOff>123954</xdr:rowOff>
    </xdr:to>
    <xdr:sp macro="" textlink="">
      <xdr:nvSpPr>
        <xdr:cNvPr id="86" name="楕円 85"/>
        <xdr:cNvSpPr/>
      </xdr:nvSpPr>
      <xdr:spPr>
        <a:xfrm>
          <a:off x="1968500" y="585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140481</xdr:rowOff>
    </xdr:from>
    <xdr:ext cx="599010" cy="259045"/>
    <xdr:sp macro="" textlink="">
      <xdr:nvSpPr>
        <xdr:cNvPr id="87" name="テキスト ボックス 86"/>
        <xdr:cNvSpPr txBox="1"/>
      </xdr:nvSpPr>
      <xdr:spPr>
        <a:xfrm>
          <a:off x="1719795" y="562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157053</xdr:rowOff>
    </xdr:from>
    <xdr:to>
      <xdr:col>6</xdr:col>
      <xdr:colOff>38100</xdr:colOff>
      <xdr:row>34</xdr:row>
      <xdr:rowOff>87203</xdr:rowOff>
    </xdr:to>
    <xdr:sp macro="" textlink="">
      <xdr:nvSpPr>
        <xdr:cNvPr id="88" name="楕円 87"/>
        <xdr:cNvSpPr/>
      </xdr:nvSpPr>
      <xdr:spPr>
        <a:xfrm>
          <a:off x="1079500" y="581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103730</xdr:rowOff>
    </xdr:from>
    <xdr:ext cx="599010" cy="259045"/>
    <xdr:sp macro="" textlink="">
      <xdr:nvSpPr>
        <xdr:cNvPr id="89" name="テキスト ボックス 88"/>
        <xdr:cNvSpPr txBox="1"/>
      </xdr:nvSpPr>
      <xdr:spPr>
        <a:xfrm>
          <a:off x="830795" y="5590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140268</xdr:rowOff>
    </xdr:from>
    <xdr:to>
      <xdr:col>24</xdr:col>
      <xdr:colOff>63500</xdr:colOff>
      <xdr:row>56</xdr:row>
      <xdr:rowOff>31817</xdr:rowOff>
    </xdr:to>
    <xdr:cxnSp macro="">
      <xdr:nvCxnSpPr>
        <xdr:cNvPr id="120" name="直線コネクタ 119"/>
        <xdr:cNvCxnSpPr/>
      </xdr:nvCxnSpPr>
      <xdr:spPr>
        <a:xfrm>
          <a:off x="3797300" y="9570018"/>
          <a:ext cx="838200" cy="6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116888</xdr:rowOff>
    </xdr:from>
    <xdr:ext cx="599010" cy="259045"/>
    <xdr:sp macro="" textlink="">
      <xdr:nvSpPr>
        <xdr:cNvPr id="121" name="物件費平均値テキスト"/>
        <xdr:cNvSpPr txBox="1"/>
      </xdr:nvSpPr>
      <xdr:spPr>
        <a:xfrm>
          <a:off x="4686300" y="9718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130350</xdr:rowOff>
    </xdr:from>
    <xdr:to>
      <xdr:col>19</xdr:col>
      <xdr:colOff>177800</xdr:colOff>
      <xdr:row>55</xdr:row>
      <xdr:rowOff>140268</xdr:rowOff>
    </xdr:to>
    <xdr:cxnSp macro="">
      <xdr:nvCxnSpPr>
        <xdr:cNvPr id="123" name="直線コネクタ 122"/>
        <xdr:cNvCxnSpPr/>
      </xdr:nvCxnSpPr>
      <xdr:spPr>
        <a:xfrm>
          <a:off x="2908300" y="9560100"/>
          <a:ext cx="889000" cy="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69045</xdr:rowOff>
    </xdr:from>
    <xdr:ext cx="599010" cy="259045"/>
    <xdr:sp macro="" textlink="">
      <xdr:nvSpPr>
        <xdr:cNvPr id="125" name="テキスト ボックス 124"/>
        <xdr:cNvSpPr txBox="1"/>
      </xdr:nvSpPr>
      <xdr:spPr>
        <a:xfrm>
          <a:off x="3497795" y="984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130350</xdr:rowOff>
    </xdr:from>
    <xdr:to>
      <xdr:col>15</xdr:col>
      <xdr:colOff>50800</xdr:colOff>
      <xdr:row>56</xdr:row>
      <xdr:rowOff>9029</xdr:rowOff>
    </xdr:to>
    <xdr:cxnSp macro="">
      <xdr:nvCxnSpPr>
        <xdr:cNvPr id="126" name="直線コネクタ 125"/>
        <xdr:cNvCxnSpPr/>
      </xdr:nvCxnSpPr>
      <xdr:spPr>
        <a:xfrm flipV="1">
          <a:off x="2019300" y="9560100"/>
          <a:ext cx="889000" cy="5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86582</xdr:rowOff>
    </xdr:from>
    <xdr:ext cx="599010" cy="259045"/>
    <xdr:sp macro="" textlink="">
      <xdr:nvSpPr>
        <xdr:cNvPr id="128" name="テキスト ボックス 127"/>
        <xdr:cNvSpPr txBox="1"/>
      </xdr:nvSpPr>
      <xdr:spPr>
        <a:xfrm>
          <a:off x="2608795" y="985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9029</xdr:rowOff>
    </xdr:from>
    <xdr:to>
      <xdr:col>10</xdr:col>
      <xdr:colOff>114300</xdr:colOff>
      <xdr:row>56</xdr:row>
      <xdr:rowOff>33799</xdr:rowOff>
    </xdr:to>
    <xdr:cxnSp macro="">
      <xdr:nvCxnSpPr>
        <xdr:cNvPr id="129" name="直線コネクタ 128"/>
        <xdr:cNvCxnSpPr/>
      </xdr:nvCxnSpPr>
      <xdr:spPr>
        <a:xfrm flipV="1">
          <a:off x="1130300" y="9610229"/>
          <a:ext cx="889000" cy="2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83688</xdr:rowOff>
    </xdr:from>
    <xdr:ext cx="599010" cy="259045"/>
    <xdr:sp macro="" textlink="">
      <xdr:nvSpPr>
        <xdr:cNvPr id="131" name="テキスト ボックス 130"/>
        <xdr:cNvSpPr txBox="1"/>
      </xdr:nvSpPr>
      <xdr:spPr>
        <a:xfrm>
          <a:off x="1719795" y="985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101751</xdr:rowOff>
    </xdr:from>
    <xdr:ext cx="599010" cy="259045"/>
    <xdr:sp macro="" textlink="">
      <xdr:nvSpPr>
        <xdr:cNvPr id="133" name="テキスト ボックス 132"/>
        <xdr:cNvSpPr txBox="1"/>
      </xdr:nvSpPr>
      <xdr:spPr>
        <a:xfrm>
          <a:off x="830795" y="987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152467</xdr:rowOff>
    </xdr:from>
    <xdr:to>
      <xdr:col>24</xdr:col>
      <xdr:colOff>114300</xdr:colOff>
      <xdr:row>56</xdr:row>
      <xdr:rowOff>82617</xdr:rowOff>
    </xdr:to>
    <xdr:sp macro="" textlink="">
      <xdr:nvSpPr>
        <xdr:cNvPr id="139" name="楕円 138"/>
        <xdr:cNvSpPr/>
      </xdr:nvSpPr>
      <xdr:spPr>
        <a:xfrm>
          <a:off x="4584700" y="95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3894</xdr:rowOff>
    </xdr:from>
    <xdr:ext cx="599010" cy="259045"/>
    <xdr:sp macro="" textlink="">
      <xdr:nvSpPr>
        <xdr:cNvPr id="140" name="物件費該当値テキスト"/>
        <xdr:cNvSpPr txBox="1"/>
      </xdr:nvSpPr>
      <xdr:spPr>
        <a:xfrm>
          <a:off x="4686300" y="943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89468</xdr:rowOff>
    </xdr:from>
    <xdr:to>
      <xdr:col>20</xdr:col>
      <xdr:colOff>38100</xdr:colOff>
      <xdr:row>56</xdr:row>
      <xdr:rowOff>19618</xdr:rowOff>
    </xdr:to>
    <xdr:sp macro="" textlink="">
      <xdr:nvSpPr>
        <xdr:cNvPr id="141" name="楕円 140"/>
        <xdr:cNvSpPr/>
      </xdr:nvSpPr>
      <xdr:spPr>
        <a:xfrm>
          <a:off x="3746500" y="951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36145</xdr:rowOff>
    </xdr:from>
    <xdr:ext cx="599010" cy="259045"/>
    <xdr:sp macro="" textlink="">
      <xdr:nvSpPr>
        <xdr:cNvPr id="142" name="テキスト ボックス 141"/>
        <xdr:cNvSpPr txBox="1"/>
      </xdr:nvSpPr>
      <xdr:spPr>
        <a:xfrm>
          <a:off x="3497795" y="929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79550</xdr:rowOff>
    </xdr:from>
    <xdr:to>
      <xdr:col>15</xdr:col>
      <xdr:colOff>101600</xdr:colOff>
      <xdr:row>56</xdr:row>
      <xdr:rowOff>9700</xdr:rowOff>
    </xdr:to>
    <xdr:sp macro="" textlink="">
      <xdr:nvSpPr>
        <xdr:cNvPr id="143" name="楕円 142"/>
        <xdr:cNvSpPr/>
      </xdr:nvSpPr>
      <xdr:spPr>
        <a:xfrm>
          <a:off x="2857500" y="950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26227</xdr:rowOff>
    </xdr:from>
    <xdr:ext cx="599010" cy="259045"/>
    <xdr:sp macro="" textlink="">
      <xdr:nvSpPr>
        <xdr:cNvPr id="144" name="テキスト ボックス 143"/>
        <xdr:cNvSpPr txBox="1"/>
      </xdr:nvSpPr>
      <xdr:spPr>
        <a:xfrm>
          <a:off x="2608795" y="9284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129679</xdr:rowOff>
    </xdr:from>
    <xdr:to>
      <xdr:col>10</xdr:col>
      <xdr:colOff>165100</xdr:colOff>
      <xdr:row>56</xdr:row>
      <xdr:rowOff>59829</xdr:rowOff>
    </xdr:to>
    <xdr:sp macro="" textlink="">
      <xdr:nvSpPr>
        <xdr:cNvPr id="145" name="楕円 144"/>
        <xdr:cNvSpPr/>
      </xdr:nvSpPr>
      <xdr:spPr>
        <a:xfrm>
          <a:off x="1968500" y="955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76356</xdr:rowOff>
    </xdr:from>
    <xdr:ext cx="599010" cy="259045"/>
    <xdr:sp macro="" textlink="">
      <xdr:nvSpPr>
        <xdr:cNvPr id="146" name="テキスト ボックス 145"/>
        <xdr:cNvSpPr txBox="1"/>
      </xdr:nvSpPr>
      <xdr:spPr>
        <a:xfrm>
          <a:off x="1719795" y="9334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154449</xdr:rowOff>
    </xdr:from>
    <xdr:to>
      <xdr:col>6</xdr:col>
      <xdr:colOff>38100</xdr:colOff>
      <xdr:row>56</xdr:row>
      <xdr:rowOff>84599</xdr:rowOff>
    </xdr:to>
    <xdr:sp macro="" textlink="">
      <xdr:nvSpPr>
        <xdr:cNvPr id="147" name="楕円 146"/>
        <xdr:cNvSpPr/>
      </xdr:nvSpPr>
      <xdr:spPr>
        <a:xfrm>
          <a:off x="1079500" y="958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101126</xdr:rowOff>
    </xdr:from>
    <xdr:ext cx="599010" cy="259045"/>
    <xdr:sp macro="" textlink="">
      <xdr:nvSpPr>
        <xdr:cNvPr id="148" name="テキスト ボックス 147"/>
        <xdr:cNvSpPr txBox="1"/>
      </xdr:nvSpPr>
      <xdr:spPr>
        <a:xfrm>
          <a:off x="830795" y="935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79235</xdr:rowOff>
    </xdr:from>
    <xdr:to>
      <xdr:col>24</xdr:col>
      <xdr:colOff>63500</xdr:colOff>
      <xdr:row>78</xdr:row>
      <xdr:rowOff>21856</xdr:rowOff>
    </xdr:to>
    <xdr:cxnSp macro="">
      <xdr:nvCxnSpPr>
        <xdr:cNvPr id="175" name="直線コネクタ 174"/>
        <xdr:cNvCxnSpPr/>
      </xdr:nvCxnSpPr>
      <xdr:spPr>
        <a:xfrm flipV="1">
          <a:off x="3797300" y="13280885"/>
          <a:ext cx="838200" cy="11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2403</xdr:rowOff>
    </xdr:from>
    <xdr:to>
      <xdr:col>19</xdr:col>
      <xdr:colOff>177800</xdr:colOff>
      <xdr:row>78</xdr:row>
      <xdr:rowOff>21856</xdr:rowOff>
    </xdr:to>
    <xdr:cxnSp macro="">
      <xdr:nvCxnSpPr>
        <xdr:cNvPr id="178" name="直線コネクタ 177"/>
        <xdr:cNvCxnSpPr/>
      </xdr:nvCxnSpPr>
      <xdr:spPr>
        <a:xfrm>
          <a:off x="2908300" y="13375503"/>
          <a:ext cx="889000" cy="1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4556</xdr:rowOff>
    </xdr:from>
    <xdr:ext cx="469744" cy="259045"/>
    <xdr:sp macro="" textlink="">
      <xdr:nvSpPr>
        <xdr:cNvPr id="180" name="テキスト ボックス 179"/>
        <xdr:cNvSpPr txBox="1"/>
      </xdr:nvSpPr>
      <xdr:spPr>
        <a:xfrm>
          <a:off x="3562428" y="1303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58249</xdr:rowOff>
    </xdr:from>
    <xdr:to>
      <xdr:col>15</xdr:col>
      <xdr:colOff>50800</xdr:colOff>
      <xdr:row>78</xdr:row>
      <xdr:rowOff>2403</xdr:rowOff>
    </xdr:to>
    <xdr:cxnSp macro="">
      <xdr:nvCxnSpPr>
        <xdr:cNvPr id="181" name="直線コネクタ 180"/>
        <xdr:cNvCxnSpPr/>
      </xdr:nvCxnSpPr>
      <xdr:spPr>
        <a:xfrm>
          <a:off x="2019300" y="13259899"/>
          <a:ext cx="889000" cy="11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154608</xdr:rowOff>
    </xdr:from>
    <xdr:ext cx="469744" cy="259045"/>
    <xdr:sp macro="" textlink="">
      <xdr:nvSpPr>
        <xdr:cNvPr id="183" name="テキスト ボックス 182"/>
        <xdr:cNvSpPr txBox="1"/>
      </xdr:nvSpPr>
      <xdr:spPr>
        <a:xfrm>
          <a:off x="2673428" y="1301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58249</xdr:rowOff>
    </xdr:from>
    <xdr:to>
      <xdr:col>10</xdr:col>
      <xdr:colOff>114300</xdr:colOff>
      <xdr:row>77</xdr:row>
      <xdr:rowOff>151747</xdr:rowOff>
    </xdr:to>
    <xdr:cxnSp macro="">
      <xdr:nvCxnSpPr>
        <xdr:cNvPr id="184" name="直線コネクタ 183"/>
        <xdr:cNvCxnSpPr/>
      </xdr:nvCxnSpPr>
      <xdr:spPr>
        <a:xfrm flipV="1">
          <a:off x="1130300" y="13259899"/>
          <a:ext cx="889000" cy="9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136844</xdr:rowOff>
    </xdr:from>
    <xdr:ext cx="469744" cy="259045"/>
    <xdr:sp macro="" textlink="">
      <xdr:nvSpPr>
        <xdr:cNvPr id="186" name="テキスト ボックス 185"/>
        <xdr:cNvSpPr txBox="1"/>
      </xdr:nvSpPr>
      <xdr:spPr>
        <a:xfrm>
          <a:off x="1784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165056</xdr:rowOff>
    </xdr:from>
    <xdr:ext cx="469744" cy="259045"/>
    <xdr:sp macro="" textlink="">
      <xdr:nvSpPr>
        <xdr:cNvPr id="188" name="テキスト ボックス 187"/>
        <xdr:cNvSpPr txBox="1"/>
      </xdr:nvSpPr>
      <xdr:spPr>
        <a:xfrm>
          <a:off x="895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28435</xdr:rowOff>
    </xdr:from>
    <xdr:to>
      <xdr:col>24</xdr:col>
      <xdr:colOff>114300</xdr:colOff>
      <xdr:row>77</xdr:row>
      <xdr:rowOff>130035</xdr:rowOff>
    </xdr:to>
    <xdr:sp macro="" textlink="">
      <xdr:nvSpPr>
        <xdr:cNvPr id="194" name="楕円 193"/>
        <xdr:cNvSpPr/>
      </xdr:nvSpPr>
      <xdr:spPr>
        <a:xfrm>
          <a:off x="4584700" y="1323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6862</xdr:rowOff>
    </xdr:from>
    <xdr:ext cx="534377" cy="259045"/>
    <xdr:sp macro="" textlink="">
      <xdr:nvSpPr>
        <xdr:cNvPr id="195" name="維持補修費該当値テキスト"/>
        <xdr:cNvSpPr txBox="1"/>
      </xdr:nvSpPr>
      <xdr:spPr>
        <a:xfrm>
          <a:off x="4686300" y="1320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142506</xdr:rowOff>
    </xdr:from>
    <xdr:to>
      <xdr:col>20</xdr:col>
      <xdr:colOff>38100</xdr:colOff>
      <xdr:row>78</xdr:row>
      <xdr:rowOff>72656</xdr:rowOff>
    </xdr:to>
    <xdr:sp macro="" textlink="">
      <xdr:nvSpPr>
        <xdr:cNvPr id="196" name="楕円 195"/>
        <xdr:cNvSpPr/>
      </xdr:nvSpPr>
      <xdr:spPr>
        <a:xfrm>
          <a:off x="3746500" y="1334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63783</xdr:rowOff>
    </xdr:from>
    <xdr:ext cx="469744" cy="259045"/>
    <xdr:sp macro="" textlink="">
      <xdr:nvSpPr>
        <xdr:cNvPr id="197" name="テキスト ボックス 196"/>
        <xdr:cNvSpPr txBox="1"/>
      </xdr:nvSpPr>
      <xdr:spPr>
        <a:xfrm>
          <a:off x="3562428" y="1343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123053</xdr:rowOff>
    </xdr:from>
    <xdr:to>
      <xdr:col>15</xdr:col>
      <xdr:colOff>101600</xdr:colOff>
      <xdr:row>78</xdr:row>
      <xdr:rowOff>53203</xdr:rowOff>
    </xdr:to>
    <xdr:sp macro="" textlink="">
      <xdr:nvSpPr>
        <xdr:cNvPr id="198" name="楕円 197"/>
        <xdr:cNvSpPr/>
      </xdr:nvSpPr>
      <xdr:spPr>
        <a:xfrm>
          <a:off x="2857500" y="1332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44330</xdr:rowOff>
    </xdr:from>
    <xdr:ext cx="469744" cy="259045"/>
    <xdr:sp macro="" textlink="">
      <xdr:nvSpPr>
        <xdr:cNvPr id="199" name="テキスト ボックス 198"/>
        <xdr:cNvSpPr txBox="1"/>
      </xdr:nvSpPr>
      <xdr:spPr>
        <a:xfrm>
          <a:off x="2673428" y="1341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7449</xdr:rowOff>
    </xdr:from>
    <xdr:to>
      <xdr:col>10</xdr:col>
      <xdr:colOff>165100</xdr:colOff>
      <xdr:row>77</xdr:row>
      <xdr:rowOff>109049</xdr:rowOff>
    </xdr:to>
    <xdr:sp macro="" textlink="">
      <xdr:nvSpPr>
        <xdr:cNvPr id="200" name="楕円 199"/>
        <xdr:cNvSpPr/>
      </xdr:nvSpPr>
      <xdr:spPr>
        <a:xfrm>
          <a:off x="1968500" y="1320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125576</xdr:rowOff>
    </xdr:from>
    <xdr:ext cx="534377" cy="259045"/>
    <xdr:sp macro="" textlink="">
      <xdr:nvSpPr>
        <xdr:cNvPr id="201" name="テキスト ボックス 200"/>
        <xdr:cNvSpPr txBox="1"/>
      </xdr:nvSpPr>
      <xdr:spPr>
        <a:xfrm>
          <a:off x="1752111" y="1298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100947</xdr:rowOff>
    </xdr:from>
    <xdr:to>
      <xdr:col>6</xdr:col>
      <xdr:colOff>38100</xdr:colOff>
      <xdr:row>78</xdr:row>
      <xdr:rowOff>31097</xdr:rowOff>
    </xdr:to>
    <xdr:sp macro="" textlink="">
      <xdr:nvSpPr>
        <xdr:cNvPr id="202" name="楕円 201"/>
        <xdr:cNvSpPr/>
      </xdr:nvSpPr>
      <xdr:spPr>
        <a:xfrm>
          <a:off x="1079500" y="1330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22224</xdr:rowOff>
    </xdr:from>
    <xdr:ext cx="469744" cy="259045"/>
    <xdr:sp macro="" textlink="">
      <xdr:nvSpPr>
        <xdr:cNvPr id="203" name="テキスト ボックス 202"/>
        <xdr:cNvSpPr txBox="1"/>
      </xdr:nvSpPr>
      <xdr:spPr>
        <a:xfrm>
          <a:off x="895428" y="1339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160731</xdr:rowOff>
    </xdr:from>
    <xdr:to>
      <xdr:col>24</xdr:col>
      <xdr:colOff>63500</xdr:colOff>
      <xdr:row>94</xdr:row>
      <xdr:rowOff>120562</xdr:rowOff>
    </xdr:to>
    <xdr:cxnSp macro="">
      <xdr:nvCxnSpPr>
        <xdr:cNvPr id="233" name="直線コネクタ 232"/>
        <xdr:cNvCxnSpPr/>
      </xdr:nvCxnSpPr>
      <xdr:spPr>
        <a:xfrm flipV="1">
          <a:off x="3797300" y="16105581"/>
          <a:ext cx="838200" cy="13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147414</xdr:rowOff>
    </xdr:from>
    <xdr:ext cx="534377" cy="259045"/>
    <xdr:sp macro="" textlink="">
      <xdr:nvSpPr>
        <xdr:cNvPr id="234" name="扶助費平均値テキスト"/>
        <xdr:cNvSpPr txBox="1"/>
      </xdr:nvSpPr>
      <xdr:spPr>
        <a:xfrm>
          <a:off x="4686300" y="16435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120562</xdr:rowOff>
    </xdr:from>
    <xdr:to>
      <xdr:col>19</xdr:col>
      <xdr:colOff>177800</xdr:colOff>
      <xdr:row>94</xdr:row>
      <xdr:rowOff>145402</xdr:rowOff>
    </xdr:to>
    <xdr:cxnSp macro="">
      <xdr:nvCxnSpPr>
        <xdr:cNvPr id="236" name="直線コネクタ 235"/>
        <xdr:cNvCxnSpPr/>
      </xdr:nvCxnSpPr>
      <xdr:spPr>
        <a:xfrm flipV="1">
          <a:off x="2908300" y="16236862"/>
          <a:ext cx="889000" cy="2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89298</xdr:rowOff>
    </xdr:from>
    <xdr:ext cx="534377" cy="259045"/>
    <xdr:sp macro="" textlink="">
      <xdr:nvSpPr>
        <xdr:cNvPr id="238" name="テキスト ボックス 237"/>
        <xdr:cNvSpPr txBox="1"/>
      </xdr:nvSpPr>
      <xdr:spPr>
        <a:xfrm>
          <a:off x="3530111" y="1654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145402</xdr:rowOff>
    </xdr:from>
    <xdr:to>
      <xdr:col>15</xdr:col>
      <xdr:colOff>50800</xdr:colOff>
      <xdr:row>94</xdr:row>
      <xdr:rowOff>163068</xdr:rowOff>
    </xdr:to>
    <xdr:cxnSp macro="">
      <xdr:nvCxnSpPr>
        <xdr:cNvPr id="239" name="直線コネクタ 238"/>
        <xdr:cNvCxnSpPr/>
      </xdr:nvCxnSpPr>
      <xdr:spPr>
        <a:xfrm flipV="1">
          <a:off x="2019300" y="16261702"/>
          <a:ext cx="889000" cy="1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102049</xdr:rowOff>
    </xdr:from>
    <xdr:ext cx="534377" cy="259045"/>
    <xdr:sp macro="" textlink="">
      <xdr:nvSpPr>
        <xdr:cNvPr id="241" name="テキスト ボックス 240"/>
        <xdr:cNvSpPr txBox="1"/>
      </xdr:nvSpPr>
      <xdr:spPr>
        <a:xfrm>
          <a:off x="2641111" y="165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143574</xdr:rowOff>
    </xdr:from>
    <xdr:to>
      <xdr:col>10</xdr:col>
      <xdr:colOff>114300</xdr:colOff>
      <xdr:row>94</xdr:row>
      <xdr:rowOff>163068</xdr:rowOff>
    </xdr:to>
    <xdr:cxnSp macro="">
      <xdr:nvCxnSpPr>
        <xdr:cNvPr id="242" name="直線コネクタ 241"/>
        <xdr:cNvCxnSpPr/>
      </xdr:nvCxnSpPr>
      <xdr:spPr>
        <a:xfrm>
          <a:off x="1130300" y="16259874"/>
          <a:ext cx="889000" cy="1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120159</xdr:rowOff>
    </xdr:from>
    <xdr:ext cx="534377" cy="259045"/>
    <xdr:sp macro="" textlink="">
      <xdr:nvSpPr>
        <xdr:cNvPr id="244" name="テキスト ボックス 243"/>
        <xdr:cNvSpPr txBox="1"/>
      </xdr:nvSpPr>
      <xdr:spPr>
        <a:xfrm>
          <a:off x="1752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130357</xdr:rowOff>
    </xdr:from>
    <xdr:ext cx="534377" cy="259045"/>
    <xdr:sp macro="" textlink="">
      <xdr:nvSpPr>
        <xdr:cNvPr id="246" name="テキスト ボックス 245"/>
        <xdr:cNvSpPr txBox="1"/>
      </xdr:nvSpPr>
      <xdr:spPr>
        <a:xfrm>
          <a:off x="863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109931</xdr:rowOff>
    </xdr:from>
    <xdr:to>
      <xdr:col>24</xdr:col>
      <xdr:colOff>114300</xdr:colOff>
      <xdr:row>94</xdr:row>
      <xdr:rowOff>40081</xdr:rowOff>
    </xdr:to>
    <xdr:sp macro="" textlink="">
      <xdr:nvSpPr>
        <xdr:cNvPr id="252" name="楕円 251"/>
        <xdr:cNvSpPr/>
      </xdr:nvSpPr>
      <xdr:spPr>
        <a:xfrm>
          <a:off x="4584700" y="1605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132808</xdr:rowOff>
    </xdr:from>
    <xdr:ext cx="599010" cy="259045"/>
    <xdr:sp macro="" textlink="">
      <xdr:nvSpPr>
        <xdr:cNvPr id="253" name="扶助費該当値テキスト"/>
        <xdr:cNvSpPr txBox="1"/>
      </xdr:nvSpPr>
      <xdr:spPr>
        <a:xfrm>
          <a:off x="4686300" y="1590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69762</xdr:rowOff>
    </xdr:from>
    <xdr:to>
      <xdr:col>20</xdr:col>
      <xdr:colOff>38100</xdr:colOff>
      <xdr:row>94</xdr:row>
      <xdr:rowOff>171362</xdr:rowOff>
    </xdr:to>
    <xdr:sp macro="" textlink="">
      <xdr:nvSpPr>
        <xdr:cNvPr id="254" name="楕円 253"/>
        <xdr:cNvSpPr/>
      </xdr:nvSpPr>
      <xdr:spPr>
        <a:xfrm>
          <a:off x="3746500" y="1618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16439</xdr:rowOff>
    </xdr:from>
    <xdr:ext cx="534377" cy="259045"/>
    <xdr:sp macro="" textlink="">
      <xdr:nvSpPr>
        <xdr:cNvPr id="255" name="テキスト ボックス 254"/>
        <xdr:cNvSpPr txBox="1"/>
      </xdr:nvSpPr>
      <xdr:spPr>
        <a:xfrm>
          <a:off x="3530111" y="1596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94602</xdr:rowOff>
    </xdr:from>
    <xdr:to>
      <xdr:col>15</xdr:col>
      <xdr:colOff>101600</xdr:colOff>
      <xdr:row>95</xdr:row>
      <xdr:rowOff>24752</xdr:rowOff>
    </xdr:to>
    <xdr:sp macro="" textlink="">
      <xdr:nvSpPr>
        <xdr:cNvPr id="256" name="楕円 255"/>
        <xdr:cNvSpPr/>
      </xdr:nvSpPr>
      <xdr:spPr>
        <a:xfrm>
          <a:off x="2857500" y="1621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41279</xdr:rowOff>
    </xdr:from>
    <xdr:ext cx="534377" cy="259045"/>
    <xdr:sp macro="" textlink="">
      <xdr:nvSpPr>
        <xdr:cNvPr id="257" name="テキスト ボックス 256"/>
        <xdr:cNvSpPr txBox="1"/>
      </xdr:nvSpPr>
      <xdr:spPr>
        <a:xfrm>
          <a:off x="2641111" y="1598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112268</xdr:rowOff>
    </xdr:from>
    <xdr:to>
      <xdr:col>10</xdr:col>
      <xdr:colOff>165100</xdr:colOff>
      <xdr:row>95</xdr:row>
      <xdr:rowOff>42418</xdr:rowOff>
    </xdr:to>
    <xdr:sp macro="" textlink="">
      <xdr:nvSpPr>
        <xdr:cNvPr id="258" name="楕円 257"/>
        <xdr:cNvSpPr/>
      </xdr:nvSpPr>
      <xdr:spPr>
        <a:xfrm>
          <a:off x="1968500" y="1622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58945</xdr:rowOff>
    </xdr:from>
    <xdr:ext cx="534377" cy="259045"/>
    <xdr:sp macro="" textlink="">
      <xdr:nvSpPr>
        <xdr:cNvPr id="259" name="テキスト ボックス 258"/>
        <xdr:cNvSpPr txBox="1"/>
      </xdr:nvSpPr>
      <xdr:spPr>
        <a:xfrm>
          <a:off x="1752111" y="1600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92774</xdr:rowOff>
    </xdr:from>
    <xdr:to>
      <xdr:col>6</xdr:col>
      <xdr:colOff>38100</xdr:colOff>
      <xdr:row>95</xdr:row>
      <xdr:rowOff>22924</xdr:rowOff>
    </xdr:to>
    <xdr:sp macro="" textlink="">
      <xdr:nvSpPr>
        <xdr:cNvPr id="260" name="楕円 259"/>
        <xdr:cNvSpPr/>
      </xdr:nvSpPr>
      <xdr:spPr>
        <a:xfrm>
          <a:off x="1079500" y="1620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39451</xdr:rowOff>
    </xdr:from>
    <xdr:ext cx="534377" cy="259045"/>
    <xdr:sp macro="" textlink="">
      <xdr:nvSpPr>
        <xdr:cNvPr id="261" name="テキスト ボックス 260"/>
        <xdr:cNvSpPr txBox="1"/>
      </xdr:nvSpPr>
      <xdr:spPr>
        <a:xfrm>
          <a:off x="863111" y="159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114778</xdr:rowOff>
    </xdr:from>
    <xdr:to>
      <xdr:col>54</xdr:col>
      <xdr:colOff>189865</xdr:colOff>
      <xdr:row>37</xdr:row>
      <xdr:rowOff>152753</xdr:rowOff>
    </xdr:to>
    <xdr:cxnSp macro="">
      <xdr:nvCxnSpPr>
        <xdr:cNvPr id="284" name="直線コネクタ 283"/>
        <xdr:cNvCxnSpPr/>
      </xdr:nvCxnSpPr>
      <xdr:spPr>
        <a:xfrm flipV="1">
          <a:off x="10475595" y="5258278"/>
          <a:ext cx="1270" cy="123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156580</xdr:rowOff>
    </xdr:from>
    <xdr:ext cx="599010" cy="259045"/>
    <xdr:sp macro="" textlink="">
      <xdr:nvSpPr>
        <xdr:cNvPr id="285" name="補助費等最小値テキスト"/>
        <xdr:cNvSpPr txBox="1"/>
      </xdr:nvSpPr>
      <xdr:spPr>
        <a:xfrm>
          <a:off x="10528300" y="650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152753</xdr:rowOff>
    </xdr:from>
    <xdr:to>
      <xdr:col>55</xdr:col>
      <xdr:colOff>88900</xdr:colOff>
      <xdr:row>37</xdr:row>
      <xdr:rowOff>152753</xdr:rowOff>
    </xdr:to>
    <xdr:cxnSp macro="">
      <xdr:nvCxnSpPr>
        <xdr:cNvPr id="286" name="直線コネクタ 285"/>
        <xdr:cNvCxnSpPr/>
      </xdr:nvCxnSpPr>
      <xdr:spPr>
        <a:xfrm>
          <a:off x="10388600" y="64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61455</xdr:rowOff>
    </xdr:from>
    <xdr:ext cx="599010" cy="259045"/>
    <xdr:sp macro="" textlink="">
      <xdr:nvSpPr>
        <xdr:cNvPr id="287" name="補助費等最大値テキスト"/>
        <xdr:cNvSpPr txBox="1"/>
      </xdr:nvSpPr>
      <xdr:spPr>
        <a:xfrm>
          <a:off x="10528300" y="503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114778</xdr:rowOff>
    </xdr:from>
    <xdr:to>
      <xdr:col>55</xdr:col>
      <xdr:colOff>88900</xdr:colOff>
      <xdr:row>30</xdr:row>
      <xdr:rowOff>114778</xdr:rowOff>
    </xdr:to>
    <xdr:cxnSp macro="">
      <xdr:nvCxnSpPr>
        <xdr:cNvPr id="288" name="直線コネクタ 287"/>
        <xdr:cNvCxnSpPr/>
      </xdr:nvCxnSpPr>
      <xdr:spPr>
        <a:xfrm>
          <a:off x="10388600" y="525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169939</xdr:rowOff>
    </xdr:from>
    <xdr:to>
      <xdr:col>55</xdr:col>
      <xdr:colOff>0</xdr:colOff>
      <xdr:row>35</xdr:row>
      <xdr:rowOff>61002</xdr:rowOff>
    </xdr:to>
    <xdr:cxnSp macro="">
      <xdr:nvCxnSpPr>
        <xdr:cNvPr id="289" name="直線コネクタ 288"/>
        <xdr:cNvCxnSpPr/>
      </xdr:nvCxnSpPr>
      <xdr:spPr>
        <a:xfrm flipV="1">
          <a:off x="9639300" y="5484889"/>
          <a:ext cx="838200" cy="57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138376</xdr:rowOff>
    </xdr:from>
    <xdr:ext cx="599010" cy="259045"/>
    <xdr:sp macro="" textlink="">
      <xdr:nvSpPr>
        <xdr:cNvPr id="290" name="補助費等平均値テキスト"/>
        <xdr:cNvSpPr txBox="1"/>
      </xdr:nvSpPr>
      <xdr:spPr>
        <a:xfrm>
          <a:off x="10528300" y="596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159949</xdr:rowOff>
    </xdr:from>
    <xdr:to>
      <xdr:col>55</xdr:col>
      <xdr:colOff>50800</xdr:colOff>
      <xdr:row>35</xdr:row>
      <xdr:rowOff>90099</xdr:rowOff>
    </xdr:to>
    <xdr:sp macro="" textlink="">
      <xdr:nvSpPr>
        <xdr:cNvPr id="291" name="フローチャート: 判断 290"/>
        <xdr:cNvSpPr/>
      </xdr:nvSpPr>
      <xdr:spPr>
        <a:xfrm>
          <a:off x="10426700" y="598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123168</xdr:rowOff>
    </xdr:from>
    <xdr:to>
      <xdr:col>50</xdr:col>
      <xdr:colOff>114300</xdr:colOff>
      <xdr:row>35</xdr:row>
      <xdr:rowOff>61002</xdr:rowOff>
    </xdr:to>
    <xdr:cxnSp macro="">
      <xdr:nvCxnSpPr>
        <xdr:cNvPr id="292" name="直線コネクタ 291"/>
        <xdr:cNvCxnSpPr/>
      </xdr:nvCxnSpPr>
      <xdr:spPr>
        <a:xfrm>
          <a:off x="8750300" y="5952468"/>
          <a:ext cx="889000" cy="10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23214</xdr:rowOff>
    </xdr:from>
    <xdr:to>
      <xdr:col>50</xdr:col>
      <xdr:colOff>165100</xdr:colOff>
      <xdr:row>38</xdr:row>
      <xdr:rowOff>124814</xdr:rowOff>
    </xdr:to>
    <xdr:sp macro="" textlink="">
      <xdr:nvSpPr>
        <xdr:cNvPr id="293" name="フローチャート: 判断 292"/>
        <xdr:cNvSpPr/>
      </xdr:nvSpPr>
      <xdr:spPr>
        <a:xfrm>
          <a:off x="9588500" y="65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115941</xdr:rowOff>
    </xdr:from>
    <xdr:ext cx="599010" cy="259045"/>
    <xdr:sp macro="" textlink="">
      <xdr:nvSpPr>
        <xdr:cNvPr id="294" name="テキスト ボックス 293"/>
        <xdr:cNvSpPr txBox="1"/>
      </xdr:nvSpPr>
      <xdr:spPr>
        <a:xfrm>
          <a:off x="9339795" y="663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123168</xdr:rowOff>
    </xdr:from>
    <xdr:to>
      <xdr:col>45</xdr:col>
      <xdr:colOff>177800</xdr:colOff>
      <xdr:row>36</xdr:row>
      <xdr:rowOff>34352</xdr:rowOff>
    </xdr:to>
    <xdr:cxnSp macro="">
      <xdr:nvCxnSpPr>
        <xdr:cNvPr id="295" name="直線コネクタ 294"/>
        <xdr:cNvCxnSpPr/>
      </xdr:nvCxnSpPr>
      <xdr:spPr>
        <a:xfrm flipV="1">
          <a:off x="7861300" y="5952468"/>
          <a:ext cx="889000" cy="25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26396</xdr:rowOff>
    </xdr:from>
    <xdr:to>
      <xdr:col>46</xdr:col>
      <xdr:colOff>38100</xdr:colOff>
      <xdr:row>38</xdr:row>
      <xdr:rowOff>127996</xdr:rowOff>
    </xdr:to>
    <xdr:sp macro="" textlink="">
      <xdr:nvSpPr>
        <xdr:cNvPr id="296" name="フローチャート: 判断 295"/>
        <xdr:cNvSpPr/>
      </xdr:nvSpPr>
      <xdr:spPr>
        <a:xfrm>
          <a:off x="8699500" y="654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119123</xdr:rowOff>
    </xdr:from>
    <xdr:ext cx="599010" cy="259045"/>
    <xdr:sp macro="" textlink="">
      <xdr:nvSpPr>
        <xdr:cNvPr id="297" name="テキスト ボックス 296"/>
        <xdr:cNvSpPr txBox="1"/>
      </xdr:nvSpPr>
      <xdr:spPr>
        <a:xfrm>
          <a:off x="8450795" y="663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34352</xdr:rowOff>
    </xdr:from>
    <xdr:to>
      <xdr:col>41</xdr:col>
      <xdr:colOff>50800</xdr:colOff>
      <xdr:row>37</xdr:row>
      <xdr:rowOff>39098</xdr:rowOff>
    </xdr:to>
    <xdr:cxnSp macro="">
      <xdr:nvCxnSpPr>
        <xdr:cNvPr id="298" name="直線コネクタ 297"/>
        <xdr:cNvCxnSpPr/>
      </xdr:nvCxnSpPr>
      <xdr:spPr>
        <a:xfrm flipV="1">
          <a:off x="6972300" y="6206552"/>
          <a:ext cx="889000" cy="17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14568</xdr:rowOff>
    </xdr:from>
    <xdr:to>
      <xdr:col>41</xdr:col>
      <xdr:colOff>101600</xdr:colOff>
      <xdr:row>38</xdr:row>
      <xdr:rowOff>116168</xdr:rowOff>
    </xdr:to>
    <xdr:sp macro="" textlink="">
      <xdr:nvSpPr>
        <xdr:cNvPr id="299" name="フローチャート: 判断 298"/>
        <xdr:cNvSpPr/>
      </xdr:nvSpPr>
      <xdr:spPr>
        <a:xfrm>
          <a:off x="7810500" y="65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107295</xdr:rowOff>
    </xdr:from>
    <xdr:ext cx="599010" cy="259045"/>
    <xdr:sp macro="" textlink="">
      <xdr:nvSpPr>
        <xdr:cNvPr id="300" name="テキスト ボックス 299"/>
        <xdr:cNvSpPr txBox="1"/>
      </xdr:nvSpPr>
      <xdr:spPr>
        <a:xfrm>
          <a:off x="7561795" y="662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42700</xdr:rowOff>
    </xdr:from>
    <xdr:to>
      <xdr:col>36</xdr:col>
      <xdr:colOff>165100</xdr:colOff>
      <xdr:row>38</xdr:row>
      <xdr:rowOff>144300</xdr:rowOff>
    </xdr:to>
    <xdr:sp macro="" textlink="">
      <xdr:nvSpPr>
        <xdr:cNvPr id="301" name="フローチャート: 判断 300"/>
        <xdr:cNvSpPr/>
      </xdr:nvSpPr>
      <xdr:spPr>
        <a:xfrm>
          <a:off x="6921500" y="655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135427</xdr:rowOff>
    </xdr:from>
    <xdr:ext cx="599010" cy="259045"/>
    <xdr:sp macro="" textlink="">
      <xdr:nvSpPr>
        <xdr:cNvPr id="302" name="テキスト ボックス 301"/>
        <xdr:cNvSpPr txBox="1"/>
      </xdr:nvSpPr>
      <xdr:spPr>
        <a:xfrm>
          <a:off x="6672795" y="665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119139</xdr:rowOff>
    </xdr:from>
    <xdr:to>
      <xdr:col>55</xdr:col>
      <xdr:colOff>50800</xdr:colOff>
      <xdr:row>32</xdr:row>
      <xdr:rowOff>49289</xdr:rowOff>
    </xdr:to>
    <xdr:sp macro="" textlink="">
      <xdr:nvSpPr>
        <xdr:cNvPr id="308" name="楕円 307"/>
        <xdr:cNvSpPr/>
      </xdr:nvSpPr>
      <xdr:spPr>
        <a:xfrm>
          <a:off x="10426700" y="543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142016</xdr:rowOff>
    </xdr:from>
    <xdr:ext cx="599010" cy="259045"/>
    <xdr:sp macro="" textlink="">
      <xdr:nvSpPr>
        <xdr:cNvPr id="309" name="補助費等該当値テキスト"/>
        <xdr:cNvSpPr txBox="1"/>
      </xdr:nvSpPr>
      <xdr:spPr>
        <a:xfrm>
          <a:off x="10528300" y="528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10202</xdr:rowOff>
    </xdr:from>
    <xdr:to>
      <xdr:col>50</xdr:col>
      <xdr:colOff>165100</xdr:colOff>
      <xdr:row>35</xdr:row>
      <xdr:rowOff>111802</xdr:rowOff>
    </xdr:to>
    <xdr:sp macro="" textlink="">
      <xdr:nvSpPr>
        <xdr:cNvPr id="310" name="楕円 309"/>
        <xdr:cNvSpPr/>
      </xdr:nvSpPr>
      <xdr:spPr>
        <a:xfrm>
          <a:off x="9588500" y="601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128329</xdr:rowOff>
    </xdr:from>
    <xdr:ext cx="599010" cy="259045"/>
    <xdr:sp macro="" textlink="">
      <xdr:nvSpPr>
        <xdr:cNvPr id="311" name="テキスト ボックス 310"/>
        <xdr:cNvSpPr txBox="1"/>
      </xdr:nvSpPr>
      <xdr:spPr>
        <a:xfrm>
          <a:off x="9339795" y="578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72368</xdr:rowOff>
    </xdr:from>
    <xdr:to>
      <xdr:col>46</xdr:col>
      <xdr:colOff>38100</xdr:colOff>
      <xdr:row>35</xdr:row>
      <xdr:rowOff>2518</xdr:rowOff>
    </xdr:to>
    <xdr:sp macro="" textlink="">
      <xdr:nvSpPr>
        <xdr:cNvPr id="312" name="楕円 311"/>
        <xdr:cNvSpPr/>
      </xdr:nvSpPr>
      <xdr:spPr>
        <a:xfrm>
          <a:off x="8699500" y="59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19045</xdr:rowOff>
    </xdr:from>
    <xdr:ext cx="599010" cy="259045"/>
    <xdr:sp macro="" textlink="">
      <xdr:nvSpPr>
        <xdr:cNvPr id="313" name="テキスト ボックス 312"/>
        <xdr:cNvSpPr txBox="1"/>
      </xdr:nvSpPr>
      <xdr:spPr>
        <a:xfrm>
          <a:off x="8450795" y="5676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155002</xdr:rowOff>
    </xdr:from>
    <xdr:to>
      <xdr:col>41</xdr:col>
      <xdr:colOff>101600</xdr:colOff>
      <xdr:row>36</xdr:row>
      <xdr:rowOff>85152</xdr:rowOff>
    </xdr:to>
    <xdr:sp macro="" textlink="">
      <xdr:nvSpPr>
        <xdr:cNvPr id="314" name="楕円 313"/>
        <xdr:cNvSpPr/>
      </xdr:nvSpPr>
      <xdr:spPr>
        <a:xfrm>
          <a:off x="7810500" y="615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101679</xdr:rowOff>
    </xdr:from>
    <xdr:ext cx="599010" cy="259045"/>
    <xdr:sp macro="" textlink="">
      <xdr:nvSpPr>
        <xdr:cNvPr id="315" name="テキスト ボックス 314"/>
        <xdr:cNvSpPr txBox="1"/>
      </xdr:nvSpPr>
      <xdr:spPr>
        <a:xfrm>
          <a:off x="7561795" y="5930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159748</xdr:rowOff>
    </xdr:from>
    <xdr:to>
      <xdr:col>36</xdr:col>
      <xdr:colOff>165100</xdr:colOff>
      <xdr:row>37</xdr:row>
      <xdr:rowOff>89898</xdr:rowOff>
    </xdr:to>
    <xdr:sp macro="" textlink="">
      <xdr:nvSpPr>
        <xdr:cNvPr id="316" name="楕円 315"/>
        <xdr:cNvSpPr/>
      </xdr:nvSpPr>
      <xdr:spPr>
        <a:xfrm>
          <a:off x="6921500" y="63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106425</xdr:rowOff>
    </xdr:from>
    <xdr:ext cx="599010" cy="259045"/>
    <xdr:sp macro="" textlink="">
      <xdr:nvSpPr>
        <xdr:cNvPr id="317" name="テキスト ボックス 316"/>
        <xdr:cNvSpPr txBox="1"/>
      </xdr:nvSpPr>
      <xdr:spPr>
        <a:xfrm>
          <a:off x="6672795" y="610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3" name="直線コネクタ 342"/>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4" name="普通建設事業費最小値テキスト"/>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5" name="直線コネクタ 344"/>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6" name="普通建設事業費最大値テキスト"/>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7" name="直線コネクタ 346"/>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67072</xdr:rowOff>
    </xdr:from>
    <xdr:to>
      <xdr:col>55</xdr:col>
      <xdr:colOff>0</xdr:colOff>
      <xdr:row>57</xdr:row>
      <xdr:rowOff>121428</xdr:rowOff>
    </xdr:to>
    <xdr:cxnSp macro="">
      <xdr:nvCxnSpPr>
        <xdr:cNvPr id="348" name="直線コネクタ 347"/>
        <xdr:cNvCxnSpPr/>
      </xdr:nvCxnSpPr>
      <xdr:spPr>
        <a:xfrm flipV="1">
          <a:off x="9639300" y="9668272"/>
          <a:ext cx="838200" cy="22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164660</xdr:rowOff>
    </xdr:from>
    <xdr:ext cx="599010" cy="259045"/>
    <xdr:sp macro="" textlink="">
      <xdr:nvSpPr>
        <xdr:cNvPr id="349" name="普通建設事業費平均値テキスト"/>
        <xdr:cNvSpPr txBox="1"/>
      </xdr:nvSpPr>
      <xdr:spPr>
        <a:xfrm>
          <a:off x="10528300" y="993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0" name="フローチャート: 判断 349"/>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97323</xdr:rowOff>
    </xdr:from>
    <xdr:to>
      <xdr:col>50</xdr:col>
      <xdr:colOff>114300</xdr:colOff>
      <xdr:row>57</xdr:row>
      <xdr:rowOff>121428</xdr:rowOff>
    </xdr:to>
    <xdr:cxnSp macro="">
      <xdr:nvCxnSpPr>
        <xdr:cNvPr id="351" name="直線コネクタ 350"/>
        <xdr:cNvCxnSpPr/>
      </xdr:nvCxnSpPr>
      <xdr:spPr>
        <a:xfrm>
          <a:off x="8750300" y="9869973"/>
          <a:ext cx="889000" cy="2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2" name="フローチャート: 判断 351"/>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75265</xdr:rowOff>
    </xdr:from>
    <xdr:ext cx="599010" cy="259045"/>
    <xdr:sp macro="" textlink="">
      <xdr:nvSpPr>
        <xdr:cNvPr id="353" name="テキスト ボックス 352"/>
        <xdr:cNvSpPr txBox="1"/>
      </xdr:nvSpPr>
      <xdr:spPr>
        <a:xfrm>
          <a:off x="9339795" y="1001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97323</xdr:rowOff>
    </xdr:from>
    <xdr:to>
      <xdr:col>45</xdr:col>
      <xdr:colOff>177800</xdr:colOff>
      <xdr:row>57</xdr:row>
      <xdr:rowOff>165713</xdr:rowOff>
    </xdr:to>
    <xdr:cxnSp macro="">
      <xdr:nvCxnSpPr>
        <xdr:cNvPr id="354" name="直線コネクタ 353"/>
        <xdr:cNvCxnSpPr/>
      </xdr:nvCxnSpPr>
      <xdr:spPr>
        <a:xfrm flipV="1">
          <a:off x="7861300" y="9869973"/>
          <a:ext cx="889000" cy="6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5" name="フローチャート: 判断 354"/>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113947</xdr:rowOff>
    </xdr:from>
    <xdr:ext cx="599010" cy="259045"/>
    <xdr:sp macro="" textlink="">
      <xdr:nvSpPr>
        <xdr:cNvPr id="356" name="テキスト ボックス 355"/>
        <xdr:cNvSpPr txBox="1"/>
      </xdr:nvSpPr>
      <xdr:spPr>
        <a:xfrm>
          <a:off x="8450795" y="1005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125914</xdr:rowOff>
    </xdr:from>
    <xdr:to>
      <xdr:col>41</xdr:col>
      <xdr:colOff>50800</xdr:colOff>
      <xdr:row>57</xdr:row>
      <xdr:rowOff>165713</xdr:rowOff>
    </xdr:to>
    <xdr:cxnSp macro="">
      <xdr:nvCxnSpPr>
        <xdr:cNvPr id="357" name="直線コネクタ 356"/>
        <xdr:cNvCxnSpPr/>
      </xdr:nvCxnSpPr>
      <xdr:spPr>
        <a:xfrm>
          <a:off x="6972300" y="9898564"/>
          <a:ext cx="889000" cy="3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8" name="フローチャート: 判断 357"/>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122579</xdr:rowOff>
    </xdr:from>
    <xdr:ext cx="599010" cy="259045"/>
    <xdr:sp macro="" textlink="">
      <xdr:nvSpPr>
        <xdr:cNvPr id="359" name="テキスト ボックス 358"/>
        <xdr:cNvSpPr txBox="1"/>
      </xdr:nvSpPr>
      <xdr:spPr>
        <a:xfrm>
          <a:off x="7561795" y="1006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0" name="フローチャート: 判断 359"/>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116505</xdr:rowOff>
    </xdr:from>
    <xdr:ext cx="599010" cy="259045"/>
    <xdr:sp macro="" textlink="">
      <xdr:nvSpPr>
        <xdr:cNvPr id="361" name="テキスト ボックス 360"/>
        <xdr:cNvSpPr txBox="1"/>
      </xdr:nvSpPr>
      <xdr:spPr>
        <a:xfrm>
          <a:off x="6672795" y="1006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16272</xdr:rowOff>
    </xdr:from>
    <xdr:to>
      <xdr:col>55</xdr:col>
      <xdr:colOff>50800</xdr:colOff>
      <xdr:row>56</xdr:row>
      <xdr:rowOff>117872</xdr:rowOff>
    </xdr:to>
    <xdr:sp macro="" textlink="">
      <xdr:nvSpPr>
        <xdr:cNvPr id="367" name="楕円 366"/>
        <xdr:cNvSpPr/>
      </xdr:nvSpPr>
      <xdr:spPr>
        <a:xfrm>
          <a:off x="10426700" y="961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39149</xdr:rowOff>
    </xdr:from>
    <xdr:ext cx="599010" cy="259045"/>
    <xdr:sp macro="" textlink="">
      <xdr:nvSpPr>
        <xdr:cNvPr id="368" name="普通建設事業費該当値テキスト"/>
        <xdr:cNvSpPr txBox="1"/>
      </xdr:nvSpPr>
      <xdr:spPr>
        <a:xfrm>
          <a:off x="10528300" y="946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70628</xdr:rowOff>
    </xdr:from>
    <xdr:to>
      <xdr:col>50</xdr:col>
      <xdr:colOff>165100</xdr:colOff>
      <xdr:row>58</xdr:row>
      <xdr:rowOff>778</xdr:rowOff>
    </xdr:to>
    <xdr:sp macro="" textlink="">
      <xdr:nvSpPr>
        <xdr:cNvPr id="369" name="楕円 368"/>
        <xdr:cNvSpPr/>
      </xdr:nvSpPr>
      <xdr:spPr>
        <a:xfrm>
          <a:off x="9588500" y="984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17305</xdr:rowOff>
    </xdr:from>
    <xdr:ext cx="599010" cy="259045"/>
    <xdr:sp macro="" textlink="">
      <xdr:nvSpPr>
        <xdr:cNvPr id="370" name="テキスト ボックス 369"/>
        <xdr:cNvSpPr txBox="1"/>
      </xdr:nvSpPr>
      <xdr:spPr>
        <a:xfrm>
          <a:off x="9339795" y="9618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46523</xdr:rowOff>
    </xdr:from>
    <xdr:to>
      <xdr:col>46</xdr:col>
      <xdr:colOff>38100</xdr:colOff>
      <xdr:row>57</xdr:row>
      <xdr:rowOff>148123</xdr:rowOff>
    </xdr:to>
    <xdr:sp macro="" textlink="">
      <xdr:nvSpPr>
        <xdr:cNvPr id="371" name="楕円 370"/>
        <xdr:cNvSpPr/>
      </xdr:nvSpPr>
      <xdr:spPr>
        <a:xfrm>
          <a:off x="8699500" y="981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164650</xdr:rowOff>
    </xdr:from>
    <xdr:ext cx="599010" cy="259045"/>
    <xdr:sp macro="" textlink="">
      <xdr:nvSpPr>
        <xdr:cNvPr id="372" name="テキスト ボックス 371"/>
        <xdr:cNvSpPr txBox="1"/>
      </xdr:nvSpPr>
      <xdr:spPr>
        <a:xfrm>
          <a:off x="8450795" y="959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114913</xdr:rowOff>
    </xdr:from>
    <xdr:to>
      <xdr:col>41</xdr:col>
      <xdr:colOff>101600</xdr:colOff>
      <xdr:row>58</xdr:row>
      <xdr:rowOff>45063</xdr:rowOff>
    </xdr:to>
    <xdr:sp macro="" textlink="">
      <xdr:nvSpPr>
        <xdr:cNvPr id="373" name="楕円 372"/>
        <xdr:cNvSpPr/>
      </xdr:nvSpPr>
      <xdr:spPr>
        <a:xfrm>
          <a:off x="7810500" y="988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61590</xdr:rowOff>
    </xdr:from>
    <xdr:ext cx="599010" cy="259045"/>
    <xdr:sp macro="" textlink="">
      <xdr:nvSpPr>
        <xdr:cNvPr id="374" name="テキスト ボックス 373"/>
        <xdr:cNvSpPr txBox="1"/>
      </xdr:nvSpPr>
      <xdr:spPr>
        <a:xfrm>
          <a:off x="7561795" y="9662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75114</xdr:rowOff>
    </xdr:from>
    <xdr:to>
      <xdr:col>36</xdr:col>
      <xdr:colOff>165100</xdr:colOff>
      <xdr:row>58</xdr:row>
      <xdr:rowOff>5264</xdr:rowOff>
    </xdr:to>
    <xdr:sp macro="" textlink="">
      <xdr:nvSpPr>
        <xdr:cNvPr id="375" name="楕円 374"/>
        <xdr:cNvSpPr/>
      </xdr:nvSpPr>
      <xdr:spPr>
        <a:xfrm>
          <a:off x="6921500" y="984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21791</xdr:rowOff>
    </xdr:from>
    <xdr:ext cx="599010" cy="259045"/>
    <xdr:sp macro="" textlink="">
      <xdr:nvSpPr>
        <xdr:cNvPr id="376" name="テキスト ボックス 375"/>
        <xdr:cNvSpPr txBox="1"/>
      </xdr:nvSpPr>
      <xdr:spPr>
        <a:xfrm>
          <a:off x="6672795" y="962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0" name="テキスト ボックス 389"/>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2" name="テキスト ボックス 391"/>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4" name="テキスト ボックス 393"/>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8" name="テキスト ボックス 397"/>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2" name="直線コネクタ 401"/>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5" name="普通建設事業費 （ うち新規整備　）最大値テキスト"/>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6" name="直線コネクタ 405"/>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94343</xdr:rowOff>
    </xdr:from>
    <xdr:to>
      <xdr:col>55</xdr:col>
      <xdr:colOff>0</xdr:colOff>
      <xdr:row>78</xdr:row>
      <xdr:rowOff>106976</xdr:rowOff>
    </xdr:to>
    <xdr:cxnSp macro="">
      <xdr:nvCxnSpPr>
        <xdr:cNvPr id="407" name="直線コネクタ 406"/>
        <xdr:cNvCxnSpPr/>
      </xdr:nvCxnSpPr>
      <xdr:spPr>
        <a:xfrm flipV="1">
          <a:off x="9639300" y="13467443"/>
          <a:ext cx="838200" cy="1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134188</xdr:rowOff>
    </xdr:from>
    <xdr:ext cx="534377" cy="259045"/>
    <xdr:sp macro="" textlink="">
      <xdr:nvSpPr>
        <xdr:cNvPr id="408" name="普通建設事業費 （ うち新規整備　）平均値テキスト"/>
        <xdr:cNvSpPr txBox="1"/>
      </xdr:nvSpPr>
      <xdr:spPr>
        <a:xfrm>
          <a:off x="10528300" y="1350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09" name="フローチャート: 判断 408"/>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95628</xdr:rowOff>
    </xdr:from>
    <xdr:to>
      <xdr:col>50</xdr:col>
      <xdr:colOff>114300</xdr:colOff>
      <xdr:row>78</xdr:row>
      <xdr:rowOff>106976</xdr:rowOff>
    </xdr:to>
    <xdr:cxnSp macro="">
      <xdr:nvCxnSpPr>
        <xdr:cNvPr id="410" name="直線コネクタ 409"/>
        <xdr:cNvCxnSpPr/>
      </xdr:nvCxnSpPr>
      <xdr:spPr>
        <a:xfrm>
          <a:off x="8750300" y="13468728"/>
          <a:ext cx="8890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1" name="フローチャート: 判断 410"/>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57866</xdr:rowOff>
    </xdr:from>
    <xdr:ext cx="534377" cy="259045"/>
    <xdr:sp macro="" textlink="">
      <xdr:nvSpPr>
        <xdr:cNvPr id="412" name="テキスト ボックス 411"/>
        <xdr:cNvSpPr txBox="1"/>
      </xdr:nvSpPr>
      <xdr:spPr>
        <a:xfrm>
          <a:off x="9372111" y="1360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95628</xdr:rowOff>
    </xdr:from>
    <xdr:to>
      <xdr:col>45</xdr:col>
      <xdr:colOff>177800</xdr:colOff>
      <xdr:row>78</xdr:row>
      <xdr:rowOff>164278</xdr:rowOff>
    </xdr:to>
    <xdr:cxnSp macro="">
      <xdr:nvCxnSpPr>
        <xdr:cNvPr id="413" name="直線コネクタ 412"/>
        <xdr:cNvCxnSpPr/>
      </xdr:nvCxnSpPr>
      <xdr:spPr>
        <a:xfrm flipV="1">
          <a:off x="7861300" y="13468728"/>
          <a:ext cx="889000" cy="6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4" name="フローチャート: 判断 413"/>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74117</xdr:rowOff>
    </xdr:from>
    <xdr:ext cx="534377" cy="259045"/>
    <xdr:sp macro="" textlink="">
      <xdr:nvSpPr>
        <xdr:cNvPr id="415" name="テキスト ボックス 414"/>
        <xdr:cNvSpPr txBox="1"/>
      </xdr:nvSpPr>
      <xdr:spPr>
        <a:xfrm>
          <a:off x="8483111" y="136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78330</xdr:rowOff>
    </xdr:from>
    <xdr:to>
      <xdr:col>41</xdr:col>
      <xdr:colOff>50800</xdr:colOff>
      <xdr:row>78</xdr:row>
      <xdr:rowOff>164278</xdr:rowOff>
    </xdr:to>
    <xdr:cxnSp macro="">
      <xdr:nvCxnSpPr>
        <xdr:cNvPr id="416" name="直線コネクタ 415"/>
        <xdr:cNvCxnSpPr/>
      </xdr:nvCxnSpPr>
      <xdr:spPr>
        <a:xfrm>
          <a:off x="6972300" y="13451430"/>
          <a:ext cx="889000" cy="8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7" name="フローチャート: 判断 416"/>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72103</xdr:rowOff>
    </xdr:from>
    <xdr:ext cx="534377" cy="259045"/>
    <xdr:sp macro="" textlink="">
      <xdr:nvSpPr>
        <xdr:cNvPr id="418" name="テキスト ボックス 417"/>
        <xdr:cNvSpPr txBox="1"/>
      </xdr:nvSpPr>
      <xdr:spPr>
        <a:xfrm>
          <a:off x="7594111" y="136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19" name="フローチャート: 判断 418"/>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70544</xdr:rowOff>
    </xdr:from>
    <xdr:ext cx="534377" cy="259045"/>
    <xdr:sp macro="" textlink="">
      <xdr:nvSpPr>
        <xdr:cNvPr id="420" name="テキスト ボックス 419"/>
        <xdr:cNvSpPr txBox="1"/>
      </xdr:nvSpPr>
      <xdr:spPr>
        <a:xfrm>
          <a:off x="6705111" y="1361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43543</xdr:rowOff>
    </xdr:from>
    <xdr:to>
      <xdr:col>55</xdr:col>
      <xdr:colOff>50800</xdr:colOff>
      <xdr:row>78</xdr:row>
      <xdr:rowOff>145143</xdr:rowOff>
    </xdr:to>
    <xdr:sp macro="" textlink="">
      <xdr:nvSpPr>
        <xdr:cNvPr id="426" name="楕円 425"/>
        <xdr:cNvSpPr/>
      </xdr:nvSpPr>
      <xdr:spPr>
        <a:xfrm>
          <a:off x="104267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66420</xdr:rowOff>
    </xdr:from>
    <xdr:ext cx="599010" cy="259045"/>
    <xdr:sp macro="" textlink="">
      <xdr:nvSpPr>
        <xdr:cNvPr id="427" name="普通建設事業費 （ うち新規整備　）該当値テキスト"/>
        <xdr:cNvSpPr txBox="1"/>
      </xdr:nvSpPr>
      <xdr:spPr>
        <a:xfrm>
          <a:off x="10528300" y="1326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56176</xdr:rowOff>
    </xdr:from>
    <xdr:to>
      <xdr:col>50</xdr:col>
      <xdr:colOff>165100</xdr:colOff>
      <xdr:row>78</xdr:row>
      <xdr:rowOff>157776</xdr:rowOff>
    </xdr:to>
    <xdr:sp macro="" textlink="">
      <xdr:nvSpPr>
        <xdr:cNvPr id="428" name="楕円 427"/>
        <xdr:cNvSpPr/>
      </xdr:nvSpPr>
      <xdr:spPr>
        <a:xfrm>
          <a:off x="9588500" y="1342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2853</xdr:rowOff>
    </xdr:from>
    <xdr:ext cx="599010" cy="259045"/>
    <xdr:sp macro="" textlink="">
      <xdr:nvSpPr>
        <xdr:cNvPr id="429" name="テキスト ボックス 428"/>
        <xdr:cNvSpPr txBox="1"/>
      </xdr:nvSpPr>
      <xdr:spPr>
        <a:xfrm>
          <a:off x="9339795" y="13204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44828</xdr:rowOff>
    </xdr:from>
    <xdr:to>
      <xdr:col>46</xdr:col>
      <xdr:colOff>38100</xdr:colOff>
      <xdr:row>78</xdr:row>
      <xdr:rowOff>146428</xdr:rowOff>
    </xdr:to>
    <xdr:sp macro="" textlink="">
      <xdr:nvSpPr>
        <xdr:cNvPr id="430" name="楕円 429"/>
        <xdr:cNvSpPr/>
      </xdr:nvSpPr>
      <xdr:spPr>
        <a:xfrm>
          <a:off x="8699500" y="134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162955</xdr:rowOff>
    </xdr:from>
    <xdr:ext cx="599010" cy="259045"/>
    <xdr:sp macro="" textlink="">
      <xdr:nvSpPr>
        <xdr:cNvPr id="431" name="テキスト ボックス 430"/>
        <xdr:cNvSpPr txBox="1"/>
      </xdr:nvSpPr>
      <xdr:spPr>
        <a:xfrm>
          <a:off x="8450795" y="1319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113478</xdr:rowOff>
    </xdr:from>
    <xdr:to>
      <xdr:col>41</xdr:col>
      <xdr:colOff>101600</xdr:colOff>
      <xdr:row>79</xdr:row>
      <xdr:rowOff>43628</xdr:rowOff>
    </xdr:to>
    <xdr:sp macro="" textlink="">
      <xdr:nvSpPr>
        <xdr:cNvPr id="432" name="楕円 431"/>
        <xdr:cNvSpPr/>
      </xdr:nvSpPr>
      <xdr:spPr>
        <a:xfrm>
          <a:off x="7810500" y="1348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60155</xdr:rowOff>
    </xdr:from>
    <xdr:ext cx="534377" cy="259045"/>
    <xdr:sp macro="" textlink="">
      <xdr:nvSpPr>
        <xdr:cNvPr id="433" name="テキスト ボックス 432"/>
        <xdr:cNvSpPr txBox="1"/>
      </xdr:nvSpPr>
      <xdr:spPr>
        <a:xfrm>
          <a:off x="7594111" y="1326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27530</xdr:rowOff>
    </xdr:from>
    <xdr:to>
      <xdr:col>36</xdr:col>
      <xdr:colOff>165100</xdr:colOff>
      <xdr:row>78</xdr:row>
      <xdr:rowOff>129130</xdr:rowOff>
    </xdr:to>
    <xdr:sp macro="" textlink="">
      <xdr:nvSpPr>
        <xdr:cNvPr id="434" name="楕円 433"/>
        <xdr:cNvSpPr/>
      </xdr:nvSpPr>
      <xdr:spPr>
        <a:xfrm>
          <a:off x="6921500" y="1340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145657</xdr:rowOff>
    </xdr:from>
    <xdr:ext cx="599010" cy="259045"/>
    <xdr:sp macro="" textlink="">
      <xdr:nvSpPr>
        <xdr:cNvPr id="435" name="テキスト ボックス 434"/>
        <xdr:cNvSpPr txBox="1"/>
      </xdr:nvSpPr>
      <xdr:spPr>
        <a:xfrm>
          <a:off x="6672795" y="1317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5" name="直線コネクタ 454"/>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6" name="普通建設事業費 （ うち更新整備　）最小値テキスト"/>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7" name="直線コネクタ 456"/>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8" name="普通建設事業費 （ うち更新整備　）最大値テキスト"/>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59" name="直線コネクタ 458"/>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5077</xdr:rowOff>
    </xdr:from>
    <xdr:to>
      <xdr:col>55</xdr:col>
      <xdr:colOff>0</xdr:colOff>
      <xdr:row>95</xdr:row>
      <xdr:rowOff>115537</xdr:rowOff>
    </xdr:to>
    <xdr:cxnSp macro="">
      <xdr:nvCxnSpPr>
        <xdr:cNvPr id="460" name="直線コネクタ 459"/>
        <xdr:cNvCxnSpPr/>
      </xdr:nvCxnSpPr>
      <xdr:spPr>
        <a:xfrm flipV="1">
          <a:off x="9639300" y="15607027"/>
          <a:ext cx="838200" cy="79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51919</xdr:rowOff>
    </xdr:from>
    <xdr:ext cx="534377" cy="259045"/>
    <xdr:sp macro="" textlink="">
      <xdr:nvSpPr>
        <xdr:cNvPr id="461" name="普通建設事業費 （ うち更新整備　）平均値テキスト"/>
        <xdr:cNvSpPr txBox="1"/>
      </xdr:nvSpPr>
      <xdr:spPr>
        <a:xfrm>
          <a:off x="10528300" y="16339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2" name="フローチャート: 判断 461"/>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76691</xdr:rowOff>
    </xdr:from>
    <xdr:to>
      <xdr:col>50</xdr:col>
      <xdr:colOff>114300</xdr:colOff>
      <xdr:row>95</xdr:row>
      <xdr:rowOff>115537</xdr:rowOff>
    </xdr:to>
    <xdr:cxnSp macro="">
      <xdr:nvCxnSpPr>
        <xdr:cNvPr id="463" name="直線コネクタ 462"/>
        <xdr:cNvCxnSpPr/>
      </xdr:nvCxnSpPr>
      <xdr:spPr>
        <a:xfrm>
          <a:off x="8750300" y="16364441"/>
          <a:ext cx="889000" cy="3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4" name="フローチャート: 判断 463"/>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159969</xdr:rowOff>
    </xdr:from>
    <xdr:ext cx="534377" cy="259045"/>
    <xdr:sp macro="" textlink="">
      <xdr:nvSpPr>
        <xdr:cNvPr id="465" name="テキスト ボックス 464"/>
        <xdr:cNvSpPr txBox="1"/>
      </xdr:nvSpPr>
      <xdr:spPr>
        <a:xfrm>
          <a:off x="9372111" y="161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47299</xdr:rowOff>
    </xdr:from>
    <xdr:to>
      <xdr:col>45</xdr:col>
      <xdr:colOff>177800</xdr:colOff>
      <xdr:row>95</xdr:row>
      <xdr:rowOff>76691</xdr:rowOff>
    </xdr:to>
    <xdr:cxnSp macro="">
      <xdr:nvCxnSpPr>
        <xdr:cNvPr id="466" name="直線コネクタ 465"/>
        <xdr:cNvCxnSpPr/>
      </xdr:nvCxnSpPr>
      <xdr:spPr>
        <a:xfrm>
          <a:off x="7861300" y="1633504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7" name="フローチャート: 判断 466"/>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31723</xdr:rowOff>
    </xdr:from>
    <xdr:ext cx="534377" cy="259045"/>
    <xdr:sp macro="" textlink="">
      <xdr:nvSpPr>
        <xdr:cNvPr id="468" name="テキスト ボックス 467"/>
        <xdr:cNvSpPr txBox="1"/>
      </xdr:nvSpPr>
      <xdr:spPr>
        <a:xfrm>
          <a:off x="8483111" y="1649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47299</xdr:rowOff>
    </xdr:from>
    <xdr:to>
      <xdr:col>41</xdr:col>
      <xdr:colOff>50800</xdr:colOff>
      <xdr:row>96</xdr:row>
      <xdr:rowOff>33550</xdr:rowOff>
    </xdr:to>
    <xdr:cxnSp macro="">
      <xdr:nvCxnSpPr>
        <xdr:cNvPr id="469" name="直線コネクタ 468"/>
        <xdr:cNvCxnSpPr/>
      </xdr:nvCxnSpPr>
      <xdr:spPr>
        <a:xfrm flipV="1">
          <a:off x="6972300" y="16335049"/>
          <a:ext cx="889000" cy="15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0" name="フローチャート: 判断 469"/>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73848</xdr:rowOff>
    </xdr:from>
    <xdr:ext cx="534377" cy="259045"/>
    <xdr:sp macro="" textlink="">
      <xdr:nvSpPr>
        <xdr:cNvPr id="471" name="テキスト ボックス 470"/>
        <xdr:cNvSpPr txBox="1"/>
      </xdr:nvSpPr>
      <xdr:spPr>
        <a:xfrm>
          <a:off x="7594111" y="1653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2" name="フローチャート: 判断 471"/>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88898</xdr:rowOff>
    </xdr:from>
    <xdr:ext cx="534377" cy="259045"/>
    <xdr:sp macro="" textlink="">
      <xdr:nvSpPr>
        <xdr:cNvPr id="473" name="テキスト ボックス 472"/>
        <xdr:cNvSpPr txBox="1"/>
      </xdr:nvSpPr>
      <xdr:spPr>
        <a:xfrm>
          <a:off x="6705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125727</xdr:rowOff>
    </xdr:from>
    <xdr:to>
      <xdr:col>55</xdr:col>
      <xdr:colOff>50800</xdr:colOff>
      <xdr:row>91</xdr:row>
      <xdr:rowOff>55877</xdr:rowOff>
    </xdr:to>
    <xdr:sp macro="" textlink="">
      <xdr:nvSpPr>
        <xdr:cNvPr id="479" name="楕円 478"/>
        <xdr:cNvSpPr/>
      </xdr:nvSpPr>
      <xdr:spPr>
        <a:xfrm>
          <a:off x="10426700" y="1555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66472</xdr:rowOff>
    </xdr:from>
    <xdr:ext cx="599010" cy="259045"/>
    <xdr:sp macro="" textlink="">
      <xdr:nvSpPr>
        <xdr:cNvPr id="480" name="普通建設事業費 （ うち更新整備　）該当値テキスト"/>
        <xdr:cNvSpPr txBox="1"/>
      </xdr:nvSpPr>
      <xdr:spPr>
        <a:xfrm>
          <a:off x="10528300" y="15496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64737</xdr:rowOff>
    </xdr:from>
    <xdr:to>
      <xdr:col>50</xdr:col>
      <xdr:colOff>165100</xdr:colOff>
      <xdr:row>95</xdr:row>
      <xdr:rowOff>166337</xdr:rowOff>
    </xdr:to>
    <xdr:sp macro="" textlink="">
      <xdr:nvSpPr>
        <xdr:cNvPr id="481" name="楕円 480"/>
        <xdr:cNvSpPr/>
      </xdr:nvSpPr>
      <xdr:spPr>
        <a:xfrm>
          <a:off x="9588500" y="1635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157464</xdr:rowOff>
    </xdr:from>
    <xdr:ext cx="534377" cy="259045"/>
    <xdr:sp macro="" textlink="">
      <xdr:nvSpPr>
        <xdr:cNvPr id="482" name="テキスト ボックス 481"/>
        <xdr:cNvSpPr txBox="1"/>
      </xdr:nvSpPr>
      <xdr:spPr>
        <a:xfrm>
          <a:off x="9372111" y="1644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25891</xdr:rowOff>
    </xdr:from>
    <xdr:to>
      <xdr:col>46</xdr:col>
      <xdr:colOff>38100</xdr:colOff>
      <xdr:row>95</xdr:row>
      <xdr:rowOff>127491</xdr:rowOff>
    </xdr:to>
    <xdr:sp macro="" textlink="">
      <xdr:nvSpPr>
        <xdr:cNvPr id="483" name="楕円 482"/>
        <xdr:cNvSpPr/>
      </xdr:nvSpPr>
      <xdr:spPr>
        <a:xfrm>
          <a:off x="8699500" y="1631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144018</xdr:rowOff>
    </xdr:from>
    <xdr:ext cx="534377" cy="259045"/>
    <xdr:sp macro="" textlink="">
      <xdr:nvSpPr>
        <xdr:cNvPr id="484" name="テキスト ボックス 483"/>
        <xdr:cNvSpPr txBox="1"/>
      </xdr:nvSpPr>
      <xdr:spPr>
        <a:xfrm>
          <a:off x="8483111" y="1608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167949</xdr:rowOff>
    </xdr:from>
    <xdr:to>
      <xdr:col>41</xdr:col>
      <xdr:colOff>101600</xdr:colOff>
      <xdr:row>95</xdr:row>
      <xdr:rowOff>98099</xdr:rowOff>
    </xdr:to>
    <xdr:sp macro="" textlink="">
      <xdr:nvSpPr>
        <xdr:cNvPr id="485" name="楕円 484"/>
        <xdr:cNvSpPr/>
      </xdr:nvSpPr>
      <xdr:spPr>
        <a:xfrm>
          <a:off x="7810500" y="1628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114626</xdr:rowOff>
    </xdr:from>
    <xdr:ext cx="534377" cy="259045"/>
    <xdr:sp macro="" textlink="">
      <xdr:nvSpPr>
        <xdr:cNvPr id="486" name="テキスト ボックス 485"/>
        <xdr:cNvSpPr txBox="1"/>
      </xdr:nvSpPr>
      <xdr:spPr>
        <a:xfrm>
          <a:off x="7594111" y="1605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154200</xdr:rowOff>
    </xdr:from>
    <xdr:to>
      <xdr:col>36</xdr:col>
      <xdr:colOff>165100</xdr:colOff>
      <xdr:row>96</xdr:row>
      <xdr:rowOff>84350</xdr:rowOff>
    </xdr:to>
    <xdr:sp macro="" textlink="">
      <xdr:nvSpPr>
        <xdr:cNvPr id="487" name="楕円 486"/>
        <xdr:cNvSpPr/>
      </xdr:nvSpPr>
      <xdr:spPr>
        <a:xfrm>
          <a:off x="6921500" y="164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75477</xdr:rowOff>
    </xdr:from>
    <xdr:ext cx="534377" cy="259045"/>
    <xdr:sp macro="" textlink="">
      <xdr:nvSpPr>
        <xdr:cNvPr id="488" name="テキスト ボックス 487"/>
        <xdr:cNvSpPr txBox="1"/>
      </xdr:nvSpPr>
      <xdr:spPr>
        <a:xfrm>
          <a:off x="6705111" y="1653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8" name="直線コネクタ 507"/>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9"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1" name="災害復旧事業費最大値テキスト"/>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2" name="直線コネクタ 511"/>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170327</xdr:rowOff>
    </xdr:from>
    <xdr:to>
      <xdr:col>85</xdr:col>
      <xdr:colOff>127000</xdr:colOff>
      <xdr:row>38</xdr:row>
      <xdr:rowOff>13204</xdr:rowOff>
    </xdr:to>
    <xdr:cxnSp macro="">
      <xdr:nvCxnSpPr>
        <xdr:cNvPr id="513" name="直線コネクタ 512"/>
        <xdr:cNvCxnSpPr/>
      </xdr:nvCxnSpPr>
      <xdr:spPr>
        <a:xfrm>
          <a:off x="15481300" y="6513977"/>
          <a:ext cx="838200" cy="1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4" name="災害復旧事業費平均値テキスト"/>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5" name="フローチャート: 判断 514"/>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170327</xdr:rowOff>
    </xdr:from>
    <xdr:to>
      <xdr:col>81</xdr:col>
      <xdr:colOff>50800</xdr:colOff>
      <xdr:row>38</xdr:row>
      <xdr:rowOff>7838</xdr:rowOff>
    </xdr:to>
    <xdr:cxnSp macro="">
      <xdr:nvCxnSpPr>
        <xdr:cNvPr id="516" name="直線コネクタ 515"/>
        <xdr:cNvCxnSpPr/>
      </xdr:nvCxnSpPr>
      <xdr:spPr>
        <a:xfrm flipV="1">
          <a:off x="14592300" y="6513977"/>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7" name="フローチャート: 判断 516"/>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18" name="テキスト ボックス 517"/>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131768</xdr:rowOff>
    </xdr:from>
    <xdr:to>
      <xdr:col>76</xdr:col>
      <xdr:colOff>114300</xdr:colOff>
      <xdr:row>38</xdr:row>
      <xdr:rowOff>7838</xdr:rowOff>
    </xdr:to>
    <xdr:cxnSp macro="">
      <xdr:nvCxnSpPr>
        <xdr:cNvPr id="519" name="直線コネクタ 518"/>
        <xdr:cNvCxnSpPr/>
      </xdr:nvCxnSpPr>
      <xdr:spPr>
        <a:xfrm>
          <a:off x="13703300" y="6475418"/>
          <a:ext cx="889000" cy="4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0" name="フローチャート: 判断 519"/>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1" name="テキスト ボックス 520"/>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48946</xdr:rowOff>
    </xdr:from>
    <xdr:to>
      <xdr:col>71</xdr:col>
      <xdr:colOff>177800</xdr:colOff>
      <xdr:row>37</xdr:row>
      <xdr:rowOff>131768</xdr:rowOff>
    </xdr:to>
    <xdr:cxnSp macro="">
      <xdr:nvCxnSpPr>
        <xdr:cNvPr id="522" name="直線コネクタ 521"/>
        <xdr:cNvCxnSpPr/>
      </xdr:nvCxnSpPr>
      <xdr:spPr>
        <a:xfrm>
          <a:off x="12814300" y="5878246"/>
          <a:ext cx="889000" cy="59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3" name="フローチャート: 判断 522"/>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5199</xdr:rowOff>
    </xdr:from>
    <xdr:ext cx="534377" cy="259045"/>
    <xdr:sp macro="" textlink="">
      <xdr:nvSpPr>
        <xdr:cNvPr id="524" name="テキスト ボックス 523"/>
        <xdr:cNvSpPr txBox="1"/>
      </xdr:nvSpPr>
      <xdr:spPr>
        <a:xfrm>
          <a:off x="13436111" y="65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5" name="フローチャート: 判断 524"/>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165128</xdr:rowOff>
    </xdr:from>
    <xdr:ext cx="534377" cy="259045"/>
    <xdr:sp macro="" textlink="">
      <xdr:nvSpPr>
        <xdr:cNvPr id="526" name="テキスト ボックス 525"/>
        <xdr:cNvSpPr txBox="1"/>
      </xdr:nvSpPr>
      <xdr:spPr>
        <a:xfrm>
          <a:off x="12547111" y="650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133854</xdr:rowOff>
    </xdr:from>
    <xdr:to>
      <xdr:col>85</xdr:col>
      <xdr:colOff>177800</xdr:colOff>
      <xdr:row>38</xdr:row>
      <xdr:rowOff>64004</xdr:rowOff>
    </xdr:to>
    <xdr:sp macro="" textlink="">
      <xdr:nvSpPr>
        <xdr:cNvPr id="532" name="楕円 531"/>
        <xdr:cNvSpPr/>
      </xdr:nvSpPr>
      <xdr:spPr>
        <a:xfrm>
          <a:off x="16268700" y="647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49262</xdr:rowOff>
    </xdr:from>
    <xdr:ext cx="469744" cy="259045"/>
    <xdr:sp macro="" textlink="">
      <xdr:nvSpPr>
        <xdr:cNvPr id="533" name="災害復旧事業費該当値テキスト"/>
        <xdr:cNvSpPr txBox="1"/>
      </xdr:nvSpPr>
      <xdr:spPr>
        <a:xfrm>
          <a:off x="16370300" y="639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119527</xdr:rowOff>
    </xdr:from>
    <xdr:to>
      <xdr:col>81</xdr:col>
      <xdr:colOff>101600</xdr:colOff>
      <xdr:row>38</xdr:row>
      <xdr:rowOff>49677</xdr:rowOff>
    </xdr:to>
    <xdr:sp macro="" textlink="">
      <xdr:nvSpPr>
        <xdr:cNvPr id="534" name="楕円 533"/>
        <xdr:cNvSpPr/>
      </xdr:nvSpPr>
      <xdr:spPr>
        <a:xfrm>
          <a:off x="15430500" y="64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40804</xdr:rowOff>
    </xdr:from>
    <xdr:ext cx="469744" cy="259045"/>
    <xdr:sp macro="" textlink="">
      <xdr:nvSpPr>
        <xdr:cNvPr id="535" name="テキスト ボックス 534"/>
        <xdr:cNvSpPr txBox="1"/>
      </xdr:nvSpPr>
      <xdr:spPr>
        <a:xfrm>
          <a:off x="15246428" y="655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128488</xdr:rowOff>
    </xdr:from>
    <xdr:to>
      <xdr:col>76</xdr:col>
      <xdr:colOff>165100</xdr:colOff>
      <xdr:row>38</xdr:row>
      <xdr:rowOff>58638</xdr:rowOff>
    </xdr:to>
    <xdr:sp macro="" textlink="">
      <xdr:nvSpPr>
        <xdr:cNvPr id="536" name="楕円 535"/>
        <xdr:cNvSpPr/>
      </xdr:nvSpPr>
      <xdr:spPr>
        <a:xfrm>
          <a:off x="14541500" y="647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49765</xdr:rowOff>
    </xdr:from>
    <xdr:ext cx="469744" cy="259045"/>
    <xdr:sp macro="" textlink="">
      <xdr:nvSpPr>
        <xdr:cNvPr id="537" name="テキスト ボックス 536"/>
        <xdr:cNvSpPr txBox="1"/>
      </xdr:nvSpPr>
      <xdr:spPr>
        <a:xfrm>
          <a:off x="14357428" y="656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80968</xdr:rowOff>
    </xdr:from>
    <xdr:to>
      <xdr:col>72</xdr:col>
      <xdr:colOff>38100</xdr:colOff>
      <xdr:row>38</xdr:row>
      <xdr:rowOff>11117</xdr:rowOff>
    </xdr:to>
    <xdr:sp macro="" textlink="">
      <xdr:nvSpPr>
        <xdr:cNvPr id="538" name="楕円 537"/>
        <xdr:cNvSpPr/>
      </xdr:nvSpPr>
      <xdr:spPr>
        <a:xfrm>
          <a:off x="13652500" y="642461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27645</xdr:rowOff>
    </xdr:from>
    <xdr:ext cx="534377" cy="259045"/>
    <xdr:sp macro="" textlink="">
      <xdr:nvSpPr>
        <xdr:cNvPr id="539" name="テキスト ボックス 538"/>
        <xdr:cNvSpPr txBox="1"/>
      </xdr:nvSpPr>
      <xdr:spPr>
        <a:xfrm>
          <a:off x="13436111" y="619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169596</xdr:rowOff>
    </xdr:from>
    <xdr:to>
      <xdr:col>67</xdr:col>
      <xdr:colOff>101600</xdr:colOff>
      <xdr:row>34</xdr:row>
      <xdr:rowOff>99746</xdr:rowOff>
    </xdr:to>
    <xdr:sp macro="" textlink="">
      <xdr:nvSpPr>
        <xdr:cNvPr id="540" name="楕円 539"/>
        <xdr:cNvSpPr/>
      </xdr:nvSpPr>
      <xdr:spPr>
        <a:xfrm>
          <a:off x="12763500" y="582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32</xdr:row>
      <xdr:rowOff>116273</xdr:rowOff>
    </xdr:from>
    <xdr:ext cx="599010" cy="259045"/>
    <xdr:sp macro="" textlink="">
      <xdr:nvSpPr>
        <xdr:cNvPr id="541" name="テキスト ボックス 540"/>
        <xdr:cNvSpPr txBox="1"/>
      </xdr:nvSpPr>
      <xdr:spPr>
        <a:xfrm>
          <a:off x="12514795" y="560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2" name="直線コネクタ 611"/>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3" name="公債費最小値テキスト"/>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4" name="直線コネクタ 613"/>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5" name="公債費最大値テキスト"/>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6" name="直線コネクタ 615"/>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2764</xdr:rowOff>
    </xdr:from>
    <xdr:to>
      <xdr:col>85</xdr:col>
      <xdr:colOff>127000</xdr:colOff>
      <xdr:row>74</xdr:row>
      <xdr:rowOff>65281</xdr:rowOff>
    </xdr:to>
    <xdr:cxnSp macro="">
      <xdr:nvCxnSpPr>
        <xdr:cNvPr id="617" name="直線コネクタ 616"/>
        <xdr:cNvCxnSpPr/>
      </xdr:nvCxnSpPr>
      <xdr:spPr>
        <a:xfrm flipV="1">
          <a:off x="15481300" y="12690064"/>
          <a:ext cx="838200" cy="6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78350</xdr:rowOff>
    </xdr:from>
    <xdr:ext cx="534377" cy="259045"/>
    <xdr:sp macro="" textlink="">
      <xdr:nvSpPr>
        <xdr:cNvPr id="618" name="公債費平均値テキスト"/>
        <xdr:cNvSpPr txBox="1"/>
      </xdr:nvSpPr>
      <xdr:spPr>
        <a:xfrm>
          <a:off x="16370300" y="13108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19" name="フローチャート: 判断 618"/>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65711</xdr:rowOff>
    </xdr:from>
    <xdr:to>
      <xdr:col>81</xdr:col>
      <xdr:colOff>50800</xdr:colOff>
      <xdr:row>74</xdr:row>
      <xdr:rowOff>65281</xdr:rowOff>
    </xdr:to>
    <xdr:cxnSp macro="">
      <xdr:nvCxnSpPr>
        <xdr:cNvPr id="620" name="直線コネクタ 619"/>
        <xdr:cNvCxnSpPr/>
      </xdr:nvCxnSpPr>
      <xdr:spPr>
        <a:xfrm>
          <a:off x="14592300" y="12581561"/>
          <a:ext cx="889000" cy="17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1" name="フローチャート: 判断 620"/>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25654</xdr:rowOff>
    </xdr:from>
    <xdr:ext cx="534377" cy="259045"/>
    <xdr:sp macro="" textlink="">
      <xdr:nvSpPr>
        <xdr:cNvPr id="622" name="テキスト ボックス 621"/>
        <xdr:cNvSpPr txBox="1"/>
      </xdr:nvSpPr>
      <xdr:spPr>
        <a:xfrm>
          <a:off x="15214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113722</xdr:rowOff>
    </xdr:from>
    <xdr:to>
      <xdr:col>76</xdr:col>
      <xdr:colOff>114300</xdr:colOff>
      <xdr:row>73</xdr:row>
      <xdr:rowOff>65711</xdr:rowOff>
    </xdr:to>
    <xdr:cxnSp macro="">
      <xdr:nvCxnSpPr>
        <xdr:cNvPr id="623" name="直線コネクタ 622"/>
        <xdr:cNvCxnSpPr/>
      </xdr:nvCxnSpPr>
      <xdr:spPr>
        <a:xfrm>
          <a:off x="13703300" y="12458122"/>
          <a:ext cx="889000" cy="12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4" name="フローチャート: 判断 623"/>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10149</xdr:rowOff>
    </xdr:from>
    <xdr:ext cx="534377" cy="259045"/>
    <xdr:sp macro="" textlink="">
      <xdr:nvSpPr>
        <xdr:cNvPr id="625" name="テキスト ボックス 624"/>
        <xdr:cNvSpPr txBox="1"/>
      </xdr:nvSpPr>
      <xdr:spPr>
        <a:xfrm>
          <a:off x="14325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113722</xdr:rowOff>
    </xdr:from>
    <xdr:to>
      <xdr:col>71</xdr:col>
      <xdr:colOff>177800</xdr:colOff>
      <xdr:row>73</xdr:row>
      <xdr:rowOff>127552</xdr:rowOff>
    </xdr:to>
    <xdr:cxnSp macro="">
      <xdr:nvCxnSpPr>
        <xdr:cNvPr id="626" name="直線コネクタ 625"/>
        <xdr:cNvCxnSpPr/>
      </xdr:nvCxnSpPr>
      <xdr:spPr>
        <a:xfrm flipV="1">
          <a:off x="12814300" y="12458122"/>
          <a:ext cx="889000" cy="18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7" name="フローチャート: 判断 626"/>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9358</xdr:rowOff>
    </xdr:from>
    <xdr:ext cx="534377" cy="259045"/>
    <xdr:sp macro="" textlink="">
      <xdr:nvSpPr>
        <xdr:cNvPr id="628" name="テキスト ボックス 627"/>
        <xdr:cNvSpPr txBox="1"/>
      </xdr:nvSpPr>
      <xdr:spPr>
        <a:xfrm>
          <a:off x="13436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29" name="フローチャート: 判断 628"/>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24181</xdr:rowOff>
    </xdr:from>
    <xdr:ext cx="534377" cy="259045"/>
    <xdr:sp macro="" textlink="">
      <xdr:nvSpPr>
        <xdr:cNvPr id="630" name="テキスト ボックス 629"/>
        <xdr:cNvSpPr txBox="1"/>
      </xdr:nvSpPr>
      <xdr:spPr>
        <a:xfrm>
          <a:off x="12547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123414</xdr:rowOff>
    </xdr:from>
    <xdr:to>
      <xdr:col>85</xdr:col>
      <xdr:colOff>177800</xdr:colOff>
      <xdr:row>74</xdr:row>
      <xdr:rowOff>53564</xdr:rowOff>
    </xdr:to>
    <xdr:sp macro="" textlink="">
      <xdr:nvSpPr>
        <xdr:cNvPr id="636" name="楕円 635"/>
        <xdr:cNvSpPr/>
      </xdr:nvSpPr>
      <xdr:spPr>
        <a:xfrm>
          <a:off x="16268700" y="1263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146291</xdr:rowOff>
    </xdr:from>
    <xdr:ext cx="599010" cy="259045"/>
    <xdr:sp macro="" textlink="">
      <xdr:nvSpPr>
        <xdr:cNvPr id="637" name="公債費該当値テキスト"/>
        <xdr:cNvSpPr txBox="1"/>
      </xdr:nvSpPr>
      <xdr:spPr>
        <a:xfrm>
          <a:off x="16370300" y="12490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14481</xdr:rowOff>
    </xdr:from>
    <xdr:to>
      <xdr:col>81</xdr:col>
      <xdr:colOff>101600</xdr:colOff>
      <xdr:row>74</xdr:row>
      <xdr:rowOff>116081</xdr:rowOff>
    </xdr:to>
    <xdr:sp macro="" textlink="">
      <xdr:nvSpPr>
        <xdr:cNvPr id="638" name="楕円 637"/>
        <xdr:cNvSpPr/>
      </xdr:nvSpPr>
      <xdr:spPr>
        <a:xfrm>
          <a:off x="15430500" y="1270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132608</xdr:rowOff>
    </xdr:from>
    <xdr:ext cx="599010" cy="259045"/>
    <xdr:sp macro="" textlink="">
      <xdr:nvSpPr>
        <xdr:cNvPr id="639" name="テキスト ボックス 638"/>
        <xdr:cNvSpPr txBox="1"/>
      </xdr:nvSpPr>
      <xdr:spPr>
        <a:xfrm>
          <a:off x="15181795" y="1247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14911</xdr:rowOff>
    </xdr:from>
    <xdr:to>
      <xdr:col>76</xdr:col>
      <xdr:colOff>165100</xdr:colOff>
      <xdr:row>73</xdr:row>
      <xdr:rowOff>116511</xdr:rowOff>
    </xdr:to>
    <xdr:sp macro="" textlink="">
      <xdr:nvSpPr>
        <xdr:cNvPr id="640" name="楕円 639"/>
        <xdr:cNvSpPr/>
      </xdr:nvSpPr>
      <xdr:spPr>
        <a:xfrm>
          <a:off x="14541500" y="1253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133038</xdr:rowOff>
    </xdr:from>
    <xdr:ext cx="599010" cy="259045"/>
    <xdr:sp macro="" textlink="">
      <xdr:nvSpPr>
        <xdr:cNvPr id="641" name="テキスト ボックス 640"/>
        <xdr:cNvSpPr txBox="1"/>
      </xdr:nvSpPr>
      <xdr:spPr>
        <a:xfrm>
          <a:off x="14292795" y="12305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62922</xdr:rowOff>
    </xdr:from>
    <xdr:to>
      <xdr:col>72</xdr:col>
      <xdr:colOff>38100</xdr:colOff>
      <xdr:row>72</xdr:row>
      <xdr:rowOff>164522</xdr:rowOff>
    </xdr:to>
    <xdr:sp macro="" textlink="">
      <xdr:nvSpPr>
        <xdr:cNvPr id="642" name="楕円 641"/>
        <xdr:cNvSpPr/>
      </xdr:nvSpPr>
      <xdr:spPr>
        <a:xfrm>
          <a:off x="13652500" y="1240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9599</xdr:rowOff>
    </xdr:from>
    <xdr:ext cx="599010" cy="259045"/>
    <xdr:sp macro="" textlink="">
      <xdr:nvSpPr>
        <xdr:cNvPr id="643" name="テキスト ボックス 642"/>
        <xdr:cNvSpPr txBox="1"/>
      </xdr:nvSpPr>
      <xdr:spPr>
        <a:xfrm>
          <a:off x="13403795" y="12182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76752</xdr:rowOff>
    </xdr:from>
    <xdr:to>
      <xdr:col>67</xdr:col>
      <xdr:colOff>101600</xdr:colOff>
      <xdr:row>74</xdr:row>
      <xdr:rowOff>6902</xdr:rowOff>
    </xdr:to>
    <xdr:sp macro="" textlink="">
      <xdr:nvSpPr>
        <xdr:cNvPr id="644" name="楕円 643"/>
        <xdr:cNvSpPr/>
      </xdr:nvSpPr>
      <xdr:spPr>
        <a:xfrm>
          <a:off x="12763500" y="1259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23429</xdr:rowOff>
    </xdr:from>
    <xdr:ext cx="599010" cy="259045"/>
    <xdr:sp macro="" textlink="">
      <xdr:nvSpPr>
        <xdr:cNvPr id="645" name="テキスト ボックス 644"/>
        <xdr:cNvSpPr txBox="1"/>
      </xdr:nvSpPr>
      <xdr:spPr>
        <a:xfrm>
          <a:off x="12514795" y="1236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5" name="テキスト ボックス 66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7" name="テキスト ボックス 66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1" name="直線コネクタ 670"/>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2" name="積立金最小値テキスト"/>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3" name="直線コネクタ 672"/>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4" name="積立金最大値テキスト"/>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21064</xdr:rowOff>
    </xdr:from>
    <xdr:to>
      <xdr:col>85</xdr:col>
      <xdr:colOff>127000</xdr:colOff>
      <xdr:row>99</xdr:row>
      <xdr:rowOff>39906</xdr:rowOff>
    </xdr:to>
    <xdr:cxnSp macro="">
      <xdr:nvCxnSpPr>
        <xdr:cNvPr id="676" name="直線コネクタ 675"/>
        <xdr:cNvCxnSpPr/>
      </xdr:nvCxnSpPr>
      <xdr:spPr>
        <a:xfrm flipV="1">
          <a:off x="15481300" y="16994614"/>
          <a:ext cx="838200" cy="1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77" name="積立金平均値テキスト"/>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8" name="フローチャート: 判断 677"/>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28983</xdr:rowOff>
    </xdr:from>
    <xdr:to>
      <xdr:col>81</xdr:col>
      <xdr:colOff>50800</xdr:colOff>
      <xdr:row>99</xdr:row>
      <xdr:rowOff>39906</xdr:rowOff>
    </xdr:to>
    <xdr:cxnSp macro="">
      <xdr:nvCxnSpPr>
        <xdr:cNvPr id="679" name="直線コネクタ 678"/>
        <xdr:cNvCxnSpPr/>
      </xdr:nvCxnSpPr>
      <xdr:spPr>
        <a:xfrm>
          <a:off x="14592300" y="17002533"/>
          <a:ext cx="889000" cy="1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0" name="フローチャート: 判断 679"/>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1" name="テキスト ボックス 680"/>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28983</xdr:rowOff>
    </xdr:from>
    <xdr:to>
      <xdr:col>76</xdr:col>
      <xdr:colOff>114300</xdr:colOff>
      <xdr:row>99</xdr:row>
      <xdr:rowOff>38129</xdr:rowOff>
    </xdr:to>
    <xdr:cxnSp macro="">
      <xdr:nvCxnSpPr>
        <xdr:cNvPr id="682" name="直線コネクタ 681"/>
        <xdr:cNvCxnSpPr/>
      </xdr:nvCxnSpPr>
      <xdr:spPr>
        <a:xfrm flipV="1">
          <a:off x="13703300" y="17002533"/>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3" name="フローチャート: 判断 682"/>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4" name="テキスト ボックス 683"/>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38129</xdr:rowOff>
    </xdr:from>
    <xdr:to>
      <xdr:col>71</xdr:col>
      <xdr:colOff>177800</xdr:colOff>
      <xdr:row>99</xdr:row>
      <xdr:rowOff>41353</xdr:rowOff>
    </xdr:to>
    <xdr:cxnSp macro="">
      <xdr:nvCxnSpPr>
        <xdr:cNvPr id="685" name="直線コネクタ 684"/>
        <xdr:cNvCxnSpPr/>
      </xdr:nvCxnSpPr>
      <xdr:spPr>
        <a:xfrm flipV="1">
          <a:off x="12814300" y="17011679"/>
          <a:ext cx="889000" cy="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6" name="フローチャート: 判断 685"/>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7" name="テキスト ボックス 686"/>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8" name="フローチャート: 判断 687"/>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4376</xdr:rowOff>
    </xdr:from>
    <xdr:ext cx="534377" cy="259045"/>
    <xdr:sp macro="" textlink="">
      <xdr:nvSpPr>
        <xdr:cNvPr id="689" name="テキスト ボックス 688"/>
        <xdr:cNvSpPr txBox="1"/>
      </xdr:nvSpPr>
      <xdr:spPr>
        <a:xfrm>
          <a:off x="12547111" y="166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141714</xdr:rowOff>
    </xdr:from>
    <xdr:to>
      <xdr:col>85</xdr:col>
      <xdr:colOff>177800</xdr:colOff>
      <xdr:row>99</xdr:row>
      <xdr:rowOff>71864</xdr:rowOff>
    </xdr:to>
    <xdr:sp macro="" textlink="">
      <xdr:nvSpPr>
        <xdr:cNvPr id="695" name="楕円 694"/>
        <xdr:cNvSpPr/>
      </xdr:nvSpPr>
      <xdr:spPr>
        <a:xfrm>
          <a:off x="16268700" y="1694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56641</xdr:rowOff>
    </xdr:from>
    <xdr:ext cx="534377" cy="259045"/>
    <xdr:sp macro="" textlink="">
      <xdr:nvSpPr>
        <xdr:cNvPr id="696" name="積立金該当値テキスト"/>
        <xdr:cNvSpPr txBox="1"/>
      </xdr:nvSpPr>
      <xdr:spPr>
        <a:xfrm>
          <a:off x="16370300" y="1685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160556</xdr:rowOff>
    </xdr:from>
    <xdr:to>
      <xdr:col>81</xdr:col>
      <xdr:colOff>101600</xdr:colOff>
      <xdr:row>99</xdr:row>
      <xdr:rowOff>90706</xdr:rowOff>
    </xdr:to>
    <xdr:sp macro="" textlink="">
      <xdr:nvSpPr>
        <xdr:cNvPr id="697" name="楕円 696"/>
        <xdr:cNvSpPr/>
      </xdr:nvSpPr>
      <xdr:spPr>
        <a:xfrm>
          <a:off x="15430500" y="1696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81833</xdr:rowOff>
    </xdr:from>
    <xdr:ext cx="534377" cy="259045"/>
    <xdr:sp macro="" textlink="">
      <xdr:nvSpPr>
        <xdr:cNvPr id="698" name="テキスト ボックス 697"/>
        <xdr:cNvSpPr txBox="1"/>
      </xdr:nvSpPr>
      <xdr:spPr>
        <a:xfrm>
          <a:off x="15214111" y="1705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149633</xdr:rowOff>
    </xdr:from>
    <xdr:to>
      <xdr:col>76</xdr:col>
      <xdr:colOff>165100</xdr:colOff>
      <xdr:row>99</xdr:row>
      <xdr:rowOff>79783</xdr:rowOff>
    </xdr:to>
    <xdr:sp macro="" textlink="">
      <xdr:nvSpPr>
        <xdr:cNvPr id="699" name="楕円 698"/>
        <xdr:cNvSpPr/>
      </xdr:nvSpPr>
      <xdr:spPr>
        <a:xfrm>
          <a:off x="14541500" y="1695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70910</xdr:rowOff>
    </xdr:from>
    <xdr:ext cx="534377" cy="259045"/>
    <xdr:sp macro="" textlink="">
      <xdr:nvSpPr>
        <xdr:cNvPr id="700" name="テキスト ボックス 699"/>
        <xdr:cNvSpPr txBox="1"/>
      </xdr:nvSpPr>
      <xdr:spPr>
        <a:xfrm>
          <a:off x="14325111" y="1704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158779</xdr:rowOff>
    </xdr:from>
    <xdr:to>
      <xdr:col>72</xdr:col>
      <xdr:colOff>38100</xdr:colOff>
      <xdr:row>99</xdr:row>
      <xdr:rowOff>88929</xdr:rowOff>
    </xdr:to>
    <xdr:sp macro="" textlink="">
      <xdr:nvSpPr>
        <xdr:cNvPr id="701" name="楕円 700"/>
        <xdr:cNvSpPr/>
      </xdr:nvSpPr>
      <xdr:spPr>
        <a:xfrm>
          <a:off x="13652500" y="1696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80056</xdr:rowOff>
    </xdr:from>
    <xdr:ext cx="534377" cy="259045"/>
    <xdr:sp macro="" textlink="">
      <xdr:nvSpPr>
        <xdr:cNvPr id="702" name="テキスト ボックス 701"/>
        <xdr:cNvSpPr txBox="1"/>
      </xdr:nvSpPr>
      <xdr:spPr>
        <a:xfrm>
          <a:off x="13436111" y="1705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162003</xdr:rowOff>
    </xdr:from>
    <xdr:to>
      <xdr:col>67</xdr:col>
      <xdr:colOff>101600</xdr:colOff>
      <xdr:row>99</xdr:row>
      <xdr:rowOff>92153</xdr:rowOff>
    </xdr:to>
    <xdr:sp macro="" textlink="">
      <xdr:nvSpPr>
        <xdr:cNvPr id="703" name="楕円 702"/>
        <xdr:cNvSpPr/>
      </xdr:nvSpPr>
      <xdr:spPr>
        <a:xfrm>
          <a:off x="12763500" y="1696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83280</xdr:rowOff>
    </xdr:from>
    <xdr:ext cx="534377" cy="259045"/>
    <xdr:sp macro="" textlink="">
      <xdr:nvSpPr>
        <xdr:cNvPr id="704" name="テキスト ボックス 703"/>
        <xdr:cNvSpPr txBox="1"/>
      </xdr:nvSpPr>
      <xdr:spPr>
        <a:xfrm>
          <a:off x="12547111" y="1705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6" name="直線コネクタ 725"/>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29" name="投資及び出資金最大値テキスト"/>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0" name="直線コネクタ 729"/>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1" name="直線コネクタ 73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2" name="投資及び出資金平均値テキスト"/>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3" name="フローチャート: 判断 732"/>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4" name="直線コネクタ 73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5" name="フローチャート: 判断 734"/>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6" name="テキスト ボックス 735"/>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7" name="直線コネクタ 73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8" name="フローチャート: 判断 737"/>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39" name="テキスト ボックス 738"/>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32486</xdr:rowOff>
    </xdr:from>
    <xdr:to>
      <xdr:col>102</xdr:col>
      <xdr:colOff>114300</xdr:colOff>
      <xdr:row>38</xdr:row>
      <xdr:rowOff>139700</xdr:rowOff>
    </xdr:to>
    <xdr:cxnSp macro="">
      <xdr:nvCxnSpPr>
        <xdr:cNvPr id="740" name="直線コネクタ 739"/>
        <xdr:cNvCxnSpPr/>
      </xdr:nvCxnSpPr>
      <xdr:spPr>
        <a:xfrm>
          <a:off x="18656300" y="6547586"/>
          <a:ext cx="889000" cy="10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1" name="フローチャート: 判断 740"/>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2" name="テキスト ボックス 741"/>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3" name="フローチャート: 判断 742"/>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134901</xdr:rowOff>
    </xdr:from>
    <xdr:ext cx="469744" cy="259045"/>
    <xdr:sp macro="" textlink="">
      <xdr:nvSpPr>
        <xdr:cNvPr id="744" name="テキスト ボックス 743"/>
        <xdr:cNvSpPr txBox="1"/>
      </xdr:nvSpPr>
      <xdr:spPr>
        <a:xfrm>
          <a:off x="18421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楕円 74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2" name="楕円 75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3" name="テキスト ボックス 75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4" name="楕円 75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6" name="楕円 75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7" name="テキスト ボックス 75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153137</xdr:rowOff>
    </xdr:from>
    <xdr:to>
      <xdr:col>98</xdr:col>
      <xdr:colOff>38100</xdr:colOff>
      <xdr:row>38</xdr:row>
      <xdr:rowOff>83286</xdr:rowOff>
    </xdr:to>
    <xdr:sp macro="" textlink="">
      <xdr:nvSpPr>
        <xdr:cNvPr id="758" name="楕円 757"/>
        <xdr:cNvSpPr/>
      </xdr:nvSpPr>
      <xdr:spPr>
        <a:xfrm>
          <a:off x="18605500" y="64967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99814</xdr:rowOff>
    </xdr:from>
    <xdr:ext cx="469744" cy="259045"/>
    <xdr:sp macro="" textlink="">
      <xdr:nvSpPr>
        <xdr:cNvPr id="759" name="テキスト ボックス 758"/>
        <xdr:cNvSpPr txBox="1"/>
      </xdr:nvSpPr>
      <xdr:spPr>
        <a:xfrm>
          <a:off x="18421428" y="627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3" name="直線コネクタ 782"/>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6" name="貸付金最大値テキスト"/>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7" name="直線コネクタ 786"/>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98209</xdr:rowOff>
    </xdr:from>
    <xdr:to>
      <xdr:col>116</xdr:col>
      <xdr:colOff>63500</xdr:colOff>
      <xdr:row>58</xdr:row>
      <xdr:rowOff>99867</xdr:rowOff>
    </xdr:to>
    <xdr:cxnSp macro="">
      <xdr:nvCxnSpPr>
        <xdr:cNvPr id="788" name="直線コネクタ 787"/>
        <xdr:cNvCxnSpPr/>
      </xdr:nvCxnSpPr>
      <xdr:spPr>
        <a:xfrm>
          <a:off x="21323300" y="10042309"/>
          <a:ext cx="838200" cy="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76585</xdr:rowOff>
    </xdr:from>
    <xdr:ext cx="469744" cy="259045"/>
    <xdr:sp macro="" textlink="">
      <xdr:nvSpPr>
        <xdr:cNvPr id="789" name="貸付金平均値テキスト"/>
        <xdr:cNvSpPr txBox="1"/>
      </xdr:nvSpPr>
      <xdr:spPr>
        <a:xfrm>
          <a:off x="22212300" y="10020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0" name="フローチャート: 判断 789"/>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70453</xdr:rowOff>
    </xdr:from>
    <xdr:to>
      <xdr:col>111</xdr:col>
      <xdr:colOff>177800</xdr:colOff>
      <xdr:row>58</xdr:row>
      <xdr:rowOff>98209</xdr:rowOff>
    </xdr:to>
    <xdr:cxnSp macro="">
      <xdr:nvCxnSpPr>
        <xdr:cNvPr id="791" name="直線コネクタ 790"/>
        <xdr:cNvCxnSpPr/>
      </xdr:nvCxnSpPr>
      <xdr:spPr>
        <a:xfrm>
          <a:off x="20434300" y="10014553"/>
          <a:ext cx="889000" cy="2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2" name="フローチャート: 判断 791"/>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23645</xdr:rowOff>
    </xdr:from>
    <xdr:ext cx="469744" cy="259045"/>
    <xdr:sp macro="" textlink="">
      <xdr:nvSpPr>
        <xdr:cNvPr id="793" name="テキスト ボックス 792"/>
        <xdr:cNvSpPr txBox="1"/>
      </xdr:nvSpPr>
      <xdr:spPr>
        <a:xfrm>
          <a:off x="21088428" y="10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63214</xdr:rowOff>
    </xdr:from>
    <xdr:to>
      <xdr:col>107</xdr:col>
      <xdr:colOff>50800</xdr:colOff>
      <xdr:row>58</xdr:row>
      <xdr:rowOff>70453</xdr:rowOff>
    </xdr:to>
    <xdr:cxnSp macro="">
      <xdr:nvCxnSpPr>
        <xdr:cNvPr id="794" name="直線コネクタ 793"/>
        <xdr:cNvCxnSpPr/>
      </xdr:nvCxnSpPr>
      <xdr:spPr>
        <a:xfrm>
          <a:off x="19545300" y="1000731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5" name="フローチャート: 判断 794"/>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42695</xdr:rowOff>
    </xdr:from>
    <xdr:ext cx="469744" cy="259045"/>
    <xdr:sp macro="" textlink="">
      <xdr:nvSpPr>
        <xdr:cNvPr id="796" name="テキスト ボックス 795"/>
        <xdr:cNvSpPr txBox="1"/>
      </xdr:nvSpPr>
      <xdr:spPr>
        <a:xfrm>
          <a:off x="20199428" y="1015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63214</xdr:rowOff>
    </xdr:from>
    <xdr:to>
      <xdr:col>102</xdr:col>
      <xdr:colOff>114300</xdr:colOff>
      <xdr:row>58</xdr:row>
      <xdr:rowOff>84207</xdr:rowOff>
    </xdr:to>
    <xdr:cxnSp macro="">
      <xdr:nvCxnSpPr>
        <xdr:cNvPr id="797" name="直線コネクタ 796"/>
        <xdr:cNvCxnSpPr/>
      </xdr:nvCxnSpPr>
      <xdr:spPr>
        <a:xfrm flipV="1">
          <a:off x="18656300" y="10007314"/>
          <a:ext cx="8890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8" name="フローチャート: 判断 797"/>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42315</xdr:rowOff>
    </xdr:from>
    <xdr:ext cx="469744" cy="259045"/>
    <xdr:sp macro="" textlink="">
      <xdr:nvSpPr>
        <xdr:cNvPr id="799" name="テキスト ボックス 798"/>
        <xdr:cNvSpPr txBox="1"/>
      </xdr:nvSpPr>
      <xdr:spPr>
        <a:xfrm>
          <a:off x="19310428" y="101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0" name="フローチャート: 判断 799"/>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37266</xdr:rowOff>
    </xdr:from>
    <xdr:ext cx="469744" cy="259045"/>
    <xdr:sp macro="" textlink="">
      <xdr:nvSpPr>
        <xdr:cNvPr id="801" name="テキスト ボックス 800"/>
        <xdr:cNvSpPr txBox="1"/>
      </xdr:nvSpPr>
      <xdr:spPr>
        <a:xfrm>
          <a:off x="18421428" y="1015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49067</xdr:rowOff>
    </xdr:from>
    <xdr:to>
      <xdr:col>116</xdr:col>
      <xdr:colOff>114300</xdr:colOff>
      <xdr:row>58</xdr:row>
      <xdr:rowOff>150667</xdr:rowOff>
    </xdr:to>
    <xdr:sp macro="" textlink="">
      <xdr:nvSpPr>
        <xdr:cNvPr id="807" name="楕円 806"/>
        <xdr:cNvSpPr/>
      </xdr:nvSpPr>
      <xdr:spPr>
        <a:xfrm>
          <a:off x="22110700" y="999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8444</xdr:rowOff>
    </xdr:from>
    <xdr:ext cx="469744" cy="259045"/>
    <xdr:sp macro="" textlink="">
      <xdr:nvSpPr>
        <xdr:cNvPr id="808" name="貸付金該当値テキスト"/>
        <xdr:cNvSpPr txBox="1"/>
      </xdr:nvSpPr>
      <xdr:spPr>
        <a:xfrm>
          <a:off x="22212300" y="978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47409</xdr:rowOff>
    </xdr:from>
    <xdr:to>
      <xdr:col>112</xdr:col>
      <xdr:colOff>38100</xdr:colOff>
      <xdr:row>58</xdr:row>
      <xdr:rowOff>149009</xdr:rowOff>
    </xdr:to>
    <xdr:sp macro="" textlink="">
      <xdr:nvSpPr>
        <xdr:cNvPr id="809" name="楕円 808"/>
        <xdr:cNvSpPr/>
      </xdr:nvSpPr>
      <xdr:spPr>
        <a:xfrm>
          <a:off x="21272500" y="999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165536</xdr:rowOff>
    </xdr:from>
    <xdr:ext cx="469744" cy="259045"/>
    <xdr:sp macro="" textlink="">
      <xdr:nvSpPr>
        <xdr:cNvPr id="810" name="テキスト ボックス 809"/>
        <xdr:cNvSpPr txBox="1"/>
      </xdr:nvSpPr>
      <xdr:spPr>
        <a:xfrm>
          <a:off x="21088428" y="976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19653</xdr:rowOff>
    </xdr:from>
    <xdr:to>
      <xdr:col>107</xdr:col>
      <xdr:colOff>101600</xdr:colOff>
      <xdr:row>58</xdr:row>
      <xdr:rowOff>121253</xdr:rowOff>
    </xdr:to>
    <xdr:sp macro="" textlink="">
      <xdr:nvSpPr>
        <xdr:cNvPr id="811" name="楕円 810"/>
        <xdr:cNvSpPr/>
      </xdr:nvSpPr>
      <xdr:spPr>
        <a:xfrm>
          <a:off x="20383500" y="996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137780</xdr:rowOff>
    </xdr:from>
    <xdr:ext cx="469744" cy="259045"/>
    <xdr:sp macro="" textlink="">
      <xdr:nvSpPr>
        <xdr:cNvPr id="812" name="テキスト ボックス 811"/>
        <xdr:cNvSpPr txBox="1"/>
      </xdr:nvSpPr>
      <xdr:spPr>
        <a:xfrm>
          <a:off x="20199428" y="973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12414</xdr:rowOff>
    </xdr:from>
    <xdr:to>
      <xdr:col>102</xdr:col>
      <xdr:colOff>165100</xdr:colOff>
      <xdr:row>58</xdr:row>
      <xdr:rowOff>114014</xdr:rowOff>
    </xdr:to>
    <xdr:sp macro="" textlink="">
      <xdr:nvSpPr>
        <xdr:cNvPr id="813" name="楕円 812"/>
        <xdr:cNvSpPr/>
      </xdr:nvSpPr>
      <xdr:spPr>
        <a:xfrm>
          <a:off x="19494500" y="99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130541</xdr:rowOff>
    </xdr:from>
    <xdr:ext cx="469744" cy="259045"/>
    <xdr:sp macro="" textlink="">
      <xdr:nvSpPr>
        <xdr:cNvPr id="814" name="テキスト ボックス 813"/>
        <xdr:cNvSpPr txBox="1"/>
      </xdr:nvSpPr>
      <xdr:spPr>
        <a:xfrm>
          <a:off x="19310428" y="97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33407</xdr:rowOff>
    </xdr:from>
    <xdr:to>
      <xdr:col>98</xdr:col>
      <xdr:colOff>38100</xdr:colOff>
      <xdr:row>58</xdr:row>
      <xdr:rowOff>135007</xdr:rowOff>
    </xdr:to>
    <xdr:sp macro="" textlink="">
      <xdr:nvSpPr>
        <xdr:cNvPr id="815" name="楕円 814"/>
        <xdr:cNvSpPr/>
      </xdr:nvSpPr>
      <xdr:spPr>
        <a:xfrm>
          <a:off x="18605500" y="997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151534</xdr:rowOff>
    </xdr:from>
    <xdr:ext cx="469744" cy="259045"/>
    <xdr:sp macro="" textlink="">
      <xdr:nvSpPr>
        <xdr:cNvPr id="816" name="テキスト ボックス 815"/>
        <xdr:cNvSpPr txBox="1"/>
      </xdr:nvSpPr>
      <xdr:spPr>
        <a:xfrm>
          <a:off x="18421428" y="975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3" name="直線コネクタ 842"/>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4" name="繰出金最小値テキスト"/>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5" name="直線コネクタ 844"/>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6" name="繰出金最大値テキスト"/>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7" name="直線コネクタ 846"/>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10655</xdr:rowOff>
    </xdr:from>
    <xdr:to>
      <xdr:col>116</xdr:col>
      <xdr:colOff>63500</xdr:colOff>
      <xdr:row>74</xdr:row>
      <xdr:rowOff>46578</xdr:rowOff>
    </xdr:to>
    <xdr:cxnSp macro="">
      <xdr:nvCxnSpPr>
        <xdr:cNvPr id="848" name="直線コネクタ 847"/>
        <xdr:cNvCxnSpPr/>
      </xdr:nvCxnSpPr>
      <xdr:spPr>
        <a:xfrm flipV="1">
          <a:off x="21323300" y="12697955"/>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134045</xdr:rowOff>
    </xdr:from>
    <xdr:ext cx="534377" cy="259045"/>
    <xdr:sp macro="" textlink="">
      <xdr:nvSpPr>
        <xdr:cNvPr id="849" name="繰出金平均値テキスト"/>
        <xdr:cNvSpPr txBox="1"/>
      </xdr:nvSpPr>
      <xdr:spPr>
        <a:xfrm>
          <a:off x="22212300" y="12992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0" name="フローチャート: 判断 849"/>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10068</xdr:rowOff>
    </xdr:from>
    <xdr:to>
      <xdr:col>111</xdr:col>
      <xdr:colOff>177800</xdr:colOff>
      <xdr:row>74</xdr:row>
      <xdr:rowOff>46578</xdr:rowOff>
    </xdr:to>
    <xdr:cxnSp macro="">
      <xdr:nvCxnSpPr>
        <xdr:cNvPr id="851" name="直線コネクタ 850"/>
        <xdr:cNvCxnSpPr/>
      </xdr:nvCxnSpPr>
      <xdr:spPr>
        <a:xfrm>
          <a:off x="20434300" y="12697368"/>
          <a:ext cx="889000" cy="3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2" name="フローチャート: 判断 851"/>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55146</xdr:rowOff>
    </xdr:from>
    <xdr:ext cx="534377" cy="259045"/>
    <xdr:sp macro="" textlink="">
      <xdr:nvSpPr>
        <xdr:cNvPr id="853" name="テキスト ボックス 852"/>
        <xdr:cNvSpPr txBox="1"/>
      </xdr:nvSpPr>
      <xdr:spPr>
        <a:xfrm>
          <a:off x="21056111" y="1308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10068</xdr:rowOff>
    </xdr:from>
    <xdr:to>
      <xdr:col>107</xdr:col>
      <xdr:colOff>50800</xdr:colOff>
      <xdr:row>74</xdr:row>
      <xdr:rowOff>69095</xdr:rowOff>
    </xdr:to>
    <xdr:cxnSp macro="">
      <xdr:nvCxnSpPr>
        <xdr:cNvPr id="854" name="直線コネクタ 853"/>
        <xdr:cNvCxnSpPr/>
      </xdr:nvCxnSpPr>
      <xdr:spPr>
        <a:xfrm flipV="1">
          <a:off x="19545300" y="12697368"/>
          <a:ext cx="889000" cy="5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5" name="フローチャート: 判断 854"/>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97192</xdr:rowOff>
    </xdr:from>
    <xdr:ext cx="534377" cy="259045"/>
    <xdr:sp macro="" textlink="">
      <xdr:nvSpPr>
        <xdr:cNvPr id="856" name="テキスト ボックス 855"/>
        <xdr:cNvSpPr txBox="1"/>
      </xdr:nvSpPr>
      <xdr:spPr>
        <a:xfrm>
          <a:off x="20167111" y="1312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13382</xdr:rowOff>
    </xdr:from>
    <xdr:to>
      <xdr:col>102</xdr:col>
      <xdr:colOff>114300</xdr:colOff>
      <xdr:row>74</xdr:row>
      <xdr:rowOff>69095</xdr:rowOff>
    </xdr:to>
    <xdr:cxnSp macro="">
      <xdr:nvCxnSpPr>
        <xdr:cNvPr id="857" name="直線コネクタ 856"/>
        <xdr:cNvCxnSpPr/>
      </xdr:nvCxnSpPr>
      <xdr:spPr>
        <a:xfrm>
          <a:off x="18656300" y="12700682"/>
          <a:ext cx="889000" cy="5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8" name="フローチャート: 判断 857"/>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108410</xdr:rowOff>
    </xdr:from>
    <xdr:ext cx="534377" cy="259045"/>
    <xdr:sp macro="" textlink="">
      <xdr:nvSpPr>
        <xdr:cNvPr id="859" name="テキスト ボックス 858"/>
        <xdr:cNvSpPr txBox="1"/>
      </xdr:nvSpPr>
      <xdr:spPr>
        <a:xfrm>
          <a:off x="19278111" y="1313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0" name="フローチャート: 判断 859"/>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89109</xdr:rowOff>
    </xdr:from>
    <xdr:ext cx="534377" cy="259045"/>
    <xdr:sp macro="" textlink="">
      <xdr:nvSpPr>
        <xdr:cNvPr id="861" name="テキスト ボックス 860"/>
        <xdr:cNvSpPr txBox="1"/>
      </xdr:nvSpPr>
      <xdr:spPr>
        <a:xfrm>
          <a:off x="18389111" y="1311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131305</xdr:rowOff>
    </xdr:from>
    <xdr:to>
      <xdr:col>116</xdr:col>
      <xdr:colOff>114300</xdr:colOff>
      <xdr:row>74</xdr:row>
      <xdr:rowOff>61455</xdr:rowOff>
    </xdr:to>
    <xdr:sp macro="" textlink="">
      <xdr:nvSpPr>
        <xdr:cNvPr id="867" name="楕円 866"/>
        <xdr:cNvSpPr/>
      </xdr:nvSpPr>
      <xdr:spPr>
        <a:xfrm>
          <a:off x="22110700" y="126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154182</xdr:rowOff>
    </xdr:from>
    <xdr:ext cx="534377" cy="259045"/>
    <xdr:sp macro="" textlink="">
      <xdr:nvSpPr>
        <xdr:cNvPr id="868" name="繰出金該当値テキスト"/>
        <xdr:cNvSpPr txBox="1"/>
      </xdr:nvSpPr>
      <xdr:spPr>
        <a:xfrm>
          <a:off x="22212300" y="1249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167228</xdr:rowOff>
    </xdr:from>
    <xdr:to>
      <xdr:col>112</xdr:col>
      <xdr:colOff>38100</xdr:colOff>
      <xdr:row>74</xdr:row>
      <xdr:rowOff>97378</xdr:rowOff>
    </xdr:to>
    <xdr:sp macro="" textlink="">
      <xdr:nvSpPr>
        <xdr:cNvPr id="869" name="楕円 868"/>
        <xdr:cNvSpPr/>
      </xdr:nvSpPr>
      <xdr:spPr>
        <a:xfrm>
          <a:off x="21272500" y="1268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113905</xdr:rowOff>
    </xdr:from>
    <xdr:ext cx="534377" cy="259045"/>
    <xdr:sp macro="" textlink="">
      <xdr:nvSpPr>
        <xdr:cNvPr id="870" name="テキスト ボックス 869"/>
        <xdr:cNvSpPr txBox="1"/>
      </xdr:nvSpPr>
      <xdr:spPr>
        <a:xfrm>
          <a:off x="21056111" y="1245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130718</xdr:rowOff>
    </xdr:from>
    <xdr:to>
      <xdr:col>107</xdr:col>
      <xdr:colOff>101600</xdr:colOff>
      <xdr:row>74</xdr:row>
      <xdr:rowOff>60868</xdr:rowOff>
    </xdr:to>
    <xdr:sp macro="" textlink="">
      <xdr:nvSpPr>
        <xdr:cNvPr id="871" name="楕円 870"/>
        <xdr:cNvSpPr/>
      </xdr:nvSpPr>
      <xdr:spPr>
        <a:xfrm>
          <a:off x="20383500" y="1264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77395</xdr:rowOff>
    </xdr:from>
    <xdr:ext cx="534377" cy="259045"/>
    <xdr:sp macro="" textlink="">
      <xdr:nvSpPr>
        <xdr:cNvPr id="872" name="テキスト ボックス 871"/>
        <xdr:cNvSpPr txBox="1"/>
      </xdr:nvSpPr>
      <xdr:spPr>
        <a:xfrm>
          <a:off x="20167111" y="1242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18295</xdr:rowOff>
    </xdr:from>
    <xdr:to>
      <xdr:col>102</xdr:col>
      <xdr:colOff>165100</xdr:colOff>
      <xdr:row>74</xdr:row>
      <xdr:rowOff>119895</xdr:rowOff>
    </xdr:to>
    <xdr:sp macro="" textlink="">
      <xdr:nvSpPr>
        <xdr:cNvPr id="873" name="楕円 872"/>
        <xdr:cNvSpPr/>
      </xdr:nvSpPr>
      <xdr:spPr>
        <a:xfrm>
          <a:off x="19494500" y="1270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136422</xdr:rowOff>
    </xdr:from>
    <xdr:ext cx="534377" cy="259045"/>
    <xdr:sp macro="" textlink="">
      <xdr:nvSpPr>
        <xdr:cNvPr id="874" name="テキスト ボックス 873"/>
        <xdr:cNvSpPr txBox="1"/>
      </xdr:nvSpPr>
      <xdr:spPr>
        <a:xfrm>
          <a:off x="19278111" y="124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134032</xdr:rowOff>
    </xdr:from>
    <xdr:to>
      <xdr:col>98</xdr:col>
      <xdr:colOff>38100</xdr:colOff>
      <xdr:row>74</xdr:row>
      <xdr:rowOff>64182</xdr:rowOff>
    </xdr:to>
    <xdr:sp macro="" textlink="">
      <xdr:nvSpPr>
        <xdr:cNvPr id="875" name="楕円 874"/>
        <xdr:cNvSpPr/>
      </xdr:nvSpPr>
      <xdr:spPr>
        <a:xfrm>
          <a:off x="18605500" y="1264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80709</xdr:rowOff>
    </xdr:from>
    <xdr:ext cx="534377" cy="259045"/>
    <xdr:sp macro="" textlink="">
      <xdr:nvSpPr>
        <xdr:cNvPr id="876" name="テキスト ボックス 875"/>
        <xdr:cNvSpPr txBox="1"/>
      </xdr:nvSpPr>
      <xdr:spPr>
        <a:xfrm>
          <a:off x="18389111" y="1242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普通建設事業費及び補助費等が特徴的に大きく増加しており、いずれも臨時的経費によるものが大きく影響している。普通建設事業費は平成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年災害復旧事業を優先的に実施した以降、公共施設改修事業が増えており、令和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年度は庁舎耐震改修事業（</a:t>
          </a:r>
          <a:r>
            <a:rPr kumimoji="1" lang="en-US" altLang="ja-JP" sz="1300">
              <a:latin typeface="ＭＳ Ｐゴシック" panose="020B0600070205080204" pitchFamily="50" charset="-128"/>
              <a:ea typeface="ＭＳ Ｐゴシック" panose="020B0600070205080204" pitchFamily="50" charset="-128"/>
            </a:rPr>
            <a:t>727</a:t>
          </a:r>
          <a:r>
            <a:rPr kumimoji="1" lang="ja-JP" altLang="en-US" sz="1300">
              <a:latin typeface="ＭＳ Ｐゴシック" panose="020B0600070205080204" pitchFamily="50" charset="-128"/>
              <a:ea typeface="ＭＳ Ｐゴシック" panose="020B0600070205080204" pitchFamily="50" charset="-128"/>
            </a:rPr>
            <a:t>百万円）を行ったことが主な要因である。補助費等は新型コロナウイルス感染症緊急経済対策関連として特別定額給付金（</a:t>
          </a:r>
          <a:r>
            <a:rPr kumimoji="1" lang="en-US" altLang="ja-JP" sz="1300">
              <a:latin typeface="ＭＳ Ｐゴシック" panose="020B0600070205080204" pitchFamily="50" charset="-128"/>
              <a:ea typeface="ＭＳ Ｐゴシック" panose="020B0600070205080204" pitchFamily="50" charset="-128"/>
            </a:rPr>
            <a:t>718</a:t>
          </a:r>
          <a:r>
            <a:rPr kumimoji="1" lang="ja-JP" altLang="en-US" sz="1300">
              <a:latin typeface="ＭＳ Ｐゴシック" panose="020B0600070205080204" pitchFamily="50" charset="-128"/>
              <a:ea typeface="ＭＳ Ｐゴシック" panose="020B0600070205080204" pitchFamily="50" charset="-128"/>
            </a:rPr>
            <a:t>百万円）が主な要因となっている。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島根県津和野町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7,064
7,015
307.03
10,749,612
10,538,851
83,409
4,683,277
13,631,116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33210</xdr:rowOff>
    </xdr:from>
    <xdr:to>
      <xdr:col>24</xdr:col>
      <xdr:colOff>63500</xdr:colOff>
      <xdr:row>35</xdr:row>
      <xdr:rowOff>41783</xdr:rowOff>
    </xdr:to>
    <xdr:cxnSp macro="">
      <xdr:nvCxnSpPr>
        <xdr:cNvPr id="61" name="直線コネクタ 60"/>
        <xdr:cNvCxnSpPr/>
      </xdr:nvCxnSpPr>
      <xdr:spPr>
        <a:xfrm flipV="1">
          <a:off x="3797300" y="6033960"/>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27322</xdr:rowOff>
    </xdr:from>
    <xdr:ext cx="469744" cy="259045"/>
    <xdr:sp macro="" textlink="">
      <xdr:nvSpPr>
        <xdr:cNvPr id="62" name="議会費平均値テキスト"/>
        <xdr:cNvSpPr txBox="1"/>
      </xdr:nvSpPr>
      <xdr:spPr>
        <a:xfrm>
          <a:off x="4686300" y="6028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41783</xdr:rowOff>
    </xdr:from>
    <xdr:to>
      <xdr:col>19</xdr:col>
      <xdr:colOff>177800</xdr:colOff>
      <xdr:row>35</xdr:row>
      <xdr:rowOff>103886</xdr:rowOff>
    </xdr:to>
    <xdr:cxnSp macro="">
      <xdr:nvCxnSpPr>
        <xdr:cNvPr id="64" name="直線コネクタ 63"/>
        <xdr:cNvCxnSpPr/>
      </xdr:nvCxnSpPr>
      <xdr:spPr>
        <a:xfrm flipV="1">
          <a:off x="2908300" y="6042533"/>
          <a:ext cx="8890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105681</xdr:rowOff>
    </xdr:from>
    <xdr:ext cx="469744" cy="259045"/>
    <xdr:sp macro="" textlink="">
      <xdr:nvSpPr>
        <xdr:cNvPr id="66" name="テキスト ボックス 65"/>
        <xdr:cNvSpPr txBox="1"/>
      </xdr:nvSpPr>
      <xdr:spPr>
        <a:xfrm>
          <a:off x="3562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103886</xdr:rowOff>
    </xdr:from>
    <xdr:to>
      <xdr:col>15</xdr:col>
      <xdr:colOff>50800</xdr:colOff>
      <xdr:row>35</xdr:row>
      <xdr:rowOff>107315</xdr:rowOff>
    </xdr:to>
    <xdr:cxnSp macro="">
      <xdr:nvCxnSpPr>
        <xdr:cNvPr id="67" name="直線コネクタ 66"/>
        <xdr:cNvCxnSpPr/>
      </xdr:nvCxnSpPr>
      <xdr:spPr>
        <a:xfrm flipV="1">
          <a:off x="2019300" y="610463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103205</xdr:rowOff>
    </xdr:from>
    <xdr:ext cx="469744" cy="259045"/>
    <xdr:sp macro="" textlink="">
      <xdr:nvSpPr>
        <xdr:cNvPr id="69" name="テキスト ボックス 68"/>
        <xdr:cNvSpPr txBox="1"/>
      </xdr:nvSpPr>
      <xdr:spPr>
        <a:xfrm>
          <a:off x="2673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102934</xdr:rowOff>
    </xdr:from>
    <xdr:to>
      <xdr:col>10</xdr:col>
      <xdr:colOff>114300</xdr:colOff>
      <xdr:row>35</xdr:row>
      <xdr:rowOff>107315</xdr:rowOff>
    </xdr:to>
    <xdr:cxnSp macro="">
      <xdr:nvCxnSpPr>
        <xdr:cNvPr id="70" name="直線コネクタ 69"/>
        <xdr:cNvCxnSpPr/>
      </xdr:nvCxnSpPr>
      <xdr:spPr>
        <a:xfrm>
          <a:off x="1130300" y="6103684"/>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133875</xdr:rowOff>
    </xdr:from>
    <xdr:ext cx="469744" cy="259045"/>
    <xdr:sp macro="" textlink="">
      <xdr:nvSpPr>
        <xdr:cNvPr id="72" name="テキスト ボックス 71"/>
        <xdr:cNvSpPr txBox="1"/>
      </xdr:nvSpPr>
      <xdr:spPr>
        <a:xfrm>
          <a:off x="1784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153860</xdr:rowOff>
    </xdr:from>
    <xdr:to>
      <xdr:col>24</xdr:col>
      <xdr:colOff>114300</xdr:colOff>
      <xdr:row>35</xdr:row>
      <xdr:rowOff>84010</xdr:rowOff>
    </xdr:to>
    <xdr:sp macro="" textlink="">
      <xdr:nvSpPr>
        <xdr:cNvPr id="80" name="楕円 79"/>
        <xdr:cNvSpPr/>
      </xdr:nvSpPr>
      <xdr:spPr>
        <a:xfrm>
          <a:off x="4584700" y="598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5287</xdr:rowOff>
    </xdr:from>
    <xdr:ext cx="469744" cy="259045"/>
    <xdr:sp macro="" textlink="">
      <xdr:nvSpPr>
        <xdr:cNvPr id="81" name="議会費該当値テキスト"/>
        <xdr:cNvSpPr txBox="1"/>
      </xdr:nvSpPr>
      <xdr:spPr>
        <a:xfrm>
          <a:off x="4686300" y="5834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162433</xdr:rowOff>
    </xdr:from>
    <xdr:to>
      <xdr:col>20</xdr:col>
      <xdr:colOff>38100</xdr:colOff>
      <xdr:row>35</xdr:row>
      <xdr:rowOff>92583</xdr:rowOff>
    </xdr:to>
    <xdr:sp macro="" textlink="">
      <xdr:nvSpPr>
        <xdr:cNvPr id="82" name="楕円 81"/>
        <xdr:cNvSpPr/>
      </xdr:nvSpPr>
      <xdr:spPr>
        <a:xfrm>
          <a:off x="3746500" y="599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83710</xdr:rowOff>
    </xdr:from>
    <xdr:ext cx="469744" cy="259045"/>
    <xdr:sp macro="" textlink="">
      <xdr:nvSpPr>
        <xdr:cNvPr id="83" name="テキスト ボックス 82"/>
        <xdr:cNvSpPr txBox="1"/>
      </xdr:nvSpPr>
      <xdr:spPr>
        <a:xfrm>
          <a:off x="3562428" y="60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53086</xdr:rowOff>
    </xdr:from>
    <xdr:to>
      <xdr:col>15</xdr:col>
      <xdr:colOff>101600</xdr:colOff>
      <xdr:row>35</xdr:row>
      <xdr:rowOff>154686</xdr:rowOff>
    </xdr:to>
    <xdr:sp macro="" textlink="">
      <xdr:nvSpPr>
        <xdr:cNvPr id="84" name="楕円 83"/>
        <xdr:cNvSpPr/>
      </xdr:nvSpPr>
      <xdr:spPr>
        <a:xfrm>
          <a:off x="2857500" y="605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145813</xdr:rowOff>
    </xdr:from>
    <xdr:ext cx="469744" cy="259045"/>
    <xdr:sp macro="" textlink="">
      <xdr:nvSpPr>
        <xdr:cNvPr id="85" name="テキスト ボックス 84"/>
        <xdr:cNvSpPr txBox="1"/>
      </xdr:nvSpPr>
      <xdr:spPr>
        <a:xfrm>
          <a:off x="2673428" y="614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56515</xdr:rowOff>
    </xdr:from>
    <xdr:to>
      <xdr:col>10</xdr:col>
      <xdr:colOff>165100</xdr:colOff>
      <xdr:row>35</xdr:row>
      <xdr:rowOff>158115</xdr:rowOff>
    </xdr:to>
    <xdr:sp macro="" textlink="">
      <xdr:nvSpPr>
        <xdr:cNvPr id="86" name="楕円 85"/>
        <xdr:cNvSpPr/>
      </xdr:nvSpPr>
      <xdr:spPr>
        <a:xfrm>
          <a:off x="1968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149242</xdr:rowOff>
    </xdr:from>
    <xdr:ext cx="469744" cy="259045"/>
    <xdr:sp macro="" textlink="">
      <xdr:nvSpPr>
        <xdr:cNvPr id="87" name="テキスト ボックス 86"/>
        <xdr:cNvSpPr txBox="1"/>
      </xdr:nvSpPr>
      <xdr:spPr>
        <a:xfrm>
          <a:off x="1784428" y="614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52134</xdr:rowOff>
    </xdr:from>
    <xdr:to>
      <xdr:col>6</xdr:col>
      <xdr:colOff>38100</xdr:colOff>
      <xdr:row>35</xdr:row>
      <xdr:rowOff>153734</xdr:rowOff>
    </xdr:to>
    <xdr:sp macro="" textlink="">
      <xdr:nvSpPr>
        <xdr:cNvPr id="88" name="楕円 87"/>
        <xdr:cNvSpPr/>
      </xdr:nvSpPr>
      <xdr:spPr>
        <a:xfrm>
          <a:off x="1079500" y="60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144861</xdr:rowOff>
    </xdr:from>
    <xdr:ext cx="469744" cy="259045"/>
    <xdr:sp macro="" textlink="">
      <xdr:nvSpPr>
        <xdr:cNvPr id="89" name="テキスト ボックス 88"/>
        <xdr:cNvSpPr txBox="1"/>
      </xdr:nvSpPr>
      <xdr:spPr>
        <a:xfrm>
          <a:off x="895428" y="614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143330</xdr:rowOff>
    </xdr:from>
    <xdr:to>
      <xdr:col>24</xdr:col>
      <xdr:colOff>63500</xdr:colOff>
      <xdr:row>57</xdr:row>
      <xdr:rowOff>110713</xdr:rowOff>
    </xdr:to>
    <xdr:cxnSp macro="">
      <xdr:nvCxnSpPr>
        <xdr:cNvPr id="120" name="直線コネクタ 119"/>
        <xdr:cNvCxnSpPr/>
      </xdr:nvCxnSpPr>
      <xdr:spPr>
        <a:xfrm flipV="1">
          <a:off x="3797300" y="9573080"/>
          <a:ext cx="838200" cy="31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71698</xdr:rowOff>
    </xdr:from>
    <xdr:ext cx="599010" cy="259045"/>
    <xdr:sp macro="" textlink="">
      <xdr:nvSpPr>
        <xdr:cNvPr id="121" name="総務費平均値テキスト"/>
        <xdr:cNvSpPr txBox="1"/>
      </xdr:nvSpPr>
      <xdr:spPr>
        <a:xfrm>
          <a:off x="4686300" y="9672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68718</xdr:rowOff>
    </xdr:from>
    <xdr:to>
      <xdr:col>19</xdr:col>
      <xdr:colOff>177800</xdr:colOff>
      <xdr:row>57</xdr:row>
      <xdr:rowOff>110713</xdr:rowOff>
    </xdr:to>
    <xdr:cxnSp macro="">
      <xdr:nvCxnSpPr>
        <xdr:cNvPr id="123" name="直線コネクタ 122"/>
        <xdr:cNvCxnSpPr/>
      </xdr:nvCxnSpPr>
      <xdr:spPr>
        <a:xfrm>
          <a:off x="2908300" y="9841368"/>
          <a:ext cx="889000" cy="4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38773</xdr:rowOff>
    </xdr:from>
    <xdr:ext cx="599010" cy="259045"/>
    <xdr:sp macro="" textlink="">
      <xdr:nvSpPr>
        <xdr:cNvPr id="125" name="テキスト ボックス 124"/>
        <xdr:cNvSpPr txBox="1"/>
      </xdr:nvSpPr>
      <xdr:spPr>
        <a:xfrm>
          <a:off x="3497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68718</xdr:rowOff>
    </xdr:from>
    <xdr:to>
      <xdr:col>15</xdr:col>
      <xdr:colOff>50800</xdr:colOff>
      <xdr:row>57</xdr:row>
      <xdr:rowOff>114587</xdr:rowOff>
    </xdr:to>
    <xdr:cxnSp macro="">
      <xdr:nvCxnSpPr>
        <xdr:cNvPr id="126" name="直線コネクタ 125"/>
        <xdr:cNvCxnSpPr/>
      </xdr:nvCxnSpPr>
      <xdr:spPr>
        <a:xfrm flipV="1">
          <a:off x="2019300" y="9841368"/>
          <a:ext cx="889000" cy="4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43835</xdr:rowOff>
    </xdr:from>
    <xdr:ext cx="599010" cy="259045"/>
    <xdr:sp macro="" textlink="">
      <xdr:nvSpPr>
        <xdr:cNvPr id="128" name="テキスト ボックス 127"/>
        <xdr:cNvSpPr txBox="1"/>
      </xdr:nvSpPr>
      <xdr:spPr>
        <a:xfrm>
          <a:off x="2608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114587</xdr:rowOff>
    </xdr:from>
    <xdr:to>
      <xdr:col>10</xdr:col>
      <xdr:colOff>114300</xdr:colOff>
      <xdr:row>57</xdr:row>
      <xdr:rowOff>157756</xdr:rowOff>
    </xdr:to>
    <xdr:cxnSp macro="">
      <xdr:nvCxnSpPr>
        <xdr:cNvPr id="129" name="直線コネクタ 128"/>
        <xdr:cNvCxnSpPr/>
      </xdr:nvCxnSpPr>
      <xdr:spPr>
        <a:xfrm flipV="1">
          <a:off x="1130300" y="9887237"/>
          <a:ext cx="889000" cy="4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26083</xdr:rowOff>
    </xdr:from>
    <xdr:ext cx="599010" cy="259045"/>
    <xdr:sp macro="" textlink="">
      <xdr:nvSpPr>
        <xdr:cNvPr id="131" name="テキスト ボックス 130"/>
        <xdr:cNvSpPr txBox="1"/>
      </xdr:nvSpPr>
      <xdr:spPr>
        <a:xfrm>
          <a:off x="1719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33096</xdr:rowOff>
    </xdr:from>
    <xdr:ext cx="599010" cy="259045"/>
    <xdr:sp macro="" textlink="">
      <xdr:nvSpPr>
        <xdr:cNvPr id="133" name="テキスト ボックス 132"/>
        <xdr:cNvSpPr txBox="1"/>
      </xdr:nvSpPr>
      <xdr:spPr>
        <a:xfrm>
          <a:off x="830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92530</xdr:rowOff>
    </xdr:from>
    <xdr:to>
      <xdr:col>24</xdr:col>
      <xdr:colOff>114300</xdr:colOff>
      <xdr:row>56</xdr:row>
      <xdr:rowOff>22680</xdr:rowOff>
    </xdr:to>
    <xdr:sp macro="" textlink="">
      <xdr:nvSpPr>
        <xdr:cNvPr id="139" name="楕円 138"/>
        <xdr:cNvSpPr/>
      </xdr:nvSpPr>
      <xdr:spPr>
        <a:xfrm>
          <a:off x="4584700" y="95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115407</xdr:rowOff>
    </xdr:from>
    <xdr:ext cx="599010" cy="259045"/>
    <xdr:sp macro="" textlink="">
      <xdr:nvSpPr>
        <xdr:cNvPr id="140" name="総務費該当値テキスト"/>
        <xdr:cNvSpPr txBox="1"/>
      </xdr:nvSpPr>
      <xdr:spPr>
        <a:xfrm>
          <a:off x="4686300" y="9373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59913</xdr:rowOff>
    </xdr:from>
    <xdr:to>
      <xdr:col>20</xdr:col>
      <xdr:colOff>38100</xdr:colOff>
      <xdr:row>57</xdr:row>
      <xdr:rowOff>161513</xdr:rowOff>
    </xdr:to>
    <xdr:sp macro="" textlink="">
      <xdr:nvSpPr>
        <xdr:cNvPr id="141" name="楕円 140"/>
        <xdr:cNvSpPr/>
      </xdr:nvSpPr>
      <xdr:spPr>
        <a:xfrm>
          <a:off x="3746500" y="983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6590</xdr:rowOff>
    </xdr:from>
    <xdr:ext cx="599010" cy="259045"/>
    <xdr:sp macro="" textlink="">
      <xdr:nvSpPr>
        <xdr:cNvPr id="142" name="テキスト ボックス 141"/>
        <xdr:cNvSpPr txBox="1"/>
      </xdr:nvSpPr>
      <xdr:spPr>
        <a:xfrm>
          <a:off x="3497795" y="960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17918</xdr:rowOff>
    </xdr:from>
    <xdr:to>
      <xdr:col>15</xdr:col>
      <xdr:colOff>101600</xdr:colOff>
      <xdr:row>57</xdr:row>
      <xdr:rowOff>119518</xdr:rowOff>
    </xdr:to>
    <xdr:sp macro="" textlink="">
      <xdr:nvSpPr>
        <xdr:cNvPr id="143" name="楕円 142"/>
        <xdr:cNvSpPr/>
      </xdr:nvSpPr>
      <xdr:spPr>
        <a:xfrm>
          <a:off x="2857500" y="979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136045</xdr:rowOff>
    </xdr:from>
    <xdr:ext cx="599010" cy="259045"/>
    <xdr:sp macro="" textlink="">
      <xdr:nvSpPr>
        <xdr:cNvPr id="144" name="テキスト ボックス 143"/>
        <xdr:cNvSpPr txBox="1"/>
      </xdr:nvSpPr>
      <xdr:spPr>
        <a:xfrm>
          <a:off x="2608795" y="956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63787</xdr:rowOff>
    </xdr:from>
    <xdr:to>
      <xdr:col>10</xdr:col>
      <xdr:colOff>165100</xdr:colOff>
      <xdr:row>57</xdr:row>
      <xdr:rowOff>165387</xdr:rowOff>
    </xdr:to>
    <xdr:sp macro="" textlink="">
      <xdr:nvSpPr>
        <xdr:cNvPr id="145" name="楕円 144"/>
        <xdr:cNvSpPr/>
      </xdr:nvSpPr>
      <xdr:spPr>
        <a:xfrm>
          <a:off x="1968500" y="983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10464</xdr:rowOff>
    </xdr:from>
    <xdr:ext cx="599010" cy="259045"/>
    <xdr:sp macro="" textlink="">
      <xdr:nvSpPr>
        <xdr:cNvPr id="146" name="テキスト ボックス 145"/>
        <xdr:cNvSpPr txBox="1"/>
      </xdr:nvSpPr>
      <xdr:spPr>
        <a:xfrm>
          <a:off x="1719795" y="961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106956</xdr:rowOff>
    </xdr:from>
    <xdr:to>
      <xdr:col>6</xdr:col>
      <xdr:colOff>38100</xdr:colOff>
      <xdr:row>58</xdr:row>
      <xdr:rowOff>37106</xdr:rowOff>
    </xdr:to>
    <xdr:sp macro="" textlink="">
      <xdr:nvSpPr>
        <xdr:cNvPr id="147" name="楕円 146"/>
        <xdr:cNvSpPr/>
      </xdr:nvSpPr>
      <xdr:spPr>
        <a:xfrm>
          <a:off x="1079500" y="987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53633</xdr:rowOff>
    </xdr:from>
    <xdr:ext cx="599010" cy="259045"/>
    <xdr:sp macro="" textlink="">
      <xdr:nvSpPr>
        <xdr:cNvPr id="148" name="テキスト ボックス 147"/>
        <xdr:cNvSpPr txBox="1"/>
      </xdr:nvSpPr>
      <xdr:spPr>
        <a:xfrm>
          <a:off x="830795" y="965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81948</xdr:rowOff>
    </xdr:from>
    <xdr:to>
      <xdr:col>24</xdr:col>
      <xdr:colOff>63500</xdr:colOff>
      <xdr:row>73</xdr:row>
      <xdr:rowOff>59347</xdr:rowOff>
    </xdr:to>
    <xdr:cxnSp macro="">
      <xdr:nvCxnSpPr>
        <xdr:cNvPr id="178" name="直線コネクタ 177"/>
        <xdr:cNvCxnSpPr/>
      </xdr:nvCxnSpPr>
      <xdr:spPr>
        <a:xfrm flipV="1">
          <a:off x="3797300" y="12426348"/>
          <a:ext cx="838200" cy="14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95163</xdr:rowOff>
    </xdr:from>
    <xdr:ext cx="599010" cy="259045"/>
    <xdr:sp macro="" textlink="">
      <xdr:nvSpPr>
        <xdr:cNvPr id="179" name="民生費平均値テキスト"/>
        <xdr:cNvSpPr txBox="1"/>
      </xdr:nvSpPr>
      <xdr:spPr>
        <a:xfrm>
          <a:off x="4686300" y="12953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59347</xdr:rowOff>
    </xdr:from>
    <xdr:to>
      <xdr:col>19</xdr:col>
      <xdr:colOff>177800</xdr:colOff>
      <xdr:row>73</xdr:row>
      <xdr:rowOff>130632</xdr:rowOff>
    </xdr:to>
    <xdr:cxnSp macro="">
      <xdr:nvCxnSpPr>
        <xdr:cNvPr id="181" name="直線コネクタ 180"/>
        <xdr:cNvCxnSpPr/>
      </xdr:nvCxnSpPr>
      <xdr:spPr>
        <a:xfrm flipV="1">
          <a:off x="2908300" y="12575197"/>
          <a:ext cx="889000" cy="7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64836</xdr:rowOff>
    </xdr:from>
    <xdr:ext cx="599010" cy="259045"/>
    <xdr:sp macro="" textlink="">
      <xdr:nvSpPr>
        <xdr:cNvPr id="183" name="テキスト ボックス 182"/>
        <xdr:cNvSpPr txBox="1"/>
      </xdr:nvSpPr>
      <xdr:spPr>
        <a:xfrm>
          <a:off x="3497795" y="1309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130632</xdr:rowOff>
    </xdr:from>
    <xdr:to>
      <xdr:col>15</xdr:col>
      <xdr:colOff>50800</xdr:colOff>
      <xdr:row>74</xdr:row>
      <xdr:rowOff>50721</xdr:rowOff>
    </xdr:to>
    <xdr:cxnSp macro="">
      <xdr:nvCxnSpPr>
        <xdr:cNvPr id="184" name="直線コネクタ 183"/>
        <xdr:cNvCxnSpPr/>
      </xdr:nvCxnSpPr>
      <xdr:spPr>
        <a:xfrm flipV="1">
          <a:off x="2019300" y="12646482"/>
          <a:ext cx="889000" cy="9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96390</xdr:rowOff>
    </xdr:from>
    <xdr:ext cx="599010" cy="259045"/>
    <xdr:sp macro="" textlink="">
      <xdr:nvSpPr>
        <xdr:cNvPr id="186" name="テキスト ボックス 185"/>
        <xdr:cNvSpPr txBox="1"/>
      </xdr:nvSpPr>
      <xdr:spPr>
        <a:xfrm>
          <a:off x="2608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62083</xdr:rowOff>
    </xdr:from>
    <xdr:to>
      <xdr:col>10</xdr:col>
      <xdr:colOff>114300</xdr:colOff>
      <xdr:row>74</xdr:row>
      <xdr:rowOff>50721</xdr:rowOff>
    </xdr:to>
    <xdr:cxnSp macro="">
      <xdr:nvCxnSpPr>
        <xdr:cNvPr id="187" name="直線コネクタ 186"/>
        <xdr:cNvCxnSpPr/>
      </xdr:nvCxnSpPr>
      <xdr:spPr>
        <a:xfrm>
          <a:off x="1130300" y="12577933"/>
          <a:ext cx="889000" cy="16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108817</xdr:rowOff>
    </xdr:from>
    <xdr:ext cx="599010" cy="259045"/>
    <xdr:sp macro="" textlink="">
      <xdr:nvSpPr>
        <xdr:cNvPr id="189" name="テキスト ボックス 188"/>
        <xdr:cNvSpPr txBox="1"/>
      </xdr:nvSpPr>
      <xdr:spPr>
        <a:xfrm>
          <a:off x="1719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120637</xdr:rowOff>
    </xdr:from>
    <xdr:ext cx="599010" cy="259045"/>
    <xdr:sp macro="" textlink="">
      <xdr:nvSpPr>
        <xdr:cNvPr id="191" name="テキスト ボックス 190"/>
        <xdr:cNvSpPr txBox="1"/>
      </xdr:nvSpPr>
      <xdr:spPr>
        <a:xfrm>
          <a:off x="830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31148</xdr:rowOff>
    </xdr:from>
    <xdr:to>
      <xdr:col>24</xdr:col>
      <xdr:colOff>114300</xdr:colOff>
      <xdr:row>72</xdr:row>
      <xdr:rowOff>132748</xdr:rowOff>
    </xdr:to>
    <xdr:sp macro="" textlink="">
      <xdr:nvSpPr>
        <xdr:cNvPr id="197" name="楕円 196"/>
        <xdr:cNvSpPr/>
      </xdr:nvSpPr>
      <xdr:spPr>
        <a:xfrm>
          <a:off x="4584700" y="1237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54025</xdr:rowOff>
    </xdr:from>
    <xdr:ext cx="599010" cy="259045"/>
    <xdr:sp macro="" textlink="">
      <xdr:nvSpPr>
        <xdr:cNvPr id="198" name="民生費該当値テキスト"/>
        <xdr:cNvSpPr txBox="1"/>
      </xdr:nvSpPr>
      <xdr:spPr>
        <a:xfrm>
          <a:off x="4686300" y="1222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8547</xdr:rowOff>
    </xdr:from>
    <xdr:to>
      <xdr:col>20</xdr:col>
      <xdr:colOff>38100</xdr:colOff>
      <xdr:row>73</xdr:row>
      <xdr:rowOff>110147</xdr:rowOff>
    </xdr:to>
    <xdr:sp macro="" textlink="">
      <xdr:nvSpPr>
        <xdr:cNvPr id="199" name="楕円 198"/>
        <xdr:cNvSpPr/>
      </xdr:nvSpPr>
      <xdr:spPr>
        <a:xfrm>
          <a:off x="3746500" y="1252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126674</xdr:rowOff>
    </xdr:from>
    <xdr:ext cx="599010" cy="259045"/>
    <xdr:sp macro="" textlink="">
      <xdr:nvSpPr>
        <xdr:cNvPr id="200" name="テキスト ボックス 199"/>
        <xdr:cNvSpPr txBox="1"/>
      </xdr:nvSpPr>
      <xdr:spPr>
        <a:xfrm>
          <a:off x="3497795" y="1229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79832</xdr:rowOff>
    </xdr:from>
    <xdr:to>
      <xdr:col>15</xdr:col>
      <xdr:colOff>101600</xdr:colOff>
      <xdr:row>74</xdr:row>
      <xdr:rowOff>9982</xdr:rowOff>
    </xdr:to>
    <xdr:sp macro="" textlink="">
      <xdr:nvSpPr>
        <xdr:cNvPr id="201" name="楕円 200"/>
        <xdr:cNvSpPr/>
      </xdr:nvSpPr>
      <xdr:spPr>
        <a:xfrm>
          <a:off x="2857500" y="1259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26509</xdr:rowOff>
    </xdr:from>
    <xdr:ext cx="599010" cy="259045"/>
    <xdr:sp macro="" textlink="">
      <xdr:nvSpPr>
        <xdr:cNvPr id="202" name="テキスト ボックス 201"/>
        <xdr:cNvSpPr txBox="1"/>
      </xdr:nvSpPr>
      <xdr:spPr>
        <a:xfrm>
          <a:off x="2608795" y="12370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171371</xdr:rowOff>
    </xdr:from>
    <xdr:to>
      <xdr:col>10</xdr:col>
      <xdr:colOff>165100</xdr:colOff>
      <xdr:row>74</xdr:row>
      <xdr:rowOff>101521</xdr:rowOff>
    </xdr:to>
    <xdr:sp macro="" textlink="">
      <xdr:nvSpPr>
        <xdr:cNvPr id="203" name="楕円 202"/>
        <xdr:cNvSpPr/>
      </xdr:nvSpPr>
      <xdr:spPr>
        <a:xfrm>
          <a:off x="1968500" y="1268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118048</xdr:rowOff>
    </xdr:from>
    <xdr:ext cx="599010" cy="259045"/>
    <xdr:sp macro="" textlink="">
      <xdr:nvSpPr>
        <xdr:cNvPr id="204" name="テキスト ボックス 203"/>
        <xdr:cNvSpPr txBox="1"/>
      </xdr:nvSpPr>
      <xdr:spPr>
        <a:xfrm>
          <a:off x="1719795" y="1246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11283</xdr:rowOff>
    </xdr:from>
    <xdr:to>
      <xdr:col>6</xdr:col>
      <xdr:colOff>38100</xdr:colOff>
      <xdr:row>73</xdr:row>
      <xdr:rowOff>112883</xdr:rowOff>
    </xdr:to>
    <xdr:sp macro="" textlink="">
      <xdr:nvSpPr>
        <xdr:cNvPr id="205" name="楕円 204"/>
        <xdr:cNvSpPr/>
      </xdr:nvSpPr>
      <xdr:spPr>
        <a:xfrm>
          <a:off x="1079500" y="1252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129410</xdr:rowOff>
    </xdr:from>
    <xdr:ext cx="599010" cy="259045"/>
    <xdr:sp macro="" textlink="">
      <xdr:nvSpPr>
        <xdr:cNvPr id="206" name="テキスト ボックス 205"/>
        <xdr:cNvSpPr txBox="1"/>
      </xdr:nvSpPr>
      <xdr:spPr>
        <a:xfrm>
          <a:off x="830795" y="1230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148817</xdr:rowOff>
    </xdr:from>
    <xdr:to>
      <xdr:col>24</xdr:col>
      <xdr:colOff>63500</xdr:colOff>
      <xdr:row>97</xdr:row>
      <xdr:rowOff>168306</xdr:rowOff>
    </xdr:to>
    <xdr:cxnSp macro="">
      <xdr:nvCxnSpPr>
        <xdr:cNvPr id="235" name="直線コネクタ 234"/>
        <xdr:cNvCxnSpPr/>
      </xdr:nvCxnSpPr>
      <xdr:spPr>
        <a:xfrm flipV="1">
          <a:off x="3797300" y="16779467"/>
          <a:ext cx="838200" cy="1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168741</xdr:rowOff>
    </xdr:from>
    <xdr:ext cx="534377" cy="259045"/>
    <xdr:sp macro="" textlink="">
      <xdr:nvSpPr>
        <xdr:cNvPr id="236" name="衛生費平均値テキスト"/>
        <xdr:cNvSpPr txBox="1"/>
      </xdr:nvSpPr>
      <xdr:spPr>
        <a:xfrm>
          <a:off x="4686300" y="16799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168306</xdr:rowOff>
    </xdr:from>
    <xdr:to>
      <xdr:col>19</xdr:col>
      <xdr:colOff>177800</xdr:colOff>
      <xdr:row>98</xdr:row>
      <xdr:rowOff>981</xdr:rowOff>
    </xdr:to>
    <xdr:cxnSp macro="">
      <xdr:nvCxnSpPr>
        <xdr:cNvPr id="238" name="直線コネクタ 237"/>
        <xdr:cNvCxnSpPr/>
      </xdr:nvCxnSpPr>
      <xdr:spPr>
        <a:xfrm flipV="1">
          <a:off x="2908300" y="16798956"/>
          <a:ext cx="889000" cy="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120308</xdr:rowOff>
    </xdr:from>
    <xdr:ext cx="534377" cy="259045"/>
    <xdr:sp macro="" textlink="">
      <xdr:nvSpPr>
        <xdr:cNvPr id="240" name="テキスト ボックス 239"/>
        <xdr:cNvSpPr txBox="1"/>
      </xdr:nvSpPr>
      <xdr:spPr>
        <a:xfrm>
          <a:off x="3530111"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981</xdr:rowOff>
    </xdr:from>
    <xdr:to>
      <xdr:col>15</xdr:col>
      <xdr:colOff>50800</xdr:colOff>
      <xdr:row>98</xdr:row>
      <xdr:rowOff>30711</xdr:rowOff>
    </xdr:to>
    <xdr:cxnSp macro="">
      <xdr:nvCxnSpPr>
        <xdr:cNvPr id="241" name="直線コネクタ 240"/>
        <xdr:cNvCxnSpPr/>
      </xdr:nvCxnSpPr>
      <xdr:spPr>
        <a:xfrm flipV="1">
          <a:off x="2019300" y="16803081"/>
          <a:ext cx="889000" cy="2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110081</xdr:rowOff>
    </xdr:from>
    <xdr:ext cx="534377" cy="259045"/>
    <xdr:sp macro="" textlink="">
      <xdr:nvSpPr>
        <xdr:cNvPr id="243" name="テキスト ボックス 242"/>
        <xdr:cNvSpPr txBox="1"/>
      </xdr:nvSpPr>
      <xdr:spPr>
        <a:xfrm>
          <a:off x="2641111" y="1691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21355</xdr:rowOff>
    </xdr:from>
    <xdr:to>
      <xdr:col>10</xdr:col>
      <xdr:colOff>114300</xdr:colOff>
      <xdr:row>98</xdr:row>
      <xdr:rowOff>30711</xdr:rowOff>
    </xdr:to>
    <xdr:cxnSp macro="">
      <xdr:nvCxnSpPr>
        <xdr:cNvPr id="244" name="直線コネクタ 243"/>
        <xdr:cNvCxnSpPr/>
      </xdr:nvCxnSpPr>
      <xdr:spPr>
        <a:xfrm>
          <a:off x="1130300" y="16823455"/>
          <a:ext cx="8890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112223</xdr:rowOff>
    </xdr:from>
    <xdr:ext cx="534377" cy="259045"/>
    <xdr:sp macro="" textlink="">
      <xdr:nvSpPr>
        <xdr:cNvPr id="246" name="テキスト ボックス 245"/>
        <xdr:cNvSpPr txBox="1"/>
      </xdr:nvSpPr>
      <xdr:spPr>
        <a:xfrm>
          <a:off x="1752111" y="169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109267</xdr:rowOff>
    </xdr:from>
    <xdr:ext cx="534377" cy="259045"/>
    <xdr:sp macro="" textlink="">
      <xdr:nvSpPr>
        <xdr:cNvPr id="248" name="テキスト ボックス 247"/>
        <xdr:cNvSpPr txBox="1"/>
      </xdr:nvSpPr>
      <xdr:spPr>
        <a:xfrm>
          <a:off x="863111" y="169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98017</xdr:rowOff>
    </xdr:from>
    <xdr:to>
      <xdr:col>24</xdr:col>
      <xdr:colOff>114300</xdr:colOff>
      <xdr:row>98</xdr:row>
      <xdr:rowOff>28167</xdr:rowOff>
    </xdr:to>
    <xdr:sp macro="" textlink="">
      <xdr:nvSpPr>
        <xdr:cNvPr id="254" name="楕円 253"/>
        <xdr:cNvSpPr/>
      </xdr:nvSpPr>
      <xdr:spPr>
        <a:xfrm>
          <a:off x="4584700" y="1672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120894</xdr:rowOff>
    </xdr:from>
    <xdr:ext cx="599010" cy="259045"/>
    <xdr:sp macro="" textlink="">
      <xdr:nvSpPr>
        <xdr:cNvPr id="255" name="衛生費該当値テキスト"/>
        <xdr:cNvSpPr txBox="1"/>
      </xdr:nvSpPr>
      <xdr:spPr>
        <a:xfrm>
          <a:off x="4686300" y="1658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117506</xdr:rowOff>
    </xdr:from>
    <xdr:to>
      <xdr:col>20</xdr:col>
      <xdr:colOff>38100</xdr:colOff>
      <xdr:row>98</xdr:row>
      <xdr:rowOff>47656</xdr:rowOff>
    </xdr:to>
    <xdr:sp macro="" textlink="">
      <xdr:nvSpPr>
        <xdr:cNvPr id="256" name="楕円 255"/>
        <xdr:cNvSpPr/>
      </xdr:nvSpPr>
      <xdr:spPr>
        <a:xfrm>
          <a:off x="3746500" y="1674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64183</xdr:rowOff>
    </xdr:from>
    <xdr:ext cx="599010" cy="259045"/>
    <xdr:sp macro="" textlink="">
      <xdr:nvSpPr>
        <xdr:cNvPr id="257" name="テキスト ボックス 256"/>
        <xdr:cNvSpPr txBox="1"/>
      </xdr:nvSpPr>
      <xdr:spPr>
        <a:xfrm>
          <a:off x="3497795" y="165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121631</xdr:rowOff>
    </xdr:from>
    <xdr:to>
      <xdr:col>15</xdr:col>
      <xdr:colOff>101600</xdr:colOff>
      <xdr:row>98</xdr:row>
      <xdr:rowOff>51781</xdr:rowOff>
    </xdr:to>
    <xdr:sp macro="" textlink="">
      <xdr:nvSpPr>
        <xdr:cNvPr id="258" name="楕円 257"/>
        <xdr:cNvSpPr/>
      </xdr:nvSpPr>
      <xdr:spPr>
        <a:xfrm>
          <a:off x="2857500" y="1675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68308</xdr:rowOff>
    </xdr:from>
    <xdr:ext cx="599010" cy="259045"/>
    <xdr:sp macro="" textlink="">
      <xdr:nvSpPr>
        <xdr:cNvPr id="259" name="テキスト ボックス 258"/>
        <xdr:cNvSpPr txBox="1"/>
      </xdr:nvSpPr>
      <xdr:spPr>
        <a:xfrm>
          <a:off x="2608795" y="1652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151361</xdr:rowOff>
    </xdr:from>
    <xdr:to>
      <xdr:col>10</xdr:col>
      <xdr:colOff>165100</xdr:colOff>
      <xdr:row>98</xdr:row>
      <xdr:rowOff>81511</xdr:rowOff>
    </xdr:to>
    <xdr:sp macro="" textlink="">
      <xdr:nvSpPr>
        <xdr:cNvPr id="260" name="楕円 259"/>
        <xdr:cNvSpPr/>
      </xdr:nvSpPr>
      <xdr:spPr>
        <a:xfrm>
          <a:off x="1968500" y="1678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98038</xdr:rowOff>
    </xdr:from>
    <xdr:ext cx="534377" cy="259045"/>
    <xdr:sp macro="" textlink="">
      <xdr:nvSpPr>
        <xdr:cNvPr id="261" name="テキスト ボックス 260"/>
        <xdr:cNvSpPr txBox="1"/>
      </xdr:nvSpPr>
      <xdr:spPr>
        <a:xfrm>
          <a:off x="1752111" y="1655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142005</xdr:rowOff>
    </xdr:from>
    <xdr:to>
      <xdr:col>6</xdr:col>
      <xdr:colOff>38100</xdr:colOff>
      <xdr:row>98</xdr:row>
      <xdr:rowOff>72155</xdr:rowOff>
    </xdr:to>
    <xdr:sp macro="" textlink="">
      <xdr:nvSpPr>
        <xdr:cNvPr id="262" name="楕円 261"/>
        <xdr:cNvSpPr/>
      </xdr:nvSpPr>
      <xdr:spPr>
        <a:xfrm>
          <a:off x="1079500" y="1677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88682</xdr:rowOff>
    </xdr:from>
    <xdr:ext cx="599010" cy="259045"/>
    <xdr:sp macro="" textlink="">
      <xdr:nvSpPr>
        <xdr:cNvPr id="263" name="テキスト ボックス 262"/>
        <xdr:cNvSpPr txBox="1"/>
      </xdr:nvSpPr>
      <xdr:spPr>
        <a:xfrm>
          <a:off x="830795" y="16547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37744</xdr:rowOff>
    </xdr:from>
    <xdr:to>
      <xdr:col>55</xdr:col>
      <xdr:colOff>0</xdr:colOff>
      <xdr:row>39</xdr:row>
      <xdr:rowOff>37897</xdr:rowOff>
    </xdr:to>
    <xdr:cxnSp macro="">
      <xdr:nvCxnSpPr>
        <xdr:cNvPr id="292" name="直線コネクタ 291"/>
        <xdr:cNvCxnSpPr/>
      </xdr:nvCxnSpPr>
      <xdr:spPr>
        <a:xfrm flipV="1">
          <a:off x="9639300" y="6724294"/>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37897</xdr:rowOff>
    </xdr:from>
    <xdr:to>
      <xdr:col>50</xdr:col>
      <xdr:colOff>114300</xdr:colOff>
      <xdr:row>39</xdr:row>
      <xdr:rowOff>38049</xdr:rowOff>
    </xdr:to>
    <xdr:cxnSp macro="">
      <xdr:nvCxnSpPr>
        <xdr:cNvPr id="295" name="直線コネクタ 294"/>
        <xdr:cNvCxnSpPr/>
      </xdr:nvCxnSpPr>
      <xdr:spPr>
        <a:xfrm flipV="1">
          <a:off x="8750300" y="6724447"/>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38049</xdr:rowOff>
    </xdr:from>
    <xdr:to>
      <xdr:col>45</xdr:col>
      <xdr:colOff>177800</xdr:colOff>
      <xdr:row>39</xdr:row>
      <xdr:rowOff>38202</xdr:rowOff>
    </xdr:to>
    <xdr:cxnSp macro="">
      <xdr:nvCxnSpPr>
        <xdr:cNvPr id="298" name="直線コネクタ 297"/>
        <xdr:cNvCxnSpPr/>
      </xdr:nvCxnSpPr>
      <xdr:spPr>
        <a:xfrm flipV="1">
          <a:off x="7861300" y="6724599"/>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38126</xdr:rowOff>
    </xdr:from>
    <xdr:to>
      <xdr:col>41</xdr:col>
      <xdr:colOff>50800</xdr:colOff>
      <xdr:row>39</xdr:row>
      <xdr:rowOff>38202</xdr:rowOff>
    </xdr:to>
    <xdr:cxnSp macro="">
      <xdr:nvCxnSpPr>
        <xdr:cNvPr id="301" name="直線コネクタ 300"/>
        <xdr:cNvCxnSpPr/>
      </xdr:nvCxnSpPr>
      <xdr:spPr>
        <a:xfrm>
          <a:off x="6972300" y="6724676"/>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158394</xdr:rowOff>
    </xdr:from>
    <xdr:to>
      <xdr:col>55</xdr:col>
      <xdr:colOff>50800</xdr:colOff>
      <xdr:row>39</xdr:row>
      <xdr:rowOff>88544</xdr:rowOff>
    </xdr:to>
    <xdr:sp macro="" textlink="">
      <xdr:nvSpPr>
        <xdr:cNvPr id="311" name="楕円 310"/>
        <xdr:cNvSpPr/>
      </xdr:nvSpPr>
      <xdr:spPr>
        <a:xfrm>
          <a:off x="10426700" y="667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73321</xdr:rowOff>
    </xdr:from>
    <xdr:ext cx="313932" cy="259045"/>
    <xdr:sp macro="" textlink="">
      <xdr:nvSpPr>
        <xdr:cNvPr id="312" name="労働費該当値テキスト"/>
        <xdr:cNvSpPr txBox="1"/>
      </xdr:nvSpPr>
      <xdr:spPr>
        <a:xfrm>
          <a:off x="10528300" y="65884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158547</xdr:rowOff>
    </xdr:from>
    <xdr:to>
      <xdr:col>50</xdr:col>
      <xdr:colOff>165100</xdr:colOff>
      <xdr:row>39</xdr:row>
      <xdr:rowOff>88697</xdr:rowOff>
    </xdr:to>
    <xdr:sp macro="" textlink="">
      <xdr:nvSpPr>
        <xdr:cNvPr id="313" name="楕円 312"/>
        <xdr:cNvSpPr/>
      </xdr:nvSpPr>
      <xdr:spPr>
        <a:xfrm>
          <a:off x="9588500" y="66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79824</xdr:rowOff>
    </xdr:from>
    <xdr:ext cx="313932" cy="259045"/>
    <xdr:sp macro="" textlink="">
      <xdr:nvSpPr>
        <xdr:cNvPr id="314" name="テキスト ボックス 313"/>
        <xdr:cNvSpPr txBox="1"/>
      </xdr:nvSpPr>
      <xdr:spPr>
        <a:xfrm>
          <a:off x="9482333" y="67663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158699</xdr:rowOff>
    </xdr:from>
    <xdr:to>
      <xdr:col>46</xdr:col>
      <xdr:colOff>38100</xdr:colOff>
      <xdr:row>39</xdr:row>
      <xdr:rowOff>88849</xdr:rowOff>
    </xdr:to>
    <xdr:sp macro="" textlink="">
      <xdr:nvSpPr>
        <xdr:cNvPr id="315" name="楕円 314"/>
        <xdr:cNvSpPr/>
      </xdr:nvSpPr>
      <xdr:spPr>
        <a:xfrm>
          <a:off x="8699500" y="667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79976</xdr:rowOff>
    </xdr:from>
    <xdr:ext cx="313932" cy="259045"/>
    <xdr:sp macro="" textlink="">
      <xdr:nvSpPr>
        <xdr:cNvPr id="316" name="テキスト ボックス 315"/>
        <xdr:cNvSpPr txBox="1"/>
      </xdr:nvSpPr>
      <xdr:spPr>
        <a:xfrm>
          <a:off x="8593333" y="6766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158852</xdr:rowOff>
    </xdr:from>
    <xdr:to>
      <xdr:col>41</xdr:col>
      <xdr:colOff>101600</xdr:colOff>
      <xdr:row>39</xdr:row>
      <xdr:rowOff>89002</xdr:rowOff>
    </xdr:to>
    <xdr:sp macro="" textlink="">
      <xdr:nvSpPr>
        <xdr:cNvPr id="317" name="楕円 316"/>
        <xdr:cNvSpPr/>
      </xdr:nvSpPr>
      <xdr:spPr>
        <a:xfrm>
          <a:off x="7810500" y="667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80129</xdr:rowOff>
    </xdr:from>
    <xdr:ext cx="313932" cy="259045"/>
    <xdr:sp macro="" textlink="">
      <xdr:nvSpPr>
        <xdr:cNvPr id="318" name="テキスト ボックス 317"/>
        <xdr:cNvSpPr txBox="1"/>
      </xdr:nvSpPr>
      <xdr:spPr>
        <a:xfrm>
          <a:off x="7704333" y="67666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158776</xdr:rowOff>
    </xdr:from>
    <xdr:to>
      <xdr:col>36</xdr:col>
      <xdr:colOff>165100</xdr:colOff>
      <xdr:row>39</xdr:row>
      <xdr:rowOff>88926</xdr:rowOff>
    </xdr:to>
    <xdr:sp macro="" textlink="">
      <xdr:nvSpPr>
        <xdr:cNvPr id="319" name="楕円 318"/>
        <xdr:cNvSpPr/>
      </xdr:nvSpPr>
      <xdr:spPr>
        <a:xfrm>
          <a:off x="6921500" y="667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80053</xdr:rowOff>
    </xdr:from>
    <xdr:ext cx="313932" cy="259045"/>
    <xdr:sp macro="" textlink="">
      <xdr:nvSpPr>
        <xdr:cNvPr id="320" name="テキスト ボックス 319"/>
        <xdr:cNvSpPr txBox="1"/>
      </xdr:nvSpPr>
      <xdr:spPr>
        <a:xfrm>
          <a:off x="6815333" y="6766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16340</xdr:rowOff>
    </xdr:from>
    <xdr:to>
      <xdr:col>55</xdr:col>
      <xdr:colOff>0</xdr:colOff>
      <xdr:row>55</xdr:row>
      <xdr:rowOff>116977</xdr:rowOff>
    </xdr:to>
    <xdr:cxnSp macro="">
      <xdr:nvCxnSpPr>
        <xdr:cNvPr id="349" name="直線コネクタ 348"/>
        <xdr:cNvCxnSpPr/>
      </xdr:nvCxnSpPr>
      <xdr:spPr>
        <a:xfrm>
          <a:off x="9639300" y="9446090"/>
          <a:ext cx="838200" cy="10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146232</xdr:rowOff>
    </xdr:from>
    <xdr:ext cx="534377" cy="259045"/>
    <xdr:sp macro="" textlink="">
      <xdr:nvSpPr>
        <xdr:cNvPr id="350" name="農林水産業費平均値テキスト"/>
        <xdr:cNvSpPr txBox="1"/>
      </xdr:nvSpPr>
      <xdr:spPr>
        <a:xfrm>
          <a:off x="10528300" y="974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116154</xdr:rowOff>
    </xdr:from>
    <xdr:to>
      <xdr:col>50</xdr:col>
      <xdr:colOff>114300</xdr:colOff>
      <xdr:row>55</xdr:row>
      <xdr:rowOff>16340</xdr:rowOff>
    </xdr:to>
    <xdr:cxnSp macro="">
      <xdr:nvCxnSpPr>
        <xdr:cNvPr id="352" name="直線コネクタ 351"/>
        <xdr:cNvCxnSpPr/>
      </xdr:nvCxnSpPr>
      <xdr:spPr>
        <a:xfrm>
          <a:off x="8750300" y="9374454"/>
          <a:ext cx="889000" cy="7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70405</xdr:rowOff>
    </xdr:from>
    <xdr:ext cx="534377" cy="259045"/>
    <xdr:sp macro="" textlink="">
      <xdr:nvSpPr>
        <xdr:cNvPr id="354" name="テキスト ボックス 353"/>
        <xdr:cNvSpPr txBox="1"/>
      </xdr:nvSpPr>
      <xdr:spPr>
        <a:xfrm>
          <a:off x="9372111" y="984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116154</xdr:rowOff>
    </xdr:from>
    <xdr:to>
      <xdr:col>45</xdr:col>
      <xdr:colOff>177800</xdr:colOff>
      <xdr:row>55</xdr:row>
      <xdr:rowOff>90139</xdr:rowOff>
    </xdr:to>
    <xdr:cxnSp macro="">
      <xdr:nvCxnSpPr>
        <xdr:cNvPr id="355" name="直線コネクタ 354"/>
        <xdr:cNvCxnSpPr/>
      </xdr:nvCxnSpPr>
      <xdr:spPr>
        <a:xfrm flipV="1">
          <a:off x="7861300" y="9374454"/>
          <a:ext cx="889000" cy="14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85356</xdr:rowOff>
    </xdr:from>
    <xdr:ext cx="534377" cy="259045"/>
    <xdr:sp macro="" textlink="">
      <xdr:nvSpPr>
        <xdr:cNvPr id="357" name="テキスト ボックス 356"/>
        <xdr:cNvSpPr txBox="1"/>
      </xdr:nvSpPr>
      <xdr:spPr>
        <a:xfrm>
          <a:off x="8483111" y="98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90139</xdr:rowOff>
    </xdr:from>
    <xdr:to>
      <xdr:col>41</xdr:col>
      <xdr:colOff>50800</xdr:colOff>
      <xdr:row>55</xdr:row>
      <xdr:rowOff>155931</xdr:rowOff>
    </xdr:to>
    <xdr:cxnSp macro="">
      <xdr:nvCxnSpPr>
        <xdr:cNvPr id="358" name="直線コネクタ 357"/>
        <xdr:cNvCxnSpPr/>
      </xdr:nvCxnSpPr>
      <xdr:spPr>
        <a:xfrm flipV="1">
          <a:off x="6972300" y="9519889"/>
          <a:ext cx="889000" cy="6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71518</xdr:rowOff>
    </xdr:from>
    <xdr:ext cx="534377" cy="259045"/>
    <xdr:sp macro="" textlink="">
      <xdr:nvSpPr>
        <xdr:cNvPr id="360" name="テキスト ボックス 359"/>
        <xdr:cNvSpPr txBox="1"/>
      </xdr:nvSpPr>
      <xdr:spPr>
        <a:xfrm>
          <a:off x="7594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127807</xdr:rowOff>
    </xdr:from>
    <xdr:ext cx="534377" cy="259045"/>
    <xdr:sp macro="" textlink="">
      <xdr:nvSpPr>
        <xdr:cNvPr id="362" name="テキスト ボックス 361"/>
        <xdr:cNvSpPr txBox="1"/>
      </xdr:nvSpPr>
      <xdr:spPr>
        <a:xfrm>
          <a:off x="6705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66177</xdr:rowOff>
    </xdr:from>
    <xdr:to>
      <xdr:col>55</xdr:col>
      <xdr:colOff>50800</xdr:colOff>
      <xdr:row>55</xdr:row>
      <xdr:rowOff>167777</xdr:rowOff>
    </xdr:to>
    <xdr:sp macro="" textlink="">
      <xdr:nvSpPr>
        <xdr:cNvPr id="368" name="楕円 367"/>
        <xdr:cNvSpPr/>
      </xdr:nvSpPr>
      <xdr:spPr>
        <a:xfrm>
          <a:off x="10426700" y="949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89054</xdr:rowOff>
    </xdr:from>
    <xdr:ext cx="534377" cy="259045"/>
    <xdr:sp macro="" textlink="">
      <xdr:nvSpPr>
        <xdr:cNvPr id="369" name="農林水産業費該当値テキスト"/>
        <xdr:cNvSpPr txBox="1"/>
      </xdr:nvSpPr>
      <xdr:spPr>
        <a:xfrm>
          <a:off x="10528300" y="934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136990</xdr:rowOff>
    </xdr:from>
    <xdr:to>
      <xdr:col>50</xdr:col>
      <xdr:colOff>165100</xdr:colOff>
      <xdr:row>55</xdr:row>
      <xdr:rowOff>67140</xdr:rowOff>
    </xdr:to>
    <xdr:sp macro="" textlink="">
      <xdr:nvSpPr>
        <xdr:cNvPr id="370" name="楕円 369"/>
        <xdr:cNvSpPr/>
      </xdr:nvSpPr>
      <xdr:spPr>
        <a:xfrm>
          <a:off x="9588500" y="939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83667</xdr:rowOff>
    </xdr:from>
    <xdr:ext cx="534377" cy="259045"/>
    <xdr:sp macro="" textlink="">
      <xdr:nvSpPr>
        <xdr:cNvPr id="371" name="テキスト ボックス 370"/>
        <xdr:cNvSpPr txBox="1"/>
      </xdr:nvSpPr>
      <xdr:spPr>
        <a:xfrm>
          <a:off x="9372111" y="917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65354</xdr:rowOff>
    </xdr:from>
    <xdr:to>
      <xdr:col>46</xdr:col>
      <xdr:colOff>38100</xdr:colOff>
      <xdr:row>54</xdr:row>
      <xdr:rowOff>166954</xdr:rowOff>
    </xdr:to>
    <xdr:sp macro="" textlink="">
      <xdr:nvSpPr>
        <xdr:cNvPr id="372" name="楕円 371"/>
        <xdr:cNvSpPr/>
      </xdr:nvSpPr>
      <xdr:spPr>
        <a:xfrm>
          <a:off x="8699500" y="932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12031</xdr:rowOff>
    </xdr:from>
    <xdr:ext cx="599010" cy="259045"/>
    <xdr:sp macro="" textlink="">
      <xdr:nvSpPr>
        <xdr:cNvPr id="373" name="テキスト ボックス 372"/>
        <xdr:cNvSpPr txBox="1"/>
      </xdr:nvSpPr>
      <xdr:spPr>
        <a:xfrm>
          <a:off x="8450795" y="9098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39339</xdr:rowOff>
    </xdr:from>
    <xdr:to>
      <xdr:col>41</xdr:col>
      <xdr:colOff>101600</xdr:colOff>
      <xdr:row>55</xdr:row>
      <xdr:rowOff>140939</xdr:rowOff>
    </xdr:to>
    <xdr:sp macro="" textlink="">
      <xdr:nvSpPr>
        <xdr:cNvPr id="374" name="楕円 373"/>
        <xdr:cNvSpPr/>
      </xdr:nvSpPr>
      <xdr:spPr>
        <a:xfrm>
          <a:off x="7810500" y="946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157466</xdr:rowOff>
    </xdr:from>
    <xdr:ext cx="534377" cy="259045"/>
    <xdr:sp macro="" textlink="">
      <xdr:nvSpPr>
        <xdr:cNvPr id="375" name="テキスト ボックス 374"/>
        <xdr:cNvSpPr txBox="1"/>
      </xdr:nvSpPr>
      <xdr:spPr>
        <a:xfrm>
          <a:off x="7594111" y="924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105131</xdr:rowOff>
    </xdr:from>
    <xdr:to>
      <xdr:col>36</xdr:col>
      <xdr:colOff>165100</xdr:colOff>
      <xdr:row>56</xdr:row>
      <xdr:rowOff>35281</xdr:rowOff>
    </xdr:to>
    <xdr:sp macro="" textlink="">
      <xdr:nvSpPr>
        <xdr:cNvPr id="376" name="楕円 375"/>
        <xdr:cNvSpPr/>
      </xdr:nvSpPr>
      <xdr:spPr>
        <a:xfrm>
          <a:off x="6921500" y="953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51808</xdr:rowOff>
    </xdr:from>
    <xdr:ext cx="534377" cy="259045"/>
    <xdr:sp macro="" textlink="">
      <xdr:nvSpPr>
        <xdr:cNvPr id="377" name="テキスト ボックス 376"/>
        <xdr:cNvSpPr txBox="1"/>
      </xdr:nvSpPr>
      <xdr:spPr>
        <a:xfrm>
          <a:off x="6705111" y="931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85814</xdr:rowOff>
    </xdr:from>
    <xdr:to>
      <xdr:col>55</xdr:col>
      <xdr:colOff>0</xdr:colOff>
      <xdr:row>76</xdr:row>
      <xdr:rowOff>10221</xdr:rowOff>
    </xdr:to>
    <xdr:cxnSp macro="">
      <xdr:nvCxnSpPr>
        <xdr:cNvPr id="404" name="直線コネクタ 403"/>
        <xdr:cNvCxnSpPr/>
      </xdr:nvCxnSpPr>
      <xdr:spPr>
        <a:xfrm flipV="1">
          <a:off x="9639300" y="12944564"/>
          <a:ext cx="838200" cy="9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57579</xdr:rowOff>
    </xdr:from>
    <xdr:ext cx="534377" cy="259045"/>
    <xdr:sp macro="" textlink="">
      <xdr:nvSpPr>
        <xdr:cNvPr id="405" name="商工費平均値テキスト"/>
        <xdr:cNvSpPr txBox="1"/>
      </xdr:nvSpPr>
      <xdr:spPr>
        <a:xfrm>
          <a:off x="10528300" y="13259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10221</xdr:rowOff>
    </xdr:from>
    <xdr:to>
      <xdr:col>50</xdr:col>
      <xdr:colOff>114300</xdr:colOff>
      <xdr:row>76</xdr:row>
      <xdr:rowOff>63919</xdr:rowOff>
    </xdr:to>
    <xdr:cxnSp macro="">
      <xdr:nvCxnSpPr>
        <xdr:cNvPr id="407" name="直線コネクタ 406"/>
        <xdr:cNvCxnSpPr/>
      </xdr:nvCxnSpPr>
      <xdr:spPr>
        <a:xfrm flipV="1">
          <a:off x="8750300" y="13040421"/>
          <a:ext cx="889000" cy="5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16222</xdr:rowOff>
    </xdr:from>
    <xdr:ext cx="534377" cy="259045"/>
    <xdr:sp macro="" textlink="">
      <xdr:nvSpPr>
        <xdr:cNvPr id="409" name="テキスト ボックス 408"/>
        <xdr:cNvSpPr txBox="1"/>
      </xdr:nvSpPr>
      <xdr:spPr>
        <a:xfrm>
          <a:off x="9372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63919</xdr:rowOff>
    </xdr:from>
    <xdr:to>
      <xdr:col>45</xdr:col>
      <xdr:colOff>177800</xdr:colOff>
      <xdr:row>77</xdr:row>
      <xdr:rowOff>3839</xdr:rowOff>
    </xdr:to>
    <xdr:cxnSp macro="">
      <xdr:nvCxnSpPr>
        <xdr:cNvPr id="410" name="直線コネクタ 409"/>
        <xdr:cNvCxnSpPr/>
      </xdr:nvCxnSpPr>
      <xdr:spPr>
        <a:xfrm flipV="1">
          <a:off x="7861300" y="13094119"/>
          <a:ext cx="889000" cy="11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47809</xdr:rowOff>
    </xdr:from>
    <xdr:ext cx="534377" cy="259045"/>
    <xdr:sp macro="" textlink="">
      <xdr:nvSpPr>
        <xdr:cNvPr id="412" name="テキスト ボックス 411"/>
        <xdr:cNvSpPr txBox="1"/>
      </xdr:nvSpPr>
      <xdr:spPr>
        <a:xfrm>
          <a:off x="8483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3839</xdr:rowOff>
    </xdr:from>
    <xdr:to>
      <xdr:col>41</xdr:col>
      <xdr:colOff>50800</xdr:colOff>
      <xdr:row>77</xdr:row>
      <xdr:rowOff>7693</xdr:rowOff>
    </xdr:to>
    <xdr:cxnSp macro="">
      <xdr:nvCxnSpPr>
        <xdr:cNvPr id="413" name="直線コネクタ 412"/>
        <xdr:cNvCxnSpPr/>
      </xdr:nvCxnSpPr>
      <xdr:spPr>
        <a:xfrm flipV="1">
          <a:off x="6972300" y="13205489"/>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52793</xdr:rowOff>
    </xdr:from>
    <xdr:ext cx="534377" cy="259045"/>
    <xdr:sp macro="" textlink="">
      <xdr:nvSpPr>
        <xdr:cNvPr id="415" name="テキスト ボックス 414"/>
        <xdr:cNvSpPr txBox="1"/>
      </xdr:nvSpPr>
      <xdr:spPr>
        <a:xfrm>
          <a:off x="7594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70025</xdr:rowOff>
    </xdr:from>
    <xdr:ext cx="534377" cy="259045"/>
    <xdr:sp macro="" textlink="">
      <xdr:nvSpPr>
        <xdr:cNvPr id="417" name="テキスト ボックス 416"/>
        <xdr:cNvSpPr txBox="1"/>
      </xdr:nvSpPr>
      <xdr:spPr>
        <a:xfrm>
          <a:off x="6705111" y="1344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35014</xdr:rowOff>
    </xdr:from>
    <xdr:to>
      <xdr:col>55</xdr:col>
      <xdr:colOff>50800</xdr:colOff>
      <xdr:row>75</xdr:row>
      <xdr:rowOff>136614</xdr:rowOff>
    </xdr:to>
    <xdr:sp macro="" textlink="">
      <xdr:nvSpPr>
        <xdr:cNvPr id="423" name="楕円 422"/>
        <xdr:cNvSpPr/>
      </xdr:nvSpPr>
      <xdr:spPr>
        <a:xfrm>
          <a:off x="10426700" y="1289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57891</xdr:rowOff>
    </xdr:from>
    <xdr:ext cx="599010" cy="259045"/>
    <xdr:sp macro="" textlink="">
      <xdr:nvSpPr>
        <xdr:cNvPr id="424" name="商工費該当値テキスト"/>
        <xdr:cNvSpPr txBox="1"/>
      </xdr:nvSpPr>
      <xdr:spPr>
        <a:xfrm>
          <a:off x="10528300" y="1274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130871</xdr:rowOff>
    </xdr:from>
    <xdr:to>
      <xdr:col>50</xdr:col>
      <xdr:colOff>165100</xdr:colOff>
      <xdr:row>76</xdr:row>
      <xdr:rowOff>61021</xdr:rowOff>
    </xdr:to>
    <xdr:sp macro="" textlink="">
      <xdr:nvSpPr>
        <xdr:cNvPr id="425" name="楕円 424"/>
        <xdr:cNvSpPr/>
      </xdr:nvSpPr>
      <xdr:spPr>
        <a:xfrm>
          <a:off x="9588500" y="1298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77548</xdr:rowOff>
    </xdr:from>
    <xdr:ext cx="599010" cy="259045"/>
    <xdr:sp macro="" textlink="">
      <xdr:nvSpPr>
        <xdr:cNvPr id="426" name="テキスト ボックス 425"/>
        <xdr:cNvSpPr txBox="1"/>
      </xdr:nvSpPr>
      <xdr:spPr>
        <a:xfrm>
          <a:off x="9339795" y="12764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13119</xdr:rowOff>
    </xdr:from>
    <xdr:to>
      <xdr:col>46</xdr:col>
      <xdr:colOff>38100</xdr:colOff>
      <xdr:row>76</xdr:row>
      <xdr:rowOff>114719</xdr:rowOff>
    </xdr:to>
    <xdr:sp macro="" textlink="">
      <xdr:nvSpPr>
        <xdr:cNvPr id="427" name="楕円 426"/>
        <xdr:cNvSpPr/>
      </xdr:nvSpPr>
      <xdr:spPr>
        <a:xfrm>
          <a:off x="8699500" y="1304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131246</xdr:rowOff>
    </xdr:from>
    <xdr:ext cx="534377" cy="259045"/>
    <xdr:sp macro="" textlink="">
      <xdr:nvSpPr>
        <xdr:cNvPr id="428" name="テキスト ボックス 427"/>
        <xdr:cNvSpPr txBox="1"/>
      </xdr:nvSpPr>
      <xdr:spPr>
        <a:xfrm>
          <a:off x="8483111" y="1281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124489</xdr:rowOff>
    </xdr:from>
    <xdr:to>
      <xdr:col>41</xdr:col>
      <xdr:colOff>101600</xdr:colOff>
      <xdr:row>77</xdr:row>
      <xdr:rowOff>54639</xdr:rowOff>
    </xdr:to>
    <xdr:sp macro="" textlink="">
      <xdr:nvSpPr>
        <xdr:cNvPr id="429" name="楕円 428"/>
        <xdr:cNvSpPr/>
      </xdr:nvSpPr>
      <xdr:spPr>
        <a:xfrm>
          <a:off x="7810500" y="1315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71166</xdr:rowOff>
    </xdr:from>
    <xdr:ext cx="534377" cy="259045"/>
    <xdr:sp macro="" textlink="">
      <xdr:nvSpPr>
        <xdr:cNvPr id="430" name="テキスト ボックス 429"/>
        <xdr:cNvSpPr txBox="1"/>
      </xdr:nvSpPr>
      <xdr:spPr>
        <a:xfrm>
          <a:off x="7594111" y="1292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128343</xdr:rowOff>
    </xdr:from>
    <xdr:to>
      <xdr:col>36</xdr:col>
      <xdr:colOff>165100</xdr:colOff>
      <xdr:row>77</xdr:row>
      <xdr:rowOff>58493</xdr:rowOff>
    </xdr:to>
    <xdr:sp macro="" textlink="">
      <xdr:nvSpPr>
        <xdr:cNvPr id="431" name="楕円 430"/>
        <xdr:cNvSpPr/>
      </xdr:nvSpPr>
      <xdr:spPr>
        <a:xfrm>
          <a:off x="6921500" y="1315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75020</xdr:rowOff>
    </xdr:from>
    <xdr:ext cx="534377" cy="259045"/>
    <xdr:sp macro="" textlink="">
      <xdr:nvSpPr>
        <xdr:cNvPr id="432" name="テキスト ボックス 431"/>
        <xdr:cNvSpPr txBox="1"/>
      </xdr:nvSpPr>
      <xdr:spPr>
        <a:xfrm>
          <a:off x="6705111" y="1293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36757</xdr:rowOff>
    </xdr:from>
    <xdr:to>
      <xdr:col>55</xdr:col>
      <xdr:colOff>0</xdr:colOff>
      <xdr:row>95</xdr:row>
      <xdr:rowOff>140869</xdr:rowOff>
    </xdr:to>
    <xdr:cxnSp macro="">
      <xdr:nvCxnSpPr>
        <xdr:cNvPr id="463" name="直線コネクタ 462"/>
        <xdr:cNvCxnSpPr/>
      </xdr:nvCxnSpPr>
      <xdr:spPr>
        <a:xfrm flipV="1">
          <a:off x="9639300" y="16324507"/>
          <a:ext cx="838200" cy="10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29204</xdr:rowOff>
    </xdr:from>
    <xdr:ext cx="534377" cy="259045"/>
    <xdr:sp macro="" textlink="">
      <xdr:nvSpPr>
        <xdr:cNvPr id="464" name="土木費平均値テキスト"/>
        <xdr:cNvSpPr txBox="1"/>
      </xdr:nvSpPr>
      <xdr:spPr>
        <a:xfrm>
          <a:off x="10528300" y="1648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140869</xdr:rowOff>
    </xdr:from>
    <xdr:to>
      <xdr:col>50</xdr:col>
      <xdr:colOff>114300</xdr:colOff>
      <xdr:row>95</xdr:row>
      <xdr:rowOff>152710</xdr:rowOff>
    </xdr:to>
    <xdr:cxnSp macro="">
      <xdr:nvCxnSpPr>
        <xdr:cNvPr id="466" name="直線コネクタ 465"/>
        <xdr:cNvCxnSpPr/>
      </xdr:nvCxnSpPr>
      <xdr:spPr>
        <a:xfrm flipV="1">
          <a:off x="8750300" y="16428619"/>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57909</xdr:rowOff>
    </xdr:from>
    <xdr:ext cx="534377" cy="259045"/>
    <xdr:sp macro="" textlink="">
      <xdr:nvSpPr>
        <xdr:cNvPr id="468" name="テキスト ボックス 467"/>
        <xdr:cNvSpPr txBox="1"/>
      </xdr:nvSpPr>
      <xdr:spPr>
        <a:xfrm>
          <a:off x="9372111" y="1651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152710</xdr:rowOff>
    </xdr:from>
    <xdr:to>
      <xdr:col>45</xdr:col>
      <xdr:colOff>177800</xdr:colOff>
      <xdr:row>96</xdr:row>
      <xdr:rowOff>127623</xdr:rowOff>
    </xdr:to>
    <xdr:cxnSp macro="">
      <xdr:nvCxnSpPr>
        <xdr:cNvPr id="469" name="直線コネクタ 468"/>
        <xdr:cNvCxnSpPr/>
      </xdr:nvCxnSpPr>
      <xdr:spPr>
        <a:xfrm flipV="1">
          <a:off x="7861300" y="16440460"/>
          <a:ext cx="889000" cy="14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129069</xdr:rowOff>
    </xdr:from>
    <xdr:ext cx="534377" cy="259045"/>
    <xdr:sp macro="" textlink="">
      <xdr:nvSpPr>
        <xdr:cNvPr id="471" name="テキスト ボックス 470"/>
        <xdr:cNvSpPr txBox="1"/>
      </xdr:nvSpPr>
      <xdr:spPr>
        <a:xfrm>
          <a:off x="8483111" y="1658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127623</xdr:rowOff>
    </xdr:from>
    <xdr:to>
      <xdr:col>41</xdr:col>
      <xdr:colOff>50800</xdr:colOff>
      <xdr:row>97</xdr:row>
      <xdr:rowOff>22233</xdr:rowOff>
    </xdr:to>
    <xdr:cxnSp macro="">
      <xdr:nvCxnSpPr>
        <xdr:cNvPr id="472" name="直線コネクタ 471"/>
        <xdr:cNvCxnSpPr/>
      </xdr:nvCxnSpPr>
      <xdr:spPr>
        <a:xfrm flipV="1">
          <a:off x="6972300" y="16586823"/>
          <a:ext cx="889000" cy="6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11189</xdr:rowOff>
    </xdr:from>
    <xdr:ext cx="534377" cy="259045"/>
    <xdr:sp macro="" textlink="">
      <xdr:nvSpPr>
        <xdr:cNvPr id="474" name="テキスト ボックス 473"/>
        <xdr:cNvSpPr txBox="1"/>
      </xdr:nvSpPr>
      <xdr:spPr>
        <a:xfrm>
          <a:off x="7594111" y="162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170563</xdr:rowOff>
    </xdr:from>
    <xdr:ext cx="534377" cy="259045"/>
    <xdr:sp macro="" textlink="">
      <xdr:nvSpPr>
        <xdr:cNvPr id="476" name="テキスト ボックス 475"/>
        <xdr:cNvSpPr txBox="1"/>
      </xdr:nvSpPr>
      <xdr:spPr>
        <a:xfrm>
          <a:off x="6705111" y="162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157407</xdr:rowOff>
    </xdr:from>
    <xdr:to>
      <xdr:col>55</xdr:col>
      <xdr:colOff>50800</xdr:colOff>
      <xdr:row>95</xdr:row>
      <xdr:rowOff>87557</xdr:rowOff>
    </xdr:to>
    <xdr:sp macro="" textlink="">
      <xdr:nvSpPr>
        <xdr:cNvPr id="482" name="楕円 481"/>
        <xdr:cNvSpPr/>
      </xdr:nvSpPr>
      <xdr:spPr>
        <a:xfrm>
          <a:off x="10426700" y="1627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8834</xdr:rowOff>
    </xdr:from>
    <xdr:ext cx="599010" cy="259045"/>
    <xdr:sp macro="" textlink="">
      <xdr:nvSpPr>
        <xdr:cNvPr id="483" name="土木費該当値テキスト"/>
        <xdr:cNvSpPr txBox="1"/>
      </xdr:nvSpPr>
      <xdr:spPr>
        <a:xfrm>
          <a:off x="10528300" y="1612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90069</xdr:rowOff>
    </xdr:from>
    <xdr:to>
      <xdr:col>50</xdr:col>
      <xdr:colOff>165100</xdr:colOff>
      <xdr:row>96</xdr:row>
      <xdr:rowOff>20219</xdr:rowOff>
    </xdr:to>
    <xdr:sp macro="" textlink="">
      <xdr:nvSpPr>
        <xdr:cNvPr id="484" name="楕円 483"/>
        <xdr:cNvSpPr/>
      </xdr:nvSpPr>
      <xdr:spPr>
        <a:xfrm>
          <a:off x="9588500" y="1637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36746</xdr:rowOff>
    </xdr:from>
    <xdr:ext cx="534377" cy="259045"/>
    <xdr:sp macro="" textlink="">
      <xdr:nvSpPr>
        <xdr:cNvPr id="485" name="テキスト ボックス 484"/>
        <xdr:cNvSpPr txBox="1"/>
      </xdr:nvSpPr>
      <xdr:spPr>
        <a:xfrm>
          <a:off x="9372111" y="1615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101910</xdr:rowOff>
    </xdr:from>
    <xdr:to>
      <xdr:col>46</xdr:col>
      <xdr:colOff>38100</xdr:colOff>
      <xdr:row>96</xdr:row>
      <xdr:rowOff>32060</xdr:rowOff>
    </xdr:to>
    <xdr:sp macro="" textlink="">
      <xdr:nvSpPr>
        <xdr:cNvPr id="486" name="楕円 485"/>
        <xdr:cNvSpPr/>
      </xdr:nvSpPr>
      <xdr:spPr>
        <a:xfrm>
          <a:off x="8699500" y="1638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48587</xdr:rowOff>
    </xdr:from>
    <xdr:ext cx="534377" cy="259045"/>
    <xdr:sp macro="" textlink="">
      <xdr:nvSpPr>
        <xdr:cNvPr id="487" name="テキスト ボックス 486"/>
        <xdr:cNvSpPr txBox="1"/>
      </xdr:nvSpPr>
      <xdr:spPr>
        <a:xfrm>
          <a:off x="8483111" y="1616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76823</xdr:rowOff>
    </xdr:from>
    <xdr:to>
      <xdr:col>41</xdr:col>
      <xdr:colOff>101600</xdr:colOff>
      <xdr:row>97</xdr:row>
      <xdr:rowOff>6973</xdr:rowOff>
    </xdr:to>
    <xdr:sp macro="" textlink="">
      <xdr:nvSpPr>
        <xdr:cNvPr id="488" name="楕円 487"/>
        <xdr:cNvSpPr/>
      </xdr:nvSpPr>
      <xdr:spPr>
        <a:xfrm>
          <a:off x="7810500" y="1653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169550</xdr:rowOff>
    </xdr:from>
    <xdr:ext cx="534377" cy="259045"/>
    <xdr:sp macro="" textlink="">
      <xdr:nvSpPr>
        <xdr:cNvPr id="489" name="テキスト ボックス 488"/>
        <xdr:cNvSpPr txBox="1"/>
      </xdr:nvSpPr>
      <xdr:spPr>
        <a:xfrm>
          <a:off x="7594111" y="1662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142883</xdr:rowOff>
    </xdr:from>
    <xdr:to>
      <xdr:col>36</xdr:col>
      <xdr:colOff>165100</xdr:colOff>
      <xdr:row>97</xdr:row>
      <xdr:rowOff>73033</xdr:rowOff>
    </xdr:to>
    <xdr:sp macro="" textlink="">
      <xdr:nvSpPr>
        <xdr:cNvPr id="490" name="楕円 489"/>
        <xdr:cNvSpPr/>
      </xdr:nvSpPr>
      <xdr:spPr>
        <a:xfrm>
          <a:off x="6921500" y="1660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64160</xdr:rowOff>
    </xdr:from>
    <xdr:ext cx="534377" cy="259045"/>
    <xdr:sp macro="" textlink="">
      <xdr:nvSpPr>
        <xdr:cNvPr id="491" name="テキスト ボックス 490"/>
        <xdr:cNvSpPr txBox="1"/>
      </xdr:nvSpPr>
      <xdr:spPr>
        <a:xfrm>
          <a:off x="6705111" y="1669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5093</xdr:rowOff>
    </xdr:from>
    <xdr:to>
      <xdr:col>85</xdr:col>
      <xdr:colOff>127000</xdr:colOff>
      <xdr:row>37</xdr:row>
      <xdr:rowOff>6121</xdr:rowOff>
    </xdr:to>
    <xdr:cxnSp macro="">
      <xdr:nvCxnSpPr>
        <xdr:cNvPr id="521" name="直線コネクタ 520"/>
        <xdr:cNvCxnSpPr/>
      </xdr:nvCxnSpPr>
      <xdr:spPr>
        <a:xfrm>
          <a:off x="15481300" y="6348743"/>
          <a:ext cx="8382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121524</xdr:rowOff>
    </xdr:from>
    <xdr:ext cx="534377" cy="259045"/>
    <xdr:sp macro="" textlink="">
      <xdr:nvSpPr>
        <xdr:cNvPr id="522" name="消防費平均値テキスト"/>
        <xdr:cNvSpPr txBox="1"/>
      </xdr:nvSpPr>
      <xdr:spPr>
        <a:xfrm>
          <a:off x="16370300" y="6293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5093</xdr:rowOff>
    </xdr:from>
    <xdr:to>
      <xdr:col>81</xdr:col>
      <xdr:colOff>50800</xdr:colOff>
      <xdr:row>37</xdr:row>
      <xdr:rowOff>52984</xdr:rowOff>
    </xdr:to>
    <xdr:cxnSp macro="">
      <xdr:nvCxnSpPr>
        <xdr:cNvPr id="524" name="直線コネクタ 523"/>
        <xdr:cNvCxnSpPr/>
      </xdr:nvCxnSpPr>
      <xdr:spPr>
        <a:xfrm flipV="1">
          <a:off x="14592300" y="6348743"/>
          <a:ext cx="889000" cy="4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112761</xdr:rowOff>
    </xdr:from>
    <xdr:ext cx="534377" cy="259045"/>
    <xdr:sp macro="" textlink="">
      <xdr:nvSpPr>
        <xdr:cNvPr id="526" name="テキスト ボックス 525"/>
        <xdr:cNvSpPr txBox="1"/>
      </xdr:nvSpPr>
      <xdr:spPr>
        <a:xfrm>
          <a:off x="15214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52984</xdr:rowOff>
    </xdr:from>
    <xdr:to>
      <xdr:col>76</xdr:col>
      <xdr:colOff>114300</xdr:colOff>
      <xdr:row>37</xdr:row>
      <xdr:rowOff>62262</xdr:rowOff>
    </xdr:to>
    <xdr:cxnSp macro="">
      <xdr:nvCxnSpPr>
        <xdr:cNvPr id="527" name="直線コネクタ 526"/>
        <xdr:cNvCxnSpPr/>
      </xdr:nvCxnSpPr>
      <xdr:spPr>
        <a:xfrm flipV="1">
          <a:off x="13703300" y="6396634"/>
          <a:ext cx="889000" cy="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148176</xdr:rowOff>
    </xdr:from>
    <xdr:ext cx="534377" cy="259045"/>
    <xdr:sp macro="" textlink="">
      <xdr:nvSpPr>
        <xdr:cNvPr id="529" name="テキスト ボックス 528"/>
        <xdr:cNvSpPr txBox="1"/>
      </xdr:nvSpPr>
      <xdr:spPr>
        <a:xfrm>
          <a:off x="14325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38621</xdr:rowOff>
    </xdr:from>
    <xdr:to>
      <xdr:col>71</xdr:col>
      <xdr:colOff>177800</xdr:colOff>
      <xdr:row>37</xdr:row>
      <xdr:rowOff>62262</xdr:rowOff>
    </xdr:to>
    <xdr:cxnSp macro="">
      <xdr:nvCxnSpPr>
        <xdr:cNvPr id="530" name="直線コネクタ 529"/>
        <xdr:cNvCxnSpPr/>
      </xdr:nvCxnSpPr>
      <xdr:spPr>
        <a:xfrm>
          <a:off x="12814300" y="5867921"/>
          <a:ext cx="889000" cy="53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11282</xdr:rowOff>
    </xdr:from>
    <xdr:ext cx="534377" cy="259045"/>
    <xdr:sp macro="" textlink="">
      <xdr:nvSpPr>
        <xdr:cNvPr id="532" name="テキスト ボックス 531"/>
        <xdr:cNvSpPr txBox="1"/>
      </xdr:nvSpPr>
      <xdr:spPr>
        <a:xfrm>
          <a:off x="13436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152881</xdr:rowOff>
    </xdr:from>
    <xdr:ext cx="534377" cy="259045"/>
    <xdr:sp macro="" textlink="">
      <xdr:nvSpPr>
        <xdr:cNvPr id="534" name="テキスト ボックス 533"/>
        <xdr:cNvSpPr txBox="1"/>
      </xdr:nvSpPr>
      <xdr:spPr>
        <a:xfrm>
          <a:off x="12547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126771</xdr:rowOff>
    </xdr:from>
    <xdr:to>
      <xdr:col>85</xdr:col>
      <xdr:colOff>177800</xdr:colOff>
      <xdr:row>37</xdr:row>
      <xdr:rowOff>56921</xdr:rowOff>
    </xdr:to>
    <xdr:sp macro="" textlink="">
      <xdr:nvSpPr>
        <xdr:cNvPr id="540" name="楕円 539"/>
        <xdr:cNvSpPr/>
      </xdr:nvSpPr>
      <xdr:spPr>
        <a:xfrm>
          <a:off x="16268700" y="62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149648</xdr:rowOff>
    </xdr:from>
    <xdr:ext cx="534377" cy="259045"/>
    <xdr:sp macro="" textlink="">
      <xdr:nvSpPr>
        <xdr:cNvPr id="541" name="消防費該当値テキスト"/>
        <xdr:cNvSpPr txBox="1"/>
      </xdr:nvSpPr>
      <xdr:spPr>
        <a:xfrm>
          <a:off x="16370300" y="615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125743</xdr:rowOff>
    </xdr:from>
    <xdr:to>
      <xdr:col>81</xdr:col>
      <xdr:colOff>101600</xdr:colOff>
      <xdr:row>37</xdr:row>
      <xdr:rowOff>55893</xdr:rowOff>
    </xdr:to>
    <xdr:sp macro="" textlink="">
      <xdr:nvSpPr>
        <xdr:cNvPr id="542" name="楕円 541"/>
        <xdr:cNvSpPr/>
      </xdr:nvSpPr>
      <xdr:spPr>
        <a:xfrm>
          <a:off x="15430500" y="629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72420</xdr:rowOff>
    </xdr:from>
    <xdr:ext cx="534377" cy="259045"/>
    <xdr:sp macro="" textlink="">
      <xdr:nvSpPr>
        <xdr:cNvPr id="543" name="テキスト ボックス 542"/>
        <xdr:cNvSpPr txBox="1"/>
      </xdr:nvSpPr>
      <xdr:spPr>
        <a:xfrm>
          <a:off x="15214111" y="607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2184</xdr:rowOff>
    </xdr:from>
    <xdr:to>
      <xdr:col>76</xdr:col>
      <xdr:colOff>165100</xdr:colOff>
      <xdr:row>37</xdr:row>
      <xdr:rowOff>103784</xdr:rowOff>
    </xdr:to>
    <xdr:sp macro="" textlink="">
      <xdr:nvSpPr>
        <xdr:cNvPr id="544" name="楕円 543"/>
        <xdr:cNvSpPr/>
      </xdr:nvSpPr>
      <xdr:spPr>
        <a:xfrm>
          <a:off x="14541500" y="634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120311</xdr:rowOff>
    </xdr:from>
    <xdr:ext cx="534377" cy="259045"/>
    <xdr:sp macro="" textlink="">
      <xdr:nvSpPr>
        <xdr:cNvPr id="545" name="テキスト ボックス 544"/>
        <xdr:cNvSpPr txBox="1"/>
      </xdr:nvSpPr>
      <xdr:spPr>
        <a:xfrm>
          <a:off x="14325111" y="612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11462</xdr:rowOff>
    </xdr:from>
    <xdr:to>
      <xdr:col>72</xdr:col>
      <xdr:colOff>38100</xdr:colOff>
      <xdr:row>37</xdr:row>
      <xdr:rowOff>113062</xdr:rowOff>
    </xdr:to>
    <xdr:sp macro="" textlink="">
      <xdr:nvSpPr>
        <xdr:cNvPr id="546" name="楕円 545"/>
        <xdr:cNvSpPr/>
      </xdr:nvSpPr>
      <xdr:spPr>
        <a:xfrm>
          <a:off x="13652500" y="635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129589</xdr:rowOff>
    </xdr:from>
    <xdr:ext cx="534377" cy="259045"/>
    <xdr:sp macro="" textlink="">
      <xdr:nvSpPr>
        <xdr:cNvPr id="547" name="テキスト ボックス 546"/>
        <xdr:cNvSpPr txBox="1"/>
      </xdr:nvSpPr>
      <xdr:spPr>
        <a:xfrm>
          <a:off x="13436111" y="613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159271</xdr:rowOff>
    </xdr:from>
    <xdr:to>
      <xdr:col>67</xdr:col>
      <xdr:colOff>101600</xdr:colOff>
      <xdr:row>34</xdr:row>
      <xdr:rowOff>89421</xdr:rowOff>
    </xdr:to>
    <xdr:sp macro="" textlink="">
      <xdr:nvSpPr>
        <xdr:cNvPr id="548" name="楕円 547"/>
        <xdr:cNvSpPr/>
      </xdr:nvSpPr>
      <xdr:spPr>
        <a:xfrm>
          <a:off x="12763500" y="581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105948</xdr:rowOff>
    </xdr:from>
    <xdr:ext cx="534377" cy="259045"/>
    <xdr:sp macro="" textlink="">
      <xdr:nvSpPr>
        <xdr:cNvPr id="549" name="テキスト ボックス 548"/>
        <xdr:cNvSpPr txBox="1"/>
      </xdr:nvSpPr>
      <xdr:spPr>
        <a:xfrm>
          <a:off x="12547111" y="559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47263</xdr:rowOff>
    </xdr:from>
    <xdr:to>
      <xdr:col>85</xdr:col>
      <xdr:colOff>127000</xdr:colOff>
      <xdr:row>55</xdr:row>
      <xdr:rowOff>135507</xdr:rowOff>
    </xdr:to>
    <xdr:cxnSp macro="">
      <xdr:nvCxnSpPr>
        <xdr:cNvPr id="576" name="直線コネクタ 575"/>
        <xdr:cNvCxnSpPr/>
      </xdr:nvCxnSpPr>
      <xdr:spPr>
        <a:xfrm flipV="1">
          <a:off x="15481300" y="9305563"/>
          <a:ext cx="838200" cy="25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18301</xdr:rowOff>
    </xdr:from>
    <xdr:ext cx="534377" cy="259045"/>
    <xdr:sp macro="" textlink="">
      <xdr:nvSpPr>
        <xdr:cNvPr id="577" name="教育費平均値テキスト"/>
        <xdr:cNvSpPr txBox="1"/>
      </xdr:nvSpPr>
      <xdr:spPr>
        <a:xfrm>
          <a:off x="16370300" y="9619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158788</xdr:rowOff>
    </xdr:from>
    <xdr:to>
      <xdr:col>81</xdr:col>
      <xdr:colOff>50800</xdr:colOff>
      <xdr:row>55</xdr:row>
      <xdr:rowOff>135507</xdr:rowOff>
    </xdr:to>
    <xdr:cxnSp macro="">
      <xdr:nvCxnSpPr>
        <xdr:cNvPr id="579" name="直線コネクタ 578"/>
        <xdr:cNvCxnSpPr/>
      </xdr:nvCxnSpPr>
      <xdr:spPr>
        <a:xfrm>
          <a:off x="14592300" y="9417088"/>
          <a:ext cx="889000" cy="14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139981</xdr:rowOff>
    </xdr:from>
    <xdr:ext cx="534377" cy="259045"/>
    <xdr:sp macro="" textlink="">
      <xdr:nvSpPr>
        <xdr:cNvPr id="581" name="テキスト ボックス 580"/>
        <xdr:cNvSpPr txBox="1"/>
      </xdr:nvSpPr>
      <xdr:spPr>
        <a:xfrm>
          <a:off x="15214111" y="97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140770</xdr:rowOff>
    </xdr:from>
    <xdr:to>
      <xdr:col>76</xdr:col>
      <xdr:colOff>114300</xdr:colOff>
      <xdr:row>54</xdr:row>
      <xdr:rowOff>158788</xdr:rowOff>
    </xdr:to>
    <xdr:cxnSp macro="">
      <xdr:nvCxnSpPr>
        <xdr:cNvPr id="582" name="直線コネクタ 581"/>
        <xdr:cNvCxnSpPr/>
      </xdr:nvCxnSpPr>
      <xdr:spPr>
        <a:xfrm>
          <a:off x="13703300" y="9399070"/>
          <a:ext cx="889000" cy="1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29284</xdr:rowOff>
    </xdr:from>
    <xdr:ext cx="534377" cy="259045"/>
    <xdr:sp macro="" textlink="">
      <xdr:nvSpPr>
        <xdr:cNvPr id="584" name="テキスト ボックス 583"/>
        <xdr:cNvSpPr txBox="1"/>
      </xdr:nvSpPr>
      <xdr:spPr>
        <a:xfrm>
          <a:off x="14325111" y="98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140770</xdr:rowOff>
    </xdr:from>
    <xdr:to>
      <xdr:col>71</xdr:col>
      <xdr:colOff>177800</xdr:colOff>
      <xdr:row>55</xdr:row>
      <xdr:rowOff>78906</xdr:rowOff>
    </xdr:to>
    <xdr:cxnSp macro="">
      <xdr:nvCxnSpPr>
        <xdr:cNvPr id="585" name="直線コネクタ 584"/>
        <xdr:cNvCxnSpPr/>
      </xdr:nvCxnSpPr>
      <xdr:spPr>
        <a:xfrm flipV="1">
          <a:off x="12814300" y="9399070"/>
          <a:ext cx="889000" cy="10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34459</xdr:rowOff>
    </xdr:from>
    <xdr:ext cx="534377" cy="259045"/>
    <xdr:sp macro="" textlink="">
      <xdr:nvSpPr>
        <xdr:cNvPr id="587" name="テキスト ボックス 586"/>
        <xdr:cNvSpPr txBox="1"/>
      </xdr:nvSpPr>
      <xdr:spPr>
        <a:xfrm>
          <a:off x="13436111"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46149</xdr:rowOff>
    </xdr:from>
    <xdr:ext cx="534377" cy="259045"/>
    <xdr:sp macro="" textlink="">
      <xdr:nvSpPr>
        <xdr:cNvPr id="589" name="テキスト ボックス 588"/>
        <xdr:cNvSpPr txBox="1"/>
      </xdr:nvSpPr>
      <xdr:spPr>
        <a:xfrm>
          <a:off x="12547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167913</xdr:rowOff>
    </xdr:from>
    <xdr:to>
      <xdr:col>85</xdr:col>
      <xdr:colOff>177800</xdr:colOff>
      <xdr:row>54</xdr:row>
      <xdr:rowOff>98063</xdr:rowOff>
    </xdr:to>
    <xdr:sp macro="" textlink="">
      <xdr:nvSpPr>
        <xdr:cNvPr id="595" name="楕円 594"/>
        <xdr:cNvSpPr/>
      </xdr:nvSpPr>
      <xdr:spPr>
        <a:xfrm>
          <a:off x="16268700" y="925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19340</xdr:rowOff>
    </xdr:from>
    <xdr:ext cx="599010" cy="259045"/>
    <xdr:sp macro="" textlink="">
      <xdr:nvSpPr>
        <xdr:cNvPr id="596" name="教育費該当値テキスト"/>
        <xdr:cNvSpPr txBox="1"/>
      </xdr:nvSpPr>
      <xdr:spPr>
        <a:xfrm>
          <a:off x="16370300" y="91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84707</xdr:rowOff>
    </xdr:from>
    <xdr:to>
      <xdr:col>81</xdr:col>
      <xdr:colOff>101600</xdr:colOff>
      <xdr:row>56</xdr:row>
      <xdr:rowOff>14857</xdr:rowOff>
    </xdr:to>
    <xdr:sp macro="" textlink="">
      <xdr:nvSpPr>
        <xdr:cNvPr id="597" name="楕円 596"/>
        <xdr:cNvSpPr/>
      </xdr:nvSpPr>
      <xdr:spPr>
        <a:xfrm>
          <a:off x="15430500" y="951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31384</xdr:rowOff>
    </xdr:from>
    <xdr:ext cx="599010" cy="259045"/>
    <xdr:sp macro="" textlink="">
      <xdr:nvSpPr>
        <xdr:cNvPr id="598" name="テキスト ボックス 597"/>
        <xdr:cNvSpPr txBox="1"/>
      </xdr:nvSpPr>
      <xdr:spPr>
        <a:xfrm>
          <a:off x="15181795" y="9289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107988</xdr:rowOff>
    </xdr:from>
    <xdr:to>
      <xdr:col>76</xdr:col>
      <xdr:colOff>165100</xdr:colOff>
      <xdr:row>55</xdr:row>
      <xdr:rowOff>38138</xdr:rowOff>
    </xdr:to>
    <xdr:sp macro="" textlink="">
      <xdr:nvSpPr>
        <xdr:cNvPr id="599" name="楕円 598"/>
        <xdr:cNvSpPr/>
      </xdr:nvSpPr>
      <xdr:spPr>
        <a:xfrm>
          <a:off x="14541500" y="93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54665</xdr:rowOff>
    </xdr:from>
    <xdr:ext cx="599010" cy="259045"/>
    <xdr:sp macro="" textlink="">
      <xdr:nvSpPr>
        <xdr:cNvPr id="600" name="テキスト ボックス 599"/>
        <xdr:cNvSpPr txBox="1"/>
      </xdr:nvSpPr>
      <xdr:spPr>
        <a:xfrm>
          <a:off x="14292795" y="914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89970</xdr:rowOff>
    </xdr:from>
    <xdr:to>
      <xdr:col>72</xdr:col>
      <xdr:colOff>38100</xdr:colOff>
      <xdr:row>55</xdr:row>
      <xdr:rowOff>20120</xdr:rowOff>
    </xdr:to>
    <xdr:sp macro="" textlink="">
      <xdr:nvSpPr>
        <xdr:cNvPr id="601" name="楕円 600"/>
        <xdr:cNvSpPr/>
      </xdr:nvSpPr>
      <xdr:spPr>
        <a:xfrm>
          <a:off x="13652500" y="934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36647</xdr:rowOff>
    </xdr:from>
    <xdr:ext cx="599010" cy="259045"/>
    <xdr:sp macro="" textlink="">
      <xdr:nvSpPr>
        <xdr:cNvPr id="602" name="テキスト ボックス 601"/>
        <xdr:cNvSpPr txBox="1"/>
      </xdr:nvSpPr>
      <xdr:spPr>
        <a:xfrm>
          <a:off x="13403795" y="912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28106</xdr:rowOff>
    </xdr:from>
    <xdr:to>
      <xdr:col>67</xdr:col>
      <xdr:colOff>101600</xdr:colOff>
      <xdr:row>55</xdr:row>
      <xdr:rowOff>129706</xdr:rowOff>
    </xdr:to>
    <xdr:sp macro="" textlink="">
      <xdr:nvSpPr>
        <xdr:cNvPr id="603" name="楕円 602"/>
        <xdr:cNvSpPr/>
      </xdr:nvSpPr>
      <xdr:spPr>
        <a:xfrm>
          <a:off x="12763500" y="945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146233</xdr:rowOff>
    </xdr:from>
    <xdr:ext cx="599010" cy="259045"/>
    <xdr:sp macro="" textlink="">
      <xdr:nvSpPr>
        <xdr:cNvPr id="604" name="テキスト ボックス 603"/>
        <xdr:cNvSpPr txBox="1"/>
      </xdr:nvSpPr>
      <xdr:spPr>
        <a:xfrm>
          <a:off x="12514795" y="9233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170326</xdr:rowOff>
    </xdr:from>
    <xdr:to>
      <xdr:col>85</xdr:col>
      <xdr:colOff>127000</xdr:colOff>
      <xdr:row>78</xdr:row>
      <xdr:rowOff>13204</xdr:rowOff>
    </xdr:to>
    <xdr:cxnSp macro="">
      <xdr:nvCxnSpPr>
        <xdr:cNvPr id="629" name="直線コネクタ 628"/>
        <xdr:cNvCxnSpPr/>
      </xdr:nvCxnSpPr>
      <xdr:spPr>
        <a:xfrm>
          <a:off x="15481300" y="13371976"/>
          <a:ext cx="838200" cy="1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170326</xdr:rowOff>
    </xdr:from>
    <xdr:to>
      <xdr:col>81</xdr:col>
      <xdr:colOff>50800</xdr:colOff>
      <xdr:row>78</xdr:row>
      <xdr:rowOff>7838</xdr:rowOff>
    </xdr:to>
    <xdr:cxnSp macro="">
      <xdr:nvCxnSpPr>
        <xdr:cNvPr id="632" name="直線コネクタ 631"/>
        <xdr:cNvCxnSpPr/>
      </xdr:nvCxnSpPr>
      <xdr:spPr>
        <a:xfrm flipV="1">
          <a:off x="14592300" y="13371976"/>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4" name="テキスト ボックス 633"/>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131767</xdr:rowOff>
    </xdr:from>
    <xdr:to>
      <xdr:col>76</xdr:col>
      <xdr:colOff>114300</xdr:colOff>
      <xdr:row>78</xdr:row>
      <xdr:rowOff>7838</xdr:rowOff>
    </xdr:to>
    <xdr:cxnSp macro="">
      <xdr:nvCxnSpPr>
        <xdr:cNvPr id="635" name="直線コネクタ 634"/>
        <xdr:cNvCxnSpPr/>
      </xdr:nvCxnSpPr>
      <xdr:spPr>
        <a:xfrm>
          <a:off x="13703300" y="13333417"/>
          <a:ext cx="889000" cy="4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48946</xdr:rowOff>
    </xdr:from>
    <xdr:to>
      <xdr:col>71</xdr:col>
      <xdr:colOff>177800</xdr:colOff>
      <xdr:row>77</xdr:row>
      <xdr:rowOff>131767</xdr:rowOff>
    </xdr:to>
    <xdr:cxnSp macro="">
      <xdr:nvCxnSpPr>
        <xdr:cNvPr id="638" name="直線コネクタ 637"/>
        <xdr:cNvCxnSpPr/>
      </xdr:nvCxnSpPr>
      <xdr:spPr>
        <a:xfrm>
          <a:off x="12814300" y="12736246"/>
          <a:ext cx="889000" cy="59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5199</xdr:rowOff>
    </xdr:from>
    <xdr:ext cx="534377" cy="259045"/>
    <xdr:sp macro="" textlink="">
      <xdr:nvSpPr>
        <xdr:cNvPr id="640" name="テキスト ボックス 639"/>
        <xdr:cNvSpPr txBox="1"/>
      </xdr:nvSpPr>
      <xdr:spPr>
        <a:xfrm>
          <a:off x="13436111" y="1337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165127</xdr:rowOff>
    </xdr:from>
    <xdr:ext cx="534377" cy="259045"/>
    <xdr:sp macro="" textlink="">
      <xdr:nvSpPr>
        <xdr:cNvPr id="642" name="テキスト ボックス 641"/>
        <xdr:cNvSpPr txBox="1"/>
      </xdr:nvSpPr>
      <xdr:spPr>
        <a:xfrm>
          <a:off x="12547111" y="1336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133854</xdr:rowOff>
    </xdr:from>
    <xdr:to>
      <xdr:col>85</xdr:col>
      <xdr:colOff>177800</xdr:colOff>
      <xdr:row>78</xdr:row>
      <xdr:rowOff>64004</xdr:rowOff>
    </xdr:to>
    <xdr:sp macro="" textlink="">
      <xdr:nvSpPr>
        <xdr:cNvPr id="648" name="楕円 647"/>
        <xdr:cNvSpPr/>
      </xdr:nvSpPr>
      <xdr:spPr>
        <a:xfrm>
          <a:off x="16268700" y="1333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49262</xdr:rowOff>
    </xdr:from>
    <xdr:ext cx="469744" cy="259045"/>
    <xdr:sp macro="" textlink="">
      <xdr:nvSpPr>
        <xdr:cNvPr id="649" name="災害復旧費該当値テキスト"/>
        <xdr:cNvSpPr txBox="1"/>
      </xdr:nvSpPr>
      <xdr:spPr>
        <a:xfrm>
          <a:off x="16370300" y="13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119526</xdr:rowOff>
    </xdr:from>
    <xdr:to>
      <xdr:col>81</xdr:col>
      <xdr:colOff>101600</xdr:colOff>
      <xdr:row>78</xdr:row>
      <xdr:rowOff>49676</xdr:rowOff>
    </xdr:to>
    <xdr:sp macro="" textlink="">
      <xdr:nvSpPr>
        <xdr:cNvPr id="650" name="楕円 649"/>
        <xdr:cNvSpPr/>
      </xdr:nvSpPr>
      <xdr:spPr>
        <a:xfrm>
          <a:off x="15430500" y="1332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40803</xdr:rowOff>
    </xdr:from>
    <xdr:ext cx="469744" cy="259045"/>
    <xdr:sp macro="" textlink="">
      <xdr:nvSpPr>
        <xdr:cNvPr id="651" name="テキスト ボックス 650"/>
        <xdr:cNvSpPr txBox="1"/>
      </xdr:nvSpPr>
      <xdr:spPr>
        <a:xfrm>
          <a:off x="15246428" y="1341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128488</xdr:rowOff>
    </xdr:from>
    <xdr:to>
      <xdr:col>76</xdr:col>
      <xdr:colOff>165100</xdr:colOff>
      <xdr:row>78</xdr:row>
      <xdr:rowOff>58638</xdr:rowOff>
    </xdr:to>
    <xdr:sp macro="" textlink="">
      <xdr:nvSpPr>
        <xdr:cNvPr id="652" name="楕円 651"/>
        <xdr:cNvSpPr/>
      </xdr:nvSpPr>
      <xdr:spPr>
        <a:xfrm>
          <a:off x="14541500" y="1333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49765</xdr:rowOff>
    </xdr:from>
    <xdr:ext cx="469744" cy="259045"/>
    <xdr:sp macro="" textlink="">
      <xdr:nvSpPr>
        <xdr:cNvPr id="653" name="テキスト ボックス 652"/>
        <xdr:cNvSpPr txBox="1"/>
      </xdr:nvSpPr>
      <xdr:spPr>
        <a:xfrm>
          <a:off x="14357428" y="1342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80967</xdr:rowOff>
    </xdr:from>
    <xdr:to>
      <xdr:col>72</xdr:col>
      <xdr:colOff>38100</xdr:colOff>
      <xdr:row>78</xdr:row>
      <xdr:rowOff>11117</xdr:rowOff>
    </xdr:to>
    <xdr:sp macro="" textlink="">
      <xdr:nvSpPr>
        <xdr:cNvPr id="654" name="楕円 653"/>
        <xdr:cNvSpPr/>
      </xdr:nvSpPr>
      <xdr:spPr>
        <a:xfrm>
          <a:off x="13652500" y="1328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27644</xdr:rowOff>
    </xdr:from>
    <xdr:ext cx="534377" cy="259045"/>
    <xdr:sp macro="" textlink="">
      <xdr:nvSpPr>
        <xdr:cNvPr id="655" name="テキスト ボックス 654"/>
        <xdr:cNvSpPr txBox="1"/>
      </xdr:nvSpPr>
      <xdr:spPr>
        <a:xfrm>
          <a:off x="13436111" y="1305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169596</xdr:rowOff>
    </xdr:from>
    <xdr:to>
      <xdr:col>67</xdr:col>
      <xdr:colOff>101600</xdr:colOff>
      <xdr:row>74</xdr:row>
      <xdr:rowOff>99746</xdr:rowOff>
    </xdr:to>
    <xdr:sp macro="" textlink="">
      <xdr:nvSpPr>
        <xdr:cNvPr id="656" name="楕円 655"/>
        <xdr:cNvSpPr/>
      </xdr:nvSpPr>
      <xdr:spPr>
        <a:xfrm>
          <a:off x="12763500" y="1268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116273</xdr:rowOff>
    </xdr:from>
    <xdr:ext cx="599010" cy="259045"/>
    <xdr:sp macro="" textlink="">
      <xdr:nvSpPr>
        <xdr:cNvPr id="657" name="テキスト ボックス 656"/>
        <xdr:cNvSpPr txBox="1"/>
      </xdr:nvSpPr>
      <xdr:spPr>
        <a:xfrm>
          <a:off x="12514795" y="1246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2764</xdr:rowOff>
    </xdr:from>
    <xdr:to>
      <xdr:col>85</xdr:col>
      <xdr:colOff>127000</xdr:colOff>
      <xdr:row>94</xdr:row>
      <xdr:rowOff>65281</xdr:rowOff>
    </xdr:to>
    <xdr:cxnSp macro="">
      <xdr:nvCxnSpPr>
        <xdr:cNvPr id="684" name="直線コネクタ 683"/>
        <xdr:cNvCxnSpPr/>
      </xdr:nvCxnSpPr>
      <xdr:spPr>
        <a:xfrm flipV="1">
          <a:off x="15481300" y="16119064"/>
          <a:ext cx="838200" cy="6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78350</xdr:rowOff>
    </xdr:from>
    <xdr:ext cx="534377" cy="259045"/>
    <xdr:sp macro="" textlink="">
      <xdr:nvSpPr>
        <xdr:cNvPr id="685" name="公債費平均値テキスト"/>
        <xdr:cNvSpPr txBox="1"/>
      </xdr:nvSpPr>
      <xdr:spPr>
        <a:xfrm>
          <a:off x="16370300" y="16537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65711</xdr:rowOff>
    </xdr:from>
    <xdr:to>
      <xdr:col>81</xdr:col>
      <xdr:colOff>50800</xdr:colOff>
      <xdr:row>94</xdr:row>
      <xdr:rowOff>65281</xdr:rowOff>
    </xdr:to>
    <xdr:cxnSp macro="">
      <xdr:nvCxnSpPr>
        <xdr:cNvPr id="687" name="直線コネクタ 686"/>
        <xdr:cNvCxnSpPr/>
      </xdr:nvCxnSpPr>
      <xdr:spPr>
        <a:xfrm>
          <a:off x="14592300" y="16010561"/>
          <a:ext cx="889000" cy="17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25654</xdr:rowOff>
    </xdr:from>
    <xdr:ext cx="534377" cy="259045"/>
    <xdr:sp macro="" textlink="">
      <xdr:nvSpPr>
        <xdr:cNvPr id="689" name="テキスト ボックス 688"/>
        <xdr:cNvSpPr txBox="1"/>
      </xdr:nvSpPr>
      <xdr:spPr>
        <a:xfrm>
          <a:off x="15214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113722</xdr:rowOff>
    </xdr:from>
    <xdr:to>
      <xdr:col>76</xdr:col>
      <xdr:colOff>114300</xdr:colOff>
      <xdr:row>93</xdr:row>
      <xdr:rowOff>65711</xdr:rowOff>
    </xdr:to>
    <xdr:cxnSp macro="">
      <xdr:nvCxnSpPr>
        <xdr:cNvPr id="690" name="直線コネクタ 689"/>
        <xdr:cNvCxnSpPr/>
      </xdr:nvCxnSpPr>
      <xdr:spPr>
        <a:xfrm>
          <a:off x="13703300" y="15887122"/>
          <a:ext cx="889000" cy="12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10149</xdr:rowOff>
    </xdr:from>
    <xdr:ext cx="534377" cy="259045"/>
    <xdr:sp macro="" textlink="">
      <xdr:nvSpPr>
        <xdr:cNvPr id="692" name="テキスト ボックス 691"/>
        <xdr:cNvSpPr txBox="1"/>
      </xdr:nvSpPr>
      <xdr:spPr>
        <a:xfrm>
          <a:off x="14325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113722</xdr:rowOff>
    </xdr:from>
    <xdr:to>
      <xdr:col>71</xdr:col>
      <xdr:colOff>177800</xdr:colOff>
      <xdr:row>93</xdr:row>
      <xdr:rowOff>127552</xdr:rowOff>
    </xdr:to>
    <xdr:cxnSp macro="">
      <xdr:nvCxnSpPr>
        <xdr:cNvPr id="693" name="直線コネクタ 692"/>
        <xdr:cNvCxnSpPr/>
      </xdr:nvCxnSpPr>
      <xdr:spPr>
        <a:xfrm flipV="1">
          <a:off x="12814300" y="15887122"/>
          <a:ext cx="889000" cy="18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9358</xdr:rowOff>
    </xdr:from>
    <xdr:ext cx="534377" cy="259045"/>
    <xdr:sp macro="" textlink="">
      <xdr:nvSpPr>
        <xdr:cNvPr id="695" name="テキスト ボックス 694"/>
        <xdr:cNvSpPr txBox="1"/>
      </xdr:nvSpPr>
      <xdr:spPr>
        <a:xfrm>
          <a:off x="13436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24181</xdr:rowOff>
    </xdr:from>
    <xdr:ext cx="534377" cy="259045"/>
    <xdr:sp macro="" textlink="">
      <xdr:nvSpPr>
        <xdr:cNvPr id="697" name="テキスト ボックス 696"/>
        <xdr:cNvSpPr txBox="1"/>
      </xdr:nvSpPr>
      <xdr:spPr>
        <a:xfrm>
          <a:off x="12547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123414</xdr:rowOff>
    </xdr:from>
    <xdr:to>
      <xdr:col>85</xdr:col>
      <xdr:colOff>177800</xdr:colOff>
      <xdr:row>94</xdr:row>
      <xdr:rowOff>53564</xdr:rowOff>
    </xdr:to>
    <xdr:sp macro="" textlink="">
      <xdr:nvSpPr>
        <xdr:cNvPr id="703" name="楕円 702"/>
        <xdr:cNvSpPr/>
      </xdr:nvSpPr>
      <xdr:spPr>
        <a:xfrm>
          <a:off x="16268700" y="1606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146291</xdr:rowOff>
    </xdr:from>
    <xdr:ext cx="599010" cy="259045"/>
    <xdr:sp macro="" textlink="">
      <xdr:nvSpPr>
        <xdr:cNvPr id="704" name="公債費該当値テキスト"/>
        <xdr:cNvSpPr txBox="1"/>
      </xdr:nvSpPr>
      <xdr:spPr>
        <a:xfrm>
          <a:off x="16370300" y="15919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14481</xdr:rowOff>
    </xdr:from>
    <xdr:to>
      <xdr:col>81</xdr:col>
      <xdr:colOff>101600</xdr:colOff>
      <xdr:row>94</xdr:row>
      <xdr:rowOff>116081</xdr:rowOff>
    </xdr:to>
    <xdr:sp macro="" textlink="">
      <xdr:nvSpPr>
        <xdr:cNvPr id="705" name="楕円 704"/>
        <xdr:cNvSpPr/>
      </xdr:nvSpPr>
      <xdr:spPr>
        <a:xfrm>
          <a:off x="15430500" y="1613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132608</xdr:rowOff>
    </xdr:from>
    <xdr:ext cx="599010" cy="259045"/>
    <xdr:sp macro="" textlink="">
      <xdr:nvSpPr>
        <xdr:cNvPr id="706" name="テキスト ボックス 705"/>
        <xdr:cNvSpPr txBox="1"/>
      </xdr:nvSpPr>
      <xdr:spPr>
        <a:xfrm>
          <a:off x="15181795" y="1590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14911</xdr:rowOff>
    </xdr:from>
    <xdr:to>
      <xdr:col>76</xdr:col>
      <xdr:colOff>165100</xdr:colOff>
      <xdr:row>93</xdr:row>
      <xdr:rowOff>116511</xdr:rowOff>
    </xdr:to>
    <xdr:sp macro="" textlink="">
      <xdr:nvSpPr>
        <xdr:cNvPr id="707" name="楕円 706"/>
        <xdr:cNvSpPr/>
      </xdr:nvSpPr>
      <xdr:spPr>
        <a:xfrm>
          <a:off x="14541500" y="1595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133038</xdr:rowOff>
    </xdr:from>
    <xdr:ext cx="599010" cy="259045"/>
    <xdr:sp macro="" textlink="">
      <xdr:nvSpPr>
        <xdr:cNvPr id="708" name="テキスト ボックス 707"/>
        <xdr:cNvSpPr txBox="1"/>
      </xdr:nvSpPr>
      <xdr:spPr>
        <a:xfrm>
          <a:off x="14292795" y="15734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62922</xdr:rowOff>
    </xdr:from>
    <xdr:to>
      <xdr:col>72</xdr:col>
      <xdr:colOff>38100</xdr:colOff>
      <xdr:row>92</xdr:row>
      <xdr:rowOff>164522</xdr:rowOff>
    </xdr:to>
    <xdr:sp macro="" textlink="">
      <xdr:nvSpPr>
        <xdr:cNvPr id="709" name="楕円 708"/>
        <xdr:cNvSpPr/>
      </xdr:nvSpPr>
      <xdr:spPr>
        <a:xfrm>
          <a:off x="13652500" y="1583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9599</xdr:rowOff>
    </xdr:from>
    <xdr:ext cx="599010" cy="259045"/>
    <xdr:sp macro="" textlink="">
      <xdr:nvSpPr>
        <xdr:cNvPr id="710" name="テキスト ボックス 709"/>
        <xdr:cNvSpPr txBox="1"/>
      </xdr:nvSpPr>
      <xdr:spPr>
        <a:xfrm>
          <a:off x="13403795" y="15611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76752</xdr:rowOff>
    </xdr:from>
    <xdr:to>
      <xdr:col>67</xdr:col>
      <xdr:colOff>101600</xdr:colOff>
      <xdr:row>94</xdr:row>
      <xdr:rowOff>6902</xdr:rowOff>
    </xdr:to>
    <xdr:sp macro="" textlink="">
      <xdr:nvSpPr>
        <xdr:cNvPr id="711" name="楕円 710"/>
        <xdr:cNvSpPr/>
      </xdr:nvSpPr>
      <xdr:spPr>
        <a:xfrm>
          <a:off x="12763500" y="1602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23429</xdr:rowOff>
    </xdr:from>
    <xdr:ext cx="599010" cy="259045"/>
    <xdr:sp macro="" textlink="">
      <xdr:nvSpPr>
        <xdr:cNvPr id="712" name="テキスト ボックス 711"/>
        <xdr:cNvSpPr txBox="1"/>
      </xdr:nvSpPr>
      <xdr:spPr>
        <a:xfrm>
          <a:off x="12514795" y="1579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総務費は庁舎耐震改修事業（</a:t>
          </a:r>
          <a:r>
            <a:rPr kumimoji="1" lang="en-US" altLang="ja-JP" sz="1300">
              <a:latin typeface="ＭＳ Ｐゴシック" panose="020B0600070205080204" pitchFamily="50" charset="-128"/>
              <a:ea typeface="ＭＳ Ｐゴシック" panose="020B0600070205080204" pitchFamily="50" charset="-128"/>
            </a:rPr>
            <a:t>727</a:t>
          </a:r>
          <a:r>
            <a:rPr kumimoji="1" lang="ja-JP" altLang="en-US" sz="1300">
              <a:latin typeface="ＭＳ Ｐゴシック" panose="020B0600070205080204" pitchFamily="50" charset="-128"/>
              <a:ea typeface="ＭＳ Ｐゴシック" panose="020B0600070205080204" pitchFamily="50" charset="-128"/>
            </a:rPr>
            <a:t>百万円）が大きく影響しており、本庁舎の耐震改修工事を終えたところである。過去に整備してきた公共施設の多くは建設から相当の年数が経過し、順次大規模な改修や建替えが必要となることが見込まれている一方で、将来的には人口減少や少子高齢化が進み、町税収入等の歳入の減少は避けられな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等総合管理計画に基づいた長寿命化対策を行うなど維持管理経費の削減を図り、第２次津和野町総合振興計画の基本理念である「人と自然に育まれ、温もりのある交流のまちづくり」を進めるためにも、行財政改革の推進に取り組み、質の高い行政サービスの提供による住民福祉の向上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島根県津和野町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繰上償還金（</a:t>
          </a:r>
          <a:r>
            <a:rPr kumimoji="1" lang="en-US" altLang="ja-JP" sz="1400">
              <a:latin typeface="ＭＳ ゴシック" pitchFamily="49" charset="-128"/>
              <a:ea typeface="ＭＳ ゴシック" pitchFamily="49" charset="-128"/>
            </a:rPr>
            <a:t>177,114</a:t>
          </a:r>
          <a:r>
            <a:rPr kumimoji="1" lang="ja-JP" altLang="en-US" sz="1400">
              <a:latin typeface="ＭＳ ゴシック" pitchFamily="49" charset="-128"/>
              <a:ea typeface="ＭＳ ゴシック" pitchFamily="49" charset="-128"/>
            </a:rPr>
            <a:t>千円）の臨時財政需要があったため、実質単年度収支が</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％上昇する結果となっている。</a:t>
          </a:r>
        </a:p>
        <a:p>
          <a:r>
            <a:rPr kumimoji="1" lang="ja-JP" altLang="en-US" sz="1400">
              <a:latin typeface="ＭＳ ゴシック" pitchFamily="49" charset="-128"/>
              <a:ea typeface="ＭＳ ゴシック" pitchFamily="49" charset="-128"/>
            </a:rPr>
            <a:t>　今後も人口減少や少子高齢化による税収減を見越し、更なる行財政改革の推進と投資的経費の抑制に努める。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島根県津和野町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すべての会計において黒字であり、全体の連結実質赤字比率では黒字となっている。一般会計及びその他の会計とも第４次津和野町行財政改革大綱実施計画に基づき、更なる改善に努める。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10749612</v>
      </c>
      <c r="BO4" s="464"/>
      <c r="BP4" s="464"/>
      <c r="BQ4" s="464"/>
      <c r="BR4" s="464"/>
      <c r="BS4" s="464"/>
      <c r="BT4" s="464"/>
      <c r="BU4" s="465"/>
      <c r="BV4" s="463">
        <v>8651028</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1.8</v>
      </c>
      <c r="CU4" s="648"/>
      <c r="CV4" s="648"/>
      <c r="CW4" s="648"/>
      <c r="CX4" s="648"/>
      <c r="CY4" s="648"/>
      <c r="CZ4" s="648"/>
      <c r="DA4" s="649"/>
      <c r="DB4" s="647">
        <v>1.4</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10538851</v>
      </c>
      <c r="BO5" s="469"/>
      <c r="BP5" s="469"/>
      <c r="BQ5" s="469"/>
      <c r="BR5" s="469"/>
      <c r="BS5" s="469"/>
      <c r="BT5" s="469"/>
      <c r="BU5" s="470"/>
      <c r="BV5" s="468">
        <v>8559524</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89</v>
      </c>
      <c r="CU5" s="439"/>
      <c r="CV5" s="439"/>
      <c r="CW5" s="439"/>
      <c r="CX5" s="439"/>
      <c r="CY5" s="439"/>
      <c r="CZ5" s="439"/>
      <c r="DA5" s="440"/>
      <c r="DB5" s="438">
        <v>91.8</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210761</v>
      </c>
      <c r="BO6" s="469"/>
      <c r="BP6" s="469"/>
      <c r="BQ6" s="469"/>
      <c r="BR6" s="469"/>
      <c r="BS6" s="469"/>
      <c r="BT6" s="469"/>
      <c r="BU6" s="470"/>
      <c r="BV6" s="468">
        <v>91504</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92</v>
      </c>
      <c r="CU6" s="622"/>
      <c r="CV6" s="622"/>
      <c r="CW6" s="622"/>
      <c r="CX6" s="622"/>
      <c r="CY6" s="622"/>
      <c r="CZ6" s="622"/>
      <c r="DA6" s="623"/>
      <c r="DB6" s="621">
        <v>94.4</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127352</v>
      </c>
      <c r="BO7" s="469"/>
      <c r="BP7" s="469"/>
      <c r="BQ7" s="469"/>
      <c r="BR7" s="469"/>
      <c r="BS7" s="469"/>
      <c r="BT7" s="469"/>
      <c r="BU7" s="470"/>
      <c r="BV7" s="468">
        <v>24530</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4683277</v>
      </c>
      <c r="CU7" s="469"/>
      <c r="CV7" s="469"/>
      <c r="CW7" s="469"/>
      <c r="CX7" s="469"/>
      <c r="CY7" s="469"/>
      <c r="CZ7" s="469"/>
      <c r="DA7" s="470"/>
      <c r="DB7" s="468">
        <v>4685769</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83409</v>
      </c>
      <c r="BO8" s="469"/>
      <c r="BP8" s="469"/>
      <c r="BQ8" s="469"/>
      <c r="BR8" s="469"/>
      <c r="BS8" s="469"/>
      <c r="BT8" s="469"/>
      <c r="BU8" s="470"/>
      <c r="BV8" s="468">
        <v>66974</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0.17</v>
      </c>
      <c r="CU8" s="582"/>
      <c r="CV8" s="582"/>
      <c r="CW8" s="582"/>
      <c r="CX8" s="582"/>
      <c r="CY8" s="582"/>
      <c r="CZ8" s="582"/>
      <c r="DA8" s="583"/>
      <c r="DB8" s="581">
        <v>0.17</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6875</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16435</v>
      </c>
      <c r="BO9" s="469"/>
      <c r="BP9" s="469"/>
      <c r="BQ9" s="469"/>
      <c r="BR9" s="469"/>
      <c r="BS9" s="469"/>
      <c r="BT9" s="469"/>
      <c r="BU9" s="470"/>
      <c r="BV9" s="468">
        <v>37495</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20.7</v>
      </c>
      <c r="CU9" s="439"/>
      <c r="CV9" s="439"/>
      <c r="CW9" s="439"/>
      <c r="CX9" s="439"/>
      <c r="CY9" s="439"/>
      <c r="CZ9" s="439"/>
      <c r="DA9" s="440"/>
      <c r="DB9" s="438">
        <v>21.6</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7653</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59</v>
      </c>
      <c r="BO10" s="469"/>
      <c r="BP10" s="469"/>
      <c r="BQ10" s="469"/>
      <c r="BR10" s="469"/>
      <c r="BS10" s="469"/>
      <c r="BT10" s="469"/>
      <c r="BU10" s="470"/>
      <c r="BV10" s="468">
        <v>5664</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121</v>
      </c>
      <c r="AV11" s="526"/>
      <c r="AW11" s="526"/>
      <c r="AX11" s="526"/>
      <c r="AY11" s="448" t="s">
        <v>127</v>
      </c>
      <c r="AZ11" s="449"/>
      <c r="BA11" s="449"/>
      <c r="BB11" s="449"/>
      <c r="BC11" s="449"/>
      <c r="BD11" s="449"/>
      <c r="BE11" s="449"/>
      <c r="BF11" s="449"/>
      <c r="BG11" s="449"/>
      <c r="BH11" s="449"/>
      <c r="BI11" s="449"/>
      <c r="BJ11" s="449"/>
      <c r="BK11" s="449"/>
      <c r="BL11" s="449"/>
      <c r="BM11" s="450"/>
      <c r="BN11" s="468">
        <v>177114</v>
      </c>
      <c r="BO11" s="469"/>
      <c r="BP11" s="469"/>
      <c r="BQ11" s="469"/>
      <c r="BR11" s="469"/>
      <c r="BS11" s="469"/>
      <c r="BT11" s="469"/>
      <c r="BU11" s="470"/>
      <c r="BV11" s="468">
        <v>23602</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7064</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1939</v>
      </c>
      <c r="BO12" s="469"/>
      <c r="BP12" s="469"/>
      <c r="BQ12" s="469"/>
      <c r="BR12" s="469"/>
      <c r="BS12" s="469"/>
      <c r="BT12" s="469"/>
      <c r="BU12" s="470"/>
      <c r="BV12" s="468">
        <v>39000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129</v>
      </c>
      <c r="CU12" s="582"/>
      <c r="CV12" s="582"/>
      <c r="CW12" s="582"/>
      <c r="CX12" s="582"/>
      <c r="CY12" s="582"/>
      <c r="CZ12" s="582"/>
      <c r="DA12" s="583"/>
      <c r="DB12" s="581" t="s">
        <v>129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7015</v>
      </c>
      <c r="S13" s="572"/>
      <c r="T13" s="572"/>
      <c r="U13" s="572"/>
      <c r="V13" s="573"/>
      <c r="W13" s="559" t="s">
        <v>139</v>
      </c>
      <c r="X13" s="481"/>
      <c r="Y13" s="481"/>
      <c r="Z13" s="481"/>
      <c r="AA13" s="481"/>
      <c r="AB13" s="482"/>
      <c r="AC13" s="444">
        <v>714</v>
      </c>
      <c r="AD13" s="445"/>
      <c r="AE13" s="445"/>
      <c r="AF13" s="445"/>
      <c r="AG13" s="446"/>
      <c r="AH13" s="444">
        <v>735</v>
      </c>
      <c r="AI13" s="445"/>
      <c r="AJ13" s="445"/>
      <c r="AK13" s="445"/>
      <c r="AL13" s="447"/>
      <c r="AM13" s="537" t="s">
        <v>140</v>
      </c>
      <c r="AN13" s="442"/>
      <c r="AO13" s="442"/>
      <c r="AP13" s="442"/>
      <c r="AQ13" s="442"/>
      <c r="AR13" s="442"/>
      <c r="AS13" s="442"/>
      <c r="AT13" s="443"/>
      <c r="AU13" s="525" t="s">
        <v>135</v>
      </c>
      <c r="AV13" s="526"/>
      <c r="AW13" s="526"/>
      <c r="AX13" s="526"/>
      <c r="AY13" s="448" t="s">
        <v>141</v>
      </c>
      <c r="AZ13" s="449"/>
      <c r="BA13" s="449"/>
      <c r="BB13" s="449"/>
      <c r="BC13" s="449"/>
      <c r="BD13" s="449"/>
      <c r="BE13" s="449"/>
      <c r="BF13" s="449"/>
      <c r="BG13" s="449"/>
      <c r="BH13" s="449"/>
      <c r="BI13" s="449"/>
      <c r="BJ13" s="449"/>
      <c r="BK13" s="449"/>
      <c r="BL13" s="449"/>
      <c r="BM13" s="450"/>
      <c r="BN13" s="468">
        <v>191669</v>
      </c>
      <c r="BO13" s="469"/>
      <c r="BP13" s="469"/>
      <c r="BQ13" s="469"/>
      <c r="BR13" s="469"/>
      <c r="BS13" s="469"/>
      <c r="BT13" s="469"/>
      <c r="BU13" s="470"/>
      <c r="BV13" s="468">
        <v>27761</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9.6999999999999993</v>
      </c>
      <c r="CU13" s="439"/>
      <c r="CV13" s="439"/>
      <c r="CW13" s="439"/>
      <c r="CX13" s="439"/>
      <c r="CY13" s="439"/>
      <c r="CZ13" s="439"/>
      <c r="DA13" s="440"/>
      <c r="DB13" s="438">
        <v>9.8000000000000007</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7251</v>
      </c>
      <c r="S14" s="572"/>
      <c r="T14" s="572"/>
      <c r="U14" s="572"/>
      <c r="V14" s="573"/>
      <c r="W14" s="574"/>
      <c r="X14" s="484"/>
      <c r="Y14" s="484"/>
      <c r="Z14" s="484"/>
      <c r="AA14" s="484"/>
      <c r="AB14" s="485"/>
      <c r="AC14" s="564">
        <v>18.5</v>
      </c>
      <c r="AD14" s="565"/>
      <c r="AE14" s="565"/>
      <c r="AF14" s="565"/>
      <c r="AG14" s="566"/>
      <c r="AH14" s="564">
        <v>17.7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110.8</v>
      </c>
      <c r="CU14" s="576"/>
      <c r="CV14" s="576"/>
      <c r="CW14" s="576"/>
      <c r="CX14" s="576"/>
      <c r="CY14" s="576"/>
      <c r="CZ14" s="576"/>
      <c r="DA14" s="577"/>
      <c r="DB14" s="575">
        <v>108.8</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145</v>
      </c>
      <c r="N15" s="569"/>
      <c r="O15" s="569"/>
      <c r="P15" s="569"/>
      <c r="Q15" s="570"/>
      <c r="R15" s="571">
        <v>7193</v>
      </c>
      <c r="S15" s="572"/>
      <c r="T15" s="572"/>
      <c r="U15" s="572"/>
      <c r="V15" s="573"/>
      <c r="W15" s="559" t="s">
        <v>146</v>
      </c>
      <c r="X15" s="481"/>
      <c r="Y15" s="481"/>
      <c r="Z15" s="481"/>
      <c r="AA15" s="481"/>
      <c r="AB15" s="482"/>
      <c r="AC15" s="444">
        <v>686</v>
      </c>
      <c r="AD15" s="445"/>
      <c r="AE15" s="445"/>
      <c r="AF15" s="445"/>
      <c r="AG15" s="446"/>
      <c r="AH15" s="444">
        <v>818</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741815</v>
      </c>
      <c r="BO15" s="464"/>
      <c r="BP15" s="464"/>
      <c r="BQ15" s="464"/>
      <c r="BR15" s="464"/>
      <c r="BS15" s="464"/>
      <c r="BT15" s="464"/>
      <c r="BU15" s="465"/>
      <c r="BV15" s="463">
        <v>704101</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17.8</v>
      </c>
      <c r="AD16" s="565"/>
      <c r="AE16" s="565"/>
      <c r="AF16" s="565"/>
      <c r="AG16" s="566"/>
      <c r="AH16" s="564">
        <v>19.7</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4379804</v>
      </c>
      <c r="BO16" s="469"/>
      <c r="BP16" s="469"/>
      <c r="BQ16" s="469"/>
      <c r="BR16" s="469"/>
      <c r="BS16" s="469"/>
      <c r="BT16" s="469"/>
      <c r="BU16" s="470"/>
      <c r="BV16" s="468">
        <v>4330051</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2451</v>
      </c>
      <c r="AD17" s="445"/>
      <c r="AE17" s="445"/>
      <c r="AF17" s="445"/>
      <c r="AG17" s="446"/>
      <c r="AH17" s="444">
        <v>2597</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906406</v>
      </c>
      <c r="BO17" s="469"/>
      <c r="BP17" s="469"/>
      <c r="BQ17" s="469"/>
      <c r="BR17" s="469"/>
      <c r="BS17" s="469"/>
      <c r="BT17" s="469"/>
      <c r="BU17" s="470"/>
      <c r="BV17" s="468">
        <v>873799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307.02999999999997</v>
      </c>
      <c r="M18" s="533"/>
      <c r="N18" s="533"/>
      <c r="O18" s="533"/>
      <c r="P18" s="533"/>
      <c r="Q18" s="533"/>
      <c r="R18" s="534"/>
      <c r="S18" s="534"/>
      <c r="T18" s="534"/>
      <c r="U18" s="534"/>
      <c r="V18" s="535"/>
      <c r="W18" s="549"/>
      <c r="X18" s="550"/>
      <c r="Y18" s="550"/>
      <c r="Z18" s="550"/>
      <c r="AA18" s="550"/>
      <c r="AB18" s="560"/>
      <c r="AC18" s="432">
        <v>63.6</v>
      </c>
      <c r="AD18" s="433"/>
      <c r="AE18" s="433"/>
      <c r="AF18" s="433"/>
      <c r="AG18" s="536"/>
      <c r="AH18" s="432">
        <v>62.6</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4199859</v>
      </c>
      <c r="BO18" s="469"/>
      <c r="BP18" s="469"/>
      <c r="BQ18" s="469"/>
      <c r="BR18" s="469"/>
      <c r="BS18" s="469"/>
      <c r="BT18" s="469"/>
      <c r="BU18" s="470"/>
      <c r="BV18" s="468">
        <v>4333964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22</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5984844</v>
      </c>
      <c r="BO19" s="469"/>
      <c r="BP19" s="469"/>
      <c r="BQ19" s="469"/>
      <c r="BR19" s="469"/>
      <c r="BS19" s="469"/>
      <c r="BT19" s="469"/>
      <c r="BU19" s="470"/>
      <c r="BV19" s="468">
        <v>5429845</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3090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13631116</v>
      </c>
      <c r="BO23" s="469"/>
      <c r="BP23" s="469"/>
      <c r="BQ23" s="469"/>
      <c r="BR23" s="469"/>
      <c r="BS23" s="469"/>
      <c r="BT23" s="469"/>
      <c r="BU23" s="470"/>
      <c r="BV23" s="468">
        <v>12847843</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7300</v>
      </c>
      <c r="R24" s="445"/>
      <c r="S24" s="445"/>
      <c r="T24" s="445"/>
      <c r="U24" s="445"/>
      <c r="V24" s="446"/>
      <c r="W24" s="510"/>
      <c r="X24" s="501"/>
      <c r="Y24" s="502"/>
      <c r="Z24" s="441" t="s">
        <v>170</v>
      </c>
      <c r="AA24" s="442"/>
      <c r="AB24" s="442"/>
      <c r="AC24" s="442"/>
      <c r="AD24" s="442"/>
      <c r="AE24" s="442"/>
      <c r="AF24" s="442"/>
      <c r="AG24" s="443"/>
      <c r="AH24" s="444">
        <v>115</v>
      </c>
      <c r="AI24" s="445"/>
      <c r="AJ24" s="445"/>
      <c r="AK24" s="445"/>
      <c r="AL24" s="446"/>
      <c r="AM24" s="444">
        <v>350865</v>
      </c>
      <c r="AN24" s="445"/>
      <c r="AO24" s="445"/>
      <c r="AP24" s="445"/>
      <c r="AQ24" s="445"/>
      <c r="AR24" s="446"/>
      <c r="AS24" s="444">
        <v>3051</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9966462</v>
      </c>
      <c r="BO24" s="469"/>
      <c r="BP24" s="469"/>
      <c r="BQ24" s="469"/>
      <c r="BR24" s="469"/>
      <c r="BS24" s="469"/>
      <c r="BT24" s="469"/>
      <c r="BU24" s="470"/>
      <c r="BV24" s="468">
        <v>9829361</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6150</v>
      </c>
      <c r="R25" s="445"/>
      <c r="S25" s="445"/>
      <c r="T25" s="445"/>
      <c r="U25" s="445"/>
      <c r="V25" s="446"/>
      <c r="W25" s="510"/>
      <c r="X25" s="501"/>
      <c r="Y25" s="502"/>
      <c r="Z25" s="441" t="s">
        <v>173</v>
      </c>
      <c r="AA25" s="442"/>
      <c r="AB25" s="442"/>
      <c r="AC25" s="442"/>
      <c r="AD25" s="442"/>
      <c r="AE25" s="442"/>
      <c r="AF25" s="442"/>
      <c r="AG25" s="443"/>
      <c r="AH25" s="444" t="s">
        <v>174</v>
      </c>
      <c r="AI25" s="445"/>
      <c r="AJ25" s="445"/>
      <c r="AK25" s="445"/>
      <c r="AL25" s="446"/>
      <c r="AM25" s="444" t="s">
        <v>174</v>
      </c>
      <c r="AN25" s="445"/>
      <c r="AO25" s="445"/>
      <c r="AP25" s="445"/>
      <c r="AQ25" s="445"/>
      <c r="AR25" s="446"/>
      <c r="AS25" s="444" t="s">
        <v>175</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476024</v>
      </c>
      <c r="BO25" s="464"/>
      <c r="BP25" s="464"/>
      <c r="BQ25" s="464"/>
      <c r="BR25" s="464"/>
      <c r="BS25" s="464"/>
      <c r="BT25" s="464"/>
      <c r="BU25" s="465"/>
      <c r="BV25" s="463">
        <v>520027</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177</v>
      </c>
      <c r="F26" s="442"/>
      <c r="G26" s="442"/>
      <c r="H26" s="442"/>
      <c r="I26" s="442"/>
      <c r="J26" s="442"/>
      <c r="K26" s="443"/>
      <c r="L26" s="444">
        <v>1</v>
      </c>
      <c r="M26" s="445"/>
      <c r="N26" s="445"/>
      <c r="O26" s="445"/>
      <c r="P26" s="446"/>
      <c r="Q26" s="444">
        <v>5600</v>
      </c>
      <c r="R26" s="445"/>
      <c r="S26" s="445"/>
      <c r="T26" s="445"/>
      <c r="U26" s="445"/>
      <c r="V26" s="446"/>
      <c r="W26" s="510"/>
      <c r="X26" s="501"/>
      <c r="Y26" s="502"/>
      <c r="Z26" s="441" t="s">
        <v>178</v>
      </c>
      <c r="AA26" s="523"/>
      <c r="AB26" s="523"/>
      <c r="AC26" s="523"/>
      <c r="AD26" s="523"/>
      <c r="AE26" s="523"/>
      <c r="AF26" s="523"/>
      <c r="AG26" s="524"/>
      <c r="AH26" s="444">
        <v>7</v>
      </c>
      <c r="AI26" s="445"/>
      <c r="AJ26" s="445"/>
      <c r="AK26" s="445"/>
      <c r="AL26" s="446"/>
      <c r="AM26" s="444">
        <v>25508</v>
      </c>
      <c r="AN26" s="445"/>
      <c r="AO26" s="445"/>
      <c r="AP26" s="445"/>
      <c r="AQ26" s="445"/>
      <c r="AR26" s="446"/>
      <c r="AS26" s="444">
        <v>3644</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174</v>
      </c>
      <c r="BO26" s="469"/>
      <c r="BP26" s="469"/>
      <c r="BQ26" s="469"/>
      <c r="BR26" s="469"/>
      <c r="BS26" s="469"/>
      <c r="BT26" s="469"/>
      <c r="BU26" s="470"/>
      <c r="BV26" s="468" t="s">
        <v>129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2800</v>
      </c>
      <c r="R27" s="445"/>
      <c r="S27" s="445"/>
      <c r="T27" s="445"/>
      <c r="U27" s="445"/>
      <c r="V27" s="446"/>
      <c r="W27" s="510"/>
      <c r="X27" s="501"/>
      <c r="Y27" s="502"/>
      <c r="Z27" s="441" t="s">
        <v>181</v>
      </c>
      <c r="AA27" s="442"/>
      <c r="AB27" s="442"/>
      <c r="AC27" s="442"/>
      <c r="AD27" s="442"/>
      <c r="AE27" s="442"/>
      <c r="AF27" s="442"/>
      <c r="AG27" s="443"/>
      <c r="AH27" s="444" t="s">
        <v>174</v>
      </c>
      <c r="AI27" s="445"/>
      <c r="AJ27" s="445"/>
      <c r="AK27" s="445"/>
      <c r="AL27" s="446"/>
      <c r="AM27" s="444" t="s">
        <v>175</v>
      </c>
      <c r="AN27" s="445"/>
      <c r="AO27" s="445"/>
      <c r="AP27" s="445"/>
      <c r="AQ27" s="445"/>
      <c r="AR27" s="446"/>
      <c r="AS27" s="444" t="s">
        <v>175</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503618</v>
      </c>
      <c r="BO27" s="472"/>
      <c r="BP27" s="472"/>
      <c r="BQ27" s="472"/>
      <c r="BR27" s="472"/>
      <c r="BS27" s="472"/>
      <c r="BT27" s="472"/>
      <c r="BU27" s="473"/>
      <c r="BV27" s="471">
        <v>503615</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2360</v>
      </c>
      <c r="R28" s="445"/>
      <c r="S28" s="445"/>
      <c r="T28" s="445"/>
      <c r="U28" s="445"/>
      <c r="V28" s="446"/>
      <c r="W28" s="510"/>
      <c r="X28" s="501"/>
      <c r="Y28" s="502"/>
      <c r="Z28" s="441" t="s">
        <v>184</v>
      </c>
      <c r="AA28" s="442"/>
      <c r="AB28" s="442"/>
      <c r="AC28" s="442"/>
      <c r="AD28" s="442"/>
      <c r="AE28" s="442"/>
      <c r="AF28" s="442"/>
      <c r="AG28" s="443"/>
      <c r="AH28" s="444" t="s">
        <v>129</v>
      </c>
      <c r="AI28" s="445"/>
      <c r="AJ28" s="445"/>
      <c r="AK28" s="445"/>
      <c r="AL28" s="446"/>
      <c r="AM28" s="444" t="s">
        <v>175</v>
      </c>
      <c r="AN28" s="445"/>
      <c r="AO28" s="445"/>
      <c r="AP28" s="445"/>
      <c r="AQ28" s="445"/>
      <c r="AR28" s="446"/>
      <c r="AS28" s="444" t="s">
        <v>129</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1289594</v>
      </c>
      <c r="BO28" s="464"/>
      <c r="BP28" s="464"/>
      <c r="BQ28" s="464"/>
      <c r="BR28" s="464"/>
      <c r="BS28" s="464"/>
      <c r="BT28" s="464"/>
      <c r="BU28" s="465"/>
      <c r="BV28" s="463">
        <v>1291474</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186</v>
      </c>
      <c r="F29" s="442"/>
      <c r="G29" s="442"/>
      <c r="H29" s="442"/>
      <c r="I29" s="442"/>
      <c r="J29" s="442"/>
      <c r="K29" s="443"/>
      <c r="L29" s="444">
        <v>10</v>
      </c>
      <c r="M29" s="445"/>
      <c r="N29" s="445"/>
      <c r="O29" s="445"/>
      <c r="P29" s="446"/>
      <c r="Q29" s="444">
        <v>1970</v>
      </c>
      <c r="R29" s="445"/>
      <c r="S29" s="445"/>
      <c r="T29" s="445"/>
      <c r="U29" s="445"/>
      <c r="V29" s="446"/>
      <c r="W29" s="511"/>
      <c r="X29" s="512"/>
      <c r="Y29" s="513"/>
      <c r="Z29" s="441" t="s">
        <v>187</v>
      </c>
      <c r="AA29" s="442"/>
      <c r="AB29" s="442"/>
      <c r="AC29" s="442"/>
      <c r="AD29" s="442"/>
      <c r="AE29" s="442"/>
      <c r="AF29" s="442"/>
      <c r="AG29" s="443"/>
      <c r="AH29" s="444">
        <v>115</v>
      </c>
      <c r="AI29" s="445"/>
      <c r="AJ29" s="445"/>
      <c r="AK29" s="445"/>
      <c r="AL29" s="446"/>
      <c r="AM29" s="444">
        <v>350865</v>
      </c>
      <c r="AN29" s="445"/>
      <c r="AO29" s="445"/>
      <c r="AP29" s="445"/>
      <c r="AQ29" s="445"/>
      <c r="AR29" s="446"/>
      <c r="AS29" s="444">
        <v>3051</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280936</v>
      </c>
      <c r="BO29" s="469"/>
      <c r="BP29" s="469"/>
      <c r="BQ29" s="469"/>
      <c r="BR29" s="469"/>
      <c r="BS29" s="469"/>
      <c r="BT29" s="469"/>
      <c r="BU29" s="470"/>
      <c r="BV29" s="468">
        <v>422895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98.1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1269463</v>
      </c>
      <c r="BO30" s="472"/>
      <c r="BP30" s="472"/>
      <c r="BQ30" s="472"/>
      <c r="BR30" s="472"/>
      <c r="BS30" s="472"/>
      <c r="BT30" s="472"/>
      <c r="BU30" s="473"/>
      <c r="BV30" s="471">
        <v>1303316</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198</v>
      </c>
      <c r="V33" s="431"/>
      <c r="W33" s="430" t="s">
        <v>199</v>
      </c>
      <c r="X33" s="430"/>
      <c r="Y33" s="430"/>
      <c r="Z33" s="430"/>
      <c r="AA33" s="430"/>
      <c r="AB33" s="430"/>
      <c r="AC33" s="430"/>
      <c r="AD33" s="430"/>
      <c r="AE33" s="430"/>
      <c r="AF33" s="430"/>
      <c r="AG33" s="430"/>
      <c r="AH33" s="430"/>
      <c r="AI33" s="430"/>
      <c r="AJ33" s="430"/>
      <c r="AK33" s="430"/>
      <c r="AL33" s="216"/>
      <c r="AM33" s="431" t="s">
        <v>196</v>
      </c>
      <c r="AN33" s="431"/>
      <c r="AO33" s="430" t="s">
        <v>199</v>
      </c>
      <c r="AP33" s="430"/>
      <c r="AQ33" s="430"/>
      <c r="AR33" s="430"/>
      <c r="AS33" s="430"/>
      <c r="AT33" s="430"/>
      <c r="AU33" s="430"/>
      <c r="AV33" s="430"/>
      <c r="AW33" s="430"/>
      <c r="AX33" s="430"/>
      <c r="AY33" s="430"/>
      <c r="AZ33" s="430"/>
      <c r="BA33" s="430"/>
      <c r="BB33" s="430"/>
      <c r="BC33" s="430"/>
      <c r="BD33" s="217"/>
      <c r="BE33" s="430" t="s">
        <v>200</v>
      </c>
      <c r="BF33" s="430"/>
      <c r="BG33" s="430" t="s">
        <v>201</v>
      </c>
      <c r="BH33" s="430"/>
      <c r="BI33" s="430"/>
      <c r="BJ33" s="430"/>
      <c r="BK33" s="430"/>
      <c r="BL33" s="430"/>
      <c r="BM33" s="430"/>
      <c r="BN33" s="430"/>
      <c r="BO33" s="430"/>
      <c r="BP33" s="430"/>
      <c r="BQ33" s="430"/>
      <c r="BR33" s="430"/>
      <c r="BS33" s="430"/>
      <c r="BT33" s="430"/>
      <c r="BU33" s="430"/>
      <c r="BV33" s="217"/>
      <c r="BW33" s="431" t="s">
        <v>200</v>
      </c>
      <c r="BX33" s="431"/>
      <c r="BY33" s="430" t="s">
        <v>202</v>
      </c>
      <c r="BZ33" s="430"/>
      <c r="CA33" s="430"/>
      <c r="CB33" s="430"/>
      <c r="CC33" s="430"/>
      <c r="CD33" s="430"/>
      <c r="CE33" s="430"/>
      <c r="CF33" s="430"/>
      <c r="CG33" s="430"/>
      <c r="CH33" s="430"/>
      <c r="CI33" s="430"/>
      <c r="CJ33" s="430"/>
      <c r="CK33" s="430"/>
      <c r="CL33" s="430"/>
      <c r="CM33" s="430"/>
      <c r="CN33" s="216"/>
      <c r="CO33" s="431" t="s">
        <v>196</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8</v>
      </c>
      <c r="AN34" s="427"/>
      <c r="AO34" s="426" t="str">
        <f>IF('各会計、関係団体の財政状況及び健全化判断比率'!B32="","",'各会計、関係団体の財政状況及び健全化判断比率'!B32)</f>
        <v>病院事業会計</v>
      </c>
      <c r="AP34" s="426"/>
      <c r="AQ34" s="426"/>
      <c r="AR34" s="426"/>
      <c r="AS34" s="426"/>
      <c r="AT34" s="426"/>
      <c r="AU34" s="426"/>
      <c r="AV34" s="426"/>
      <c r="AW34" s="426"/>
      <c r="AX34" s="426"/>
      <c r="AY34" s="426"/>
      <c r="AZ34" s="426"/>
      <c r="BA34" s="426"/>
      <c r="BB34" s="426"/>
      <c r="BC34" s="426"/>
      <c r="BD34" s="214"/>
      <c r="BE34" s="427">
        <f>IF(BG34="","",MAX(C34:D43,U34:V43,AM34:AN43)+1)</f>
        <v>10</v>
      </c>
      <c r="BF34" s="427"/>
      <c r="BG34" s="426" t="str">
        <f>IF('各会計、関係団体の財政状況及び健全化判断比率'!B34="","",'各会計、関係団体の財政状況及び健全化判断比率'!B34)</f>
        <v>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12</v>
      </c>
      <c r="BX34" s="427"/>
      <c r="BY34" s="426" t="str">
        <f>IF('各会計、関係団体の財政状況及び健全化判断比率'!B68="","",'各会計、関係団体の財政状況及び健全化判断比率'!B68)</f>
        <v>鹿足郡事務組合</v>
      </c>
      <c r="BZ34" s="426"/>
      <c r="CA34" s="426"/>
      <c r="CB34" s="426"/>
      <c r="CC34" s="426"/>
      <c r="CD34" s="426"/>
      <c r="CE34" s="426"/>
      <c r="CF34" s="426"/>
      <c r="CG34" s="426"/>
      <c r="CH34" s="426"/>
      <c r="CI34" s="426"/>
      <c r="CJ34" s="426"/>
      <c r="CK34" s="426"/>
      <c r="CL34" s="426"/>
      <c r="CM34" s="426"/>
      <c r="CN34" s="214"/>
      <c r="CO34" s="427">
        <f>IF(CQ34="","",MAX(C34:D43,U34:V43,AM34:AN43,BE34:BF43,BW34:BX43)+1)</f>
        <v>20</v>
      </c>
      <c r="CP34" s="427"/>
      <c r="CQ34" s="426" t="str">
        <f>IF('各会計、関係団体の財政状況及び健全化判断比率'!BS7="","",'各会計、関係団体の財政状況及び健全化判断比率'!BS7)</f>
        <v>株式会社津和野開発</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奨学基金特別会計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f t="shared" ref="AM35:AM43" si="0">IF(AO35="","",AM34+1)</f>
        <v>9</v>
      </c>
      <c r="AN35" s="427"/>
      <c r="AO35" s="426" t="str">
        <f>IF('各会計、関係団体の財政状況及び健全化判断比率'!B33="","",'各会計、関係団体の財政状況及び健全化判断比率'!B33)</f>
        <v>水道事業特別会計</v>
      </c>
      <c r="AP35" s="426"/>
      <c r="AQ35" s="426"/>
      <c r="AR35" s="426"/>
      <c r="AS35" s="426"/>
      <c r="AT35" s="426"/>
      <c r="AU35" s="426"/>
      <c r="AV35" s="426"/>
      <c r="AW35" s="426"/>
      <c r="AX35" s="426"/>
      <c r="AY35" s="426"/>
      <c r="AZ35" s="426"/>
      <c r="BA35" s="426"/>
      <c r="BB35" s="426"/>
      <c r="BC35" s="426"/>
      <c r="BD35" s="214"/>
      <c r="BE35" s="427">
        <f t="shared" ref="BE35:BE43" si="1">IF(BG35="","",BE34+1)</f>
        <v>11</v>
      </c>
      <c r="BF35" s="427"/>
      <c r="BG35" s="426" t="str">
        <f>IF('各会計、関係団体の財政状況及び健全化判断比率'!B35="","",'各会計、関係団体の財政状況及び健全化判断比率'!B35)</f>
        <v>農業集落排水事業特別会計</v>
      </c>
      <c r="BH35" s="426"/>
      <c r="BI35" s="426"/>
      <c r="BJ35" s="426"/>
      <c r="BK35" s="426"/>
      <c r="BL35" s="426"/>
      <c r="BM35" s="426"/>
      <c r="BN35" s="426"/>
      <c r="BO35" s="426"/>
      <c r="BP35" s="426"/>
      <c r="BQ35" s="426"/>
      <c r="BR35" s="426"/>
      <c r="BS35" s="426"/>
      <c r="BT35" s="426"/>
      <c r="BU35" s="426"/>
      <c r="BV35" s="214"/>
      <c r="BW35" s="427">
        <f t="shared" ref="BW35:BW43" si="2">IF(BY35="","",BW34+1)</f>
        <v>13</v>
      </c>
      <c r="BX35" s="427"/>
      <c r="BY35" s="426" t="str">
        <f>IF('各会計、関係団体の財政状況及び健全化判断比率'!B69="","",'各会計、関係団体の財政状況及び健全化判断比率'!B69)</f>
        <v>鹿足郡養護老人ホーム組合（普通）</v>
      </c>
      <c r="BZ35" s="426"/>
      <c r="CA35" s="426"/>
      <c r="CB35" s="426"/>
      <c r="CC35" s="426"/>
      <c r="CD35" s="426"/>
      <c r="CE35" s="426"/>
      <c r="CF35" s="426"/>
      <c r="CG35" s="426"/>
      <c r="CH35" s="426"/>
      <c r="CI35" s="426"/>
      <c r="CJ35" s="426"/>
      <c r="CK35" s="426"/>
      <c r="CL35" s="426"/>
      <c r="CM35" s="426"/>
      <c r="CN35" s="214"/>
      <c r="CO35" s="427">
        <f t="shared" ref="CO35:CO43" si="3">IF(CQ35="","",CO34+1)</f>
        <v>21</v>
      </c>
      <c r="CP35" s="427"/>
      <c r="CQ35" s="426" t="str">
        <f>IF('各会計、関係団体の財政状況及び健全化判断比率'!BS8="","",'各会計、関係団体の財政状況及び健全化判断比率'!BS8)</f>
        <v>（有）フロンティア日原</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診療所特別会計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後期高齢者医療事業特別会計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14</v>
      </c>
      <c r="BX36" s="427"/>
      <c r="BY36" s="426" t="str">
        <f>IF('各会計、関係団体の財政状況及び健全化判断比率'!B70="","",'各会計、関係団体の財政状況及び健全化判断比率'!B70)</f>
        <v>鹿足郡養護老人ホーム組合（介護）</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7</v>
      </c>
      <c r="V37" s="427"/>
      <c r="W37" s="426" t="str">
        <f>IF('各会計、関係団体の財政状況及び健全化判断比率'!B31="","",'各会計、関係団体の財政状況及び健全化判断比率'!B31)</f>
        <v>介護老人保健施設事業特別会計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15</v>
      </c>
      <c r="BX37" s="427"/>
      <c r="BY37" s="426" t="str">
        <f>IF('各会計、関係団体の財政状況及び健全化判断比率'!B71="","",'各会計、関係団体の財政状況及び健全化判断比率'!B71)</f>
        <v>益田地区広域市町村圏事務組合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16</v>
      </c>
      <c r="BX38" s="427"/>
      <c r="BY38" s="426" t="str">
        <f>IF('各会計、関係団体の財政状況及び健全化判断比率'!B72="","",'各会計、関係団体の財政状況及び健全化判断比率'!B72)</f>
        <v>鹿足郡不燃物処理組合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17</v>
      </c>
      <c r="BX39" s="427"/>
      <c r="BY39" s="426" t="str">
        <f>IF('各会計、関係団体の財政状況及び健全化判断比率'!B73="","",'各会計、関係団体の財政状況及び健全化判断比率'!B73)</f>
        <v>島根県市町村総合事務組合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18</v>
      </c>
      <c r="BX40" s="427"/>
      <c r="BY40" s="426" t="str">
        <f>IF('各会計、関係団体の財政状況及び健全化判断比率'!B74="","",'各会計、関係団体の財政状況及び健全化判断比率'!B74)</f>
        <v>島根県後期高齢者医療広域連合（普通）</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19</v>
      </c>
      <c r="BX41" s="427"/>
      <c r="BY41" s="426" t="str">
        <f>IF('各会計、関係団体の財政状況及び健全化判断比率'!B75="","",'各会計、関係団体の財政状況及び健全化判断比率'!B75)</f>
        <v>島根県後期高齢者医療広域連合（後期高齢）</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gIl4JJfitjlJFTVs+Opv5llhK2Z2ZK6D9cZvKaSGohj8xAj90niPvBhq8cTrVRy0osx1PV9X31nhUG+x4cTaJg==" saltValue="9mpNtZdOF+BEDPKlp4Gi2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7"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50" t="s">
        <v>556</v>
      </c>
      <c r="D34" s="1250"/>
      <c r="E34" s="1251"/>
      <c r="F34" s="32">
        <v>5.42</v>
      </c>
      <c r="G34" s="33">
        <v>5.68</v>
      </c>
      <c r="H34" s="33">
        <v>5.87</v>
      </c>
      <c r="I34" s="33">
        <v>6.1</v>
      </c>
      <c r="J34" s="34">
        <v>6.55</v>
      </c>
      <c r="K34" s="22"/>
      <c r="L34" s="22"/>
      <c r="M34" s="22"/>
      <c r="N34" s="22"/>
      <c r="O34" s="22"/>
      <c r="P34" s="22"/>
    </row>
    <row r="35" spans="1:16" ht="39" customHeight="1" x14ac:dyDescent="0.15">
      <c r="A35" s="22"/>
      <c r="B35" s="35"/>
      <c r="C35" s="1244" t="s">
        <v>557</v>
      </c>
      <c r="D35" s="1245"/>
      <c r="E35" s="1246"/>
      <c r="F35" s="36">
        <v>1.76</v>
      </c>
      <c r="G35" s="37">
        <v>1.95</v>
      </c>
      <c r="H35" s="37">
        <v>0.61</v>
      </c>
      <c r="I35" s="37">
        <v>1.38</v>
      </c>
      <c r="J35" s="38">
        <v>1.64</v>
      </c>
      <c r="K35" s="22"/>
      <c r="L35" s="22"/>
      <c r="M35" s="22"/>
      <c r="N35" s="22"/>
      <c r="O35" s="22"/>
      <c r="P35" s="22"/>
    </row>
    <row r="36" spans="1:16" ht="39" customHeight="1" x14ac:dyDescent="0.15">
      <c r="A36" s="22"/>
      <c r="B36" s="35"/>
      <c r="C36" s="1244" t="s">
        <v>558</v>
      </c>
      <c r="D36" s="1245"/>
      <c r="E36" s="1246"/>
      <c r="F36" s="36" t="s">
        <v>510</v>
      </c>
      <c r="G36" s="37" t="s">
        <v>510</v>
      </c>
      <c r="H36" s="37">
        <v>3.14</v>
      </c>
      <c r="I36" s="37">
        <v>1.6</v>
      </c>
      <c r="J36" s="38">
        <v>1.07</v>
      </c>
      <c r="K36" s="22"/>
      <c r="L36" s="22"/>
      <c r="M36" s="22"/>
      <c r="N36" s="22"/>
      <c r="O36" s="22"/>
      <c r="P36" s="22"/>
    </row>
    <row r="37" spans="1:16" ht="39" customHeight="1" x14ac:dyDescent="0.15">
      <c r="A37" s="22"/>
      <c r="B37" s="35"/>
      <c r="C37" s="1244" t="s">
        <v>559</v>
      </c>
      <c r="D37" s="1245"/>
      <c r="E37" s="1246"/>
      <c r="F37" s="36">
        <v>0.48</v>
      </c>
      <c r="G37" s="37">
        <v>0.72</v>
      </c>
      <c r="H37" s="37">
        <v>0.69</v>
      </c>
      <c r="I37" s="37">
        <v>0.38</v>
      </c>
      <c r="J37" s="38">
        <v>0.56999999999999995</v>
      </c>
      <c r="K37" s="22"/>
      <c r="L37" s="22"/>
      <c r="M37" s="22"/>
      <c r="N37" s="22"/>
      <c r="O37" s="22"/>
      <c r="P37" s="22"/>
    </row>
    <row r="38" spans="1:16" ht="39" customHeight="1" x14ac:dyDescent="0.15">
      <c r="A38" s="22"/>
      <c r="B38" s="35"/>
      <c r="C38" s="1244" t="s">
        <v>560</v>
      </c>
      <c r="D38" s="1245"/>
      <c r="E38" s="1246"/>
      <c r="F38" s="36">
        <v>0.85</v>
      </c>
      <c r="G38" s="37">
        <v>1.06</v>
      </c>
      <c r="H38" s="37">
        <v>0.77</v>
      </c>
      <c r="I38" s="37">
        <v>0.47</v>
      </c>
      <c r="J38" s="38">
        <v>0.52</v>
      </c>
      <c r="K38" s="22"/>
      <c r="L38" s="22"/>
      <c r="M38" s="22"/>
      <c r="N38" s="22"/>
      <c r="O38" s="22"/>
      <c r="P38" s="22"/>
    </row>
    <row r="39" spans="1:16" ht="39" customHeight="1" x14ac:dyDescent="0.15">
      <c r="A39" s="22"/>
      <c r="B39" s="35"/>
      <c r="C39" s="1244" t="s">
        <v>561</v>
      </c>
      <c r="D39" s="1245"/>
      <c r="E39" s="1246"/>
      <c r="F39" s="36">
        <v>0.17</v>
      </c>
      <c r="G39" s="37">
        <v>0.21</v>
      </c>
      <c r="H39" s="37">
        <v>0.13</v>
      </c>
      <c r="I39" s="37">
        <v>0.3</v>
      </c>
      <c r="J39" s="38">
        <v>0.4</v>
      </c>
      <c r="K39" s="22"/>
      <c r="L39" s="22"/>
      <c r="M39" s="22"/>
      <c r="N39" s="22"/>
      <c r="O39" s="22"/>
      <c r="P39" s="22"/>
    </row>
    <row r="40" spans="1:16" ht="39" customHeight="1" x14ac:dyDescent="0.15">
      <c r="A40" s="22"/>
      <c r="B40" s="35"/>
      <c r="C40" s="1244" t="s">
        <v>562</v>
      </c>
      <c r="D40" s="1245"/>
      <c r="E40" s="1246"/>
      <c r="F40" s="36">
        <v>0.03</v>
      </c>
      <c r="G40" s="37">
        <v>0.05</v>
      </c>
      <c r="H40" s="37">
        <v>0.02</v>
      </c>
      <c r="I40" s="37">
        <v>0.06</v>
      </c>
      <c r="J40" s="38">
        <v>0.17</v>
      </c>
      <c r="K40" s="22"/>
      <c r="L40" s="22"/>
      <c r="M40" s="22"/>
      <c r="N40" s="22"/>
      <c r="O40" s="22"/>
      <c r="P40" s="22"/>
    </row>
    <row r="41" spans="1:16" ht="39" customHeight="1" x14ac:dyDescent="0.15">
      <c r="A41" s="22"/>
      <c r="B41" s="35"/>
      <c r="C41" s="1244" t="s">
        <v>563</v>
      </c>
      <c r="D41" s="1245"/>
      <c r="E41" s="1246"/>
      <c r="F41" s="36">
        <v>0.02</v>
      </c>
      <c r="G41" s="37">
        <v>0.06</v>
      </c>
      <c r="H41" s="37">
        <v>0.01</v>
      </c>
      <c r="I41" s="37">
        <v>0.04</v>
      </c>
      <c r="J41" s="38">
        <v>0.13</v>
      </c>
      <c r="K41" s="22"/>
      <c r="L41" s="22"/>
      <c r="M41" s="22"/>
      <c r="N41" s="22"/>
      <c r="O41" s="22"/>
      <c r="P41" s="22"/>
    </row>
    <row r="42" spans="1:16" ht="39" customHeight="1" x14ac:dyDescent="0.15">
      <c r="A42" s="22"/>
      <c r="B42" s="39"/>
      <c r="C42" s="1244" t="s">
        <v>564</v>
      </c>
      <c r="D42" s="1245"/>
      <c r="E42" s="1246"/>
      <c r="F42" s="36" t="s">
        <v>510</v>
      </c>
      <c r="G42" s="37" t="s">
        <v>510</v>
      </c>
      <c r="H42" s="37" t="s">
        <v>510</v>
      </c>
      <c r="I42" s="37" t="s">
        <v>510</v>
      </c>
      <c r="J42" s="38" t="s">
        <v>510</v>
      </c>
      <c r="K42" s="22"/>
      <c r="L42" s="22"/>
      <c r="M42" s="22"/>
      <c r="N42" s="22"/>
      <c r="O42" s="22"/>
      <c r="P42" s="22"/>
    </row>
    <row r="43" spans="1:16" ht="39" customHeight="1" thickBot="1" x14ac:dyDescent="0.2">
      <c r="A43" s="22"/>
      <c r="B43" s="40"/>
      <c r="C43" s="1247" t="s">
        <v>565</v>
      </c>
      <c r="D43" s="1248"/>
      <c r="E43" s="1249"/>
      <c r="F43" s="41">
        <v>0.2</v>
      </c>
      <c r="G43" s="42">
        <v>0.15</v>
      </c>
      <c r="H43" s="42">
        <v>0.03</v>
      </c>
      <c r="I43" s="42">
        <v>0.02</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5KPbdFa0B4lZEubo6vsJ77M9aCfrSHOd2V5rlgiXrktKVZvNjbZXVmRM2qPKNxsb6rABFEm11IW4NbCxZqRpw==" saltValue="6chRuBBxx0MWuVLwLtuL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36" zoomScaleSheetLayoutView="55" workbookViewId="0">
      <selection activeCell="P59" sqref="P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1219</v>
      </c>
      <c r="L45" s="60">
        <v>1156</v>
      </c>
      <c r="M45" s="60">
        <v>1116</v>
      </c>
      <c r="N45" s="60">
        <v>1182</v>
      </c>
      <c r="O45" s="61">
        <v>1094</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510</v>
      </c>
      <c r="L46" s="64" t="s">
        <v>510</v>
      </c>
      <c r="M46" s="64" t="s">
        <v>510</v>
      </c>
      <c r="N46" s="64" t="s">
        <v>510</v>
      </c>
      <c r="O46" s="65" t="s">
        <v>510</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510</v>
      </c>
      <c r="L47" s="64" t="s">
        <v>510</v>
      </c>
      <c r="M47" s="64" t="s">
        <v>510</v>
      </c>
      <c r="N47" s="64" t="s">
        <v>510</v>
      </c>
      <c r="O47" s="65" t="s">
        <v>510</v>
      </c>
      <c r="P47" s="48"/>
      <c r="Q47" s="48"/>
      <c r="R47" s="48"/>
      <c r="S47" s="48"/>
      <c r="T47" s="48"/>
      <c r="U47" s="48"/>
    </row>
    <row r="48" spans="1:21" ht="30.75" customHeight="1" x14ac:dyDescent="0.15">
      <c r="A48" s="48"/>
      <c r="B48" s="1272"/>
      <c r="C48" s="1273"/>
      <c r="D48" s="62"/>
      <c r="E48" s="1254" t="s">
        <v>15</v>
      </c>
      <c r="F48" s="1254"/>
      <c r="G48" s="1254"/>
      <c r="H48" s="1254"/>
      <c r="I48" s="1254"/>
      <c r="J48" s="1255"/>
      <c r="K48" s="63">
        <v>266</v>
      </c>
      <c r="L48" s="64">
        <v>253</v>
      </c>
      <c r="M48" s="64">
        <v>284</v>
      </c>
      <c r="N48" s="64">
        <v>288</v>
      </c>
      <c r="O48" s="65">
        <v>292</v>
      </c>
      <c r="P48" s="48"/>
      <c r="Q48" s="48"/>
      <c r="R48" s="48"/>
      <c r="S48" s="48"/>
      <c r="T48" s="48"/>
      <c r="U48" s="48"/>
    </row>
    <row r="49" spans="1:21" ht="30.75" customHeight="1" x14ac:dyDescent="0.15">
      <c r="A49" s="48"/>
      <c r="B49" s="1272"/>
      <c r="C49" s="1273"/>
      <c r="D49" s="62"/>
      <c r="E49" s="1254" t="s">
        <v>16</v>
      </c>
      <c r="F49" s="1254"/>
      <c r="G49" s="1254"/>
      <c r="H49" s="1254"/>
      <c r="I49" s="1254"/>
      <c r="J49" s="1255"/>
      <c r="K49" s="63">
        <v>31</v>
      </c>
      <c r="L49" s="64">
        <v>34</v>
      </c>
      <c r="M49" s="64">
        <v>34</v>
      </c>
      <c r="N49" s="64">
        <v>16</v>
      </c>
      <c r="O49" s="65">
        <v>8</v>
      </c>
      <c r="P49" s="48"/>
      <c r="Q49" s="48"/>
      <c r="R49" s="48"/>
      <c r="S49" s="48"/>
      <c r="T49" s="48"/>
      <c r="U49" s="48"/>
    </row>
    <row r="50" spans="1:21" ht="30.75" customHeight="1" x14ac:dyDescent="0.15">
      <c r="A50" s="48"/>
      <c r="B50" s="1272"/>
      <c r="C50" s="1273"/>
      <c r="D50" s="62"/>
      <c r="E50" s="1254" t="s">
        <v>17</v>
      </c>
      <c r="F50" s="1254"/>
      <c r="G50" s="1254"/>
      <c r="H50" s="1254"/>
      <c r="I50" s="1254"/>
      <c r="J50" s="1255"/>
      <c r="K50" s="63">
        <v>10</v>
      </c>
      <c r="L50" s="64">
        <v>10</v>
      </c>
      <c r="M50" s="64">
        <v>10</v>
      </c>
      <c r="N50" s="64">
        <v>10</v>
      </c>
      <c r="O50" s="65">
        <v>9</v>
      </c>
      <c r="P50" s="48"/>
      <c r="Q50" s="48"/>
      <c r="R50" s="48"/>
      <c r="S50" s="48"/>
      <c r="T50" s="48"/>
      <c r="U50" s="48"/>
    </row>
    <row r="51" spans="1:21" ht="30.75" customHeight="1" x14ac:dyDescent="0.15">
      <c r="A51" s="48"/>
      <c r="B51" s="1274"/>
      <c r="C51" s="1275"/>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1112</v>
      </c>
      <c r="L52" s="64">
        <v>1081</v>
      </c>
      <c r="M52" s="64">
        <v>1108</v>
      </c>
      <c r="N52" s="64">
        <v>1139</v>
      </c>
      <c r="O52" s="65">
        <v>1049</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414</v>
      </c>
      <c r="L53" s="69">
        <v>372</v>
      </c>
      <c r="M53" s="69">
        <v>336</v>
      </c>
      <c r="N53" s="69">
        <v>357</v>
      </c>
      <c r="O53" s="70">
        <v>354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zys13YBk1BRqtX2hu8028Sm3LXypuM+k0X7NHTTAuqTNUcM6N/SeXsuMV7ypEdzqYHkMmoHqjEhQvAEVp+T/Q==" saltValue="hWWk74SrgSD5jixalwFYP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4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90" t="s">
        <v>30</v>
      </c>
      <c r="C41" s="1291"/>
      <c r="D41" s="102"/>
      <c r="E41" s="1292" t="s">
        <v>31</v>
      </c>
      <c r="F41" s="1292"/>
      <c r="G41" s="1292"/>
      <c r="H41" s="1293"/>
      <c r="I41" s="103">
        <v>12935</v>
      </c>
      <c r="J41" s="104">
        <v>12565</v>
      </c>
      <c r="K41" s="104">
        <v>12826</v>
      </c>
      <c r="L41" s="104">
        <v>12848</v>
      </c>
      <c r="M41" s="105">
        <v>13631</v>
      </c>
    </row>
    <row r="42" spans="2:13" ht="27.75" customHeight="1" x14ac:dyDescent="0.15">
      <c r="B42" s="1280"/>
      <c r="C42" s="1281"/>
      <c r="D42" s="106"/>
      <c r="E42" s="1284" t="s">
        <v>32</v>
      </c>
      <c r="F42" s="1284"/>
      <c r="G42" s="1284"/>
      <c r="H42" s="1285"/>
      <c r="I42" s="107">
        <v>83</v>
      </c>
      <c r="J42" s="108">
        <v>73</v>
      </c>
      <c r="K42" s="108">
        <v>63</v>
      </c>
      <c r="L42" s="108">
        <v>53</v>
      </c>
      <c r="M42" s="109">
        <v>44</v>
      </c>
    </row>
    <row r="43" spans="2:13" ht="27.75" customHeight="1" x14ac:dyDescent="0.15">
      <c r="B43" s="1280"/>
      <c r="C43" s="1281"/>
      <c r="D43" s="106"/>
      <c r="E43" s="1284" t="s">
        <v>33</v>
      </c>
      <c r="F43" s="1284"/>
      <c r="G43" s="1284"/>
      <c r="H43" s="1285"/>
      <c r="I43" s="107">
        <v>3455</v>
      </c>
      <c r="J43" s="108">
        <v>3462</v>
      </c>
      <c r="K43" s="108">
        <v>3278</v>
      </c>
      <c r="L43" s="108">
        <v>3230</v>
      </c>
      <c r="M43" s="109">
        <v>3115</v>
      </c>
    </row>
    <row r="44" spans="2:13" ht="27.75" customHeight="1" x14ac:dyDescent="0.15">
      <c r="B44" s="1280"/>
      <c r="C44" s="1281"/>
      <c r="D44" s="106"/>
      <c r="E44" s="1284" t="s">
        <v>34</v>
      </c>
      <c r="F44" s="1284"/>
      <c r="G44" s="1284"/>
      <c r="H44" s="1285"/>
      <c r="I44" s="107">
        <v>69</v>
      </c>
      <c r="J44" s="108">
        <v>47</v>
      </c>
      <c r="K44" s="108">
        <v>38</v>
      </c>
      <c r="L44" s="108">
        <v>52</v>
      </c>
      <c r="M44" s="109">
        <v>47</v>
      </c>
    </row>
    <row r="45" spans="2:13" ht="27.75" customHeight="1" x14ac:dyDescent="0.15">
      <c r="B45" s="1280"/>
      <c r="C45" s="1281"/>
      <c r="D45" s="106"/>
      <c r="E45" s="1284" t="s">
        <v>35</v>
      </c>
      <c r="F45" s="1284"/>
      <c r="G45" s="1284"/>
      <c r="H45" s="1285"/>
      <c r="I45" s="107">
        <v>1198</v>
      </c>
      <c r="J45" s="108">
        <v>1235</v>
      </c>
      <c r="K45" s="108">
        <v>1197</v>
      </c>
      <c r="L45" s="108">
        <v>1249</v>
      </c>
      <c r="M45" s="109">
        <v>1101</v>
      </c>
    </row>
    <row r="46" spans="2:13" ht="27.75" customHeight="1" x14ac:dyDescent="0.15">
      <c r="B46" s="1280"/>
      <c r="C46" s="1281"/>
      <c r="D46" s="110"/>
      <c r="E46" s="1284" t="s">
        <v>36</v>
      </c>
      <c r="F46" s="1284"/>
      <c r="G46" s="1284"/>
      <c r="H46" s="1285"/>
      <c r="I46" s="107" t="s">
        <v>510</v>
      </c>
      <c r="J46" s="108" t="s">
        <v>510</v>
      </c>
      <c r="K46" s="108" t="s">
        <v>510</v>
      </c>
      <c r="L46" s="108" t="s">
        <v>510</v>
      </c>
      <c r="M46" s="109" t="s">
        <v>510</v>
      </c>
    </row>
    <row r="47" spans="2:13" ht="27.75" customHeight="1" x14ac:dyDescent="0.15">
      <c r="B47" s="1280"/>
      <c r="C47" s="1281"/>
      <c r="D47" s="111"/>
      <c r="E47" s="1294" t="s">
        <v>37</v>
      </c>
      <c r="F47" s="1295"/>
      <c r="G47" s="1295"/>
      <c r="H47" s="1296"/>
      <c r="I47" s="107" t="s">
        <v>510</v>
      </c>
      <c r="J47" s="108" t="s">
        <v>510</v>
      </c>
      <c r="K47" s="108" t="s">
        <v>510</v>
      </c>
      <c r="L47" s="108" t="s">
        <v>510</v>
      </c>
      <c r="M47" s="109" t="s">
        <v>510</v>
      </c>
    </row>
    <row r="48" spans="2:13" ht="27.75" customHeight="1" x14ac:dyDescent="0.15">
      <c r="B48" s="1280"/>
      <c r="C48" s="1281"/>
      <c r="D48" s="106"/>
      <c r="E48" s="1284" t="s">
        <v>38</v>
      </c>
      <c r="F48" s="1284"/>
      <c r="G48" s="1284"/>
      <c r="H48" s="1285"/>
      <c r="I48" s="107" t="s">
        <v>510</v>
      </c>
      <c r="J48" s="108" t="s">
        <v>510</v>
      </c>
      <c r="K48" s="108" t="s">
        <v>510</v>
      </c>
      <c r="L48" s="108" t="s">
        <v>510</v>
      </c>
      <c r="M48" s="109" t="s">
        <v>510</v>
      </c>
    </row>
    <row r="49" spans="2:13" ht="27.75" customHeight="1" x14ac:dyDescent="0.15">
      <c r="B49" s="1282"/>
      <c r="C49" s="1283"/>
      <c r="D49" s="106"/>
      <c r="E49" s="1284" t="s">
        <v>39</v>
      </c>
      <c r="F49" s="1284"/>
      <c r="G49" s="1284"/>
      <c r="H49" s="1285"/>
      <c r="I49" s="107" t="s">
        <v>510</v>
      </c>
      <c r="J49" s="108" t="s">
        <v>510</v>
      </c>
      <c r="K49" s="108" t="s">
        <v>510</v>
      </c>
      <c r="L49" s="108" t="s">
        <v>510</v>
      </c>
      <c r="M49" s="109" t="s">
        <v>510</v>
      </c>
    </row>
    <row r="50" spans="2:13" ht="27.75" customHeight="1" x14ac:dyDescent="0.15">
      <c r="B50" s="1278" t="s">
        <v>40</v>
      </c>
      <c r="C50" s="1279"/>
      <c r="D50" s="112"/>
      <c r="E50" s="1284" t="s">
        <v>41</v>
      </c>
      <c r="F50" s="1284"/>
      <c r="G50" s="1284"/>
      <c r="H50" s="1285"/>
      <c r="I50" s="107">
        <v>3144</v>
      </c>
      <c r="J50" s="108">
        <v>2621</v>
      </c>
      <c r="K50" s="108">
        <v>2144</v>
      </c>
      <c r="L50" s="108">
        <v>2152</v>
      </c>
      <c r="M50" s="109">
        <v>1960</v>
      </c>
    </row>
    <row r="51" spans="2:13" ht="27.75" customHeight="1" x14ac:dyDescent="0.15">
      <c r="B51" s="1280"/>
      <c r="C51" s="1281"/>
      <c r="D51" s="106"/>
      <c r="E51" s="1284" t="s">
        <v>42</v>
      </c>
      <c r="F51" s="1284"/>
      <c r="G51" s="1284"/>
      <c r="H51" s="1285"/>
      <c r="I51" s="107">
        <v>300</v>
      </c>
      <c r="J51" s="108">
        <v>291</v>
      </c>
      <c r="K51" s="108">
        <v>268</v>
      </c>
      <c r="L51" s="108">
        <v>279</v>
      </c>
      <c r="M51" s="109">
        <v>270</v>
      </c>
    </row>
    <row r="52" spans="2:13" ht="27.75" customHeight="1" x14ac:dyDescent="0.15">
      <c r="B52" s="1282"/>
      <c r="C52" s="1283"/>
      <c r="D52" s="106"/>
      <c r="E52" s="1284" t="s">
        <v>43</v>
      </c>
      <c r="F52" s="1284"/>
      <c r="G52" s="1284"/>
      <c r="H52" s="1285"/>
      <c r="I52" s="107">
        <v>10507</v>
      </c>
      <c r="J52" s="108">
        <v>11404</v>
      </c>
      <c r="K52" s="108">
        <v>11097</v>
      </c>
      <c r="L52" s="108">
        <v>11106</v>
      </c>
      <c r="M52" s="109">
        <v>11646</v>
      </c>
    </row>
    <row r="53" spans="2:13" ht="27.75" customHeight="1" thickBot="1" x14ac:dyDescent="0.2">
      <c r="B53" s="1286" t="s">
        <v>44</v>
      </c>
      <c r="C53" s="1287"/>
      <c r="D53" s="113"/>
      <c r="E53" s="1288" t="s">
        <v>45</v>
      </c>
      <c r="F53" s="1288"/>
      <c r="G53" s="1288"/>
      <c r="H53" s="1289"/>
      <c r="I53" s="114">
        <v>3789</v>
      </c>
      <c r="J53" s="115">
        <v>3065</v>
      </c>
      <c r="K53" s="115">
        <v>3892</v>
      </c>
      <c r="L53" s="115">
        <v>3895</v>
      </c>
      <c r="M53" s="116">
        <v>4062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5Vd3sAH4cCDIxZaCJk6W0Srgxlghxxq1bLbOT/b3BXDYGrPUvEBPlwgicFsz+U0c2RAgfSlQ0NiT+lQsbrirw==" saltValue="hqvDL0XNzB9+Pgc75n3O8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61" zoomScale="70" zoomScaleNormal="70" zoomScaleSheetLayoutView="100" workbookViewId="0">
      <selection activeCell="H59" sqref="H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305" t="s">
        <v>48</v>
      </c>
      <c r="D55" s="1305"/>
      <c r="E55" s="1306"/>
      <c r="F55" s="128">
        <v>1325</v>
      </c>
      <c r="G55" s="128">
        <v>1291</v>
      </c>
      <c r="H55" s="129">
        <v>1290</v>
      </c>
    </row>
    <row r="56" spans="2:8" ht="52.5" customHeight="1" x14ac:dyDescent="0.15">
      <c r="B56" s="130"/>
      <c r="C56" s="1307" t="s">
        <v>49</v>
      </c>
      <c r="D56" s="1307"/>
      <c r="E56" s="1308"/>
      <c r="F56" s="131">
        <v>402</v>
      </c>
      <c r="G56" s="131">
        <v>423</v>
      </c>
      <c r="H56" s="132">
        <v>281</v>
      </c>
    </row>
    <row r="57" spans="2:8" ht="53.25" customHeight="1" x14ac:dyDescent="0.15">
      <c r="B57" s="130"/>
      <c r="C57" s="1309" t="s">
        <v>50</v>
      </c>
      <c r="D57" s="1309"/>
      <c r="E57" s="1310"/>
      <c r="F57" s="133">
        <v>1349</v>
      </c>
      <c r="G57" s="133">
        <v>1303</v>
      </c>
      <c r="H57" s="134">
        <v>1269</v>
      </c>
    </row>
    <row r="58" spans="2:8" ht="45.75" customHeight="1" x14ac:dyDescent="0.15">
      <c r="B58" s="135"/>
      <c r="C58" s="1297" t="s">
        <v>583</v>
      </c>
      <c r="D58" s="1298"/>
      <c r="E58" s="1299"/>
      <c r="F58" s="136">
        <v>1002</v>
      </c>
      <c r="G58" s="136">
        <v>980</v>
      </c>
      <c r="H58" s="137">
        <v>960</v>
      </c>
    </row>
    <row r="59" spans="2:8" ht="45.75" customHeight="1" x14ac:dyDescent="0.15">
      <c r="B59" s="135"/>
      <c r="C59" s="1297" t="s">
        <v>584</v>
      </c>
      <c r="D59" s="1298"/>
      <c r="E59" s="1299"/>
      <c r="F59" s="136">
        <v>44</v>
      </c>
      <c r="G59" s="136">
        <v>52</v>
      </c>
      <c r="H59" s="137">
        <v>77</v>
      </c>
    </row>
    <row r="60" spans="2:8" ht="45.75" customHeight="1" x14ac:dyDescent="0.15">
      <c r="B60" s="135"/>
      <c r="C60" s="1297" t="s">
        <v>585</v>
      </c>
      <c r="D60" s="1298"/>
      <c r="E60" s="1299"/>
      <c r="F60" s="136">
        <v>59</v>
      </c>
      <c r="G60" s="136">
        <v>37</v>
      </c>
      <c r="H60" s="137">
        <v>45</v>
      </c>
    </row>
    <row r="61" spans="2:8" ht="45.75" customHeight="1" x14ac:dyDescent="0.15">
      <c r="B61" s="135"/>
      <c r="C61" s="1297" t="s">
        <v>586</v>
      </c>
      <c r="D61" s="1298"/>
      <c r="E61" s="1299"/>
      <c r="F61" s="136">
        <v>95</v>
      </c>
      <c r="G61" s="136">
        <v>95</v>
      </c>
      <c r="H61" s="137">
        <v>38</v>
      </c>
    </row>
    <row r="62" spans="2:8" ht="45.75" customHeight="1" thickBot="1" x14ac:dyDescent="0.2">
      <c r="B62" s="138"/>
      <c r="C62" s="1300" t="s">
        <v>587</v>
      </c>
      <c r="D62" s="1301"/>
      <c r="E62" s="1302"/>
      <c r="F62" s="139">
        <v>20</v>
      </c>
      <c r="G62" s="139">
        <v>18</v>
      </c>
      <c r="H62" s="140">
        <v>21</v>
      </c>
    </row>
    <row r="63" spans="2:8" ht="52.5" customHeight="1" thickBot="1" x14ac:dyDescent="0.2">
      <c r="B63" s="141"/>
      <c r="C63" s="1303" t="s">
        <v>51</v>
      </c>
      <c r="D63" s="1303"/>
      <c r="E63" s="1304"/>
      <c r="F63" s="142">
        <v>3076</v>
      </c>
      <c r="G63" s="142">
        <v>3018</v>
      </c>
      <c r="H63" s="143">
        <v>2840</v>
      </c>
    </row>
    <row r="64" spans="2:8" ht="15" customHeight="1" x14ac:dyDescent="0.15"/>
  </sheetData>
  <sheetProtection algorithmName="SHA-512" hashValue="1Db2LhQBoiVpDq7qlV+Llv+ys57tZ5/4MC1eBfGfzpmcXg0QpIW75uTRxEbEegz3xxtQWs3GzTMdtrwUSR5TlQ==" saltValue="yS6LdtelH3toY43OnPYl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C13" zoomScale="85" zoomScaleNormal="85" zoomScaleSheetLayoutView="55" workbookViewId="0">
      <selection activeCell="AP20" sqref="AP20"/>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588</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588</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589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599</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591</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551</v>
      </c>
      <c r="BQ50" s="1324"/>
      <c r="BR50" s="1324"/>
      <c r="BS50" s="1324"/>
      <c r="BT50" s="1324"/>
      <c r="BU50" s="1324"/>
      <c r="BV50" s="1324"/>
      <c r="BW50" s="1324"/>
      <c r="BX50" s="1324" t="s">
        <v>552</v>
      </c>
      <c r="BY50" s="1324"/>
      <c r="BZ50" s="1324"/>
      <c r="CA50" s="1324"/>
      <c r="CB50" s="1324"/>
      <c r="CC50" s="1324"/>
      <c r="CD50" s="1324"/>
      <c r="CE50" s="1324"/>
      <c r="CF50" s="1324" t="s">
        <v>553</v>
      </c>
      <c r="CG50" s="1324"/>
      <c r="CH50" s="1324"/>
      <c r="CI50" s="1324"/>
      <c r="CJ50" s="1324"/>
      <c r="CK50" s="1324"/>
      <c r="CL50" s="1324"/>
      <c r="CM50" s="1324"/>
      <c r="CN50" s="1324" t="s">
        <v>554</v>
      </c>
      <c r="CO50" s="1324"/>
      <c r="CP50" s="1324"/>
      <c r="CQ50" s="1324"/>
      <c r="CR50" s="1324"/>
      <c r="CS50" s="1324"/>
      <c r="CT50" s="1324"/>
      <c r="CU50" s="1324"/>
      <c r="CV50" s="1324" t="s">
        <v>555</v>
      </c>
      <c r="CW50" s="1324"/>
      <c r="CX50" s="1324"/>
      <c r="CY50" s="1324"/>
      <c r="CZ50" s="1324"/>
      <c r="DA50" s="1324"/>
      <c r="DB50" s="1324"/>
      <c r="DC50" s="1324"/>
    </row>
    <row r="51" spans="1:109" ht="13.5" customHeight="1" x14ac:dyDescent="0.15">
      <c r="B51" s="397"/>
      <c r="G51" s="1331"/>
      <c r="H51" s="1331"/>
      <c r="I51" s="1329"/>
      <c r="J51" s="1329"/>
      <c r="K51" s="1326"/>
      <c r="L51" s="1326"/>
      <c r="M51" s="1326"/>
      <c r="N51" s="1326"/>
      <c r="AM51" s="406"/>
      <c r="AN51" s="1327" t="s">
        <v>592</v>
      </c>
      <c r="AO51" s="1327"/>
      <c r="AP51" s="1327"/>
      <c r="AQ51" s="1327"/>
      <c r="AR51" s="1327"/>
      <c r="AS51" s="1327"/>
      <c r="AT51" s="1327"/>
      <c r="AU51" s="1327"/>
      <c r="AV51" s="1327"/>
      <c r="AW51" s="1327"/>
      <c r="AX51" s="1327"/>
      <c r="AY51" s="1327"/>
      <c r="AZ51" s="1327"/>
      <c r="BA51" s="1327"/>
      <c r="BB51" s="1327" t="s">
        <v>593</v>
      </c>
      <c r="BC51" s="1327"/>
      <c r="BD51" s="1327"/>
      <c r="BE51" s="1327"/>
      <c r="BF51" s="1327"/>
      <c r="BG51" s="1327"/>
      <c r="BH51" s="1327"/>
      <c r="BI51" s="1327"/>
      <c r="BJ51" s="1327"/>
      <c r="BK51" s="1327"/>
      <c r="BL51" s="1327"/>
      <c r="BM51" s="1327"/>
      <c r="BN51" s="1327"/>
      <c r="BO51" s="1327"/>
      <c r="BP51" s="1325">
        <v>102.6</v>
      </c>
      <c r="BQ51" s="1325"/>
      <c r="BR51" s="1325"/>
      <c r="BS51" s="1325"/>
      <c r="BT51" s="1325"/>
      <c r="BU51" s="1325"/>
      <c r="BV51" s="1325"/>
      <c r="BW51" s="1325"/>
      <c r="BX51" s="1325">
        <v>83.4</v>
      </c>
      <c r="BY51" s="1325"/>
      <c r="BZ51" s="1325"/>
      <c r="CA51" s="1325"/>
      <c r="CB51" s="1325"/>
      <c r="CC51" s="1325"/>
      <c r="CD51" s="1325"/>
      <c r="CE51" s="1325"/>
      <c r="CF51" s="1325">
        <v>107.6</v>
      </c>
      <c r="CG51" s="1325"/>
      <c r="CH51" s="1325"/>
      <c r="CI51" s="1325"/>
      <c r="CJ51" s="1325"/>
      <c r="CK51" s="1325"/>
      <c r="CL51" s="1325"/>
      <c r="CM51" s="1325"/>
      <c r="CN51" s="1328"/>
      <c r="CO51" s="1325"/>
      <c r="CP51" s="1325"/>
      <c r="CQ51" s="1325"/>
      <c r="CR51" s="1325"/>
      <c r="CS51" s="1325"/>
      <c r="CT51" s="1325"/>
      <c r="CU51" s="1325"/>
      <c r="CV51" s="1325">
        <v>110.8</v>
      </c>
      <c r="CW51" s="1325"/>
      <c r="CX51" s="1325"/>
      <c r="CY51" s="1325"/>
      <c r="CZ51" s="1325"/>
      <c r="DA51" s="1325"/>
      <c r="DB51" s="1325"/>
      <c r="DC51" s="1325"/>
    </row>
    <row r="52" spans="1:109" x14ac:dyDescent="0.15">
      <c r="B52" s="397"/>
      <c r="G52" s="1331"/>
      <c r="H52" s="1331"/>
      <c r="I52" s="1329"/>
      <c r="J52" s="1329"/>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1"/>
      <c r="H53" s="1331"/>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594</v>
      </c>
      <c r="BC53" s="1327"/>
      <c r="BD53" s="1327"/>
      <c r="BE53" s="1327"/>
      <c r="BF53" s="1327"/>
      <c r="BG53" s="1327"/>
      <c r="BH53" s="1327"/>
      <c r="BI53" s="1327"/>
      <c r="BJ53" s="1327"/>
      <c r="BK53" s="1327"/>
      <c r="BL53" s="1327"/>
      <c r="BM53" s="1327"/>
      <c r="BN53" s="1327"/>
      <c r="BO53" s="1327"/>
      <c r="BP53" s="1325">
        <v>82.4</v>
      </c>
      <c r="BQ53" s="1325"/>
      <c r="BR53" s="1325"/>
      <c r="BS53" s="1325"/>
      <c r="BT53" s="1325"/>
      <c r="BU53" s="1325"/>
      <c r="BV53" s="1325"/>
      <c r="BW53" s="1325"/>
      <c r="BX53" s="1325">
        <v>43.1</v>
      </c>
      <c r="BY53" s="1325"/>
      <c r="BZ53" s="1325"/>
      <c r="CA53" s="1325"/>
      <c r="CB53" s="1325"/>
      <c r="CC53" s="1325"/>
      <c r="CD53" s="1325"/>
      <c r="CE53" s="1325"/>
      <c r="CF53" s="1325">
        <v>79.099999999999994</v>
      </c>
      <c r="CG53" s="1325"/>
      <c r="CH53" s="1325"/>
      <c r="CI53" s="1325"/>
      <c r="CJ53" s="1325"/>
      <c r="CK53" s="1325"/>
      <c r="CL53" s="1325"/>
      <c r="CM53" s="1325"/>
      <c r="CN53" s="1328"/>
      <c r="CO53" s="1325"/>
      <c r="CP53" s="1325"/>
      <c r="CQ53" s="1325"/>
      <c r="CR53" s="1325"/>
      <c r="CS53" s="1325"/>
      <c r="CT53" s="1325"/>
      <c r="CU53" s="1325"/>
      <c r="CV53" s="1325">
        <v>57.2</v>
      </c>
      <c r="CW53" s="1325"/>
      <c r="CX53" s="1325"/>
      <c r="CY53" s="1325"/>
      <c r="CZ53" s="1325"/>
      <c r="DA53" s="1325"/>
      <c r="DB53" s="1325"/>
      <c r="DC53" s="1325"/>
    </row>
    <row r="54" spans="1:109" x14ac:dyDescent="0.15">
      <c r="A54" s="405"/>
      <c r="B54" s="397"/>
      <c r="G54" s="1331"/>
      <c r="H54" s="1331"/>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595</v>
      </c>
      <c r="AO55" s="1324"/>
      <c r="AP55" s="1324"/>
      <c r="AQ55" s="1324"/>
      <c r="AR55" s="1324"/>
      <c r="AS55" s="1324"/>
      <c r="AT55" s="1324"/>
      <c r="AU55" s="1324"/>
      <c r="AV55" s="1324"/>
      <c r="AW55" s="1324"/>
      <c r="AX55" s="1324"/>
      <c r="AY55" s="1324"/>
      <c r="AZ55" s="1324"/>
      <c r="BA55" s="1324"/>
      <c r="BB55" s="1327" t="s">
        <v>593</v>
      </c>
      <c r="BC55" s="1327"/>
      <c r="BD55" s="1327"/>
      <c r="BE55" s="1327"/>
      <c r="BF55" s="1327"/>
      <c r="BG55" s="1327"/>
      <c r="BH55" s="1327"/>
      <c r="BI55" s="1327"/>
      <c r="BJ55" s="1327"/>
      <c r="BK55" s="1327"/>
      <c r="BL55" s="1327"/>
      <c r="BM55" s="1327"/>
      <c r="BN55" s="1327"/>
      <c r="BO55" s="1327"/>
      <c r="BP55" s="1325">
        <v>25.4</v>
      </c>
      <c r="BQ55" s="1325"/>
      <c r="BR55" s="1325"/>
      <c r="BS55" s="1325"/>
      <c r="BT55" s="1325"/>
      <c r="BU55" s="1325"/>
      <c r="BV55" s="1325"/>
      <c r="BW55" s="1325"/>
      <c r="BX55" s="1325">
        <v>23.4</v>
      </c>
      <c r="BY55" s="1325"/>
      <c r="BZ55" s="1325"/>
      <c r="CA55" s="1325"/>
      <c r="CB55" s="1325"/>
      <c r="CC55" s="1325"/>
      <c r="CD55" s="1325"/>
      <c r="CE55" s="1325"/>
      <c r="CF55" s="1325">
        <v>7.7</v>
      </c>
      <c r="CG55" s="1325"/>
      <c r="CH55" s="1325"/>
      <c r="CI55" s="1325"/>
      <c r="CJ55" s="1325"/>
      <c r="CK55" s="1325"/>
      <c r="CL55" s="1325"/>
      <c r="CM55" s="1325"/>
      <c r="CN55" s="1328"/>
      <c r="CO55" s="1325"/>
      <c r="CP55" s="1325"/>
      <c r="CQ55" s="1325"/>
      <c r="CR55" s="1325"/>
      <c r="CS55" s="1325"/>
      <c r="CT55" s="1325"/>
      <c r="CU55" s="1325"/>
      <c r="CV55" s="1325">
        <v>3.4</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30"/>
      <c r="J57" s="1330"/>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594</v>
      </c>
      <c r="BC57" s="1327"/>
      <c r="BD57" s="1327"/>
      <c r="BE57" s="1327"/>
      <c r="BF57" s="1327"/>
      <c r="BG57" s="1327"/>
      <c r="BH57" s="1327"/>
      <c r="BI57" s="1327"/>
      <c r="BJ57" s="1327"/>
      <c r="BK57" s="1327"/>
      <c r="BL57" s="1327"/>
      <c r="BM57" s="1327"/>
      <c r="BN57" s="1327"/>
      <c r="BO57" s="1327"/>
      <c r="BP57" s="1325">
        <v>58.8</v>
      </c>
      <c r="BQ57" s="1325"/>
      <c r="BR57" s="1325"/>
      <c r="BS57" s="1325"/>
      <c r="BT57" s="1325"/>
      <c r="BU57" s="1325"/>
      <c r="BV57" s="1325"/>
      <c r="BW57" s="1325"/>
      <c r="BX57" s="1325">
        <v>59.2</v>
      </c>
      <c r="BY57" s="1325"/>
      <c r="BZ57" s="1325"/>
      <c r="CA57" s="1325"/>
      <c r="CB57" s="1325"/>
      <c r="CC57" s="1325"/>
      <c r="CD57" s="1325"/>
      <c r="CE57" s="1325"/>
      <c r="CF57" s="1325">
        <v>63.4</v>
      </c>
      <c r="CG57" s="1325"/>
      <c r="CH57" s="1325"/>
      <c r="CI57" s="1325"/>
      <c r="CJ57" s="1325"/>
      <c r="CK57" s="1325"/>
      <c r="CL57" s="1325"/>
      <c r="CM57" s="1325"/>
      <c r="CN57" s="1328"/>
      <c r="CO57" s="1325"/>
      <c r="CP57" s="1325"/>
      <c r="CQ57" s="1325"/>
      <c r="CR57" s="1325"/>
      <c r="CS57" s="1325"/>
      <c r="CT57" s="1325"/>
      <c r="CU57" s="1325"/>
      <c r="CV57" s="1325">
        <v>62.8</v>
      </c>
      <c r="CW57" s="1325"/>
      <c r="CX57" s="1325"/>
      <c r="CY57" s="1325"/>
      <c r="CZ57" s="1325"/>
      <c r="DA57" s="1325"/>
      <c r="DB57" s="1325"/>
      <c r="DC57" s="1325"/>
      <c r="DD57" s="410"/>
      <c r="DE57" s="409"/>
    </row>
    <row r="58" spans="1:109" s="405" customFormat="1" x14ac:dyDescent="0.15">
      <c r="A58" s="390"/>
      <c r="B58" s="409"/>
      <c r="G58" s="1320"/>
      <c r="H58" s="1320"/>
      <c r="I58" s="1330"/>
      <c r="J58" s="1330"/>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596</v>
      </c>
    </row>
    <row r="64" spans="1:109" x14ac:dyDescent="0.15">
      <c r="B64" s="397"/>
      <c r="G64" s="404"/>
      <c r="I64" s="417"/>
      <c r="J64" s="417"/>
      <c r="K64" s="417"/>
      <c r="L64" s="417"/>
      <c r="M64" s="417"/>
      <c r="N64" s="418"/>
      <c r="AM64" s="404"/>
      <c r="AN64" s="404" t="s">
        <v>590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600</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591</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551</v>
      </c>
      <c r="BQ72" s="1324"/>
      <c r="BR72" s="1324"/>
      <c r="BS72" s="1324"/>
      <c r="BT72" s="1324"/>
      <c r="BU72" s="1324"/>
      <c r="BV72" s="1324"/>
      <c r="BW72" s="1324"/>
      <c r="BX72" s="1324" t="s">
        <v>552</v>
      </c>
      <c r="BY72" s="1324"/>
      <c r="BZ72" s="1324"/>
      <c r="CA72" s="1324"/>
      <c r="CB72" s="1324"/>
      <c r="CC72" s="1324"/>
      <c r="CD72" s="1324"/>
      <c r="CE72" s="1324"/>
      <c r="CF72" s="1324" t="s">
        <v>553</v>
      </c>
      <c r="CG72" s="1324"/>
      <c r="CH72" s="1324"/>
      <c r="CI72" s="1324"/>
      <c r="CJ72" s="1324"/>
      <c r="CK72" s="1324"/>
      <c r="CL72" s="1324"/>
      <c r="CM72" s="1324"/>
      <c r="CN72" s="1324" t="s">
        <v>554</v>
      </c>
      <c r="CO72" s="1324"/>
      <c r="CP72" s="1324"/>
      <c r="CQ72" s="1324"/>
      <c r="CR72" s="1324"/>
      <c r="CS72" s="1324"/>
      <c r="CT72" s="1324"/>
      <c r="CU72" s="1324"/>
      <c r="CV72" s="1324" t="s">
        <v>555</v>
      </c>
      <c r="CW72" s="1324"/>
      <c r="CX72" s="1324"/>
      <c r="CY72" s="1324"/>
      <c r="CZ72" s="1324"/>
      <c r="DA72" s="1324"/>
      <c r="DB72" s="1324"/>
      <c r="DC72" s="1324"/>
    </row>
    <row r="73" spans="2:107" x14ac:dyDescent="0.15">
      <c r="B73" s="397"/>
      <c r="G73" s="1331"/>
      <c r="H73" s="1331"/>
      <c r="I73" s="1331"/>
      <c r="J73" s="1331"/>
      <c r="K73" s="1332"/>
      <c r="L73" s="1332"/>
      <c r="M73" s="1332"/>
      <c r="N73" s="1332"/>
      <c r="AM73" s="406"/>
      <c r="AN73" s="1327" t="s">
        <v>592</v>
      </c>
      <c r="AO73" s="1327"/>
      <c r="AP73" s="1327"/>
      <c r="AQ73" s="1327"/>
      <c r="AR73" s="1327"/>
      <c r="AS73" s="1327"/>
      <c r="AT73" s="1327"/>
      <c r="AU73" s="1327"/>
      <c r="AV73" s="1327"/>
      <c r="AW73" s="1327"/>
      <c r="AX73" s="1327"/>
      <c r="AY73" s="1327"/>
      <c r="AZ73" s="1327"/>
      <c r="BA73" s="1327"/>
      <c r="BB73" s="1327" t="s">
        <v>593</v>
      </c>
      <c r="BC73" s="1327"/>
      <c r="BD73" s="1327"/>
      <c r="BE73" s="1327"/>
      <c r="BF73" s="1327"/>
      <c r="BG73" s="1327"/>
      <c r="BH73" s="1327"/>
      <c r="BI73" s="1327"/>
      <c r="BJ73" s="1327"/>
      <c r="BK73" s="1327"/>
      <c r="BL73" s="1327"/>
      <c r="BM73" s="1327"/>
      <c r="BN73" s="1327"/>
      <c r="BO73" s="1327"/>
      <c r="BP73" s="1325">
        <v>102.6</v>
      </c>
      <c r="BQ73" s="1325"/>
      <c r="BR73" s="1325"/>
      <c r="BS73" s="1325"/>
      <c r="BT73" s="1325"/>
      <c r="BU73" s="1325"/>
      <c r="BV73" s="1325"/>
      <c r="BW73" s="1325"/>
      <c r="BX73" s="1325">
        <v>83.4</v>
      </c>
      <c r="BY73" s="1325"/>
      <c r="BZ73" s="1325"/>
      <c r="CA73" s="1325"/>
      <c r="CB73" s="1325"/>
      <c r="CC73" s="1325"/>
      <c r="CD73" s="1325"/>
      <c r="CE73" s="1325"/>
      <c r="CF73" s="1325">
        <v>107.6</v>
      </c>
      <c r="CG73" s="1325"/>
      <c r="CH73" s="1325"/>
      <c r="CI73" s="1325"/>
      <c r="CJ73" s="1325"/>
      <c r="CK73" s="1325"/>
      <c r="CL73" s="1325"/>
      <c r="CM73" s="1325"/>
      <c r="CN73" s="1325">
        <v>108.8</v>
      </c>
      <c r="CO73" s="1325"/>
      <c r="CP73" s="1325"/>
      <c r="CQ73" s="1325"/>
      <c r="CR73" s="1325"/>
      <c r="CS73" s="1325"/>
      <c r="CT73" s="1325"/>
      <c r="CU73" s="1325"/>
      <c r="CV73" s="1325">
        <v>110.8</v>
      </c>
      <c r="CW73" s="1325"/>
      <c r="CX73" s="1325"/>
      <c r="CY73" s="1325"/>
      <c r="CZ73" s="1325"/>
      <c r="DA73" s="1325"/>
      <c r="DB73" s="1325"/>
      <c r="DC73" s="1325"/>
    </row>
    <row r="74" spans="2:107" x14ac:dyDescent="0.15">
      <c r="B74" s="397"/>
      <c r="G74" s="1331"/>
      <c r="H74" s="1331"/>
      <c r="I74" s="1331"/>
      <c r="J74" s="1331"/>
      <c r="K74" s="1332"/>
      <c r="L74" s="1332"/>
      <c r="M74" s="1332"/>
      <c r="N74" s="1332"/>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1"/>
      <c r="H75" s="1331"/>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597</v>
      </c>
      <c r="BC75" s="1327"/>
      <c r="BD75" s="1327"/>
      <c r="BE75" s="1327"/>
      <c r="BF75" s="1327"/>
      <c r="BG75" s="1327"/>
      <c r="BH75" s="1327"/>
      <c r="BI75" s="1327"/>
      <c r="BJ75" s="1327"/>
      <c r="BK75" s="1327"/>
      <c r="BL75" s="1327"/>
      <c r="BM75" s="1327"/>
      <c r="BN75" s="1327"/>
      <c r="BO75" s="1327"/>
      <c r="BP75" s="1325">
        <v>10.9</v>
      </c>
      <c r="BQ75" s="1325"/>
      <c r="BR75" s="1325"/>
      <c r="BS75" s="1325"/>
      <c r="BT75" s="1325"/>
      <c r="BU75" s="1325"/>
      <c r="BV75" s="1325"/>
      <c r="BW75" s="1325"/>
      <c r="BX75" s="1325">
        <v>10.8</v>
      </c>
      <c r="BY75" s="1325"/>
      <c r="BZ75" s="1325"/>
      <c r="CA75" s="1325"/>
      <c r="CB75" s="1325"/>
      <c r="CC75" s="1325"/>
      <c r="CD75" s="1325"/>
      <c r="CE75" s="1325"/>
      <c r="CF75" s="1325">
        <v>10.199999999999999</v>
      </c>
      <c r="CG75" s="1325"/>
      <c r="CH75" s="1325"/>
      <c r="CI75" s="1325"/>
      <c r="CJ75" s="1325"/>
      <c r="CK75" s="1325"/>
      <c r="CL75" s="1325"/>
      <c r="CM75" s="1325"/>
      <c r="CN75" s="1325">
        <v>9.8000000000000007</v>
      </c>
      <c r="CO75" s="1325"/>
      <c r="CP75" s="1325"/>
      <c r="CQ75" s="1325"/>
      <c r="CR75" s="1325"/>
      <c r="CS75" s="1325"/>
      <c r="CT75" s="1325"/>
      <c r="CU75" s="1325"/>
      <c r="CV75" s="1325">
        <v>9.6999999999999993</v>
      </c>
      <c r="CW75" s="1325"/>
      <c r="CX75" s="1325"/>
      <c r="CY75" s="1325"/>
      <c r="CZ75" s="1325"/>
      <c r="DA75" s="1325"/>
      <c r="DB75" s="1325"/>
      <c r="DC75" s="1325"/>
    </row>
    <row r="76" spans="2:107" x14ac:dyDescent="0.15">
      <c r="B76" s="397"/>
      <c r="G76" s="1331"/>
      <c r="H76" s="1331"/>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2"/>
      <c r="L77" s="1332"/>
      <c r="M77" s="1332"/>
      <c r="N77" s="1332"/>
      <c r="AN77" s="1324" t="s">
        <v>595</v>
      </c>
      <c r="AO77" s="1324"/>
      <c r="AP77" s="1324"/>
      <c r="AQ77" s="1324"/>
      <c r="AR77" s="1324"/>
      <c r="AS77" s="1324"/>
      <c r="AT77" s="1324"/>
      <c r="AU77" s="1324"/>
      <c r="AV77" s="1324"/>
      <c r="AW77" s="1324"/>
      <c r="AX77" s="1324"/>
      <c r="AY77" s="1324"/>
      <c r="AZ77" s="1324"/>
      <c r="BA77" s="1324"/>
      <c r="BB77" s="1327" t="s">
        <v>593</v>
      </c>
      <c r="BC77" s="1327"/>
      <c r="BD77" s="1327"/>
      <c r="BE77" s="1327"/>
      <c r="BF77" s="1327"/>
      <c r="BG77" s="1327"/>
      <c r="BH77" s="1327"/>
      <c r="BI77" s="1327"/>
      <c r="BJ77" s="1327"/>
      <c r="BK77" s="1327"/>
      <c r="BL77" s="1327"/>
      <c r="BM77" s="1327"/>
      <c r="BN77" s="1327"/>
      <c r="BO77" s="1327"/>
      <c r="BP77" s="1325">
        <v>25.4</v>
      </c>
      <c r="BQ77" s="1325"/>
      <c r="BR77" s="1325"/>
      <c r="BS77" s="1325"/>
      <c r="BT77" s="1325"/>
      <c r="BU77" s="1325"/>
      <c r="BV77" s="1325"/>
      <c r="BW77" s="1325"/>
      <c r="BX77" s="1325">
        <v>23.4</v>
      </c>
      <c r="BY77" s="1325"/>
      <c r="BZ77" s="1325"/>
      <c r="CA77" s="1325"/>
      <c r="CB77" s="1325"/>
      <c r="CC77" s="1325"/>
      <c r="CD77" s="1325"/>
      <c r="CE77" s="1325"/>
      <c r="CF77" s="1325">
        <v>7.7</v>
      </c>
      <c r="CG77" s="1325"/>
      <c r="CH77" s="1325"/>
      <c r="CI77" s="1325"/>
      <c r="CJ77" s="1325"/>
      <c r="CK77" s="1325"/>
      <c r="CL77" s="1325"/>
      <c r="CM77" s="1325"/>
      <c r="CN77" s="1325">
        <v>3.2</v>
      </c>
      <c r="CO77" s="1325"/>
      <c r="CP77" s="1325"/>
      <c r="CQ77" s="1325"/>
      <c r="CR77" s="1325"/>
      <c r="CS77" s="1325"/>
      <c r="CT77" s="1325"/>
      <c r="CU77" s="1325"/>
      <c r="CV77" s="1325">
        <v>3.4</v>
      </c>
      <c r="CW77" s="1325"/>
      <c r="CX77" s="1325"/>
      <c r="CY77" s="1325"/>
      <c r="CZ77" s="1325"/>
      <c r="DA77" s="1325"/>
      <c r="DB77" s="1325"/>
      <c r="DC77" s="1325"/>
    </row>
    <row r="78" spans="2:107" x14ac:dyDescent="0.15">
      <c r="B78" s="397"/>
      <c r="G78" s="1320"/>
      <c r="H78" s="1320"/>
      <c r="I78" s="1320"/>
      <c r="J78" s="1320"/>
      <c r="K78" s="1332"/>
      <c r="L78" s="1332"/>
      <c r="M78" s="1332"/>
      <c r="N78" s="1332"/>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30"/>
      <c r="J79" s="1330"/>
      <c r="K79" s="1333"/>
      <c r="L79" s="1333"/>
      <c r="M79" s="1333"/>
      <c r="N79" s="1333"/>
      <c r="AN79" s="1324"/>
      <c r="AO79" s="1324"/>
      <c r="AP79" s="1324"/>
      <c r="AQ79" s="1324"/>
      <c r="AR79" s="1324"/>
      <c r="AS79" s="1324"/>
      <c r="AT79" s="1324"/>
      <c r="AU79" s="1324"/>
      <c r="AV79" s="1324"/>
      <c r="AW79" s="1324"/>
      <c r="AX79" s="1324"/>
      <c r="AY79" s="1324"/>
      <c r="AZ79" s="1324"/>
      <c r="BA79" s="1324"/>
      <c r="BB79" s="1327" t="s">
        <v>597</v>
      </c>
      <c r="BC79" s="1327"/>
      <c r="BD79" s="1327"/>
      <c r="BE79" s="1327"/>
      <c r="BF79" s="1327"/>
      <c r="BG79" s="1327"/>
      <c r="BH79" s="1327"/>
      <c r="BI79" s="1327"/>
      <c r="BJ79" s="1327"/>
      <c r="BK79" s="1327"/>
      <c r="BL79" s="1327"/>
      <c r="BM79" s="1327"/>
      <c r="BN79" s="1327"/>
      <c r="BO79" s="1327"/>
      <c r="BP79" s="1325">
        <v>8.6</v>
      </c>
      <c r="BQ79" s="1325"/>
      <c r="BR79" s="1325"/>
      <c r="BS79" s="1325"/>
      <c r="BT79" s="1325"/>
      <c r="BU79" s="1325"/>
      <c r="BV79" s="1325"/>
      <c r="BW79" s="1325"/>
      <c r="BX79" s="1325">
        <v>8.5</v>
      </c>
      <c r="BY79" s="1325"/>
      <c r="BZ79" s="1325"/>
      <c r="CA79" s="1325"/>
      <c r="CB79" s="1325"/>
      <c r="CC79" s="1325"/>
      <c r="CD79" s="1325"/>
      <c r="CE79" s="1325"/>
      <c r="CF79" s="1325">
        <v>8.6</v>
      </c>
      <c r="CG79" s="1325"/>
      <c r="CH79" s="1325"/>
      <c r="CI79" s="1325"/>
      <c r="CJ79" s="1325"/>
      <c r="CK79" s="1325"/>
      <c r="CL79" s="1325"/>
      <c r="CM79" s="1325"/>
      <c r="CN79" s="1325">
        <v>8.8000000000000007</v>
      </c>
      <c r="CO79" s="1325"/>
      <c r="CP79" s="1325"/>
      <c r="CQ79" s="1325"/>
      <c r="CR79" s="1325"/>
      <c r="CS79" s="1325"/>
      <c r="CT79" s="1325"/>
      <c r="CU79" s="1325"/>
      <c r="CV79" s="1325">
        <v>8.8000000000000007</v>
      </c>
      <c r="CW79" s="1325"/>
      <c r="CX79" s="1325"/>
      <c r="CY79" s="1325"/>
      <c r="CZ79" s="1325"/>
      <c r="DA79" s="1325"/>
      <c r="DB79" s="1325"/>
      <c r="DC79" s="1325"/>
    </row>
    <row r="80" spans="2:107" x14ac:dyDescent="0.15">
      <c r="B80" s="397"/>
      <c r="G80" s="1320"/>
      <c r="H80" s="1320"/>
      <c r="I80" s="1330"/>
      <c r="J80" s="1330"/>
      <c r="K80" s="1333"/>
      <c r="L80" s="1333"/>
      <c r="M80" s="1333"/>
      <c r="N80" s="1333"/>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pD+3zkh/agQEeFz0UTk3oo9cxn/KHQRCFejJCh9fs8fFRZHLKJUm/VFNhWqcjpJSErCDglc42v/mLo9f3Pwvhw==" saltValue="vD+cmQGqrgpufKbFNyLBa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52" zoomScaleNormal="100"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598</v>
      </c>
    </row>
  </sheetData>
  <sheetProtection algorithmName="SHA-512" hashValue="NKHXRxGyeg2suo+YLQgbZCD98jZ0a1EbUKEcfpGKdXS339uaivH1o/soRcCgmOWWf2A+Td5a9k9/6XeGDQXK/w==" saltValue="4J72n9I45HA4zuj3DPwIs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1" zoomScaleNormal="100" zoomScaleSheetLayoutView="55"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598</v>
      </c>
    </row>
  </sheetData>
  <sheetProtection algorithmName="SHA-512" hashValue="NWu7ASV6WCKCXBTCaJUg+AQyKlrXyacPhaJWVvMU2OZzozaLGYgzbUVvQS/YlcKPaxwAwd9kpbkASYVmXvxJNw==" saltValue="uL4Vb9w3leyBSAs3xywpn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548</v>
      </c>
      <c r="G2" s="157"/>
      <c r="H2" s="158"/>
    </row>
    <row r="3" spans="1:8" x14ac:dyDescent="0.15">
      <c r="A3" s="154" t="s">
        <v>541</v>
      </c>
      <c r="B3" s="159"/>
      <c r="C3" s="160"/>
      <c r="D3" s="161">
        <v>193443</v>
      </c>
      <c r="E3" s="162"/>
      <c r="F3" s="163">
        <v>119882</v>
      </c>
      <c r="G3" s="164"/>
      <c r="H3" s="165"/>
    </row>
    <row r="4" spans="1:8" x14ac:dyDescent="0.15">
      <c r="A4" s="166"/>
      <c r="B4" s="167"/>
      <c r="C4" s="168"/>
      <c r="D4" s="169">
        <v>99853</v>
      </c>
      <c r="E4" s="170"/>
      <c r="F4" s="171">
        <v>66481</v>
      </c>
      <c r="G4" s="172"/>
      <c r="H4" s="173"/>
    </row>
    <row r="5" spans="1:8" x14ac:dyDescent="0.15">
      <c r="A5" s="154" t="s">
        <v>543</v>
      </c>
      <c r="B5" s="159"/>
      <c r="C5" s="160"/>
      <c r="D5" s="161">
        <v>169069</v>
      </c>
      <c r="E5" s="162"/>
      <c r="F5" s="163">
        <v>116162</v>
      </c>
      <c r="G5" s="164"/>
      <c r="H5" s="165"/>
    </row>
    <row r="6" spans="1:8" x14ac:dyDescent="0.15">
      <c r="A6" s="166"/>
      <c r="B6" s="167"/>
      <c r="C6" s="168"/>
      <c r="D6" s="169">
        <v>43472</v>
      </c>
      <c r="E6" s="170"/>
      <c r="F6" s="171">
        <v>61562</v>
      </c>
      <c r="G6" s="172"/>
      <c r="H6" s="173"/>
    </row>
    <row r="7" spans="1:8" x14ac:dyDescent="0.15">
      <c r="A7" s="154" t="s">
        <v>544</v>
      </c>
      <c r="B7" s="159"/>
      <c r="C7" s="160"/>
      <c r="D7" s="161">
        <v>210953</v>
      </c>
      <c r="E7" s="162"/>
      <c r="F7" s="163">
        <v>121449</v>
      </c>
      <c r="G7" s="164"/>
      <c r="H7" s="165"/>
    </row>
    <row r="8" spans="1:8" x14ac:dyDescent="0.15">
      <c r="A8" s="166"/>
      <c r="B8" s="167"/>
      <c r="C8" s="168"/>
      <c r="D8" s="169">
        <v>82799</v>
      </c>
      <c r="E8" s="170"/>
      <c r="F8" s="171">
        <v>62922</v>
      </c>
      <c r="G8" s="172"/>
      <c r="H8" s="173"/>
    </row>
    <row r="9" spans="1:8" x14ac:dyDescent="0.15">
      <c r="A9" s="154" t="s">
        <v>545</v>
      </c>
      <c r="B9" s="159"/>
      <c r="C9" s="160"/>
      <c r="D9" s="161">
        <v>196190</v>
      </c>
      <c r="E9" s="162"/>
      <c r="F9" s="163">
        <v>145139</v>
      </c>
      <c r="G9" s="164"/>
      <c r="H9" s="165"/>
    </row>
    <row r="10" spans="1:8" x14ac:dyDescent="0.15">
      <c r="A10" s="166"/>
      <c r="B10" s="167"/>
      <c r="C10" s="168"/>
      <c r="D10" s="169">
        <v>96493</v>
      </c>
      <c r="E10" s="170"/>
      <c r="F10" s="171">
        <v>83762</v>
      </c>
      <c r="G10" s="172"/>
      <c r="H10" s="173"/>
    </row>
    <row r="11" spans="1:8" x14ac:dyDescent="0.15">
      <c r="A11" s="154" t="s">
        <v>546</v>
      </c>
      <c r="B11" s="159"/>
      <c r="C11" s="160"/>
      <c r="D11" s="161">
        <v>334479</v>
      </c>
      <c r="E11" s="162"/>
      <c r="F11" s="163">
        <v>125391</v>
      </c>
      <c r="G11" s="164"/>
      <c r="H11" s="165"/>
    </row>
    <row r="12" spans="1:8" x14ac:dyDescent="0.15">
      <c r="A12" s="166"/>
      <c r="B12" s="167"/>
      <c r="C12" s="174"/>
      <c r="D12" s="169">
        <v>226898</v>
      </c>
      <c r="E12" s="170"/>
      <c r="F12" s="171">
        <v>68516</v>
      </c>
      <c r="G12" s="172"/>
      <c r="H12" s="173"/>
    </row>
    <row r="13" spans="1:8" x14ac:dyDescent="0.15">
      <c r="A13" s="154"/>
      <c r="B13" s="159"/>
      <c r="C13" s="175"/>
      <c r="D13" s="176">
        <v>220827</v>
      </c>
      <c r="E13" s="177"/>
      <c r="F13" s="178">
        <v>125605</v>
      </c>
      <c r="G13" s="179"/>
      <c r="H13" s="165"/>
    </row>
    <row r="14" spans="1:8" x14ac:dyDescent="0.15">
      <c r="A14" s="166"/>
      <c r="B14" s="167"/>
      <c r="C14" s="168"/>
      <c r="D14" s="169">
        <v>109903</v>
      </c>
      <c r="E14" s="170"/>
      <c r="F14" s="171">
        <v>68649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1.78</v>
      </c>
      <c r="C19" s="180">
        <f>ROUND(VALUE(SUBSTITUTE(実質収支比率等に係る経年分析!G$48,"▲","-")),2)</f>
        <v>2.02</v>
      </c>
      <c r="D19" s="180">
        <f>ROUND(VALUE(SUBSTITUTE(実質収支比率等に係る経年分析!H$48,"▲","-")),2)</f>
        <v>0.63</v>
      </c>
      <c r="E19" s="180">
        <f>ROUND(VALUE(SUBSTITUTE(実質収支比率等に係る経年分析!I$48,"▲","-")),2)</f>
        <v>1.43</v>
      </c>
      <c r="F19" s="180">
        <f>ROUND(VALUE(SUBSTITUTE(実質収支比率等に係る経年分析!J$48,"▲","-")),2)</f>
        <v>1.78</v>
      </c>
    </row>
    <row r="20" spans="1:11" x14ac:dyDescent="0.15">
      <c r="A20" s="180" t="s">
        <v>55</v>
      </c>
      <c r="B20" s="180">
        <f>ROUND(VALUE(SUBSTITUTE(実質収支比率等に係る経年分析!F$47,"▲","-")),2)</f>
        <v>30.29</v>
      </c>
      <c r="C20" s="180">
        <f>ROUND(VALUE(SUBSTITUTE(実質収支比率等に係る経年分析!G$47,"▲","-")),2)</f>
        <v>29</v>
      </c>
      <c r="D20" s="180">
        <f>ROUND(VALUE(SUBSTITUTE(実質収支比率等に係る経年分析!H$47,"▲","-")),2)</f>
        <v>28.23</v>
      </c>
      <c r="E20" s="180">
        <f>ROUND(VALUE(SUBSTITUTE(実質収支比率等に係る経年分析!I$47,"▲","-")),2)</f>
        <v>27.56</v>
      </c>
      <c r="F20" s="180">
        <f>ROUND(VALUE(SUBSTITUTE(実質収支比率等に係る経年分析!J$47,"▲","-")),2)</f>
        <v>27.54</v>
      </c>
    </row>
    <row r="21" spans="1:11" x14ac:dyDescent="0.15">
      <c r="A21" s="180" t="s">
        <v>56</v>
      </c>
      <c r="B21" s="180">
        <f>IF(ISNUMBER(VALUE(SUBSTITUTE(実質収支比率等に係る経年分析!F$49,"▲","-"))),ROUND(VALUE(SUBSTITUTE(実質収支比率等に係る経年分析!F$49,"▲","-")),2),NA())</f>
        <v>2.56</v>
      </c>
      <c r="C21" s="180">
        <f>IF(ISNUMBER(VALUE(SUBSTITUTE(実質収支比率等に係る経年分析!G$49,"▲","-"))),ROUND(VALUE(SUBSTITUTE(実質収支比率等に係る経年分析!G$49,"▲","-")),2),NA())</f>
        <v>11.3</v>
      </c>
      <c r="D21" s="180">
        <f>IF(ISNUMBER(VALUE(SUBSTITUTE(実質収支比率等に係る経年分析!H$49,"▲","-"))),ROUND(VALUE(SUBSTITUTE(実質収支比率等に係る経年分析!H$49,"▲","-")),2),NA())</f>
        <v>6.66</v>
      </c>
      <c r="E21" s="180">
        <f>IF(ISNUMBER(VALUE(SUBSTITUTE(実質収支比率等に係る経年分析!I$49,"▲","-"))),ROUND(VALUE(SUBSTITUTE(実質収支比率等に係る経年分析!I$49,"▲","-")),2),NA())</f>
        <v>0.59</v>
      </c>
      <c r="F21" s="180">
        <f>IF(ISNUMBER(VALUE(SUBSTITUTE(実質収支比率等に係る経年分析!J$49,"▲","-"))),ROUND(VALUE(SUBSTITUTE(実質収支比率等に係る経年分析!J$49,"▲","-")),2),NA())</f>
        <v>4.09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診療所特別会計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0.13</v>
      </c>
    </row>
    <row r="30" spans="1:11" x14ac:dyDescent="0.15">
      <c r="A30" s="181" t="str">
        <f>IF(連結実質赤字比率に係る赤字・黒字の構成分析!C$40="",NA(),連結実質赤字比率に係る赤字・黒字の構成分析!C$40)</f>
        <v>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0.17</v>
      </c>
    </row>
    <row r="31" spans="1:11" x14ac:dyDescent="0.15">
      <c r="A31" s="181" t="str">
        <f>IF(連結実質赤字比率に係る赤字・黒字の構成分析!C$39="",NA(),連結実質赤字比率に係る赤字・黒字の構成分析!C$39)</f>
        <v>介護老人保健施設事業特別会計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0.52</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0.56999999999999995</v>
      </c>
    </row>
    <row r="34" spans="1:16" x14ac:dyDescent="0.15">
      <c r="A34" s="181" t="str">
        <f>IF(連結実質赤字比率に係る赤字・黒字の構成分析!C$36="",NA(),連結実質赤字比率に係る赤字・黒字の構成分析!C$36)</f>
        <v>水道事業特別会計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3.14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1.76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1.95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0.61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1.64</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5.42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5.68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5.87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6.55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1112</v>
      </c>
      <c r="E42" s="182"/>
      <c r="F42" s="182"/>
      <c r="G42" s="182">
        <f>'実質公債費比率（分子）の構造'!L$52</f>
        <v>1081</v>
      </c>
      <c r="H42" s="182"/>
      <c r="I42" s="182"/>
      <c r="J42" s="182">
        <f>'実質公債費比率（分子）の構造'!M$52</f>
        <v>1108</v>
      </c>
      <c r="K42" s="182"/>
      <c r="L42" s="182"/>
      <c r="M42" s="182">
        <f>'実質公債費比率（分子）の構造'!N$52</f>
        <v>1139</v>
      </c>
      <c r="N42" s="182"/>
      <c r="O42" s="182"/>
      <c r="P42" s="182">
        <f>'実質公債費比率（分子）の構造'!O$52</f>
        <v>1049</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10</v>
      </c>
      <c r="C44" s="182"/>
      <c r="D44" s="182"/>
      <c r="E44" s="182">
        <f>'実質公債費比率（分子）の構造'!L$50</f>
        <v>10</v>
      </c>
      <c r="F44" s="182"/>
      <c r="G44" s="182"/>
      <c r="H44" s="182">
        <f>'実質公債費比率（分子）の構造'!M$50</f>
        <v>10</v>
      </c>
      <c r="I44" s="182"/>
      <c r="J44" s="182"/>
      <c r="K44" s="182">
        <f>'実質公債費比率（分子）の構造'!N$50</f>
        <v>10</v>
      </c>
      <c r="L44" s="182"/>
      <c r="M44" s="182"/>
      <c r="N44" s="182">
        <f>'実質公債費比率（分子）の構造'!O$50</f>
        <v>9</v>
      </c>
      <c r="O44" s="182"/>
      <c r="P44" s="182"/>
    </row>
    <row r="45" spans="1:16" x14ac:dyDescent="0.15">
      <c r="A45" s="182" t="s">
        <v>66</v>
      </c>
      <c r="B45" s="182">
        <f>'実質公債費比率（分子）の構造'!K$49</f>
        <v>31</v>
      </c>
      <c r="C45" s="182"/>
      <c r="D45" s="182"/>
      <c r="E45" s="182">
        <f>'実質公債費比率（分子）の構造'!L$49</f>
        <v>34</v>
      </c>
      <c r="F45" s="182"/>
      <c r="G45" s="182"/>
      <c r="H45" s="182">
        <f>'実質公債費比率（分子）の構造'!M$49</f>
        <v>34</v>
      </c>
      <c r="I45" s="182"/>
      <c r="J45" s="182"/>
      <c r="K45" s="182">
        <f>'実質公債費比率（分子）の構造'!N$49</f>
        <v>16</v>
      </c>
      <c r="L45" s="182"/>
      <c r="M45" s="182"/>
      <c r="N45" s="182">
        <f>'実質公債費比率（分子）の構造'!O$49</f>
        <v>8</v>
      </c>
      <c r="O45" s="182"/>
      <c r="P45" s="182"/>
    </row>
    <row r="46" spans="1:16" x14ac:dyDescent="0.15">
      <c r="A46" s="182" t="s">
        <v>67</v>
      </c>
      <c r="B46" s="182">
        <f>'実質公債費比率（分子）の構造'!K$48</f>
        <v>266</v>
      </c>
      <c r="C46" s="182"/>
      <c r="D46" s="182"/>
      <c r="E46" s="182">
        <f>'実質公債費比率（分子）の構造'!L$48</f>
        <v>253</v>
      </c>
      <c r="F46" s="182"/>
      <c r="G46" s="182"/>
      <c r="H46" s="182">
        <f>'実質公債費比率（分子）の構造'!M$48</f>
        <v>284</v>
      </c>
      <c r="I46" s="182"/>
      <c r="J46" s="182"/>
      <c r="K46" s="182">
        <f>'実質公債費比率（分子）の構造'!N$48</f>
        <v>288</v>
      </c>
      <c r="L46" s="182"/>
      <c r="M46" s="182"/>
      <c r="N46" s="182">
        <f>'実質公債費比率（分子）の構造'!O$48</f>
        <v>292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1219</v>
      </c>
      <c r="C49" s="182"/>
      <c r="D49" s="182"/>
      <c r="E49" s="182">
        <f>'実質公債費比率（分子）の構造'!L$45</f>
        <v>1156</v>
      </c>
      <c r="F49" s="182"/>
      <c r="G49" s="182"/>
      <c r="H49" s="182">
        <f>'実質公債費比率（分子）の構造'!M$45</f>
        <v>1116</v>
      </c>
      <c r="I49" s="182"/>
      <c r="J49" s="182"/>
      <c r="K49" s="182">
        <f>'実質公債費比率（分子）の構造'!N$45</f>
        <v>1182</v>
      </c>
      <c r="L49" s="182"/>
      <c r="M49" s="182"/>
      <c r="N49" s="182">
        <f>'実質公債費比率（分子）の構造'!O$45</f>
        <v>1094</v>
      </c>
      <c r="O49" s="182"/>
      <c r="P49" s="182"/>
    </row>
    <row r="50" spans="1:16" x14ac:dyDescent="0.15">
      <c r="A50" s="182" t="s">
        <v>71</v>
      </c>
      <c r="B50" s="182" t="e">
        <f>NA()</f>
        <v>#N/A</v>
      </c>
      <c r="C50" s="182">
        <f>IF(ISNUMBER('実質公債費比率（分子）の構造'!K$53),'実質公債費比率（分子）の構造'!K$53,NA())</f>
        <v>414</v>
      </c>
      <c r="D50" s="182" t="e">
        <f>NA()</f>
        <v>#N/A</v>
      </c>
      <c r="E50" s="182" t="e">
        <f>NA()</f>
        <v>#N/A</v>
      </c>
      <c r="F50" s="182">
        <f>IF(ISNUMBER('実質公債費比率（分子）の構造'!L$53),'実質公債費比率（分子）の構造'!L$53,NA())</f>
        <v>372</v>
      </c>
      <c r="G50" s="182" t="e">
        <f>NA()</f>
        <v>#N/A</v>
      </c>
      <c r="H50" s="182" t="e">
        <f>NA()</f>
        <v>#N/A</v>
      </c>
      <c r="I50" s="182">
        <f>IF(ISNUMBER('実質公債費比率（分子）の構造'!M$53),'実質公債費比率（分子）の構造'!M$53,NA())</f>
        <v>336</v>
      </c>
      <c r="J50" s="182" t="e">
        <f>NA()</f>
        <v>#N/A</v>
      </c>
      <c r="K50" s="182" t="e">
        <f>NA()</f>
        <v>#N/A</v>
      </c>
      <c r="L50" s="182">
        <f>IF(ISNUMBER('実質公債費比率（分子）の構造'!N$53),'実質公債費比率（分子）の構造'!N$53,NA())</f>
        <v>357</v>
      </c>
      <c r="M50" s="182" t="e">
        <f>NA()</f>
        <v>#N/A</v>
      </c>
      <c r="N50" s="182" t="e">
        <f>NA()</f>
        <v>#N/A</v>
      </c>
      <c r="O50" s="182">
        <f>IF(ISNUMBER('実質公債費比率（分子）の構造'!O$53),'実質公債費比率（分子）の構造'!O$53,NA())</f>
        <v>354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10507</v>
      </c>
      <c r="E56" s="181"/>
      <c r="F56" s="181"/>
      <c r="G56" s="181">
        <f>'将来負担比率（分子）の構造'!J$52</f>
        <v>11404</v>
      </c>
      <c r="H56" s="181"/>
      <c r="I56" s="181"/>
      <c r="J56" s="181">
        <f>'将来負担比率（分子）の構造'!K$52</f>
        <v>11097</v>
      </c>
      <c r="K56" s="181"/>
      <c r="L56" s="181"/>
      <c r="M56" s="181">
        <f>'将来負担比率（分子）の構造'!L$52</f>
        <v>11106</v>
      </c>
      <c r="N56" s="181"/>
      <c r="O56" s="181"/>
      <c r="P56" s="181">
        <f>'将来負担比率（分子）の構造'!M$52</f>
        <v>11646</v>
      </c>
    </row>
    <row r="57" spans="1:16" x14ac:dyDescent="0.15">
      <c r="A57" s="181" t="s">
        <v>42</v>
      </c>
      <c r="B57" s="181"/>
      <c r="C57" s="181"/>
      <c r="D57" s="181">
        <f>'将来負担比率（分子）の構造'!I$51</f>
        <v>300</v>
      </c>
      <c r="E57" s="181"/>
      <c r="F57" s="181"/>
      <c r="G57" s="181">
        <f>'将来負担比率（分子）の構造'!J$51</f>
        <v>291</v>
      </c>
      <c r="H57" s="181"/>
      <c r="I57" s="181"/>
      <c r="J57" s="181">
        <f>'将来負担比率（分子）の構造'!K$51</f>
        <v>268</v>
      </c>
      <c r="K57" s="181"/>
      <c r="L57" s="181"/>
      <c r="M57" s="181">
        <f>'将来負担比率（分子）の構造'!L$51</f>
        <v>279</v>
      </c>
      <c r="N57" s="181"/>
      <c r="O57" s="181"/>
      <c r="P57" s="181">
        <f>'将来負担比率（分子）の構造'!M$51</f>
        <v>270</v>
      </c>
    </row>
    <row r="58" spans="1:16" x14ac:dyDescent="0.15">
      <c r="A58" s="181" t="s">
        <v>41</v>
      </c>
      <c r="B58" s="181"/>
      <c r="C58" s="181"/>
      <c r="D58" s="181">
        <f>'将来負担比率（分子）の構造'!I$50</f>
        <v>3144</v>
      </c>
      <c r="E58" s="181"/>
      <c r="F58" s="181"/>
      <c r="G58" s="181">
        <f>'将来負担比率（分子）の構造'!J$50</f>
        <v>2621</v>
      </c>
      <c r="H58" s="181"/>
      <c r="I58" s="181"/>
      <c r="J58" s="181">
        <f>'将来負担比率（分子）の構造'!K$50</f>
        <v>2144</v>
      </c>
      <c r="K58" s="181"/>
      <c r="L58" s="181"/>
      <c r="M58" s="181">
        <f>'将来負担比率（分子）の構造'!L$50</f>
        <v>2152</v>
      </c>
      <c r="N58" s="181"/>
      <c r="O58" s="181"/>
      <c r="P58" s="181">
        <f>'将来負担比率（分子）の構造'!M$50</f>
        <v>1960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1198</v>
      </c>
      <c r="C62" s="181"/>
      <c r="D62" s="181"/>
      <c r="E62" s="181">
        <f>'将来負担比率（分子）の構造'!J$45</f>
        <v>1235</v>
      </c>
      <c r="F62" s="181"/>
      <c r="G62" s="181"/>
      <c r="H62" s="181">
        <f>'将来負担比率（分子）の構造'!K$45</f>
        <v>1197</v>
      </c>
      <c r="I62" s="181"/>
      <c r="J62" s="181"/>
      <c r="K62" s="181">
        <f>'将来負担比率（分子）の構造'!L$45</f>
        <v>1249</v>
      </c>
      <c r="L62" s="181"/>
      <c r="M62" s="181"/>
      <c r="N62" s="181">
        <f>'将来負担比率（分子）の構造'!M$45</f>
        <v>1101</v>
      </c>
      <c r="O62" s="181"/>
      <c r="P62" s="181"/>
    </row>
    <row r="63" spans="1:16" x14ac:dyDescent="0.15">
      <c r="A63" s="181" t="s">
        <v>34</v>
      </c>
      <c r="B63" s="181">
        <f>'将来負担比率（分子）の構造'!I$44</f>
        <v>69</v>
      </c>
      <c r="C63" s="181"/>
      <c r="D63" s="181"/>
      <c r="E63" s="181">
        <f>'将来負担比率（分子）の構造'!J$44</f>
        <v>47</v>
      </c>
      <c r="F63" s="181"/>
      <c r="G63" s="181"/>
      <c r="H63" s="181">
        <f>'将来負担比率（分子）の構造'!K$44</f>
        <v>38</v>
      </c>
      <c r="I63" s="181"/>
      <c r="J63" s="181"/>
      <c r="K63" s="181">
        <f>'将来負担比率（分子）の構造'!L$44</f>
        <v>52</v>
      </c>
      <c r="L63" s="181"/>
      <c r="M63" s="181"/>
      <c r="N63" s="181">
        <f>'将来負担比率（分子）の構造'!M$44</f>
        <v>47</v>
      </c>
      <c r="O63" s="181"/>
      <c r="P63" s="181"/>
    </row>
    <row r="64" spans="1:16" x14ac:dyDescent="0.15">
      <c r="A64" s="181" t="s">
        <v>33</v>
      </c>
      <c r="B64" s="181">
        <f>'将来負担比率（分子）の構造'!I$43</f>
        <v>3455</v>
      </c>
      <c r="C64" s="181"/>
      <c r="D64" s="181"/>
      <c r="E64" s="181">
        <f>'将来負担比率（分子）の構造'!J$43</f>
        <v>3462</v>
      </c>
      <c r="F64" s="181"/>
      <c r="G64" s="181"/>
      <c r="H64" s="181">
        <f>'将来負担比率（分子）の構造'!K$43</f>
        <v>3278</v>
      </c>
      <c r="I64" s="181"/>
      <c r="J64" s="181"/>
      <c r="K64" s="181">
        <f>'将来負担比率（分子）の構造'!L$43</f>
        <v>3230</v>
      </c>
      <c r="L64" s="181"/>
      <c r="M64" s="181"/>
      <c r="N64" s="181">
        <f>'将来負担比率（分子）の構造'!M$43</f>
        <v>3115</v>
      </c>
      <c r="O64" s="181"/>
      <c r="P64" s="181"/>
    </row>
    <row r="65" spans="1:16" x14ac:dyDescent="0.15">
      <c r="A65" s="181" t="s">
        <v>32</v>
      </c>
      <c r="B65" s="181">
        <f>'将来負担比率（分子）の構造'!I$42</f>
        <v>83</v>
      </c>
      <c r="C65" s="181"/>
      <c r="D65" s="181"/>
      <c r="E65" s="181">
        <f>'将来負担比率（分子）の構造'!J$42</f>
        <v>73</v>
      </c>
      <c r="F65" s="181"/>
      <c r="G65" s="181"/>
      <c r="H65" s="181">
        <f>'将来負担比率（分子）の構造'!K$42</f>
        <v>63</v>
      </c>
      <c r="I65" s="181"/>
      <c r="J65" s="181"/>
      <c r="K65" s="181">
        <f>'将来負担比率（分子）の構造'!L$42</f>
        <v>53</v>
      </c>
      <c r="L65" s="181"/>
      <c r="M65" s="181"/>
      <c r="N65" s="181">
        <f>'将来負担比率（分子）の構造'!M$42</f>
        <v>44</v>
      </c>
      <c r="O65" s="181"/>
      <c r="P65" s="181"/>
    </row>
    <row r="66" spans="1:16" x14ac:dyDescent="0.15">
      <c r="A66" s="181" t="s">
        <v>31</v>
      </c>
      <c r="B66" s="181">
        <f>'将来負担比率（分子）の構造'!I$41</f>
        <v>12935</v>
      </c>
      <c r="C66" s="181"/>
      <c r="D66" s="181"/>
      <c r="E66" s="181">
        <f>'将来負担比率（分子）の構造'!J$41</f>
        <v>12565</v>
      </c>
      <c r="F66" s="181"/>
      <c r="G66" s="181"/>
      <c r="H66" s="181">
        <f>'将来負担比率（分子）の構造'!K$41</f>
        <v>12826</v>
      </c>
      <c r="I66" s="181"/>
      <c r="J66" s="181"/>
      <c r="K66" s="181">
        <f>'将来負担比率（分子）の構造'!L$41</f>
        <v>12848</v>
      </c>
      <c r="L66" s="181"/>
      <c r="M66" s="181"/>
      <c r="N66" s="181">
        <f>'将来負担比率（分子）の構造'!M$41</f>
        <v>13631</v>
      </c>
      <c r="O66" s="181"/>
      <c r="P66" s="181"/>
    </row>
    <row r="67" spans="1:16" x14ac:dyDescent="0.15">
      <c r="A67" s="181" t="s">
        <v>75</v>
      </c>
      <c r="B67" s="181" t="e">
        <f>NA()</f>
        <v>#N/A</v>
      </c>
      <c r="C67" s="181">
        <f>IF(ISNUMBER('将来負担比率（分子）の構造'!I$53), IF('将来負担比率（分子）の構造'!I$53 &lt; 0, 0, '将来負担比率（分子）の構造'!I$53), NA())</f>
        <v>3789</v>
      </c>
      <c r="D67" s="181" t="e">
        <f>NA()</f>
        <v>#N/A</v>
      </c>
      <c r="E67" s="181" t="e">
        <f>NA()</f>
        <v>#N/A</v>
      </c>
      <c r="F67" s="181">
        <f>IF(ISNUMBER('将来負担比率（分子）の構造'!J$53), IF('将来負担比率（分子）の構造'!J$53 &lt; 0, 0, '将来負担比率（分子）の構造'!J$53), NA())</f>
        <v>3065</v>
      </c>
      <c r="G67" s="181" t="e">
        <f>NA()</f>
        <v>#N/A</v>
      </c>
      <c r="H67" s="181" t="e">
        <f>NA()</f>
        <v>#N/A</v>
      </c>
      <c r="I67" s="181">
        <f>IF(ISNUMBER('将来負担比率（分子）の構造'!K$53), IF('将来負担比率（分子）の構造'!K$53 &lt; 0, 0, '将来負担比率（分子）の構造'!K$53), NA())</f>
        <v>3892</v>
      </c>
      <c r="J67" s="181" t="e">
        <f>NA()</f>
        <v>#N/A</v>
      </c>
      <c r="K67" s="181" t="e">
        <f>NA()</f>
        <v>#N/A</v>
      </c>
      <c r="L67" s="181">
        <f>IF(ISNUMBER('将来負担比率（分子）の構造'!L$53), IF('将来負担比率（分子）の構造'!L$53 &lt; 0, 0, '将来負担比率（分子）の構造'!L$53), NA())</f>
        <v>3895</v>
      </c>
      <c r="M67" s="181" t="e">
        <f>NA()</f>
        <v>#N/A</v>
      </c>
      <c r="N67" s="181" t="e">
        <f>NA()</f>
        <v>#N/A</v>
      </c>
      <c r="O67" s="181">
        <f>IF(ISNUMBER('将来負担比率（分子）の構造'!M$53), IF('将来負担比率（分子）の構造'!M$53 &lt; 0, 0, '将来負担比率（分子）の構造'!M$53), NA())</f>
        <v>4062</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1325</v>
      </c>
      <c r="C72" s="185">
        <f>基金残高に係る経年分析!G55</f>
        <v>1291</v>
      </c>
      <c r="D72" s="185">
        <f>基金残高に係る経年分析!H55</f>
        <v>1290</v>
      </c>
    </row>
    <row r="73" spans="1:16" x14ac:dyDescent="0.15">
      <c r="A73" s="184" t="s">
        <v>78</v>
      </c>
      <c r="B73" s="185">
        <f>基金残高に係る経年分析!F56</f>
        <v>402</v>
      </c>
      <c r="C73" s="185">
        <f>基金残高に係る経年分析!G56</f>
        <v>423</v>
      </c>
      <c r="D73" s="185">
        <f>基金残高に係る経年分析!H56</f>
        <v>281</v>
      </c>
    </row>
    <row r="74" spans="1:16" x14ac:dyDescent="0.15">
      <c r="A74" s="184" t="s">
        <v>79</v>
      </c>
      <c r="B74" s="185">
        <f>基金残高に係る経年分析!F57</f>
        <v>1349</v>
      </c>
      <c r="C74" s="185">
        <f>基金残高に係る経年分析!G57</f>
        <v>1303</v>
      </c>
      <c r="D74" s="185">
        <f>基金残高に係る経年分析!H57</f>
        <v>1269</v>
      </c>
    </row>
  </sheetData>
  <sheetProtection algorithmName="SHA-512" hashValue="Vj688z1PvYYDU9488vRqr/5vOr1YTPmHUHumLXJ0qrIYKAUjF8MADwrFjYZLJKyc/03e7z1WdZbnzdXqsXuCiw==" saltValue="ThaxyjJKnLO0AUbVsEyl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8" t="s">
        <v>226</v>
      </c>
      <c r="C5" s="749"/>
      <c r="D5" s="749"/>
      <c r="E5" s="749"/>
      <c r="F5" s="749"/>
      <c r="G5" s="749"/>
      <c r="H5" s="749"/>
      <c r="I5" s="749"/>
      <c r="J5" s="749"/>
      <c r="K5" s="749"/>
      <c r="L5" s="749"/>
      <c r="M5" s="749"/>
      <c r="N5" s="749"/>
      <c r="O5" s="749"/>
      <c r="P5" s="749"/>
      <c r="Q5" s="750"/>
      <c r="R5" s="735">
        <v>636512</v>
      </c>
      <c r="S5" s="736"/>
      <c r="T5" s="736"/>
      <c r="U5" s="736"/>
      <c r="V5" s="736"/>
      <c r="W5" s="736"/>
      <c r="X5" s="736"/>
      <c r="Y5" s="779"/>
      <c r="Z5" s="797">
        <v>5.9</v>
      </c>
      <c r="AA5" s="797"/>
      <c r="AB5" s="797"/>
      <c r="AC5" s="797"/>
      <c r="AD5" s="798">
        <v>636512</v>
      </c>
      <c r="AE5" s="798"/>
      <c r="AF5" s="798"/>
      <c r="AG5" s="798"/>
      <c r="AH5" s="798"/>
      <c r="AI5" s="798"/>
      <c r="AJ5" s="798"/>
      <c r="AK5" s="798"/>
      <c r="AL5" s="780">
        <v>13.9</v>
      </c>
      <c r="AM5" s="753"/>
      <c r="AN5" s="753"/>
      <c r="AO5" s="781"/>
      <c r="AP5" s="748" t="s">
        <v>227</v>
      </c>
      <c r="AQ5" s="749"/>
      <c r="AR5" s="749"/>
      <c r="AS5" s="749"/>
      <c r="AT5" s="749"/>
      <c r="AU5" s="749"/>
      <c r="AV5" s="749"/>
      <c r="AW5" s="749"/>
      <c r="AX5" s="749"/>
      <c r="AY5" s="749"/>
      <c r="AZ5" s="749"/>
      <c r="BA5" s="749"/>
      <c r="BB5" s="749"/>
      <c r="BC5" s="749"/>
      <c r="BD5" s="749"/>
      <c r="BE5" s="749"/>
      <c r="BF5" s="750"/>
      <c r="BG5" s="680">
        <v>633975</v>
      </c>
      <c r="BH5" s="681"/>
      <c r="BI5" s="681"/>
      <c r="BJ5" s="681"/>
      <c r="BK5" s="681"/>
      <c r="BL5" s="681"/>
      <c r="BM5" s="681"/>
      <c r="BN5" s="682"/>
      <c r="BO5" s="713">
        <v>99.6</v>
      </c>
      <c r="BP5" s="713"/>
      <c r="BQ5" s="713"/>
      <c r="BR5" s="713"/>
      <c r="BS5" s="714">
        <v>28550</v>
      </c>
      <c r="BT5" s="714"/>
      <c r="BU5" s="714"/>
      <c r="BV5" s="714"/>
      <c r="BW5" s="714"/>
      <c r="BX5" s="714"/>
      <c r="BY5" s="714"/>
      <c r="BZ5" s="714"/>
      <c r="CA5" s="714"/>
      <c r="CB5" s="768"/>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15">
      <c r="B6" s="677" t="s">
        <v>231</v>
      </c>
      <c r="C6" s="678"/>
      <c r="D6" s="678"/>
      <c r="E6" s="678"/>
      <c r="F6" s="678"/>
      <c r="G6" s="678"/>
      <c r="H6" s="678"/>
      <c r="I6" s="678"/>
      <c r="J6" s="678"/>
      <c r="K6" s="678"/>
      <c r="L6" s="678"/>
      <c r="M6" s="678"/>
      <c r="N6" s="678"/>
      <c r="O6" s="678"/>
      <c r="P6" s="678"/>
      <c r="Q6" s="679"/>
      <c r="R6" s="680">
        <v>98443</v>
      </c>
      <c r="S6" s="681"/>
      <c r="T6" s="681"/>
      <c r="U6" s="681"/>
      <c r="V6" s="681"/>
      <c r="W6" s="681"/>
      <c r="X6" s="681"/>
      <c r="Y6" s="682"/>
      <c r="Z6" s="713">
        <v>0.9</v>
      </c>
      <c r="AA6" s="713"/>
      <c r="AB6" s="713"/>
      <c r="AC6" s="713"/>
      <c r="AD6" s="714">
        <v>98443</v>
      </c>
      <c r="AE6" s="714"/>
      <c r="AF6" s="714"/>
      <c r="AG6" s="714"/>
      <c r="AH6" s="714"/>
      <c r="AI6" s="714"/>
      <c r="AJ6" s="714"/>
      <c r="AK6" s="714"/>
      <c r="AL6" s="683">
        <v>2.2000000000000002</v>
      </c>
      <c r="AM6" s="684"/>
      <c r="AN6" s="684"/>
      <c r="AO6" s="715"/>
      <c r="AP6" s="677" t="s">
        <v>232</v>
      </c>
      <c r="AQ6" s="678"/>
      <c r="AR6" s="678"/>
      <c r="AS6" s="678"/>
      <c r="AT6" s="678"/>
      <c r="AU6" s="678"/>
      <c r="AV6" s="678"/>
      <c r="AW6" s="678"/>
      <c r="AX6" s="678"/>
      <c r="AY6" s="678"/>
      <c r="AZ6" s="678"/>
      <c r="BA6" s="678"/>
      <c r="BB6" s="678"/>
      <c r="BC6" s="678"/>
      <c r="BD6" s="678"/>
      <c r="BE6" s="678"/>
      <c r="BF6" s="679"/>
      <c r="BG6" s="680">
        <v>633975</v>
      </c>
      <c r="BH6" s="681"/>
      <c r="BI6" s="681"/>
      <c r="BJ6" s="681"/>
      <c r="BK6" s="681"/>
      <c r="BL6" s="681"/>
      <c r="BM6" s="681"/>
      <c r="BN6" s="682"/>
      <c r="BO6" s="713">
        <v>99.6</v>
      </c>
      <c r="BP6" s="713"/>
      <c r="BQ6" s="713"/>
      <c r="BR6" s="713"/>
      <c r="BS6" s="714">
        <v>28550</v>
      </c>
      <c r="BT6" s="714"/>
      <c r="BU6" s="714"/>
      <c r="BV6" s="714"/>
      <c r="BW6" s="714"/>
      <c r="BX6" s="714"/>
      <c r="BY6" s="714"/>
      <c r="BZ6" s="714"/>
      <c r="CA6" s="714"/>
      <c r="CB6" s="768"/>
      <c r="CD6" s="738" t="s">
        <v>233</v>
      </c>
      <c r="CE6" s="739"/>
      <c r="CF6" s="739"/>
      <c r="CG6" s="739"/>
      <c r="CH6" s="739"/>
      <c r="CI6" s="739"/>
      <c r="CJ6" s="739"/>
      <c r="CK6" s="739"/>
      <c r="CL6" s="739"/>
      <c r="CM6" s="739"/>
      <c r="CN6" s="739"/>
      <c r="CO6" s="739"/>
      <c r="CP6" s="739"/>
      <c r="CQ6" s="740"/>
      <c r="CR6" s="680">
        <v>68228</v>
      </c>
      <c r="CS6" s="681"/>
      <c r="CT6" s="681"/>
      <c r="CU6" s="681"/>
      <c r="CV6" s="681"/>
      <c r="CW6" s="681"/>
      <c r="CX6" s="681"/>
      <c r="CY6" s="682"/>
      <c r="CZ6" s="780">
        <v>0.6</v>
      </c>
      <c r="DA6" s="753"/>
      <c r="DB6" s="753"/>
      <c r="DC6" s="783"/>
      <c r="DD6" s="686" t="s">
        <v>234</v>
      </c>
      <c r="DE6" s="681"/>
      <c r="DF6" s="681"/>
      <c r="DG6" s="681"/>
      <c r="DH6" s="681"/>
      <c r="DI6" s="681"/>
      <c r="DJ6" s="681"/>
      <c r="DK6" s="681"/>
      <c r="DL6" s="681"/>
      <c r="DM6" s="681"/>
      <c r="DN6" s="681"/>
      <c r="DO6" s="681"/>
      <c r="DP6" s="682"/>
      <c r="DQ6" s="686">
        <v>68228</v>
      </c>
      <c r="DR6" s="681"/>
      <c r="DS6" s="681"/>
      <c r="DT6" s="681"/>
      <c r="DU6" s="681"/>
      <c r="DV6" s="681"/>
      <c r="DW6" s="681"/>
      <c r="DX6" s="681"/>
      <c r="DY6" s="681"/>
      <c r="DZ6" s="681"/>
      <c r="EA6" s="681"/>
      <c r="EB6" s="681"/>
      <c r="EC6" s="727"/>
    </row>
    <row r="7" spans="2:143" ht="11.25" customHeight="1" x14ac:dyDescent="0.15">
      <c r="B7" s="677" t="s">
        <v>235</v>
      </c>
      <c r="C7" s="678"/>
      <c r="D7" s="678"/>
      <c r="E7" s="678"/>
      <c r="F7" s="678"/>
      <c r="G7" s="678"/>
      <c r="H7" s="678"/>
      <c r="I7" s="678"/>
      <c r="J7" s="678"/>
      <c r="K7" s="678"/>
      <c r="L7" s="678"/>
      <c r="M7" s="678"/>
      <c r="N7" s="678"/>
      <c r="O7" s="678"/>
      <c r="P7" s="678"/>
      <c r="Q7" s="679"/>
      <c r="R7" s="680">
        <v>771</v>
      </c>
      <c r="S7" s="681"/>
      <c r="T7" s="681"/>
      <c r="U7" s="681"/>
      <c r="V7" s="681"/>
      <c r="W7" s="681"/>
      <c r="X7" s="681"/>
      <c r="Y7" s="682"/>
      <c r="Z7" s="713">
        <v>0</v>
      </c>
      <c r="AA7" s="713"/>
      <c r="AB7" s="713"/>
      <c r="AC7" s="713"/>
      <c r="AD7" s="714">
        <v>771</v>
      </c>
      <c r="AE7" s="714"/>
      <c r="AF7" s="714"/>
      <c r="AG7" s="714"/>
      <c r="AH7" s="714"/>
      <c r="AI7" s="714"/>
      <c r="AJ7" s="714"/>
      <c r="AK7" s="714"/>
      <c r="AL7" s="683">
        <v>0</v>
      </c>
      <c r="AM7" s="684"/>
      <c r="AN7" s="684"/>
      <c r="AO7" s="715"/>
      <c r="AP7" s="677" t="s">
        <v>236</v>
      </c>
      <c r="AQ7" s="678"/>
      <c r="AR7" s="678"/>
      <c r="AS7" s="678"/>
      <c r="AT7" s="678"/>
      <c r="AU7" s="678"/>
      <c r="AV7" s="678"/>
      <c r="AW7" s="678"/>
      <c r="AX7" s="678"/>
      <c r="AY7" s="678"/>
      <c r="AZ7" s="678"/>
      <c r="BA7" s="678"/>
      <c r="BB7" s="678"/>
      <c r="BC7" s="678"/>
      <c r="BD7" s="678"/>
      <c r="BE7" s="678"/>
      <c r="BF7" s="679"/>
      <c r="BG7" s="680">
        <v>239692</v>
      </c>
      <c r="BH7" s="681"/>
      <c r="BI7" s="681"/>
      <c r="BJ7" s="681"/>
      <c r="BK7" s="681"/>
      <c r="BL7" s="681"/>
      <c r="BM7" s="681"/>
      <c r="BN7" s="682"/>
      <c r="BO7" s="713">
        <v>37.700000000000003</v>
      </c>
      <c r="BP7" s="713"/>
      <c r="BQ7" s="713"/>
      <c r="BR7" s="713"/>
      <c r="BS7" s="714">
        <v>6586</v>
      </c>
      <c r="BT7" s="714"/>
      <c r="BU7" s="714"/>
      <c r="BV7" s="714"/>
      <c r="BW7" s="714"/>
      <c r="BX7" s="714"/>
      <c r="BY7" s="714"/>
      <c r="BZ7" s="714"/>
      <c r="CA7" s="714"/>
      <c r="CB7" s="768"/>
      <c r="CD7" s="719" t="s">
        <v>237</v>
      </c>
      <c r="CE7" s="720"/>
      <c r="CF7" s="720"/>
      <c r="CG7" s="720"/>
      <c r="CH7" s="720"/>
      <c r="CI7" s="720"/>
      <c r="CJ7" s="720"/>
      <c r="CK7" s="720"/>
      <c r="CL7" s="720"/>
      <c r="CM7" s="720"/>
      <c r="CN7" s="720"/>
      <c r="CO7" s="720"/>
      <c r="CP7" s="720"/>
      <c r="CQ7" s="721"/>
      <c r="CR7" s="680">
        <v>2774579</v>
      </c>
      <c r="CS7" s="681"/>
      <c r="CT7" s="681"/>
      <c r="CU7" s="681"/>
      <c r="CV7" s="681"/>
      <c r="CW7" s="681"/>
      <c r="CX7" s="681"/>
      <c r="CY7" s="682"/>
      <c r="CZ7" s="713">
        <v>26.3</v>
      </c>
      <c r="DA7" s="713"/>
      <c r="DB7" s="713"/>
      <c r="DC7" s="713"/>
      <c r="DD7" s="686">
        <v>776301</v>
      </c>
      <c r="DE7" s="681"/>
      <c r="DF7" s="681"/>
      <c r="DG7" s="681"/>
      <c r="DH7" s="681"/>
      <c r="DI7" s="681"/>
      <c r="DJ7" s="681"/>
      <c r="DK7" s="681"/>
      <c r="DL7" s="681"/>
      <c r="DM7" s="681"/>
      <c r="DN7" s="681"/>
      <c r="DO7" s="681"/>
      <c r="DP7" s="682"/>
      <c r="DQ7" s="686">
        <v>893677</v>
      </c>
      <c r="DR7" s="681"/>
      <c r="DS7" s="681"/>
      <c r="DT7" s="681"/>
      <c r="DU7" s="681"/>
      <c r="DV7" s="681"/>
      <c r="DW7" s="681"/>
      <c r="DX7" s="681"/>
      <c r="DY7" s="681"/>
      <c r="DZ7" s="681"/>
      <c r="EA7" s="681"/>
      <c r="EB7" s="681"/>
      <c r="EC7" s="727"/>
    </row>
    <row r="8" spans="2:143" ht="11.25" customHeight="1" x14ac:dyDescent="0.15">
      <c r="B8" s="677" t="s">
        <v>238</v>
      </c>
      <c r="C8" s="678"/>
      <c r="D8" s="678"/>
      <c r="E8" s="678"/>
      <c r="F8" s="678"/>
      <c r="G8" s="678"/>
      <c r="H8" s="678"/>
      <c r="I8" s="678"/>
      <c r="J8" s="678"/>
      <c r="K8" s="678"/>
      <c r="L8" s="678"/>
      <c r="M8" s="678"/>
      <c r="N8" s="678"/>
      <c r="O8" s="678"/>
      <c r="P8" s="678"/>
      <c r="Q8" s="679"/>
      <c r="R8" s="680">
        <v>1690</v>
      </c>
      <c r="S8" s="681"/>
      <c r="T8" s="681"/>
      <c r="U8" s="681"/>
      <c r="V8" s="681"/>
      <c r="W8" s="681"/>
      <c r="X8" s="681"/>
      <c r="Y8" s="682"/>
      <c r="Z8" s="713">
        <v>0</v>
      </c>
      <c r="AA8" s="713"/>
      <c r="AB8" s="713"/>
      <c r="AC8" s="713"/>
      <c r="AD8" s="714">
        <v>1690</v>
      </c>
      <c r="AE8" s="714"/>
      <c r="AF8" s="714"/>
      <c r="AG8" s="714"/>
      <c r="AH8" s="714"/>
      <c r="AI8" s="714"/>
      <c r="AJ8" s="714"/>
      <c r="AK8" s="714"/>
      <c r="AL8" s="683">
        <v>0</v>
      </c>
      <c r="AM8" s="684"/>
      <c r="AN8" s="684"/>
      <c r="AO8" s="715"/>
      <c r="AP8" s="677" t="s">
        <v>239</v>
      </c>
      <c r="AQ8" s="678"/>
      <c r="AR8" s="678"/>
      <c r="AS8" s="678"/>
      <c r="AT8" s="678"/>
      <c r="AU8" s="678"/>
      <c r="AV8" s="678"/>
      <c r="AW8" s="678"/>
      <c r="AX8" s="678"/>
      <c r="AY8" s="678"/>
      <c r="AZ8" s="678"/>
      <c r="BA8" s="678"/>
      <c r="BB8" s="678"/>
      <c r="BC8" s="678"/>
      <c r="BD8" s="678"/>
      <c r="BE8" s="678"/>
      <c r="BF8" s="679"/>
      <c r="BG8" s="680">
        <v>11289</v>
      </c>
      <c r="BH8" s="681"/>
      <c r="BI8" s="681"/>
      <c r="BJ8" s="681"/>
      <c r="BK8" s="681"/>
      <c r="BL8" s="681"/>
      <c r="BM8" s="681"/>
      <c r="BN8" s="682"/>
      <c r="BO8" s="713">
        <v>1.8</v>
      </c>
      <c r="BP8" s="713"/>
      <c r="BQ8" s="713"/>
      <c r="BR8" s="713"/>
      <c r="BS8" s="686" t="s">
        <v>129</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1784219</v>
      </c>
      <c r="CS8" s="681"/>
      <c r="CT8" s="681"/>
      <c r="CU8" s="681"/>
      <c r="CV8" s="681"/>
      <c r="CW8" s="681"/>
      <c r="CX8" s="681"/>
      <c r="CY8" s="682"/>
      <c r="CZ8" s="713">
        <v>16.899999999999999</v>
      </c>
      <c r="DA8" s="713"/>
      <c r="DB8" s="713"/>
      <c r="DC8" s="713"/>
      <c r="DD8" s="686">
        <v>118930</v>
      </c>
      <c r="DE8" s="681"/>
      <c r="DF8" s="681"/>
      <c r="DG8" s="681"/>
      <c r="DH8" s="681"/>
      <c r="DI8" s="681"/>
      <c r="DJ8" s="681"/>
      <c r="DK8" s="681"/>
      <c r="DL8" s="681"/>
      <c r="DM8" s="681"/>
      <c r="DN8" s="681"/>
      <c r="DO8" s="681"/>
      <c r="DP8" s="682"/>
      <c r="DQ8" s="686">
        <v>982919</v>
      </c>
      <c r="DR8" s="681"/>
      <c r="DS8" s="681"/>
      <c r="DT8" s="681"/>
      <c r="DU8" s="681"/>
      <c r="DV8" s="681"/>
      <c r="DW8" s="681"/>
      <c r="DX8" s="681"/>
      <c r="DY8" s="681"/>
      <c r="DZ8" s="681"/>
      <c r="EA8" s="681"/>
      <c r="EB8" s="681"/>
      <c r="EC8" s="727"/>
    </row>
    <row r="9" spans="2:143" ht="11.25" customHeight="1" x14ac:dyDescent="0.15">
      <c r="B9" s="677" t="s">
        <v>241</v>
      </c>
      <c r="C9" s="678"/>
      <c r="D9" s="678"/>
      <c r="E9" s="678"/>
      <c r="F9" s="678"/>
      <c r="G9" s="678"/>
      <c r="H9" s="678"/>
      <c r="I9" s="678"/>
      <c r="J9" s="678"/>
      <c r="K9" s="678"/>
      <c r="L9" s="678"/>
      <c r="M9" s="678"/>
      <c r="N9" s="678"/>
      <c r="O9" s="678"/>
      <c r="P9" s="678"/>
      <c r="Q9" s="679"/>
      <c r="R9" s="680">
        <v>1800</v>
      </c>
      <c r="S9" s="681"/>
      <c r="T9" s="681"/>
      <c r="U9" s="681"/>
      <c r="V9" s="681"/>
      <c r="W9" s="681"/>
      <c r="X9" s="681"/>
      <c r="Y9" s="682"/>
      <c r="Z9" s="713">
        <v>0</v>
      </c>
      <c r="AA9" s="713"/>
      <c r="AB9" s="713"/>
      <c r="AC9" s="713"/>
      <c r="AD9" s="714">
        <v>1800</v>
      </c>
      <c r="AE9" s="714"/>
      <c r="AF9" s="714"/>
      <c r="AG9" s="714"/>
      <c r="AH9" s="714"/>
      <c r="AI9" s="714"/>
      <c r="AJ9" s="714"/>
      <c r="AK9" s="714"/>
      <c r="AL9" s="683">
        <v>0</v>
      </c>
      <c r="AM9" s="684"/>
      <c r="AN9" s="684"/>
      <c r="AO9" s="715"/>
      <c r="AP9" s="677" t="s">
        <v>242</v>
      </c>
      <c r="AQ9" s="678"/>
      <c r="AR9" s="678"/>
      <c r="AS9" s="678"/>
      <c r="AT9" s="678"/>
      <c r="AU9" s="678"/>
      <c r="AV9" s="678"/>
      <c r="AW9" s="678"/>
      <c r="AX9" s="678"/>
      <c r="AY9" s="678"/>
      <c r="AZ9" s="678"/>
      <c r="BA9" s="678"/>
      <c r="BB9" s="678"/>
      <c r="BC9" s="678"/>
      <c r="BD9" s="678"/>
      <c r="BE9" s="678"/>
      <c r="BF9" s="679"/>
      <c r="BG9" s="680">
        <v>193647</v>
      </c>
      <c r="BH9" s="681"/>
      <c r="BI9" s="681"/>
      <c r="BJ9" s="681"/>
      <c r="BK9" s="681"/>
      <c r="BL9" s="681"/>
      <c r="BM9" s="681"/>
      <c r="BN9" s="682"/>
      <c r="BO9" s="713">
        <v>30.4</v>
      </c>
      <c r="BP9" s="713"/>
      <c r="BQ9" s="713"/>
      <c r="BR9" s="713"/>
      <c r="BS9" s="686" t="s">
        <v>129</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884510</v>
      </c>
      <c r="CS9" s="681"/>
      <c r="CT9" s="681"/>
      <c r="CU9" s="681"/>
      <c r="CV9" s="681"/>
      <c r="CW9" s="681"/>
      <c r="CX9" s="681"/>
      <c r="CY9" s="682"/>
      <c r="CZ9" s="713">
        <v>8.4</v>
      </c>
      <c r="DA9" s="713"/>
      <c r="DB9" s="713"/>
      <c r="DC9" s="713"/>
      <c r="DD9" s="686">
        <v>7067</v>
      </c>
      <c r="DE9" s="681"/>
      <c r="DF9" s="681"/>
      <c r="DG9" s="681"/>
      <c r="DH9" s="681"/>
      <c r="DI9" s="681"/>
      <c r="DJ9" s="681"/>
      <c r="DK9" s="681"/>
      <c r="DL9" s="681"/>
      <c r="DM9" s="681"/>
      <c r="DN9" s="681"/>
      <c r="DO9" s="681"/>
      <c r="DP9" s="682"/>
      <c r="DQ9" s="686">
        <v>707597</v>
      </c>
      <c r="DR9" s="681"/>
      <c r="DS9" s="681"/>
      <c r="DT9" s="681"/>
      <c r="DU9" s="681"/>
      <c r="DV9" s="681"/>
      <c r="DW9" s="681"/>
      <c r="DX9" s="681"/>
      <c r="DY9" s="681"/>
      <c r="DZ9" s="681"/>
      <c r="EA9" s="681"/>
      <c r="EB9" s="681"/>
      <c r="EC9" s="727"/>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234</v>
      </c>
      <c r="S10" s="681"/>
      <c r="T10" s="681"/>
      <c r="U10" s="681"/>
      <c r="V10" s="681"/>
      <c r="W10" s="681"/>
      <c r="X10" s="681"/>
      <c r="Y10" s="682"/>
      <c r="Z10" s="713" t="s">
        <v>129</v>
      </c>
      <c r="AA10" s="713"/>
      <c r="AB10" s="713"/>
      <c r="AC10" s="713"/>
      <c r="AD10" s="714" t="s">
        <v>234</v>
      </c>
      <c r="AE10" s="714"/>
      <c r="AF10" s="714"/>
      <c r="AG10" s="714"/>
      <c r="AH10" s="714"/>
      <c r="AI10" s="714"/>
      <c r="AJ10" s="714"/>
      <c r="AK10" s="714"/>
      <c r="AL10" s="683" t="s">
        <v>129</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21221</v>
      </c>
      <c r="BH10" s="681"/>
      <c r="BI10" s="681"/>
      <c r="BJ10" s="681"/>
      <c r="BK10" s="681"/>
      <c r="BL10" s="681"/>
      <c r="BM10" s="681"/>
      <c r="BN10" s="682"/>
      <c r="BO10" s="713">
        <v>3.3</v>
      </c>
      <c r="BP10" s="713"/>
      <c r="BQ10" s="713"/>
      <c r="BR10" s="713"/>
      <c r="BS10" s="686">
        <v>3489</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v>625</v>
      </c>
      <c r="CS10" s="681"/>
      <c r="CT10" s="681"/>
      <c r="CU10" s="681"/>
      <c r="CV10" s="681"/>
      <c r="CW10" s="681"/>
      <c r="CX10" s="681"/>
      <c r="CY10" s="682"/>
      <c r="CZ10" s="713">
        <v>0</v>
      </c>
      <c r="DA10" s="713"/>
      <c r="DB10" s="713"/>
      <c r="DC10" s="713"/>
      <c r="DD10" s="686" t="s">
        <v>129</v>
      </c>
      <c r="DE10" s="681"/>
      <c r="DF10" s="681"/>
      <c r="DG10" s="681"/>
      <c r="DH10" s="681"/>
      <c r="DI10" s="681"/>
      <c r="DJ10" s="681"/>
      <c r="DK10" s="681"/>
      <c r="DL10" s="681"/>
      <c r="DM10" s="681"/>
      <c r="DN10" s="681"/>
      <c r="DO10" s="681"/>
      <c r="DP10" s="682"/>
      <c r="DQ10" s="686">
        <v>625</v>
      </c>
      <c r="DR10" s="681"/>
      <c r="DS10" s="681"/>
      <c r="DT10" s="681"/>
      <c r="DU10" s="681"/>
      <c r="DV10" s="681"/>
      <c r="DW10" s="681"/>
      <c r="DX10" s="681"/>
      <c r="DY10" s="681"/>
      <c r="DZ10" s="681"/>
      <c r="EA10" s="681"/>
      <c r="EB10" s="681"/>
      <c r="EC10" s="727"/>
    </row>
    <row r="11" spans="2:143" ht="11.25" customHeight="1" x14ac:dyDescent="0.15">
      <c r="B11" s="677" t="s">
        <v>247</v>
      </c>
      <c r="C11" s="678"/>
      <c r="D11" s="678"/>
      <c r="E11" s="678"/>
      <c r="F11" s="678"/>
      <c r="G11" s="678"/>
      <c r="H11" s="678"/>
      <c r="I11" s="678"/>
      <c r="J11" s="678"/>
      <c r="K11" s="678"/>
      <c r="L11" s="678"/>
      <c r="M11" s="678"/>
      <c r="N11" s="678"/>
      <c r="O11" s="678"/>
      <c r="P11" s="678"/>
      <c r="Q11" s="679"/>
      <c r="R11" s="680">
        <v>154107</v>
      </c>
      <c r="S11" s="681"/>
      <c r="T11" s="681"/>
      <c r="U11" s="681"/>
      <c r="V11" s="681"/>
      <c r="W11" s="681"/>
      <c r="X11" s="681"/>
      <c r="Y11" s="682"/>
      <c r="Z11" s="683">
        <v>1.4</v>
      </c>
      <c r="AA11" s="684"/>
      <c r="AB11" s="684"/>
      <c r="AC11" s="685"/>
      <c r="AD11" s="686">
        <v>154107</v>
      </c>
      <c r="AE11" s="681"/>
      <c r="AF11" s="681"/>
      <c r="AG11" s="681"/>
      <c r="AH11" s="681"/>
      <c r="AI11" s="681"/>
      <c r="AJ11" s="681"/>
      <c r="AK11" s="682"/>
      <c r="AL11" s="683">
        <v>3.4</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13535</v>
      </c>
      <c r="BH11" s="681"/>
      <c r="BI11" s="681"/>
      <c r="BJ11" s="681"/>
      <c r="BK11" s="681"/>
      <c r="BL11" s="681"/>
      <c r="BM11" s="681"/>
      <c r="BN11" s="682"/>
      <c r="BO11" s="713">
        <v>2.1</v>
      </c>
      <c r="BP11" s="713"/>
      <c r="BQ11" s="713"/>
      <c r="BR11" s="713"/>
      <c r="BS11" s="686">
        <v>3097</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568522</v>
      </c>
      <c r="CS11" s="681"/>
      <c r="CT11" s="681"/>
      <c r="CU11" s="681"/>
      <c r="CV11" s="681"/>
      <c r="CW11" s="681"/>
      <c r="CX11" s="681"/>
      <c r="CY11" s="682"/>
      <c r="CZ11" s="713">
        <v>5.4</v>
      </c>
      <c r="DA11" s="713"/>
      <c r="DB11" s="713"/>
      <c r="DC11" s="713"/>
      <c r="DD11" s="686">
        <v>195127</v>
      </c>
      <c r="DE11" s="681"/>
      <c r="DF11" s="681"/>
      <c r="DG11" s="681"/>
      <c r="DH11" s="681"/>
      <c r="DI11" s="681"/>
      <c r="DJ11" s="681"/>
      <c r="DK11" s="681"/>
      <c r="DL11" s="681"/>
      <c r="DM11" s="681"/>
      <c r="DN11" s="681"/>
      <c r="DO11" s="681"/>
      <c r="DP11" s="682"/>
      <c r="DQ11" s="686">
        <v>259399</v>
      </c>
      <c r="DR11" s="681"/>
      <c r="DS11" s="681"/>
      <c r="DT11" s="681"/>
      <c r="DU11" s="681"/>
      <c r="DV11" s="681"/>
      <c r="DW11" s="681"/>
      <c r="DX11" s="681"/>
      <c r="DY11" s="681"/>
      <c r="DZ11" s="681"/>
      <c r="EA11" s="681"/>
      <c r="EB11" s="681"/>
      <c r="EC11" s="727"/>
    </row>
    <row r="12" spans="2:143" ht="11.25" customHeight="1" x14ac:dyDescent="0.15">
      <c r="B12" s="677" t="s">
        <v>250</v>
      </c>
      <c r="C12" s="678"/>
      <c r="D12" s="678"/>
      <c r="E12" s="678"/>
      <c r="F12" s="678"/>
      <c r="G12" s="678"/>
      <c r="H12" s="678"/>
      <c r="I12" s="678"/>
      <c r="J12" s="678"/>
      <c r="K12" s="678"/>
      <c r="L12" s="678"/>
      <c r="M12" s="678"/>
      <c r="N12" s="678"/>
      <c r="O12" s="678"/>
      <c r="P12" s="678"/>
      <c r="Q12" s="679"/>
      <c r="R12" s="680" t="s">
        <v>234</v>
      </c>
      <c r="S12" s="681"/>
      <c r="T12" s="681"/>
      <c r="U12" s="681"/>
      <c r="V12" s="681"/>
      <c r="W12" s="681"/>
      <c r="X12" s="681"/>
      <c r="Y12" s="682"/>
      <c r="Z12" s="713" t="s">
        <v>129</v>
      </c>
      <c r="AA12" s="713"/>
      <c r="AB12" s="713"/>
      <c r="AC12" s="713"/>
      <c r="AD12" s="714" t="s">
        <v>129</v>
      </c>
      <c r="AE12" s="714"/>
      <c r="AF12" s="714"/>
      <c r="AG12" s="714"/>
      <c r="AH12" s="714"/>
      <c r="AI12" s="714"/>
      <c r="AJ12" s="714"/>
      <c r="AK12" s="714"/>
      <c r="AL12" s="683" t="s">
        <v>129</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333950</v>
      </c>
      <c r="BH12" s="681"/>
      <c r="BI12" s="681"/>
      <c r="BJ12" s="681"/>
      <c r="BK12" s="681"/>
      <c r="BL12" s="681"/>
      <c r="BM12" s="681"/>
      <c r="BN12" s="682"/>
      <c r="BO12" s="713">
        <v>52.5</v>
      </c>
      <c r="BP12" s="713"/>
      <c r="BQ12" s="713"/>
      <c r="BR12" s="713"/>
      <c r="BS12" s="686">
        <v>21964</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877957</v>
      </c>
      <c r="CS12" s="681"/>
      <c r="CT12" s="681"/>
      <c r="CU12" s="681"/>
      <c r="CV12" s="681"/>
      <c r="CW12" s="681"/>
      <c r="CX12" s="681"/>
      <c r="CY12" s="682"/>
      <c r="CZ12" s="713">
        <v>8.3000000000000007</v>
      </c>
      <c r="DA12" s="713"/>
      <c r="DB12" s="713"/>
      <c r="DC12" s="713"/>
      <c r="DD12" s="686">
        <v>409200</v>
      </c>
      <c r="DE12" s="681"/>
      <c r="DF12" s="681"/>
      <c r="DG12" s="681"/>
      <c r="DH12" s="681"/>
      <c r="DI12" s="681"/>
      <c r="DJ12" s="681"/>
      <c r="DK12" s="681"/>
      <c r="DL12" s="681"/>
      <c r="DM12" s="681"/>
      <c r="DN12" s="681"/>
      <c r="DO12" s="681"/>
      <c r="DP12" s="682"/>
      <c r="DQ12" s="686">
        <v>344073</v>
      </c>
      <c r="DR12" s="681"/>
      <c r="DS12" s="681"/>
      <c r="DT12" s="681"/>
      <c r="DU12" s="681"/>
      <c r="DV12" s="681"/>
      <c r="DW12" s="681"/>
      <c r="DX12" s="681"/>
      <c r="DY12" s="681"/>
      <c r="DZ12" s="681"/>
      <c r="EA12" s="681"/>
      <c r="EB12" s="681"/>
      <c r="EC12" s="727"/>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129</v>
      </c>
      <c r="S13" s="681"/>
      <c r="T13" s="681"/>
      <c r="U13" s="681"/>
      <c r="V13" s="681"/>
      <c r="W13" s="681"/>
      <c r="X13" s="681"/>
      <c r="Y13" s="682"/>
      <c r="Z13" s="713" t="s">
        <v>129</v>
      </c>
      <c r="AA13" s="713"/>
      <c r="AB13" s="713"/>
      <c r="AC13" s="713"/>
      <c r="AD13" s="714" t="s">
        <v>234</v>
      </c>
      <c r="AE13" s="714"/>
      <c r="AF13" s="714"/>
      <c r="AG13" s="714"/>
      <c r="AH13" s="714"/>
      <c r="AI13" s="714"/>
      <c r="AJ13" s="714"/>
      <c r="AK13" s="714"/>
      <c r="AL13" s="683" t="s">
        <v>129</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329783</v>
      </c>
      <c r="BH13" s="681"/>
      <c r="BI13" s="681"/>
      <c r="BJ13" s="681"/>
      <c r="BK13" s="681"/>
      <c r="BL13" s="681"/>
      <c r="BM13" s="681"/>
      <c r="BN13" s="682"/>
      <c r="BO13" s="713">
        <v>51.8</v>
      </c>
      <c r="BP13" s="713"/>
      <c r="BQ13" s="713"/>
      <c r="BR13" s="713"/>
      <c r="BS13" s="686">
        <v>21964</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808903</v>
      </c>
      <c r="CS13" s="681"/>
      <c r="CT13" s="681"/>
      <c r="CU13" s="681"/>
      <c r="CV13" s="681"/>
      <c r="CW13" s="681"/>
      <c r="CX13" s="681"/>
      <c r="CY13" s="682"/>
      <c r="CZ13" s="713">
        <v>7.7</v>
      </c>
      <c r="DA13" s="713"/>
      <c r="DB13" s="713"/>
      <c r="DC13" s="713"/>
      <c r="DD13" s="686">
        <v>469086</v>
      </c>
      <c r="DE13" s="681"/>
      <c r="DF13" s="681"/>
      <c r="DG13" s="681"/>
      <c r="DH13" s="681"/>
      <c r="DI13" s="681"/>
      <c r="DJ13" s="681"/>
      <c r="DK13" s="681"/>
      <c r="DL13" s="681"/>
      <c r="DM13" s="681"/>
      <c r="DN13" s="681"/>
      <c r="DO13" s="681"/>
      <c r="DP13" s="682"/>
      <c r="DQ13" s="686">
        <v>343580</v>
      </c>
      <c r="DR13" s="681"/>
      <c r="DS13" s="681"/>
      <c r="DT13" s="681"/>
      <c r="DU13" s="681"/>
      <c r="DV13" s="681"/>
      <c r="DW13" s="681"/>
      <c r="DX13" s="681"/>
      <c r="DY13" s="681"/>
      <c r="DZ13" s="681"/>
      <c r="EA13" s="681"/>
      <c r="EB13" s="681"/>
      <c r="EC13" s="727"/>
    </row>
    <row r="14" spans="2:143" ht="11.25" customHeight="1" x14ac:dyDescent="0.15">
      <c r="B14" s="677" t="s">
        <v>256</v>
      </c>
      <c r="C14" s="678"/>
      <c r="D14" s="678"/>
      <c r="E14" s="678"/>
      <c r="F14" s="678"/>
      <c r="G14" s="678"/>
      <c r="H14" s="678"/>
      <c r="I14" s="678"/>
      <c r="J14" s="678"/>
      <c r="K14" s="678"/>
      <c r="L14" s="678"/>
      <c r="M14" s="678"/>
      <c r="N14" s="678"/>
      <c r="O14" s="678"/>
      <c r="P14" s="678"/>
      <c r="Q14" s="679"/>
      <c r="R14" s="680" t="s">
        <v>129</v>
      </c>
      <c r="S14" s="681"/>
      <c r="T14" s="681"/>
      <c r="U14" s="681"/>
      <c r="V14" s="681"/>
      <c r="W14" s="681"/>
      <c r="X14" s="681"/>
      <c r="Y14" s="682"/>
      <c r="Z14" s="713" t="s">
        <v>129</v>
      </c>
      <c r="AA14" s="713"/>
      <c r="AB14" s="713"/>
      <c r="AC14" s="713"/>
      <c r="AD14" s="714" t="s">
        <v>234</v>
      </c>
      <c r="AE14" s="714"/>
      <c r="AF14" s="714"/>
      <c r="AG14" s="714"/>
      <c r="AH14" s="714"/>
      <c r="AI14" s="714"/>
      <c r="AJ14" s="714"/>
      <c r="AK14" s="714"/>
      <c r="AL14" s="683" t="s">
        <v>129</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28427</v>
      </c>
      <c r="BH14" s="681"/>
      <c r="BI14" s="681"/>
      <c r="BJ14" s="681"/>
      <c r="BK14" s="681"/>
      <c r="BL14" s="681"/>
      <c r="BM14" s="681"/>
      <c r="BN14" s="682"/>
      <c r="BO14" s="713">
        <v>4.5</v>
      </c>
      <c r="BP14" s="713"/>
      <c r="BQ14" s="713"/>
      <c r="BR14" s="713"/>
      <c r="BS14" s="686" t="s">
        <v>129</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282642</v>
      </c>
      <c r="CS14" s="681"/>
      <c r="CT14" s="681"/>
      <c r="CU14" s="681"/>
      <c r="CV14" s="681"/>
      <c r="CW14" s="681"/>
      <c r="CX14" s="681"/>
      <c r="CY14" s="682"/>
      <c r="CZ14" s="713">
        <v>2.7</v>
      </c>
      <c r="DA14" s="713"/>
      <c r="DB14" s="713"/>
      <c r="DC14" s="713"/>
      <c r="DD14" s="686">
        <v>10395</v>
      </c>
      <c r="DE14" s="681"/>
      <c r="DF14" s="681"/>
      <c r="DG14" s="681"/>
      <c r="DH14" s="681"/>
      <c r="DI14" s="681"/>
      <c r="DJ14" s="681"/>
      <c r="DK14" s="681"/>
      <c r="DL14" s="681"/>
      <c r="DM14" s="681"/>
      <c r="DN14" s="681"/>
      <c r="DO14" s="681"/>
      <c r="DP14" s="682"/>
      <c r="DQ14" s="686">
        <v>262280</v>
      </c>
      <c r="DR14" s="681"/>
      <c r="DS14" s="681"/>
      <c r="DT14" s="681"/>
      <c r="DU14" s="681"/>
      <c r="DV14" s="681"/>
      <c r="DW14" s="681"/>
      <c r="DX14" s="681"/>
      <c r="DY14" s="681"/>
      <c r="DZ14" s="681"/>
      <c r="EA14" s="681"/>
      <c r="EB14" s="681"/>
      <c r="EC14" s="727"/>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129</v>
      </c>
      <c r="S15" s="681"/>
      <c r="T15" s="681"/>
      <c r="U15" s="681"/>
      <c r="V15" s="681"/>
      <c r="W15" s="681"/>
      <c r="X15" s="681"/>
      <c r="Y15" s="682"/>
      <c r="Z15" s="713" t="s">
        <v>129</v>
      </c>
      <c r="AA15" s="713"/>
      <c r="AB15" s="713"/>
      <c r="AC15" s="713"/>
      <c r="AD15" s="714" t="s">
        <v>129</v>
      </c>
      <c r="AE15" s="714"/>
      <c r="AF15" s="714"/>
      <c r="AG15" s="714"/>
      <c r="AH15" s="714"/>
      <c r="AI15" s="714"/>
      <c r="AJ15" s="714"/>
      <c r="AK15" s="714"/>
      <c r="AL15" s="683" t="s">
        <v>129</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31906</v>
      </c>
      <c r="BH15" s="681"/>
      <c r="BI15" s="681"/>
      <c r="BJ15" s="681"/>
      <c r="BK15" s="681"/>
      <c r="BL15" s="681"/>
      <c r="BM15" s="681"/>
      <c r="BN15" s="682"/>
      <c r="BO15" s="713">
        <v>5</v>
      </c>
      <c r="BP15" s="713"/>
      <c r="BQ15" s="713"/>
      <c r="BR15" s="713"/>
      <c r="BS15" s="686" t="s">
        <v>129</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1202420</v>
      </c>
      <c r="CS15" s="681"/>
      <c r="CT15" s="681"/>
      <c r="CU15" s="681"/>
      <c r="CV15" s="681"/>
      <c r="CW15" s="681"/>
      <c r="CX15" s="681"/>
      <c r="CY15" s="682"/>
      <c r="CZ15" s="713">
        <v>11.4</v>
      </c>
      <c r="DA15" s="713"/>
      <c r="DB15" s="713"/>
      <c r="DC15" s="713"/>
      <c r="DD15" s="686">
        <v>376655</v>
      </c>
      <c r="DE15" s="681"/>
      <c r="DF15" s="681"/>
      <c r="DG15" s="681"/>
      <c r="DH15" s="681"/>
      <c r="DI15" s="681"/>
      <c r="DJ15" s="681"/>
      <c r="DK15" s="681"/>
      <c r="DL15" s="681"/>
      <c r="DM15" s="681"/>
      <c r="DN15" s="681"/>
      <c r="DO15" s="681"/>
      <c r="DP15" s="682"/>
      <c r="DQ15" s="686">
        <v>668180</v>
      </c>
      <c r="DR15" s="681"/>
      <c r="DS15" s="681"/>
      <c r="DT15" s="681"/>
      <c r="DU15" s="681"/>
      <c r="DV15" s="681"/>
      <c r="DW15" s="681"/>
      <c r="DX15" s="681"/>
      <c r="DY15" s="681"/>
      <c r="DZ15" s="681"/>
      <c r="EA15" s="681"/>
      <c r="EB15" s="681"/>
      <c r="EC15" s="727"/>
    </row>
    <row r="16" spans="2:143" ht="11.25" customHeight="1" x14ac:dyDescent="0.15">
      <c r="B16" s="677" t="s">
        <v>262</v>
      </c>
      <c r="C16" s="678"/>
      <c r="D16" s="678"/>
      <c r="E16" s="678"/>
      <c r="F16" s="678"/>
      <c r="G16" s="678"/>
      <c r="H16" s="678"/>
      <c r="I16" s="678"/>
      <c r="J16" s="678"/>
      <c r="K16" s="678"/>
      <c r="L16" s="678"/>
      <c r="M16" s="678"/>
      <c r="N16" s="678"/>
      <c r="O16" s="678"/>
      <c r="P16" s="678"/>
      <c r="Q16" s="679"/>
      <c r="R16" s="680">
        <v>3706</v>
      </c>
      <c r="S16" s="681"/>
      <c r="T16" s="681"/>
      <c r="U16" s="681"/>
      <c r="V16" s="681"/>
      <c r="W16" s="681"/>
      <c r="X16" s="681"/>
      <c r="Y16" s="682"/>
      <c r="Z16" s="713">
        <v>0</v>
      </c>
      <c r="AA16" s="713"/>
      <c r="AB16" s="713"/>
      <c r="AC16" s="713"/>
      <c r="AD16" s="714">
        <v>3706</v>
      </c>
      <c r="AE16" s="714"/>
      <c r="AF16" s="714"/>
      <c r="AG16" s="714"/>
      <c r="AH16" s="714"/>
      <c r="AI16" s="714"/>
      <c r="AJ16" s="714"/>
      <c r="AK16" s="714"/>
      <c r="AL16" s="683">
        <v>0.1</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129</v>
      </c>
      <c r="BH16" s="681"/>
      <c r="BI16" s="681"/>
      <c r="BJ16" s="681"/>
      <c r="BK16" s="681"/>
      <c r="BL16" s="681"/>
      <c r="BM16" s="681"/>
      <c r="BN16" s="682"/>
      <c r="BO16" s="713" t="s">
        <v>234</v>
      </c>
      <c r="BP16" s="713"/>
      <c r="BQ16" s="713"/>
      <c r="BR16" s="713"/>
      <c r="BS16" s="686" t="s">
        <v>129</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v>15073</v>
      </c>
      <c r="CS16" s="681"/>
      <c r="CT16" s="681"/>
      <c r="CU16" s="681"/>
      <c r="CV16" s="681"/>
      <c r="CW16" s="681"/>
      <c r="CX16" s="681"/>
      <c r="CY16" s="682"/>
      <c r="CZ16" s="713">
        <v>0.1</v>
      </c>
      <c r="DA16" s="713"/>
      <c r="DB16" s="713"/>
      <c r="DC16" s="713"/>
      <c r="DD16" s="686" t="s">
        <v>234</v>
      </c>
      <c r="DE16" s="681"/>
      <c r="DF16" s="681"/>
      <c r="DG16" s="681"/>
      <c r="DH16" s="681"/>
      <c r="DI16" s="681"/>
      <c r="DJ16" s="681"/>
      <c r="DK16" s="681"/>
      <c r="DL16" s="681"/>
      <c r="DM16" s="681"/>
      <c r="DN16" s="681"/>
      <c r="DO16" s="681"/>
      <c r="DP16" s="682"/>
      <c r="DQ16" s="686">
        <v>2317</v>
      </c>
      <c r="DR16" s="681"/>
      <c r="DS16" s="681"/>
      <c r="DT16" s="681"/>
      <c r="DU16" s="681"/>
      <c r="DV16" s="681"/>
      <c r="DW16" s="681"/>
      <c r="DX16" s="681"/>
      <c r="DY16" s="681"/>
      <c r="DZ16" s="681"/>
      <c r="EA16" s="681"/>
      <c r="EB16" s="681"/>
      <c r="EC16" s="727"/>
    </row>
    <row r="17" spans="2:133" ht="11.25" customHeight="1" x14ac:dyDescent="0.15">
      <c r="B17" s="677" t="s">
        <v>265</v>
      </c>
      <c r="C17" s="678"/>
      <c r="D17" s="678"/>
      <c r="E17" s="678"/>
      <c r="F17" s="678"/>
      <c r="G17" s="678"/>
      <c r="H17" s="678"/>
      <c r="I17" s="678"/>
      <c r="J17" s="678"/>
      <c r="K17" s="678"/>
      <c r="L17" s="678"/>
      <c r="M17" s="678"/>
      <c r="N17" s="678"/>
      <c r="O17" s="678"/>
      <c r="P17" s="678"/>
      <c r="Q17" s="679"/>
      <c r="R17" s="680">
        <v>2137</v>
      </c>
      <c r="S17" s="681"/>
      <c r="T17" s="681"/>
      <c r="U17" s="681"/>
      <c r="V17" s="681"/>
      <c r="W17" s="681"/>
      <c r="X17" s="681"/>
      <c r="Y17" s="682"/>
      <c r="Z17" s="713">
        <v>0</v>
      </c>
      <c r="AA17" s="713"/>
      <c r="AB17" s="713"/>
      <c r="AC17" s="713"/>
      <c r="AD17" s="714">
        <v>2137</v>
      </c>
      <c r="AE17" s="714"/>
      <c r="AF17" s="714"/>
      <c r="AG17" s="714"/>
      <c r="AH17" s="714"/>
      <c r="AI17" s="714"/>
      <c r="AJ17" s="714"/>
      <c r="AK17" s="714"/>
      <c r="AL17" s="683">
        <v>0</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129</v>
      </c>
      <c r="BH17" s="681"/>
      <c r="BI17" s="681"/>
      <c r="BJ17" s="681"/>
      <c r="BK17" s="681"/>
      <c r="BL17" s="681"/>
      <c r="BM17" s="681"/>
      <c r="BN17" s="682"/>
      <c r="BO17" s="713" t="s">
        <v>129</v>
      </c>
      <c r="BP17" s="713"/>
      <c r="BQ17" s="713"/>
      <c r="BR17" s="713"/>
      <c r="BS17" s="686" t="s">
        <v>129</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1271173</v>
      </c>
      <c r="CS17" s="681"/>
      <c r="CT17" s="681"/>
      <c r="CU17" s="681"/>
      <c r="CV17" s="681"/>
      <c r="CW17" s="681"/>
      <c r="CX17" s="681"/>
      <c r="CY17" s="682"/>
      <c r="CZ17" s="713">
        <v>12.1</v>
      </c>
      <c r="DA17" s="713"/>
      <c r="DB17" s="713"/>
      <c r="DC17" s="713"/>
      <c r="DD17" s="686" t="s">
        <v>234</v>
      </c>
      <c r="DE17" s="681"/>
      <c r="DF17" s="681"/>
      <c r="DG17" s="681"/>
      <c r="DH17" s="681"/>
      <c r="DI17" s="681"/>
      <c r="DJ17" s="681"/>
      <c r="DK17" s="681"/>
      <c r="DL17" s="681"/>
      <c r="DM17" s="681"/>
      <c r="DN17" s="681"/>
      <c r="DO17" s="681"/>
      <c r="DP17" s="682"/>
      <c r="DQ17" s="686">
        <v>1241208</v>
      </c>
      <c r="DR17" s="681"/>
      <c r="DS17" s="681"/>
      <c r="DT17" s="681"/>
      <c r="DU17" s="681"/>
      <c r="DV17" s="681"/>
      <c r="DW17" s="681"/>
      <c r="DX17" s="681"/>
      <c r="DY17" s="681"/>
      <c r="DZ17" s="681"/>
      <c r="EA17" s="681"/>
      <c r="EB17" s="681"/>
      <c r="EC17" s="727"/>
    </row>
    <row r="18" spans="2:133" ht="11.25" customHeight="1" x14ac:dyDescent="0.15">
      <c r="B18" s="677" t="s">
        <v>268</v>
      </c>
      <c r="C18" s="678"/>
      <c r="D18" s="678"/>
      <c r="E18" s="678"/>
      <c r="F18" s="678"/>
      <c r="G18" s="678"/>
      <c r="H18" s="678"/>
      <c r="I18" s="678"/>
      <c r="J18" s="678"/>
      <c r="K18" s="678"/>
      <c r="L18" s="678"/>
      <c r="M18" s="678"/>
      <c r="N18" s="678"/>
      <c r="O18" s="678"/>
      <c r="P18" s="678"/>
      <c r="Q18" s="679"/>
      <c r="R18" s="680">
        <v>4115</v>
      </c>
      <c r="S18" s="681"/>
      <c r="T18" s="681"/>
      <c r="U18" s="681"/>
      <c r="V18" s="681"/>
      <c r="W18" s="681"/>
      <c r="X18" s="681"/>
      <c r="Y18" s="682"/>
      <c r="Z18" s="713">
        <v>0</v>
      </c>
      <c r="AA18" s="713"/>
      <c r="AB18" s="713"/>
      <c r="AC18" s="713"/>
      <c r="AD18" s="714">
        <v>4115</v>
      </c>
      <c r="AE18" s="714"/>
      <c r="AF18" s="714"/>
      <c r="AG18" s="714"/>
      <c r="AH18" s="714"/>
      <c r="AI18" s="714"/>
      <c r="AJ18" s="714"/>
      <c r="AK18" s="714"/>
      <c r="AL18" s="683">
        <v>0.1</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234</v>
      </c>
      <c r="BH18" s="681"/>
      <c r="BI18" s="681"/>
      <c r="BJ18" s="681"/>
      <c r="BK18" s="681"/>
      <c r="BL18" s="681"/>
      <c r="BM18" s="681"/>
      <c r="BN18" s="682"/>
      <c r="BO18" s="713" t="s">
        <v>129</v>
      </c>
      <c r="BP18" s="713"/>
      <c r="BQ18" s="713"/>
      <c r="BR18" s="713"/>
      <c r="BS18" s="686" t="s">
        <v>129</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129</v>
      </c>
      <c r="CS18" s="681"/>
      <c r="CT18" s="681"/>
      <c r="CU18" s="681"/>
      <c r="CV18" s="681"/>
      <c r="CW18" s="681"/>
      <c r="CX18" s="681"/>
      <c r="CY18" s="682"/>
      <c r="CZ18" s="713" t="s">
        <v>234</v>
      </c>
      <c r="DA18" s="713"/>
      <c r="DB18" s="713"/>
      <c r="DC18" s="713"/>
      <c r="DD18" s="686" t="s">
        <v>129</v>
      </c>
      <c r="DE18" s="681"/>
      <c r="DF18" s="681"/>
      <c r="DG18" s="681"/>
      <c r="DH18" s="681"/>
      <c r="DI18" s="681"/>
      <c r="DJ18" s="681"/>
      <c r="DK18" s="681"/>
      <c r="DL18" s="681"/>
      <c r="DM18" s="681"/>
      <c r="DN18" s="681"/>
      <c r="DO18" s="681"/>
      <c r="DP18" s="682"/>
      <c r="DQ18" s="686" t="s">
        <v>129</v>
      </c>
      <c r="DR18" s="681"/>
      <c r="DS18" s="681"/>
      <c r="DT18" s="681"/>
      <c r="DU18" s="681"/>
      <c r="DV18" s="681"/>
      <c r="DW18" s="681"/>
      <c r="DX18" s="681"/>
      <c r="DY18" s="681"/>
      <c r="DZ18" s="681"/>
      <c r="EA18" s="681"/>
      <c r="EB18" s="681"/>
      <c r="EC18" s="727"/>
    </row>
    <row r="19" spans="2:133" ht="11.25" customHeight="1" x14ac:dyDescent="0.15">
      <c r="B19" s="677" t="s">
        <v>271</v>
      </c>
      <c r="C19" s="678"/>
      <c r="D19" s="678"/>
      <c r="E19" s="678"/>
      <c r="F19" s="678"/>
      <c r="G19" s="678"/>
      <c r="H19" s="678"/>
      <c r="I19" s="678"/>
      <c r="J19" s="678"/>
      <c r="K19" s="678"/>
      <c r="L19" s="678"/>
      <c r="M19" s="678"/>
      <c r="N19" s="678"/>
      <c r="O19" s="678"/>
      <c r="P19" s="678"/>
      <c r="Q19" s="679"/>
      <c r="R19" s="680">
        <v>1786</v>
      </c>
      <c r="S19" s="681"/>
      <c r="T19" s="681"/>
      <c r="U19" s="681"/>
      <c r="V19" s="681"/>
      <c r="W19" s="681"/>
      <c r="X19" s="681"/>
      <c r="Y19" s="682"/>
      <c r="Z19" s="713">
        <v>0</v>
      </c>
      <c r="AA19" s="713"/>
      <c r="AB19" s="713"/>
      <c r="AC19" s="713"/>
      <c r="AD19" s="714">
        <v>1786</v>
      </c>
      <c r="AE19" s="714"/>
      <c r="AF19" s="714"/>
      <c r="AG19" s="714"/>
      <c r="AH19" s="714"/>
      <c r="AI19" s="714"/>
      <c r="AJ19" s="714"/>
      <c r="AK19" s="714"/>
      <c r="AL19" s="683">
        <v>0</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2537</v>
      </c>
      <c r="BH19" s="681"/>
      <c r="BI19" s="681"/>
      <c r="BJ19" s="681"/>
      <c r="BK19" s="681"/>
      <c r="BL19" s="681"/>
      <c r="BM19" s="681"/>
      <c r="BN19" s="682"/>
      <c r="BO19" s="713">
        <v>0.4</v>
      </c>
      <c r="BP19" s="713"/>
      <c r="BQ19" s="713"/>
      <c r="BR19" s="713"/>
      <c r="BS19" s="686" t="s">
        <v>234</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129</v>
      </c>
      <c r="CS19" s="681"/>
      <c r="CT19" s="681"/>
      <c r="CU19" s="681"/>
      <c r="CV19" s="681"/>
      <c r="CW19" s="681"/>
      <c r="CX19" s="681"/>
      <c r="CY19" s="682"/>
      <c r="CZ19" s="713" t="s">
        <v>129</v>
      </c>
      <c r="DA19" s="713"/>
      <c r="DB19" s="713"/>
      <c r="DC19" s="713"/>
      <c r="DD19" s="686" t="s">
        <v>234</v>
      </c>
      <c r="DE19" s="681"/>
      <c r="DF19" s="681"/>
      <c r="DG19" s="681"/>
      <c r="DH19" s="681"/>
      <c r="DI19" s="681"/>
      <c r="DJ19" s="681"/>
      <c r="DK19" s="681"/>
      <c r="DL19" s="681"/>
      <c r="DM19" s="681"/>
      <c r="DN19" s="681"/>
      <c r="DO19" s="681"/>
      <c r="DP19" s="682"/>
      <c r="DQ19" s="686" t="s">
        <v>234</v>
      </c>
      <c r="DR19" s="681"/>
      <c r="DS19" s="681"/>
      <c r="DT19" s="681"/>
      <c r="DU19" s="681"/>
      <c r="DV19" s="681"/>
      <c r="DW19" s="681"/>
      <c r="DX19" s="681"/>
      <c r="DY19" s="681"/>
      <c r="DZ19" s="681"/>
      <c r="EA19" s="681"/>
      <c r="EB19" s="681"/>
      <c r="EC19" s="727"/>
    </row>
    <row r="20" spans="2:133" ht="11.25" customHeight="1" x14ac:dyDescent="0.15">
      <c r="B20" s="677" t="s">
        <v>274</v>
      </c>
      <c r="C20" s="678"/>
      <c r="D20" s="678"/>
      <c r="E20" s="678"/>
      <c r="F20" s="678"/>
      <c r="G20" s="678"/>
      <c r="H20" s="678"/>
      <c r="I20" s="678"/>
      <c r="J20" s="678"/>
      <c r="K20" s="678"/>
      <c r="L20" s="678"/>
      <c r="M20" s="678"/>
      <c r="N20" s="678"/>
      <c r="O20" s="678"/>
      <c r="P20" s="678"/>
      <c r="Q20" s="679"/>
      <c r="R20" s="680">
        <v>1712</v>
      </c>
      <c r="S20" s="681"/>
      <c r="T20" s="681"/>
      <c r="U20" s="681"/>
      <c r="V20" s="681"/>
      <c r="W20" s="681"/>
      <c r="X20" s="681"/>
      <c r="Y20" s="682"/>
      <c r="Z20" s="713">
        <v>0</v>
      </c>
      <c r="AA20" s="713"/>
      <c r="AB20" s="713"/>
      <c r="AC20" s="713"/>
      <c r="AD20" s="714">
        <v>1712</v>
      </c>
      <c r="AE20" s="714"/>
      <c r="AF20" s="714"/>
      <c r="AG20" s="714"/>
      <c r="AH20" s="714"/>
      <c r="AI20" s="714"/>
      <c r="AJ20" s="714"/>
      <c r="AK20" s="714"/>
      <c r="AL20" s="683">
        <v>0</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2537</v>
      </c>
      <c r="BH20" s="681"/>
      <c r="BI20" s="681"/>
      <c r="BJ20" s="681"/>
      <c r="BK20" s="681"/>
      <c r="BL20" s="681"/>
      <c r="BM20" s="681"/>
      <c r="BN20" s="682"/>
      <c r="BO20" s="713">
        <v>0.4</v>
      </c>
      <c r="BP20" s="713"/>
      <c r="BQ20" s="713"/>
      <c r="BR20" s="713"/>
      <c r="BS20" s="686" t="s">
        <v>129</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10538851</v>
      </c>
      <c r="CS20" s="681"/>
      <c r="CT20" s="681"/>
      <c r="CU20" s="681"/>
      <c r="CV20" s="681"/>
      <c r="CW20" s="681"/>
      <c r="CX20" s="681"/>
      <c r="CY20" s="682"/>
      <c r="CZ20" s="713">
        <v>100</v>
      </c>
      <c r="DA20" s="713"/>
      <c r="DB20" s="713"/>
      <c r="DC20" s="713"/>
      <c r="DD20" s="686">
        <v>2362761</v>
      </c>
      <c r="DE20" s="681"/>
      <c r="DF20" s="681"/>
      <c r="DG20" s="681"/>
      <c r="DH20" s="681"/>
      <c r="DI20" s="681"/>
      <c r="DJ20" s="681"/>
      <c r="DK20" s="681"/>
      <c r="DL20" s="681"/>
      <c r="DM20" s="681"/>
      <c r="DN20" s="681"/>
      <c r="DO20" s="681"/>
      <c r="DP20" s="682"/>
      <c r="DQ20" s="686">
        <v>5774083</v>
      </c>
      <c r="DR20" s="681"/>
      <c r="DS20" s="681"/>
      <c r="DT20" s="681"/>
      <c r="DU20" s="681"/>
      <c r="DV20" s="681"/>
      <c r="DW20" s="681"/>
      <c r="DX20" s="681"/>
      <c r="DY20" s="681"/>
      <c r="DZ20" s="681"/>
      <c r="EA20" s="681"/>
      <c r="EB20" s="681"/>
      <c r="EC20" s="727"/>
    </row>
    <row r="21" spans="2:133" ht="11.25" customHeight="1" x14ac:dyDescent="0.15">
      <c r="B21" s="677" t="s">
        <v>277</v>
      </c>
      <c r="C21" s="678"/>
      <c r="D21" s="678"/>
      <c r="E21" s="678"/>
      <c r="F21" s="678"/>
      <c r="G21" s="678"/>
      <c r="H21" s="678"/>
      <c r="I21" s="678"/>
      <c r="J21" s="678"/>
      <c r="K21" s="678"/>
      <c r="L21" s="678"/>
      <c r="M21" s="678"/>
      <c r="N21" s="678"/>
      <c r="O21" s="678"/>
      <c r="P21" s="678"/>
      <c r="Q21" s="679"/>
      <c r="R21" s="680">
        <v>617</v>
      </c>
      <c r="S21" s="681"/>
      <c r="T21" s="681"/>
      <c r="U21" s="681"/>
      <c r="V21" s="681"/>
      <c r="W21" s="681"/>
      <c r="X21" s="681"/>
      <c r="Y21" s="682"/>
      <c r="Z21" s="713">
        <v>0</v>
      </c>
      <c r="AA21" s="713"/>
      <c r="AB21" s="713"/>
      <c r="AC21" s="713"/>
      <c r="AD21" s="714">
        <v>617</v>
      </c>
      <c r="AE21" s="714"/>
      <c r="AF21" s="714"/>
      <c r="AG21" s="714"/>
      <c r="AH21" s="714"/>
      <c r="AI21" s="714"/>
      <c r="AJ21" s="714"/>
      <c r="AK21" s="714"/>
      <c r="AL21" s="683">
        <v>0</v>
      </c>
      <c r="AM21" s="684"/>
      <c r="AN21" s="684"/>
      <c r="AO21" s="715"/>
      <c r="AP21" s="775" t="s">
        <v>278</v>
      </c>
      <c r="AQ21" s="782"/>
      <c r="AR21" s="782"/>
      <c r="AS21" s="782"/>
      <c r="AT21" s="782"/>
      <c r="AU21" s="782"/>
      <c r="AV21" s="782"/>
      <c r="AW21" s="782"/>
      <c r="AX21" s="782"/>
      <c r="AY21" s="782"/>
      <c r="AZ21" s="782"/>
      <c r="BA21" s="782"/>
      <c r="BB21" s="782"/>
      <c r="BC21" s="782"/>
      <c r="BD21" s="782"/>
      <c r="BE21" s="782"/>
      <c r="BF21" s="777"/>
      <c r="BG21" s="680">
        <v>2537</v>
      </c>
      <c r="BH21" s="681"/>
      <c r="BI21" s="681"/>
      <c r="BJ21" s="681"/>
      <c r="BK21" s="681"/>
      <c r="BL21" s="681"/>
      <c r="BM21" s="681"/>
      <c r="BN21" s="682"/>
      <c r="BO21" s="713">
        <v>0.4</v>
      </c>
      <c r="BP21" s="713"/>
      <c r="BQ21" s="713"/>
      <c r="BR21" s="713"/>
      <c r="BS21" s="686" t="s">
        <v>129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4263318</v>
      </c>
      <c r="S22" s="681"/>
      <c r="T22" s="681"/>
      <c r="U22" s="681"/>
      <c r="V22" s="681"/>
      <c r="W22" s="681"/>
      <c r="X22" s="681"/>
      <c r="Y22" s="682"/>
      <c r="Z22" s="713">
        <v>39.700000000000003</v>
      </c>
      <c r="AA22" s="713"/>
      <c r="AB22" s="713"/>
      <c r="AC22" s="713"/>
      <c r="AD22" s="714">
        <v>3655468</v>
      </c>
      <c r="AE22" s="714"/>
      <c r="AF22" s="714"/>
      <c r="AG22" s="714"/>
      <c r="AH22" s="714"/>
      <c r="AI22" s="714"/>
      <c r="AJ22" s="714"/>
      <c r="AK22" s="714"/>
      <c r="AL22" s="683">
        <v>80.099999999999994</v>
      </c>
      <c r="AM22" s="684"/>
      <c r="AN22" s="684"/>
      <c r="AO22" s="715"/>
      <c r="AP22" s="775" t="s">
        <v>280</v>
      </c>
      <c r="AQ22" s="782"/>
      <c r="AR22" s="782"/>
      <c r="AS22" s="782"/>
      <c r="AT22" s="782"/>
      <c r="AU22" s="782"/>
      <c r="AV22" s="782"/>
      <c r="AW22" s="782"/>
      <c r="AX22" s="782"/>
      <c r="AY22" s="782"/>
      <c r="AZ22" s="782"/>
      <c r="BA22" s="782"/>
      <c r="BB22" s="782"/>
      <c r="BC22" s="782"/>
      <c r="BD22" s="782"/>
      <c r="BE22" s="782"/>
      <c r="BF22" s="777"/>
      <c r="BG22" s="680" t="s">
        <v>129</v>
      </c>
      <c r="BH22" s="681"/>
      <c r="BI22" s="681"/>
      <c r="BJ22" s="681"/>
      <c r="BK22" s="681"/>
      <c r="BL22" s="681"/>
      <c r="BM22" s="681"/>
      <c r="BN22" s="682"/>
      <c r="BO22" s="713" t="s">
        <v>129</v>
      </c>
      <c r="BP22" s="713"/>
      <c r="BQ22" s="713"/>
      <c r="BR22" s="713"/>
      <c r="BS22" s="686" t="s">
        <v>129</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3655468</v>
      </c>
      <c r="S23" s="681"/>
      <c r="T23" s="681"/>
      <c r="U23" s="681"/>
      <c r="V23" s="681"/>
      <c r="W23" s="681"/>
      <c r="X23" s="681"/>
      <c r="Y23" s="682"/>
      <c r="Z23" s="713">
        <v>34</v>
      </c>
      <c r="AA23" s="713"/>
      <c r="AB23" s="713"/>
      <c r="AC23" s="713"/>
      <c r="AD23" s="714">
        <v>3655468</v>
      </c>
      <c r="AE23" s="714"/>
      <c r="AF23" s="714"/>
      <c r="AG23" s="714"/>
      <c r="AH23" s="714"/>
      <c r="AI23" s="714"/>
      <c r="AJ23" s="714"/>
      <c r="AK23" s="714"/>
      <c r="AL23" s="683">
        <v>80.099999999999994</v>
      </c>
      <c r="AM23" s="684"/>
      <c r="AN23" s="684"/>
      <c r="AO23" s="715"/>
      <c r="AP23" s="775" t="s">
        <v>283</v>
      </c>
      <c r="AQ23" s="782"/>
      <c r="AR23" s="782"/>
      <c r="AS23" s="782"/>
      <c r="AT23" s="782"/>
      <c r="AU23" s="782"/>
      <c r="AV23" s="782"/>
      <c r="AW23" s="782"/>
      <c r="AX23" s="782"/>
      <c r="AY23" s="782"/>
      <c r="AZ23" s="782"/>
      <c r="BA23" s="782"/>
      <c r="BB23" s="782"/>
      <c r="BC23" s="782"/>
      <c r="BD23" s="782"/>
      <c r="BE23" s="782"/>
      <c r="BF23" s="777"/>
      <c r="BG23" s="680" t="s">
        <v>234</v>
      </c>
      <c r="BH23" s="681"/>
      <c r="BI23" s="681"/>
      <c r="BJ23" s="681"/>
      <c r="BK23" s="681"/>
      <c r="BL23" s="681"/>
      <c r="BM23" s="681"/>
      <c r="BN23" s="682"/>
      <c r="BO23" s="713" t="s">
        <v>129</v>
      </c>
      <c r="BP23" s="713"/>
      <c r="BQ23" s="713"/>
      <c r="BR23" s="713"/>
      <c r="BS23" s="686" t="s">
        <v>129</v>
      </c>
      <c r="BT23" s="681"/>
      <c r="BU23" s="681"/>
      <c r="BV23" s="681"/>
      <c r="BW23" s="681"/>
      <c r="BX23" s="681"/>
      <c r="BY23" s="681"/>
      <c r="BZ23" s="681"/>
      <c r="CA23" s="681"/>
      <c r="CB23" s="727"/>
      <c r="CD23" s="784" t="s">
        <v>222</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607850</v>
      </c>
      <c r="S24" s="681"/>
      <c r="T24" s="681"/>
      <c r="U24" s="681"/>
      <c r="V24" s="681"/>
      <c r="W24" s="681"/>
      <c r="X24" s="681"/>
      <c r="Y24" s="682"/>
      <c r="Z24" s="713">
        <v>5.7</v>
      </c>
      <c r="AA24" s="713"/>
      <c r="AB24" s="713"/>
      <c r="AC24" s="713"/>
      <c r="AD24" s="714" t="s">
        <v>129</v>
      </c>
      <c r="AE24" s="714"/>
      <c r="AF24" s="714"/>
      <c r="AG24" s="714"/>
      <c r="AH24" s="714"/>
      <c r="AI24" s="714"/>
      <c r="AJ24" s="714"/>
      <c r="AK24" s="714"/>
      <c r="AL24" s="683" t="s">
        <v>129</v>
      </c>
      <c r="AM24" s="684"/>
      <c r="AN24" s="684"/>
      <c r="AO24" s="715"/>
      <c r="AP24" s="775" t="s">
        <v>290</v>
      </c>
      <c r="AQ24" s="782"/>
      <c r="AR24" s="782"/>
      <c r="AS24" s="782"/>
      <c r="AT24" s="782"/>
      <c r="AU24" s="782"/>
      <c r="AV24" s="782"/>
      <c r="AW24" s="782"/>
      <c r="AX24" s="782"/>
      <c r="AY24" s="782"/>
      <c r="AZ24" s="782"/>
      <c r="BA24" s="782"/>
      <c r="BB24" s="782"/>
      <c r="BC24" s="782"/>
      <c r="BD24" s="782"/>
      <c r="BE24" s="782"/>
      <c r="BF24" s="777"/>
      <c r="BG24" s="680" t="s">
        <v>129</v>
      </c>
      <c r="BH24" s="681"/>
      <c r="BI24" s="681"/>
      <c r="BJ24" s="681"/>
      <c r="BK24" s="681"/>
      <c r="BL24" s="681"/>
      <c r="BM24" s="681"/>
      <c r="BN24" s="682"/>
      <c r="BO24" s="713" t="s">
        <v>234</v>
      </c>
      <c r="BP24" s="713"/>
      <c r="BQ24" s="713"/>
      <c r="BR24" s="713"/>
      <c r="BS24" s="686" t="s">
        <v>129</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3414803</v>
      </c>
      <c r="CS24" s="736"/>
      <c r="CT24" s="736"/>
      <c r="CU24" s="736"/>
      <c r="CV24" s="736"/>
      <c r="CW24" s="736"/>
      <c r="CX24" s="736"/>
      <c r="CY24" s="779"/>
      <c r="CZ24" s="780">
        <v>32.4</v>
      </c>
      <c r="DA24" s="753"/>
      <c r="DB24" s="753"/>
      <c r="DC24" s="783"/>
      <c r="DD24" s="778">
        <v>2817526</v>
      </c>
      <c r="DE24" s="736"/>
      <c r="DF24" s="736"/>
      <c r="DG24" s="736"/>
      <c r="DH24" s="736"/>
      <c r="DI24" s="736"/>
      <c r="DJ24" s="736"/>
      <c r="DK24" s="779"/>
      <c r="DL24" s="778">
        <v>2393751</v>
      </c>
      <c r="DM24" s="736"/>
      <c r="DN24" s="736"/>
      <c r="DO24" s="736"/>
      <c r="DP24" s="736"/>
      <c r="DQ24" s="736"/>
      <c r="DR24" s="736"/>
      <c r="DS24" s="736"/>
      <c r="DT24" s="736"/>
      <c r="DU24" s="736"/>
      <c r="DV24" s="779"/>
      <c r="DW24" s="780">
        <v>50.7</v>
      </c>
      <c r="DX24" s="753"/>
      <c r="DY24" s="753"/>
      <c r="DZ24" s="753"/>
      <c r="EA24" s="753"/>
      <c r="EB24" s="753"/>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t="s">
        <v>129</v>
      </c>
      <c r="S25" s="681"/>
      <c r="T25" s="681"/>
      <c r="U25" s="681"/>
      <c r="V25" s="681"/>
      <c r="W25" s="681"/>
      <c r="X25" s="681"/>
      <c r="Y25" s="682"/>
      <c r="Z25" s="713" t="s">
        <v>129</v>
      </c>
      <c r="AA25" s="713"/>
      <c r="AB25" s="713"/>
      <c r="AC25" s="713"/>
      <c r="AD25" s="714" t="s">
        <v>234</v>
      </c>
      <c r="AE25" s="714"/>
      <c r="AF25" s="714"/>
      <c r="AG25" s="714"/>
      <c r="AH25" s="714"/>
      <c r="AI25" s="714"/>
      <c r="AJ25" s="714"/>
      <c r="AK25" s="714"/>
      <c r="AL25" s="683" t="s">
        <v>129</v>
      </c>
      <c r="AM25" s="684"/>
      <c r="AN25" s="684"/>
      <c r="AO25" s="715"/>
      <c r="AP25" s="775" t="s">
        <v>293</v>
      </c>
      <c r="AQ25" s="782"/>
      <c r="AR25" s="782"/>
      <c r="AS25" s="782"/>
      <c r="AT25" s="782"/>
      <c r="AU25" s="782"/>
      <c r="AV25" s="782"/>
      <c r="AW25" s="782"/>
      <c r="AX25" s="782"/>
      <c r="AY25" s="782"/>
      <c r="AZ25" s="782"/>
      <c r="BA25" s="782"/>
      <c r="BB25" s="782"/>
      <c r="BC25" s="782"/>
      <c r="BD25" s="782"/>
      <c r="BE25" s="782"/>
      <c r="BF25" s="777"/>
      <c r="BG25" s="680" t="s">
        <v>234</v>
      </c>
      <c r="BH25" s="681"/>
      <c r="BI25" s="681"/>
      <c r="BJ25" s="681"/>
      <c r="BK25" s="681"/>
      <c r="BL25" s="681"/>
      <c r="BM25" s="681"/>
      <c r="BN25" s="682"/>
      <c r="BO25" s="713" t="s">
        <v>234</v>
      </c>
      <c r="BP25" s="713"/>
      <c r="BQ25" s="713"/>
      <c r="BR25" s="713"/>
      <c r="BS25" s="686" t="s">
        <v>129</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1424202</v>
      </c>
      <c r="CS25" s="699"/>
      <c r="CT25" s="699"/>
      <c r="CU25" s="699"/>
      <c r="CV25" s="699"/>
      <c r="CW25" s="699"/>
      <c r="CX25" s="699"/>
      <c r="CY25" s="700"/>
      <c r="CZ25" s="683">
        <v>13.5</v>
      </c>
      <c r="DA25" s="701"/>
      <c r="DB25" s="701"/>
      <c r="DC25" s="702"/>
      <c r="DD25" s="686">
        <v>1373603</v>
      </c>
      <c r="DE25" s="699"/>
      <c r="DF25" s="699"/>
      <c r="DG25" s="699"/>
      <c r="DH25" s="699"/>
      <c r="DI25" s="699"/>
      <c r="DJ25" s="699"/>
      <c r="DK25" s="700"/>
      <c r="DL25" s="686">
        <v>1131119</v>
      </c>
      <c r="DM25" s="699"/>
      <c r="DN25" s="699"/>
      <c r="DO25" s="699"/>
      <c r="DP25" s="699"/>
      <c r="DQ25" s="699"/>
      <c r="DR25" s="699"/>
      <c r="DS25" s="699"/>
      <c r="DT25" s="699"/>
      <c r="DU25" s="699"/>
      <c r="DV25" s="700"/>
      <c r="DW25" s="683">
        <v>24</v>
      </c>
      <c r="DX25" s="701"/>
      <c r="DY25" s="701"/>
      <c r="DZ25" s="701"/>
      <c r="EA25" s="701"/>
      <c r="EB25" s="701"/>
      <c r="EC25" s="722"/>
    </row>
    <row r="26" spans="2:133" ht="11.25" customHeight="1" x14ac:dyDescent="0.15">
      <c r="B26" s="677" t="s">
        <v>295</v>
      </c>
      <c r="C26" s="678"/>
      <c r="D26" s="678"/>
      <c r="E26" s="678"/>
      <c r="F26" s="678"/>
      <c r="G26" s="678"/>
      <c r="H26" s="678"/>
      <c r="I26" s="678"/>
      <c r="J26" s="678"/>
      <c r="K26" s="678"/>
      <c r="L26" s="678"/>
      <c r="M26" s="678"/>
      <c r="N26" s="678"/>
      <c r="O26" s="678"/>
      <c r="P26" s="678"/>
      <c r="Q26" s="679"/>
      <c r="R26" s="680">
        <v>5166599</v>
      </c>
      <c r="S26" s="681"/>
      <c r="T26" s="681"/>
      <c r="U26" s="681"/>
      <c r="V26" s="681"/>
      <c r="W26" s="681"/>
      <c r="X26" s="681"/>
      <c r="Y26" s="682"/>
      <c r="Z26" s="713">
        <v>48.1</v>
      </c>
      <c r="AA26" s="713"/>
      <c r="AB26" s="713"/>
      <c r="AC26" s="713"/>
      <c r="AD26" s="714">
        <v>4558749</v>
      </c>
      <c r="AE26" s="714"/>
      <c r="AF26" s="714"/>
      <c r="AG26" s="714"/>
      <c r="AH26" s="714"/>
      <c r="AI26" s="714"/>
      <c r="AJ26" s="714"/>
      <c r="AK26" s="714"/>
      <c r="AL26" s="683">
        <v>99.9</v>
      </c>
      <c r="AM26" s="684"/>
      <c r="AN26" s="684"/>
      <c r="AO26" s="715"/>
      <c r="AP26" s="775" t="s">
        <v>296</v>
      </c>
      <c r="AQ26" s="776"/>
      <c r="AR26" s="776"/>
      <c r="AS26" s="776"/>
      <c r="AT26" s="776"/>
      <c r="AU26" s="776"/>
      <c r="AV26" s="776"/>
      <c r="AW26" s="776"/>
      <c r="AX26" s="776"/>
      <c r="AY26" s="776"/>
      <c r="AZ26" s="776"/>
      <c r="BA26" s="776"/>
      <c r="BB26" s="776"/>
      <c r="BC26" s="776"/>
      <c r="BD26" s="776"/>
      <c r="BE26" s="776"/>
      <c r="BF26" s="777"/>
      <c r="BG26" s="680" t="s">
        <v>129</v>
      </c>
      <c r="BH26" s="681"/>
      <c r="BI26" s="681"/>
      <c r="BJ26" s="681"/>
      <c r="BK26" s="681"/>
      <c r="BL26" s="681"/>
      <c r="BM26" s="681"/>
      <c r="BN26" s="682"/>
      <c r="BO26" s="713" t="s">
        <v>129</v>
      </c>
      <c r="BP26" s="713"/>
      <c r="BQ26" s="713"/>
      <c r="BR26" s="713"/>
      <c r="BS26" s="686" t="s">
        <v>234</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768730</v>
      </c>
      <c r="CS26" s="681"/>
      <c r="CT26" s="681"/>
      <c r="CU26" s="681"/>
      <c r="CV26" s="681"/>
      <c r="CW26" s="681"/>
      <c r="CX26" s="681"/>
      <c r="CY26" s="682"/>
      <c r="CZ26" s="683">
        <v>7.3</v>
      </c>
      <c r="DA26" s="701"/>
      <c r="DB26" s="701"/>
      <c r="DC26" s="702"/>
      <c r="DD26" s="686">
        <v>749595</v>
      </c>
      <c r="DE26" s="681"/>
      <c r="DF26" s="681"/>
      <c r="DG26" s="681"/>
      <c r="DH26" s="681"/>
      <c r="DI26" s="681"/>
      <c r="DJ26" s="681"/>
      <c r="DK26" s="682"/>
      <c r="DL26" s="686" t="s">
        <v>129</v>
      </c>
      <c r="DM26" s="681"/>
      <c r="DN26" s="681"/>
      <c r="DO26" s="681"/>
      <c r="DP26" s="681"/>
      <c r="DQ26" s="681"/>
      <c r="DR26" s="681"/>
      <c r="DS26" s="681"/>
      <c r="DT26" s="681"/>
      <c r="DU26" s="681"/>
      <c r="DV26" s="682"/>
      <c r="DW26" s="683" t="s">
        <v>234</v>
      </c>
      <c r="DX26" s="701"/>
      <c r="DY26" s="701"/>
      <c r="DZ26" s="701"/>
      <c r="EA26" s="701"/>
      <c r="EB26" s="701"/>
      <c r="EC26" s="722"/>
    </row>
    <row r="27" spans="2:133" ht="11.25" customHeight="1" x14ac:dyDescent="0.15">
      <c r="B27" s="677" t="s">
        <v>298</v>
      </c>
      <c r="C27" s="678"/>
      <c r="D27" s="678"/>
      <c r="E27" s="678"/>
      <c r="F27" s="678"/>
      <c r="G27" s="678"/>
      <c r="H27" s="678"/>
      <c r="I27" s="678"/>
      <c r="J27" s="678"/>
      <c r="K27" s="678"/>
      <c r="L27" s="678"/>
      <c r="M27" s="678"/>
      <c r="N27" s="678"/>
      <c r="O27" s="678"/>
      <c r="P27" s="678"/>
      <c r="Q27" s="679"/>
      <c r="R27" s="680">
        <v>809</v>
      </c>
      <c r="S27" s="681"/>
      <c r="T27" s="681"/>
      <c r="U27" s="681"/>
      <c r="V27" s="681"/>
      <c r="W27" s="681"/>
      <c r="X27" s="681"/>
      <c r="Y27" s="682"/>
      <c r="Z27" s="713">
        <v>0</v>
      </c>
      <c r="AA27" s="713"/>
      <c r="AB27" s="713"/>
      <c r="AC27" s="713"/>
      <c r="AD27" s="714">
        <v>809</v>
      </c>
      <c r="AE27" s="714"/>
      <c r="AF27" s="714"/>
      <c r="AG27" s="714"/>
      <c r="AH27" s="714"/>
      <c r="AI27" s="714"/>
      <c r="AJ27" s="714"/>
      <c r="AK27" s="714"/>
      <c r="AL27" s="683">
        <v>0</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636512</v>
      </c>
      <c r="BH27" s="681"/>
      <c r="BI27" s="681"/>
      <c r="BJ27" s="681"/>
      <c r="BK27" s="681"/>
      <c r="BL27" s="681"/>
      <c r="BM27" s="681"/>
      <c r="BN27" s="682"/>
      <c r="BO27" s="713">
        <v>100</v>
      </c>
      <c r="BP27" s="713"/>
      <c r="BQ27" s="713"/>
      <c r="BR27" s="713"/>
      <c r="BS27" s="686">
        <v>28550</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719428</v>
      </c>
      <c r="CS27" s="699"/>
      <c r="CT27" s="699"/>
      <c r="CU27" s="699"/>
      <c r="CV27" s="699"/>
      <c r="CW27" s="699"/>
      <c r="CX27" s="699"/>
      <c r="CY27" s="700"/>
      <c r="CZ27" s="683">
        <v>6.8</v>
      </c>
      <c r="DA27" s="701"/>
      <c r="DB27" s="701"/>
      <c r="DC27" s="702"/>
      <c r="DD27" s="686">
        <v>202715</v>
      </c>
      <c r="DE27" s="699"/>
      <c r="DF27" s="699"/>
      <c r="DG27" s="699"/>
      <c r="DH27" s="699"/>
      <c r="DI27" s="699"/>
      <c r="DJ27" s="699"/>
      <c r="DK27" s="700"/>
      <c r="DL27" s="686">
        <v>198538</v>
      </c>
      <c r="DM27" s="699"/>
      <c r="DN27" s="699"/>
      <c r="DO27" s="699"/>
      <c r="DP27" s="699"/>
      <c r="DQ27" s="699"/>
      <c r="DR27" s="699"/>
      <c r="DS27" s="699"/>
      <c r="DT27" s="699"/>
      <c r="DU27" s="699"/>
      <c r="DV27" s="700"/>
      <c r="DW27" s="683">
        <v>4.2</v>
      </c>
      <c r="DX27" s="701"/>
      <c r="DY27" s="701"/>
      <c r="DZ27" s="701"/>
      <c r="EA27" s="701"/>
      <c r="EB27" s="701"/>
      <c r="EC27" s="722"/>
    </row>
    <row r="28" spans="2:133" ht="11.25" customHeight="1" x14ac:dyDescent="0.15">
      <c r="B28" s="677" t="s">
        <v>301</v>
      </c>
      <c r="C28" s="678"/>
      <c r="D28" s="678"/>
      <c r="E28" s="678"/>
      <c r="F28" s="678"/>
      <c r="G28" s="678"/>
      <c r="H28" s="678"/>
      <c r="I28" s="678"/>
      <c r="J28" s="678"/>
      <c r="K28" s="678"/>
      <c r="L28" s="678"/>
      <c r="M28" s="678"/>
      <c r="N28" s="678"/>
      <c r="O28" s="678"/>
      <c r="P28" s="678"/>
      <c r="Q28" s="679"/>
      <c r="R28" s="680">
        <v>38264</v>
      </c>
      <c r="S28" s="681"/>
      <c r="T28" s="681"/>
      <c r="U28" s="681"/>
      <c r="V28" s="681"/>
      <c r="W28" s="681"/>
      <c r="X28" s="681"/>
      <c r="Y28" s="682"/>
      <c r="Z28" s="713">
        <v>0.4</v>
      </c>
      <c r="AA28" s="713"/>
      <c r="AB28" s="713"/>
      <c r="AC28" s="713"/>
      <c r="AD28" s="714" t="s">
        <v>129</v>
      </c>
      <c r="AE28" s="714"/>
      <c r="AF28" s="714"/>
      <c r="AG28" s="714"/>
      <c r="AH28" s="714"/>
      <c r="AI28" s="714"/>
      <c r="AJ28" s="714"/>
      <c r="AK28" s="714"/>
      <c r="AL28" s="683" t="s">
        <v>234</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1271173</v>
      </c>
      <c r="CS28" s="681"/>
      <c r="CT28" s="681"/>
      <c r="CU28" s="681"/>
      <c r="CV28" s="681"/>
      <c r="CW28" s="681"/>
      <c r="CX28" s="681"/>
      <c r="CY28" s="682"/>
      <c r="CZ28" s="683">
        <v>12.1</v>
      </c>
      <c r="DA28" s="701"/>
      <c r="DB28" s="701"/>
      <c r="DC28" s="702"/>
      <c r="DD28" s="686">
        <v>1241208</v>
      </c>
      <c r="DE28" s="681"/>
      <c r="DF28" s="681"/>
      <c r="DG28" s="681"/>
      <c r="DH28" s="681"/>
      <c r="DI28" s="681"/>
      <c r="DJ28" s="681"/>
      <c r="DK28" s="682"/>
      <c r="DL28" s="686">
        <v>1064094</v>
      </c>
      <c r="DM28" s="681"/>
      <c r="DN28" s="681"/>
      <c r="DO28" s="681"/>
      <c r="DP28" s="681"/>
      <c r="DQ28" s="681"/>
      <c r="DR28" s="681"/>
      <c r="DS28" s="681"/>
      <c r="DT28" s="681"/>
      <c r="DU28" s="681"/>
      <c r="DV28" s="682"/>
      <c r="DW28" s="683">
        <v>22.5</v>
      </c>
      <c r="DX28" s="701"/>
      <c r="DY28" s="701"/>
      <c r="DZ28" s="701"/>
      <c r="EA28" s="701"/>
      <c r="EB28" s="701"/>
      <c r="EC28" s="722"/>
    </row>
    <row r="29" spans="2:133" ht="11.25" customHeight="1" x14ac:dyDescent="0.15">
      <c r="B29" s="677" t="s">
        <v>303</v>
      </c>
      <c r="C29" s="678"/>
      <c r="D29" s="678"/>
      <c r="E29" s="678"/>
      <c r="F29" s="678"/>
      <c r="G29" s="678"/>
      <c r="H29" s="678"/>
      <c r="I29" s="678"/>
      <c r="J29" s="678"/>
      <c r="K29" s="678"/>
      <c r="L29" s="678"/>
      <c r="M29" s="678"/>
      <c r="N29" s="678"/>
      <c r="O29" s="678"/>
      <c r="P29" s="678"/>
      <c r="Q29" s="679"/>
      <c r="R29" s="680">
        <v>164647</v>
      </c>
      <c r="S29" s="681"/>
      <c r="T29" s="681"/>
      <c r="U29" s="681"/>
      <c r="V29" s="681"/>
      <c r="W29" s="681"/>
      <c r="X29" s="681"/>
      <c r="Y29" s="682"/>
      <c r="Z29" s="713">
        <v>1.5</v>
      </c>
      <c r="AA29" s="713"/>
      <c r="AB29" s="713"/>
      <c r="AC29" s="713"/>
      <c r="AD29" s="714">
        <v>5376</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304</v>
      </c>
      <c r="CE29" s="770"/>
      <c r="CF29" s="719" t="s">
        <v>305</v>
      </c>
      <c r="CG29" s="720"/>
      <c r="CH29" s="720"/>
      <c r="CI29" s="720"/>
      <c r="CJ29" s="720"/>
      <c r="CK29" s="720"/>
      <c r="CL29" s="720"/>
      <c r="CM29" s="720"/>
      <c r="CN29" s="720"/>
      <c r="CO29" s="720"/>
      <c r="CP29" s="720"/>
      <c r="CQ29" s="721"/>
      <c r="CR29" s="680">
        <v>1271019</v>
      </c>
      <c r="CS29" s="699"/>
      <c r="CT29" s="699"/>
      <c r="CU29" s="699"/>
      <c r="CV29" s="699"/>
      <c r="CW29" s="699"/>
      <c r="CX29" s="699"/>
      <c r="CY29" s="700"/>
      <c r="CZ29" s="683">
        <v>12.1</v>
      </c>
      <c r="DA29" s="701"/>
      <c r="DB29" s="701"/>
      <c r="DC29" s="702"/>
      <c r="DD29" s="686">
        <v>1241054</v>
      </c>
      <c r="DE29" s="699"/>
      <c r="DF29" s="699"/>
      <c r="DG29" s="699"/>
      <c r="DH29" s="699"/>
      <c r="DI29" s="699"/>
      <c r="DJ29" s="699"/>
      <c r="DK29" s="700"/>
      <c r="DL29" s="686">
        <v>1063940</v>
      </c>
      <c r="DM29" s="699"/>
      <c r="DN29" s="699"/>
      <c r="DO29" s="699"/>
      <c r="DP29" s="699"/>
      <c r="DQ29" s="699"/>
      <c r="DR29" s="699"/>
      <c r="DS29" s="699"/>
      <c r="DT29" s="699"/>
      <c r="DU29" s="699"/>
      <c r="DV29" s="700"/>
      <c r="DW29" s="683">
        <v>22.5</v>
      </c>
      <c r="DX29" s="701"/>
      <c r="DY29" s="701"/>
      <c r="DZ29" s="701"/>
      <c r="EA29" s="701"/>
      <c r="EB29" s="701"/>
      <c r="EC29" s="722"/>
    </row>
    <row r="30" spans="2:133" ht="11.25" customHeight="1" x14ac:dyDescent="0.15">
      <c r="B30" s="677" t="s">
        <v>306</v>
      </c>
      <c r="C30" s="678"/>
      <c r="D30" s="678"/>
      <c r="E30" s="678"/>
      <c r="F30" s="678"/>
      <c r="G30" s="678"/>
      <c r="H30" s="678"/>
      <c r="I30" s="678"/>
      <c r="J30" s="678"/>
      <c r="K30" s="678"/>
      <c r="L30" s="678"/>
      <c r="M30" s="678"/>
      <c r="N30" s="678"/>
      <c r="O30" s="678"/>
      <c r="P30" s="678"/>
      <c r="Q30" s="679"/>
      <c r="R30" s="680">
        <v>22053</v>
      </c>
      <c r="S30" s="681"/>
      <c r="T30" s="681"/>
      <c r="U30" s="681"/>
      <c r="V30" s="681"/>
      <c r="W30" s="681"/>
      <c r="X30" s="681"/>
      <c r="Y30" s="682"/>
      <c r="Z30" s="713">
        <v>0.2</v>
      </c>
      <c r="AA30" s="713"/>
      <c r="AB30" s="713"/>
      <c r="AC30" s="713"/>
      <c r="AD30" s="714" t="s">
        <v>234</v>
      </c>
      <c r="AE30" s="714"/>
      <c r="AF30" s="714"/>
      <c r="AG30" s="714"/>
      <c r="AH30" s="714"/>
      <c r="AI30" s="714"/>
      <c r="AJ30" s="714"/>
      <c r="AK30" s="714"/>
      <c r="AL30" s="683" t="s">
        <v>234</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307</v>
      </c>
      <c r="BH30" s="766"/>
      <c r="BI30" s="766"/>
      <c r="BJ30" s="766"/>
      <c r="BK30" s="766"/>
      <c r="BL30" s="766"/>
      <c r="BM30" s="766"/>
      <c r="BN30" s="766"/>
      <c r="BO30" s="766"/>
      <c r="BP30" s="766"/>
      <c r="BQ30" s="767"/>
      <c r="BR30" s="741" t="s">
        <v>308</v>
      </c>
      <c r="BS30" s="766"/>
      <c r="BT30" s="766"/>
      <c r="BU30" s="766"/>
      <c r="BV30" s="766"/>
      <c r="BW30" s="766"/>
      <c r="BX30" s="766"/>
      <c r="BY30" s="766"/>
      <c r="BZ30" s="766"/>
      <c r="CA30" s="766"/>
      <c r="CB30" s="767"/>
      <c r="CD30" s="771"/>
      <c r="CE30" s="772"/>
      <c r="CF30" s="719" t="s">
        <v>309</v>
      </c>
      <c r="CG30" s="720"/>
      <c r="CH30" s="720"/>
      <c r="CI30" s="720"/>
      <c r="CJ30" s="720"/>
      <c r="CK30" s="720"/>
      <c r="CL30" s="720"/>
      <c r="CM30" s="720"/>
      <c r="CN30" s="720"/>
      <c r="CO30" s="720"/>
      <c r="CP30" s="720"/>
      <c r="CQ30" s="721"/>
      <c r="CR30" s="680">
        <v>1211738</v>
      </c>
      <c r="CS30" s="681"/>
      <c r="CT30" s="681"/>
      <c r="CU30" s="681"/>
      <c r="CV30" s="681"/>
      <c r="CW30" s="681"/>
      <c r="CX30" s="681"/>
      <c r="CY30" s="682"/>
      <c r="CZ30" s="683">
        <v>11.5</v>
      </c>
      <c r="DA30" s="701"/>
      <c r="DB30" s="701"/>
      <c r="DC30" s="702"/>
      <c r="DD30" s="686">
        <v>1184881</v>
      </c>
      <c r="DE30" s="681"/>
      <c r="DF30" s="681"/>
      <c r="DG30" s="681"/>
      <c r="DH30" s="681"/>
      <c r="DI30" s="681"/>
      <c r="DJ30" s="681"/>
      <c r="DK30" s="682"/>
      <c r="DL30" s="686">
        <v>1007767</v>
      </c>
      <c r="DM30" s="681"/>
      <c r="DN30" s="681"/>
      <c r="DO30" s="681"/>
      <c r="DP30" s="681"/>
      <c r="DQ30" s="681"/>
      <c r="DR30" s="681"/>
      <c r="DS30" s="681"/>
      <c r="DT30" s="681"/>
      <c r="DU30" s="681"/>
      <c r="DV30" s="682"/>
      <c r="DW30" s="683">
        <v>21.3</v>
      </c>
      <c r="DX30" s="701"/>
      <c r="DY30" s="701"/>
      <c r="DZ30" s="701"/>
      <c r="EA30" s="701"/>
      <c r="EB30" s="701"/>
      <c r="EC30" s="722"/>
    </row>
    <row r="31" spans="2:133" ht="11.25" customHeight="1" x14ac:dyDescent="0.15">
      <c r="B31" s="677" t="s">
        <v>310</v>
      </c>
      <c r="C31" s="678"/>
      <c r="D31" s="678"/>
      <c r="E31" s="678"/>
      <c r="F31" s="678"/>
      <c r="G31" s="678"/>
      <c r="H31" s="678"/>
      <c r="I31" s="678"/>
      <c r="J31" s="678"/>
      <c r="K31" s="678"/>
      <c r="L31" s="678"/>
      <c r="M31" s="678"/>
      <c r="N31" s="678"/>
      <c r="O31" s="678"/>
      <c r="P31" s="678"/>
      <c r="Q31" s="679"/>
      <c r="R31" s="680">
        <v>1987926</v>
      </c>
      <c r="S31" s="681"/>
      <c r="T31" s="681"/>
      <c r="U31" s="681"/>
      <c r="V31" s="681"/>
      <c r="W31" s="681"/>
      <c r="X31" s="681"/>
      <c r="Y31" s="682"/>
      <c r="Z31" s="713">
        <v>18.5</v>
      </c>
      <c r="AA31" s="713"/>
      <c r="AB31" s="713"/>
      <c r="AC31" s="713"/>
      <c r="AD31" s="714" t="s">
        <v>129</v>
      </c>
      <c r="AE31" s="714"/>
      <c r="AF31" s="714"/>
      <c r="AG31" s="714"/>
      <c r="AH31" s="714"/>
      <c r="AI31" s="714"/>
      <c r="AJ31" s="714"/>
      <c r="AK31" s="714"/>
      <c r="AL31" s="683" t="s">
        <v>234</v>
      </c>
      <c r="AM31" s="684"/>
      <c r="AN31" s="684"/>
      <c r="AO31" s="715"/>
      <c r="AP31" s="755" t="s">
        <v>311</v>
      </c>
      <c r="AQ31" s="756"/>
      <c r="AR31" s="756"/>
      <c r="AS31" s="756"/>
      <c r="AT31" s="761" t="s">
        <v>312</v>
      </c>
      <c r="AU31" s="231"/>
      <c r="AV31" s="231"/>
      <c r="AW31" s="231"/>
      <c r="AX31" s="748" t="s">
        <v>187</v>
      </c>
      <c r="AY31" s="749"/>
      <c r="AZ31" s="749"/>
      <c r="BA31" s="749"/>
      <c r="BB31" s="749"/>
      <c r="BC31" s="749"/>
      <c r="BD31" s="749"/>
      <c r="BE31" s="749"/>
      <c r="BF31" s="750"/>
      <c r="BG31" s="751">
        <v>94.7</v>
      </c>
      <c r="BH31" s="752"/>
      <c r="BI31" s="752"/>
      <c r="BJ31" s="752"/>
      <c r="BK31" s="752"/>
      <c r="BL31" s="752"/>
      <c r="BM31" s="753">
        <v>91.3</v>
      </c>
      <c r="BN31" s="752"/>
      <c r="BO31" s="752"/>
      <c r="BP31" s="752"/>
      <c r="BQ31" s="754"/>
      <c r="BR31" s="751">
        <v>99.1</v>
      </c>
      <c r="BS31" s="752"/>
      <c r="BT31" s="752"/>
      <c r="BU31" s="752"/>
      <c r="BV31" s="752"/>
      <c r="BW31" s="752"/>
      <c r="BX31" s="753">
        <v>95.8</v>
      </c>
      <c r="BY31" s="752"/>
      <c r="BZ31" s="752"/>
      <c r="CA31" s="752"/>
      <c r="CB31" s="754"/>
      <c r="CD31" s="771"/>
      <c r="CE31" s="772"/>
      <c r="CF31" s="719" t="s">
        <v>313</v>
      </c>
      <c r="CG31" s="720"/>
      <c r="CH31" s="720"/>
      <c r="CI31" s="720"/>
      <c r="CJ31" s="720"/>
      <c r="CK31" s="720"/>
      <c r="CL31" s="720"/>
      <c r="CM31" s="720"/>
      <c r="CN31" s="720"/>
      <c r="CO31" s="720"/>
      <c r="CP31" s="720"/>
      <c r="CQ31" s="721"/>
      <c r="CR31" s="680">
        <v>59281</v>
      </c>
      <c r="CS31" s="699"/>
      <c r="CT31" s="699"/>
      <c r="CU31" s="699"/>
      <c r="CV31" s="699"/>
      <c r="CW31" s="699"/>
      <c r="CX31" s="699"/>
      <c r="CY31" s="700"/>
      <c r="CZ31" s="683">
        <v>0.6</v>
      </c>
      <c r="DA31" s="701"/>
      <c r="DB31" s="701"/>
      <c r="DC31" s="702"/>
      <c r="DD31" s="686">
        <v>56173</v>
      </c>
      <c r="DE31" s="699"/>
      <c r="DF31" s="699"/>
      <c r="DG31" s="699"/>
      <c r="DH31" s="699"/>
      <c r="DI31" s="699"/>
      <c r="DJ31" s="699"/>
      <c r="DK31" s="700"/>
      <c r="DL31" s="686">
        <v>56173</v>
      </c>
      <c r="DM31" s="699"/>
      <c r="DN31" s="699"/>
      <c r="DO31" s="699"/>
      <c r="DP31" s="699"/>
      <c r="DQ31" s="699"/>
      <c r="DR31" s="699"/>
      <c r="DS31" s="699"/>
      <c r="DT31" s="699"/>
      <c r="DU31" s="699"/>
      <c r="DV31" s="700"/>
      <c r="DW31" s="683">
        <v>1.2</v>
      </c>
      <c r="DX31" s="701"/>
      <c r="DY31" s="701"/>
      <c r="DZ31" s="701"/>
      <c r="EA31" s="701"/>
      <c r="EB31" s="701"/>
      <c r="EC31" s="722"/>
    </row>
    <row r="32" spans="2:133" ht="11.25" customHeight="1" x14ac:dyDescent="0.15">
      <c r="B32" s="744" t="s">
        <v>314</v>
      </c>
      <c r="C32" s="745"/>
      <c r="D32" s="745"/>
      <c r="E32" s="745"/>
      <c r="F32" s="745"/>
      <c r="G32" s="745"/>
      <c r="H32" s="745"/>
      <c r="I32" s="745"/>
      <c r="J32" s="745"/>
      <c r="K32" s="745"/>
      <c r="L32" s="745"/>
      <c r="M32" s="745"/>
      <c r="N32" s="745"/>
      <c r="O32" s="745"/>
      <c r="P32" s="745"/>
      <c r="Q32" s="746"/>
      <c r="R32" s="680" t="s">
        <v>129</v>
      </c>
      <c r="S32" s="681"/>
      <c r="T32" s="681"/>
      <c r="U32" s="681"/>
      <c r="V32" s="681"/>
      <c r="W32" s="681"/>
      <c r="X32" s="681"/>
      <c r="Y32" s="682"/>
      <c r="Z32" s="713" t="s">
        <v>234</v>
      </c>
      <c r="AA32" s="713"/>
      <c r="AB32" s="713"/>
      <c r="AC32" s="713"/>
      <c r="AD32" s="714" t="s">
        <v>129</v>
      </c>
      <c r="AE32" s="714"/>
      <c r="AF32" s="714"/>
      <c r="AG32" s="714"/>
      <c r="AH32" s="714"/>
      <c r="AI32" s="714"/>
      <c r="AJ32" s="714"/>
      <c r="AK32" s="714"/>
      <c r="AL32" s="683" t="s">
        <v>129</v>
      </c>
      <c r="AM32" s="684"/>
      <c r="AN32" s="684"/>
      <c r="AO32" s="715"/>
      <c r="AP32" s="757"/>
      <c r="AQ32" s="758"/>
      <c r="AR32" s="758"/>
      <c r="AS32" s="758"/>
      <c r="AT32" s="762"/>
      <c r="AU32" s="230" t="s">
        <v>315</v>
      </c>
      <c r="AV32" s="230"/>
      <c r="AW32" s="230"/>
      <c r="AX32" s="677" t="s">
        <v>316</v>
      </c>
      <c r="AY32" s="678"/>
      <c r="AZ32" s="678"/>
      <c r="BA32" s="678"/>
      <c r="BB32" s="678"/>
      <c r="BC32" s="678"/>
      <c r="BD32" s="678"/>
      <c r="BE32" s="678"/>
      <c r="BF32" s="679"/>
      <c r="BG32" s="764">
        <v>99.5</v>
      </c>
      <c r="BH32" s="699"/>
      <c r="BI32" s="699"/>
      <c r="BJ32" s="699"/>
      <c r="BK32" s="699"/>
      <c r="BL32" s="699"/>
      <c r="BM32" s="684">
        <v>99</v>
      </c>
      <c r="BN32" s="765"/>
      <c r="BO32" s="765"/>
      <c r="BP32" s="765"/>
      <c r="BQ32" s="726"/>
      <c r="BR32" s="764">
        <v>99.8</v>
      </c>
      <c r="BS32" s="699"/>
      <c r="BT32" s="699"/>
      <c r="BU32" s="699"/>
      <c r="BV32" s="699"/>
      <c r="BW32" s="699"/>
      <c r="BX32" s="684">
        <v>99.2</v>
      </c>
      <c r="BY32" s="765"/>
      <c r="BZ32" s="765"/>
      <c r="CA32" s="765"/>
      <c r="CB32" s="726"/>
      <c r="CD32" s="773"/>
      <c r="CE32" s="774"/>
      <c r="CF32" s="719" t="s">
        <v>317</v>
      </c>
      <c r="CG32" s="720"/>
      <c r="CH32" s="720"/>
      <c r="CI32" s="720"/>
      <c r="CJ32" s="720"/>
      <c r="CK32" s="720"/>
      <c r="CL32" s="720"/>
      <c r="CM32" s="720"/>
      <c r="CN32" s="720"/>
      <c r="CO32" s="720"/>
      <c r="CP32" s="720"/>
      <c r="CQ32" s="721"/>
      <c r="CR32" s="680">
        <v>154</v>
      </c>
      <c r="CS32" s="681"/>
      <c r="CT32" s="681"/>
      <c r="CU32" s="681"/>
      <c r="CV32" s="681"/>
      <c r="CW32" s="681"/>
      <c r="CX32" s="681"/>
      <c r="CY32" s="682"/>
      <c r="CZ32" s="683">
        <v>0</v>
      </c>
      <c r="DA32" s="701"/>
      <c r="DB32" s="701"/>
      <c r="DC32" s="702"/>
      <c r="DD32" s="686">
        <v>154</v>
      </c>
      <c r="DE32" s="681"/>
      <c r="DF32" s="681"/>
      <c r="DG32" s="681"/>
      <c r="DH32" s="681"/>
      <c r="DI32" s="681"/>
      <c r="DJ32" s="681"/>
      <c r="DK32" s="682"/>
      <c r="DL32" s="686">
        <v>154</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318</v>
      </c>
      <c r="C33" s="678"/>
      <c r="D33" s="678"/>
      <c r="E33" s="678"/>
      <c r="F33" s="678"/>
      <c r="G33" s="678"/>
      <c r="H33" s="678"/>
      <c r="I33" s="678"/>
      <c r="J33" s="678"/>
      <c r="K33" s="678"/>
      <c r="L33" s="678"/>
      <c r="M33" s="678"/>
      <c r="N33" s="678"/>
      <c r="O33" s="678"/>
      <c r="P33" s="678"/>
      <c r="Q33" s="679"/>
      <c r="R33" s="680">
        <v>532677</v>
      </c>
      <c r="S33" s="681"/>
      <c r="T33" s="681"/>
      <c r="U33" s="681"/>
      <c r="V33" s="681"/>
      <c r="W33" s="681"/>
      <c r="X33" s="681"/>
      <c r="Y33" s="682"/>
      <c r="Z33" s="713">
        <v>5</v>
      </c>
      <c r="AA33" s="713"/>
      <c r="AB33" s="713"/>
      <c r="AC33" s="713"/>
      <c r="AD33" s="714" t="s">
        <v>129</v>
      </c>
      <c r="AE33" s="714"/>
      <c r="AF33" s="714"/>
      <c r="AG33" s="714"/>
      <c r="AH33" s="714"/>
      <c r="AI33" s="714"/>
      <c r="AJ33" s="714"/>
      <c r="AK33" s="714"/>
      <c r="AL33" s="683" t="s">
        <v>234</v>
      </c>
      <c r="AM33" s="684"/>
      <c r="AN33" s="684"/>
      <c r="AO33" s="715"/>
      <c r="AP33" s="759"/>
      <c r="AQ33" s="760"/>
      <c r="AR33" s="760"/>
      <c r="AS33" s="760"/>
      <c r="AT33" s="763"/>
      <c r="AU33" s="232"/>
      <c r="AV33" s="232"/>
      <c r="AW33" s="232"/>
      <c r="AX33" s="661" t="s">
        <v>319</v>
      </c>
      <c r="AY33" s="662"/>
      <c r="AZ33" s="662"/>
      <c r="BA33" s="662"/>
      <c r="BB33" s="662"/>
      <c r="BC33" s="662"/>
      <c r="BD33" s="662"/>
      <c r="BE33" s="662"/>
      <c r="BF33" s="663"/>
      <c r="BG33" s="747">
        <v>90.5</v>
      </c>
      <c r="BH33" s="665"/>
      <c r="BI33" s="665"/>
      <c r="BJ33" s="665"/>
      <c r="BK33" s="665"/>
      <c r="BL33" s="665"/>
      <c r="BM33" s="707">
        <v>84.9</v>
      </c>
      <c r="BN33" s="665"/>
      <c r="BO33" s="665"/>
      <c r="BP33" s="665"/>
      <c r="BQ33" s="709"/>
      <c r="BR33" s="747">
        <v>98.5</v>
      </c>
      <c r="BS33" s="665"/>
      <c r="BT33" s="665"/>
      <c r="BU33" s="665"/>
      <c r="BV33" s="665"/>
      <c r="BW33" s="665"/>
      <c r="BX33" s="707">
        <v>92.9</v>
      </c>
      <c r="BY33" s="665"/>
      <c r="BZ33" s="665"/>
      <c r="CA33" s="665"/>
      <c r="CB33" s="709"/>
      <c r="CD33" s="719" t="s">
        <v>320</v>
      </c>
      <c r="CE33" s="720"/>
      <c r="CF33" s="720"/>
      <c r="CG33" s="720"/>
      <c r="CH33" s="720"/>
      <c r="CI33" s="720"/>
      <c r="CJ33" s="720"/>
      <c r="CK33" s="720"/>
      <c r="CL33" s="720"/>
      <c r="CM33" s="720"/>
      <c r="CN33" s="720"/>
      <c r="CO33" s="720"/>
      <c r="CP33" s="720"/>
      <c r="CQ33" s="721"/>
      <c r="CR33" s="680">
        <v>4746214</v>
      </c>
      <c r="CS33" s="699"/>
      <c r="CT33" s="699"/>
      <c r="CU33" s="699"/>
      <c r="CV33" s="699"/>
      <c r="CW33" s="699"/>
      <c r="CX33" s="699"/>
      <c r="CY33" s="700"/>
      <c r="CZ33" s="683">
        <v>45</v>
      </c>
      <c r="DA33" s="701"/>
      <c r="DB33" s="701"/>
      <c r="DC33" s="702"/>
      <c r="DD33" s="686">
        <v>2820005</v>
      </c>
      <c r="DE33" s="699"/>
      <c r="DF33" s="699"/>
      <c r="DG33" s="699"/>
      <c r="DH33" s="699"/>
      <c r="DI33" s="699"/>
      <c r="DJ33" s="699"/>
      <c r="DK33" s="700"/>
      <c r="DL33" s="686">
        <v>1806108</v>
      </c>
      <c r="DM33" s="699"/>
      <c r="DN33" s="699"/>
      <c r="DO33" s="699"/>
      <c r="DP33" s="699"/>
      <c r="DQ33" s="699"/>
      <c r="DR33" s="699"/>
      <c r="DS33" s="699"/>
      <c r="DT33" s="699"/>
      <c r="DU33" s="699"/>
      <c r="DV33" s="700"/>
      <c r="DW33" s="683">
        <v>38.299999999999997</v>
      </c>
      <c r="DX33" s="701"/>
      <c r="DY33" s="701"/>
      <c r="DZ33" s="701"/>
      <c r="EA33" s="701"/>
      <c r="EB33" s="701"/>
      <c r="EC33" s="722"/>
    </row>
    <row r="34" spans="2:133" ht="11.25" customHeight="1" x14ac:dyDescent="0.15">
      <c r="B34" s="677" t="s">
        <v>321</v>
      </c>
      <c r="C34" s="678"/>
      <c r="D34" s="678"/>
      <c r="E34" s="678"/>
      <c r="F34" s="678"/>
      <c r="G34" s="678"/>
      <c r="H34" s="678"/>
      <c r="I34" s="678"/>
      <c r="J34" s="678"/>
      <c r="K34" s="678"/>
      <c r="L34" s="678"/>
      <c r="M34" s="678"/>
      <c r="N34" s="678"/>
      <c r="O34" s="678"/>
      <c r="P34" s="678"/>
      <c r="Q34" s="679"/>
      <c r="R34" s="680">
        <v>19549</v>
      </c>
      <c r="S34" s="681"/>
      <c r="T34" s="681"/>
      <c r="U34" s="681"/>
      <c r="V34" s="681"/>
      <c r="W34" s="681"/>
      <c r="X34" s="681"/>
      <c r="Y34" s="682"/>
      <c r="Z34" s="713">
        <v>0.2</v>
      </c>
      <c r="AA34" s="713"/>
      <c r="AB34" s="713"/>
      <c r="AC34" s="713"/>
      <c r="AD34" s="714" t="s">
        <v>129</v>
      </c>
      <c r="AE34" s="714"/>
      <c r="AF34" s="714"/>
      <c r="AG34" s="714"/>
      <c r="AH34" s="714"/>
      <c r="AI34" s="714"/>
      <c r="AJ34" s="714"/>
      <c r="AK34" s="714"/>
      <c r="AL34" s="683" t="s">
        <v>234</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1257639</v>
      </c>
      <c r="CS34" s="681"/>
      <c r="CT34" s="681"/>
      <c r="CU34" s="681"/>
      <c r="CV34" s="681"/>
      <c r="CW34" s="681"/>
      <c r="CX34" s="681"/>
      <c r="CY34" s="682"/>
      <c r="CZ34" s="683">
        <v>11.9</v>
      </c>
      <c r="DA34" s="701"/>
      <c r="DB34" s="701"/>
      <c r="DC34" s="702"/>
      <c r="DD34" s="686">
        <v>861476</v>
      </c>
      <c r="DE34" s="681"/>
      <c r="DF34" s="681"/>
      <c r="DG34" s="681"/>
      <c r="DH34" s="681"/>
      <c r="DI34" s="681"/>
      <c r="DJ34" s="681"/>
      <c r="DK34" s="682"/>
      <c r="DL34" s="686">
        <v>552247</v>
      </c>
      <c r="DM34" s="681"/>
      <c r="DN34" s="681"/>
      <c r="DO34" s="681"/>
      <c r="DP34" s="681"/>
      <c r="DQ34" s="681"/>
      <c r="DR34" s="681"/>
      <c r="DS34" s="681"/>
      <c r="DT34" s="681"/>
      <c r="DU34" s="681"/>
      <c r="DV34" s="682"/>
      <c r="DW34" s="683">
        <v>11.7</v>
      </c>
      <c r="DX34" s="701"/>
      <c r="DY34" s="701"/>
      <c r="DZ34" s="701"/>
      <c r="EA34" s="701"/>
      <c r="EB34" s="701"/>
      <c r="EC34" s="722"/>
    </row>
    <row r="35" spans="2:133" ht="11.25" customHeight="1" x14ac:dyDescent="0.15">
      <c r="B35" s="677" t="s">
        <v>323</v>
      </c>
      <c r="C35" s="678"/>
      <c r="D35" s="678"/>
      <c r="E35" s="678"/>
      <c r="F35" s="678"/>
      <c r="G35" s="678"/>
      <c r="H35" s="678"/>
      <c r="I35" s="678"/>
      <c r="J35" s="678"/>
      <c r="K35" s="678"/>
      <c r="L35" s="678"/>
      <c r="M35" s="678"/>
      <c r="N35" s="678"/>
      <c r="O35" s="678"/>
      <c r="P35" s="678"/>
      <c r="Q35" s="679"/>
      <c r="R35" s="680">
        <v>295269</v>
      </c>
      <c r="S35" s="681"/>
      <c r="T35" s="681"/>
      <c r="U35" s="681"/>
      <c r="V35" s="681"/>
      <c r="W35" s="681"/>
      <c r="X35" s="681"/>
      <c r="Y35" s="682"/>
      <c r="Z35" s="713">
        <v>2.7</v>
      </c>
      <c r="AA35" s="713"/>
      <c r="AB35" s="713"/>
      <c r="AC35" s="713"/>
      <c r="AD35" s="714" t="s">
        <v>234</v>
      </c>
      <c r="AE35" s="714"/>
      <c r="AF35" s="714"/>
      <c r="AG35" s="714"/>
      <c r="AH35" s="714"/>
      <c r="AI35" s="714"/>
      <c r="AJ35" s="714"/>
      <c r="AK35" s="714"/>
      <c r="AL35" s="683" t="s">
        <v>234</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71662</v>
      </c>
      <c r="CS35" s="699"/>
      <c r="CT35" s="699"/>
      <c r="CU35" s="699"/>
      <c r="CV35" s="699"/>
      <c r="CW35" s="699"/>
      <c r="CX35" s="699"/>
      <c r="CY35" s="700"/>
      <c r="CZ35" s="683">
        <v>0.7</v>
      </c>
      <c r="DA35" s="701"/>
      <c r="DB35" s="701"/>
      <c r="DC35" s="702"/>
      <c r="DD35" s="686">
        <v>57853</v>
      </c>
      <c r="DE35" s="699"/>
      <c r="DF35" s="699"/>
      <c r="DG35" s="699"/>
      <c r="DH35" s="699"/>
      <c r="DI35" s="699"/>
      <c r="DJ35" s="699"/>
      <c r="DK35" s="700"/>
      <c r="DL35" s="686">
        <v>50784</v>
      </c>
      <c r="DM35" s="699"/>
      <c r="DN35" s="699"/>
      <c r="DO35" s="699"/>
      <c r="DP35" s="699"/>
      <c r="DQ35" s="699"/>
      <c r="DR35" s="699"/>
      <c r="DS35" s="699"/>
      <c r="DT35" s="699"/>
      <c r="DU35" s="699"/>
      <c r="DV35" s="700"/>
      <c r="DW35" s="683">
        <v>1.1000000000000001</v>
      </c>
      <c r="DX35" s="701"/>
      <c r="DY35" s="701"/>
      <c r="DZ35" s="701"/>
      <c r="EA35" s="701"/>
      <c r="EB35" s="701"/>
      <c r="EC35" s="722"/>
    </row>
    <row r="36" spans="2:133" ht="11.25" customHeight="1" x14ac:dyDescent="0.15">
      <c r="B36" s="677" t="s">
        <v>327</v>
      </c>
      <c r="C36" s="678"/>
      <c r="D36" s="678"/>
      <c r="E36" s="678"/>
      <c r="F36" s="678"/>
      <c r="G36" s="678"/>
      <c r="H36" s="678"/>
      <c r="I36" s="678"/>
      <c r="J36" s="678"/>
      <c r="K36" s="678"/>
      <c r="L36" s="678"/>
      <c r="M36" s="678"/>
      <c r="N36" s="678"/>
      <c r="O36" s="678"/>
      <c r="P36" s="678"/>
      <c r="Q36" s="679"/>
      <c r="R36" s="680">
        <v>348478</v>
      </c>
      <c r="S36" s="681"/>
      <c r="T36" s="681"/>
      <c r="U36" s="681"/>
      <c r="V36" s="681"/>
      <c r="W36" s="681"/>
      <c r="X36" s="681"/>
      <c r="Y36" s="682"/>
      <c r="Z36" s="713">
        <v>3.2</v>
      </c>
      <c r="AA36" s="713"/>
      <c r="AB36" s="713"/>
      <c r="AC36" s="713"/>
      <c r="AD36" s="714" t="s">
        <v>129</v>
      </c>
      <c r="AE36" s="714"/>
      <c r="AF36" s="714"/>
      <c r="AG36" s="714"/>
      <c r="AH36" s="714"/>
      <c r="AI36" s="714"/>
      <c r="AJ36" s="714"/>
      <c r="AK36" s="714"/>
      <c r="AL36" s="683" t="s">
        <v>234</v>
      </c>
      <c r="AM36" s="684"/>
      <c r="AN36" s="684"/>
      <c r="AO36" s="715"/>
      <c r="AP36" s="235"/>
      <c r="AQ36" s="732" t="s">
        <v>328</v>
      </c>
      <c r="AR36" s="733"/>
      <c r="AS36" s="733"/>
      <c r="AT36" s="733"/>
      <c r="AU36" s="733"/>
      <c r="AV36" s="733"/>
      <c r="AW36" s="733"/>
      <c r="AX36" s="733"/>
      <c r="AY36" s="734"/>
      <c r="AZ36" s="735">
        <v>1059254</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24701</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2513978</v>
      </c>
      <c r="CS36" s="681"/>
      <c r="CT36" s="681"/>
      <c r="CU36" s="681"/>
      <c r="CV36" s="681"/>
      <c r="CW36" s="681"/>
      <c r="CX36" s="681"/>
      <c r="CY36" s="682"/>
      <c r="CZ36" s="683">
        <v>23.9</v>
      </c>
      <c r="DA36" s="701"/>
      <c r="DB36" s="701"/>
      <c r="DC36" s="702"/>
      <c r="DD36" s="686">
        <v>1256284</v>
      </c>
      <c r="DE36" s="681"/>
      <c r="DF36" s="681"/>
      <c r="DG36" s="681"/>
      <c r="DH36" s="681"/>
      <c r="DI36" s="681"/>
      <c r="DJ36" s="681"/>
      <c r="DK36" s="682"/>
      <c r="DL36" s="686">
        <v>791349</v>
      </c>
      <c r="DM36" s="681"/>
      <c r="DN36" s="681"/>
      <c r="DO36" s="681"/>
      <c r="DP36" s="681"/>
      <c r="DQ36" s="681"/>
      <c r="DR36" s="681"/>
      <c r="DS36" s="681"/>
      <c r="DT36" s="681"/>
      <c r="DU36" s="681"/>
      <c r="DV36" s="682"/>
      <c r="DW36" s="683">
        <v>16.8</v>
      </c>
      <c r="DX36" s="701"/>
      <c r="DY36" s="701"/>
      <c r="DZ36" s="701"/>
      <c r="EA36" s="701"/>
      <c r="EB36" s="701"/>
      <c r="EC36" s="722"/>
    </row>
    <row r="37" spans="2:133" ht="11.25" customHeight="1" x14ac:dyDescent="0.15">
      <c r="B37" s="677" t="s">
        <v>331</v>
      </c>
      <c r="C37" s="678"/>
      <c r="D37" s="678"/>
      <c r="E37" s="678"/>
      <c r="F37" s="678"/>
      <c r="G37" s="678"/>
      <c r="H37" s="678"/>
      <c r="I37" s="678"/>
      <c r="J37" s="678"/>
      <c r="K37" s="678"/>
      <c r="L37" s="678"/>
      <c r="M37" s="678"/>
      <c r="N37" s="678"/>
      <c r="O37" s="678"/>
      <c r="P37" s="678"/>
      <c r="Q37" s="679"/>
      <c r="R37" s="680">
        <v>91504</v>
      </c>
      <c r="S37" s="681"/>
      <c r="T37" s="681"/>
      <c r="U37" s="681"/>
      <c r="V37" s="681"/>
      <c r="W37" s="681"/>
      <c r="X37" s="681"/>
      <c r="Y37" s="682"/>
      <c r="Z37" s="713">
        <v>0.9</v>
      </c>
      <c r="AA37" s="713"/>
      <c r="AB37" s="713"/>
      <c r="AC37" s="713"/>
      <c r="AD37" s="714" t="s">
        <v>129</v>
      </c>
      <c r="AE37" s="714"/>
      <c r="AF37" s="714"/>
      <c r="AG37" s="714"/>
      <c r="AH37" s="714"/>
      <c r="AI37" s="714"/>
      <c r="AJ37" s="714"/>
      <c r="AK37" s="714"/>
      <c r="AL37" s="683" t="s">
        <v>234</v>
      </c>
      <c r="AM37" s="684"/>
      <c r="AN37" s="684"/>
      <c r="AO37" s="715"/>
      <c r="AQ37" s="723" t="s">
        <v>332</v>
      </c>
      <c r="AR37" s="724"/>
      <c r="AS37" s="724"/>
      <c r="AT37" s="724"/>
      <c r="AU37" s="724"/>
      <c r="AV37" s="724"/>
      <c r="AW37" s="724"/>
      <c r="AX37" s="724"/>
      <c r="AY37" s="725"/>
      <c r="AZ37" s="680">
        <v>221540</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11312</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500619</v>
      </c>
      <c r="CS37" s="699"/>
      <c r="CT37" s="699"/>
      <c r="CU37" s="699"/>
      <c r="CV37" s="699"/>
      <c r="CW37" s="699"/>
      <c r="CX37" s="699"/>
      <c r="CY37" s="700"/>
      <c r="CZ37" s="683">
        <v>4.8</v>
      </c>
      <c r="DA37" s="701"/>
      <c r="DB37" s="701"/>
      <c r="DC37" s="702"/>
      <c r="DD37" s="686">
        <v>383147</v>
      </c>
      <c r="DE37" s="699"/>
      <c r="DF37" s="699"/>
      <c r="DG37" s="699"/>
      <c r="DH37" s="699"/>
      <c r="DI37" s="699"/>
      <c r="DJ37" s="699"/>
      <c r="DK37" s="700"/>
      <c r="DL37" s="686">
        <v>337934</v>
      </c>
      <c r="DM37" s="699"/>
      <c r="DN37" s="699"/>
      <c r="DO37" s="699"/>
      <c r="DP37" s="699"/>
      <c r="DQ37" s="699"/>
      <c r="DR37" s="699"/>
      <c r="DS37" s="699"/>
      <c r="DT37" s="699"/>
      <c r="DU37" s="699"/>
      <c r="DV37" s="700"/>
      <c r="DW37" s="683">
        <v>7.2</v>
      </c>
      <c r="DX37" s="701"/>
      <c r="DY37" s="701"/>
      <c r="DZ37" s="701"/>
      <c r="EA37" s="701"/>
      <c r="EB37" s="701"/>
      <c r="EC37" s="722"/>
    </row>
    <row r="38" spans="2:133" ht="11.25" customHeight="1" x14ac:dyDescent="0.15">
      <c r="B38" s="677" t="s">
        <v>335</v>
      </c>
      <c r="C38" s="678"/>
      <c r="D38" s="678"/>
      <c r="E38" s="678"/>
      <c r="F38" s="678"/>
      <c r="G38" s="678"/>
      <c r="H38" s="678"/>
      <c r="I38" s="678"/>
      <c r="J38" s="678"/>
      <c r="K38" s="678"/>
      <c r="L38" s="678"/>
      <c r="M38" s="678"/>
      <c r="N38" s="678"/>
      <c r="O38" s="678"/>
      <c r="P38" s="678"/>
      <c r="Q38" s="679"/>
      <c r="R38" s="680">
        <v>86826</v>
      </c>
      <c r="S38" s="681"/>
      <c r="T38" s="681"/>
      <c r="U38" s="681"/>
      <c r="V38" s="681"/>
      <c r="W38" s="681"/>
      <c r="X38" s="681"/>
      <c r="Y38" s="682"/>
      <c r="Z38" s="713">
        <v>0.8</v>
      </c>
      <c r="AA38" s="713"/>
      <c r="AB38" s="713"/>
      <c r="AC38" s="713"/>
      <c r="AD38" s="714">
        <v>5</v>
      </c>
      <c r="AE38" s="714"/>
      <c r="AF38" s="714"/>
      <c r="AG38" s="714"/>
      <c r="AH38" s="714"/>
      <c r="AI38" s="714"/>
      <c r="AJ38" s="714"/>
      <c r="AK38" s="714"/>
      <c r="AL38" s="683">
        <v>0</v>
      </c>
      <c r="AM38" s="684"/>
      <c r="AN38" s="684"/>
      <c r="AO38" s="715"/>
      <c r="AQ38" s="723" t="s">
        <v>336</v>
      </c>
      <c r="AR38" s="724"/>
      <c r="AS38" s="724"/>
      <c r="AT38" s="724"/>
      <c r="AU38" s="724"/>
      <c r="AV38" s="724"/>
      <c r="AW38" s="724"/>
      <c r="AX38" s="724"/>
      <c r="AY38" s="725"/>
      <c r="AZ38" s="680">
        <v>157502</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1142</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691587</v>
      </c>
      <c r="CS38" s="681"/>
      <c r="CT38" s="681"/>
      <c r="CU38" s="681"/>
      <c r="CV38" s="681"/>
      <c r="CW38" s="681"/>
      <c r="CX38" s="681"/>
      <c r="CY38" s="682"/>
      <c r="CZ38" s="683">
        <v>6.6</v>
      </c>
      <c r="DA38" s="701"/>
      <c r="DB38" s="701"/>
      <c r="DC38" s="702"/>
      <c r="DD38" s="686">
        <v>595331</v>
      </c>
      <c r="DE38" s="681"/>
      <c r="DF38" s="681"/>
      <c r="DG38" s="681"/>
      <c r="DH38" s="681"/>
      <c r="DI38" s="681"/>
      <c r="DJ38" s="681"/>
      <c r="DK38" s="682"/>
      <c r="DL38" s="686">
        <v>411728</v>
      </c>
      <c r="DM38" s="681"/>
      <c r="DN38" s="681"/>
      <c r="DO38" s="681"/>
      <c r="DP38" s="681"/>
      <c r="DQ38" s="681"/>
      <c r="DR38" s="681"/>
      <c r="DS38" s="681"/>
      <c r="DT38" s="681"/>
      <c r="DU38" s="681"/>
      <c r="DV38" s="682"/>
      <c r="DW38" s="683">
        <v>8.6999999999999993</v>
      </c>
      <c r="DX38" s="701"/>
      <c r="DY38" s="701"/>
      <c r="DZ38" s="701"/>
      <c r="EA38" s="701"/>
      <c r="EB38" s="701"/>
      <c r="EC38" s="722"/>
    </row>
    <row r="39" spans="2:133" ht="11.25" customHeight="1" x14ac:dyDescent="0.15">
      <c r="B39" s="677" t="s">
        <v>339</v>
      </c>
      <c r="C39" s="678"/>
      <c r="D39" s="678"/>
      <c r="E39" s="678"/>
      <c r="F39" s="678"/>
      <c r="G39" s="678"/>
      <c r="H39" s="678"/>
      <c r="I39" s="678"/>
      <c r="J39" s="678"/>
      <c r="K39" s="678"/>
      <c r="L39" s="678"/>
      <c r="M39" s="678"/>
      <c r="N39" s="678"/>
      <c r="O39" s="678"/>
      <c r="P39" s="678"/>
      <c r="Q39" s="679"/>
      <c r="R39" s="680">
        <v>1995011</v>
      </c>
      <c r="S39" s="681"/>
      <c r="T39" s="681"/>
      <c r="U39" s="681"/>
      <c r="V39" s="681"/>
      <c r="W39" s="681"/>
      <c r="X39" s="681"/>
      <c r="Y39" s="682"/>
      <c r="Z39" s="713">
        <v>18.600000000000001</v>
      </c>
      <c r="AA39" s="713"/>
      <c r="AB39" s="713"/>
      <c r="AC39" s="713"/>
      <c r="AD39" s="714" t="s">
        <v>234</v>
      </c>
      <c r="AE39" s="714"/>
      <c r="AF39" s="714"/>
      <c r="AG39" s="714"/>
      <c r="AH39" s="714"/>
      <c r="AI39" s="714"/>
      <c r="AJ39" s="714"/>
      <c r="AK39" s="714"/>
      <c r="AL39" s="683" t="s">
        <v>129</v>
      </c>
      <c r="AM39" s="684"/>
      <c r="AN39" s="684"/>
      <c r="AO39" s="715"/>
      <c r="AQ39" s="723" t="s">
        <v>340</v>
      </c>
      <c r="AR39" s="724"/>
      <c r="AS39" s="724"/>
      <c r="AT39" s="724"/>
      <c r="AU39" s="724"/>
      <c r="AV39" s="724"/>
      <c r="AW39" s="724"/>
      <c r="AX39" s="724"/>
      <c r="AY39" s="725"/>
      <c r="AZ39" s="680">
        <v>146127</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1691</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168322</v>
      </c>
      <c r="CS39" s="699"/>
      <c r="CT39" s="699"/>
      <c r="CU39" s="699"/>
      <c r="CV39" s="699"/>
      <c r="CW39" s="699"/>
      <c r="CX39" s="699"/>
      <c r="CY39" s="700"/>
      <c r="CZ39" s="683">
        <v>1.6</v>
      </c>
      <c r="DA39" s="701"/>
      <c r="DB39" s="701"/>
      <c r="DC39" s="702"/>
      <c r="DD39" s="686">
        <v>49061</v>
      </c>
      <c r="DE39" s="699"/>
      <c r="DF39" s="699"/>
      <c r="DG39" s="699"/>
      <c r="DH39" s="699"/>
      <c r="DI39" s="699"/>
      <c r="DJ39" s="699"/>
      <c r="DK39" s="700"/>
      <c r="DL39" s="686" t="s">
        <v>129</v>
      </c>
      <c r="DM39" s="699"/>
      <c r="DN39" s="699"/>
      <c r="DO39" s="699"/>
      <c r="DP39" s="699"/>
      <c r="DQ39" s="699"/>
      <c r="DR39" s="699"/>
      <c r="DS39" s="699"/>
      <c r="DT39" s="699"/>
      <c r="DU39" s="699"/>
      <c r="DV39" s="700"/>
      <c r="DW39" s="683" t="s">
        <v>129</v>
      </c>
      <c r="DX39" s="701"/>
      <c r="DY39" s="701"/>
      <c r="DZ39" s="701"/>
      <c r="EA39" s="701"/>
      <c r="EB39" s="701"/>
      <c r="EC39" s="722"/>
    </row>
    <row r="40" spans="2:133" ht="11.25" customHeight="1" x14ac:dyDescent="0.15">
      <c r="B40" s="677" t="s">
        <v>343</v>
      </c>
      <c r="C40" s="678"/>
      <c r="D40" s="678"/>
      <c r="E40" s="678"/>
      <c r="F40" s="678"/>
      <c r="G40" s="678"/>
      <c r="H40" s="678"/>
      <c r="I40" s="678"/>
      <c r="J40" s="678"/>
      <c r="K40" s="678"/>
      <c r="L40" s="678"/>
      <c r="M40" s="678"/>
      <c r="N40" s="678"/>
      <c r="O40" s="678"/>
      <c r="P40" s="678"/>
      <c r="Q40" s="679"/>
      <c r="R40" s="680" t="s">
        <v>129</v>
      </c>
      <c r="S40" s="681"/>
      <c r="T40" s="681"/>
      <c r="U40" s="681"/>
      <c r="V40" s="681"/>
      <c r="W40" s="681"/>
      <c r="X40" s="681"/>
      <c r="Y40" s="682"/>
      <c r="Z40" s="713" t="s">
        <v>234</v>
      </c>
      <c r="AA40" s="713"/>
      <c r="AB40" s="713"/>
      <c r="AC40" s="713"/>
      <c r="AD40" s="714" t="s">
        <v>129</v>
      </c>
      <c r="AE40" s="714"/>
      <c r="AF40" s="714"/>
      <c r="AG40" s="714"/>
      <c r="AH40" s="714"/>
      <c r="AI40" s="714"/>
      <c r="AJ40" s="714"/>
      <c r="AK40" s="714"/>
      <c r="AL40" s="683" t="s">
        <v>129</v>
      </c>
      <c r="AM40" s="684"/>
      <c r="AN40" s="684"/>
      <c r="AO40" s="715"/>
      <c r="AQ40" s="723" t="s">
        <v>344</v>
      </c>
      <c r="AR40" s="724"/>
      <c r="AS40" s="724"/>
      <c r="AT40" s="724"/>
      <c r="AU40" s="724"/>
      <c r="AV40" s="724"/>
      <c r="AW40" s="724"/>
      <c r="AX40" s="724"/>
      <c r="AY40" s="725"/>
      <c r="AZ40" s="680">
        <v>2399</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85</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43026</v>
      </c>
      <c r="CS40" s="681"/>
      <c r="CT40" s="681"/>
      <c r="CU40" s="681"/>
      <c r="CV40" s="681"/>
      <c r="CW40" s="681"/>
      <c r="CX40" s="681"/>
      <c r="CY40" s="682"/>
      <c r="CZ40" s="683">
        <v>0.4</v>
      </c>
      <c r="DA40" s="701"/>
      <c r="DB40" s="701"/>
      <c r="DC40" s="702"/>
      <c r="DD40" s="686" t="s">
        <v>234</v>
      </c>
      <c r="DE40" s="681"/>
      <c r="DF40" s="681"/>
      <c r="DG40" s="681"/>
      <c r="DH40" s="681"/>
      <c r="DI40" s="681"/>
      <c r="DJ40" s="681"/>
      <c r="DK40" s="682"/>
      <c r="DL40" s="686" t="s">
        <v>129</v>
      </c>
      <c r="DM40" s="681"/>
      <c r="DN40" s="681"/>
      <c r="DO40" s="681"/>
      <c r="DP40" s="681"/>
      <c r="DQ40" s="681"/>
      <c r="DR40" s="681"/>
      <c r="DS40" s="681"/>
      <c r="DT40" s="681"/>
      <c r="DU40" s="681"/>
      <c r="DV40" s="682"/>
      <c r="DW40" s="683" t="s">
        <v>129</v>
      </c>
      <c r="DX40" s="701"/>
      <c r="DY40" s="701"/>
      <c r="DZ40" s="701"/>
      <c r="EA40" s="701"/>
      <c r="EB40" s="701"/>
      <c r="EC40" s="722"/>
    </row>
    <row r="41" spans="2:133" ht="11.25" customHeight="1" x14ac:dyDescent="0.15">
      <c r="B41" s="677" t="s">
        <v>348</v>
      </c>
      <c r="C41" s="678"/>
      <c r="D41" s="678"/>
      <c r="E41" s="678"/>
      <c r="F41" s="678"/>
      <c r="G41" s="678"/>
      <c r="H41" s="678"/>
      <c r="I41" s="678"/>
      <c r="J41" s="678"/>
      <c r="K41" s="678"/>
      <c r="L41" s="678"/>
      <c r="M41" s="678"/>
      <c r="N41" s="678"/>
      <c r="O41" s="678"/>
      <c r="P41" s="678"/>
      <c r="Q41" s="679"/>
      <c r="R41" s="680">
        <v>34700</v>
      </c>
      <c r="S41" s="681"/>
      <c r="T41" s="681"/>
      <c r="U41" s="681"/>
      <c r="V41" s="681"/>
      <c r="W41" s="681"/>
      <c r="X41" s="681"/>
      <c r="Y41" s="682"/>
      <c r="Z41" s="713">
        <v>0.3</v>
      </c>
      <c r="AA41" s="713"/>
      <c r="AB41" s="713"/>
      <c r="AC41" s="713"/>
      <c r="AD41" s="714" t="s">
        <v>129</v>
      </c>
      <c r="AE41" s="714"/>
      <c r="AF41" s="714"/>
      <c r="AG41" s="714"/>
      <c r="AH41" s="714"/>
      <c r="AI41" s="714"/>
      <c r="AJ41" s="714"/>
      <c r="AK41" s="714"/>
      <c r="AL41" s="683" t="s">
        <v>129</v>
      </c>
      <c r="AM41" s="684"/>
      <c r="AN41" s="684"/>
      <c r="AO41" s="715"/>
      <c r="AQ41" s="723" t="s">
        <v>349</v>
      </c>
      <c r="AR41" s="724"/>
      <c r="AS41" s="724"/>
      <c r="AT41" s="724"/>
      <c r="AU41" s="724"/>
      <c r="AV41" s="724"/>
      <c r="AW41" s="724"/>
      <c r="AX41" s="724"/>
      <c r="AY41" s="725"/>
      <c r="AZ41" s="680">
        <v>92422</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1</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129</v>
      </c>
      <c r="CS41" s="699"/>
      <c r="CT41" s="699"/>
      <c r="CU41" s="699"/>
      <c r="CV41" s="699"/>
      <c r="CW41" s="699"/>
      <c r="CX41" s="699"/>
      <c r="CY41" s="700"/>
      <c r="CZ41" s="683" t="s">
        <v>234</v>
      </c>
      <c r="DA41" s="701"/>
      <c r="DB41" s="701"/>
      <c r="DC41" s="702"/>
      <c r="DD41" s="686" t="s">
        <v>129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121403</v>
      </c>
      <c r="S42" s="681"/>
      <c r="T42" s="681"/>
      <c r="U42" s="681"/>
      <c r="V42" s="681"/>
      <c r="W42" s="681"/>
      <c r="X42" s="681"/>
      <c r="Y42" s="682"/>
      <c r="Z42" s="713">
        <v>1.1000000000000001</v>
      </c>
      <c r="AA42" s="713"/>
      <c r="AB42" s="713"/>
      <c r="AC42" s="713"/>
      <c r="AD42" s="714" t="s">
        <v>129</v>
      </c>
      <c r="AE42" s="714"/>
      <c r="AF42" s="714"/>
      <c r="AG42" s="714"/>
      <c r="AH42" s="714"/>
      <c r="AI42" s="714"/>
      <c r="AJ42" s="714"/>
      <c r="AK42" s="714"/>
      <c r="AL42" s="683" t="s">
        <v>129</v>
      </c>
      <c r="AM42" s="684"/>
      <c r="AN42" s="684"/>
      <c r="AO42" s="715"/>
      <c r="AQ42" s="716" t="s">
        <v>353</v>
      </c>
      <c r="AR42" s="717"/>
      <c r="AS42" s="717"/>
      <c r="AT42" s="717"/>
      <c r="AU42" s="717"/>
      <c r="AV42" s="717"/>
      <c r="AW42" s="717"/>
      <c r="AX42" s="717"/>
      <c r="AY42" s="718"/>
      <c r="AZ42" s="664">
        <v>439264</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479</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2377834</v>
      </c>
      <c r="CS42" s="681"/>
      <c r="CT42" s="681"/>
      <c r="CU42" s="681"/>
      <c r="CV42" s="681"/>
      <c r="CW42" s="681"/>
      <c r="CX42" s="681"/>
      <c r="CY42" s="682"/>
      <c r="CZ42" s="683">
        <v>22.6</v>
      </c>
      <c r="DA42" s="684"/>
      <c r="DB42" s="684"/>
      <c r="DC42" s="685"/>
      <c r="DD42" s="686">
        <v>136552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10749612</v>
      </c>
      <c r="S43" s="703"/>
      <c r="T43" s="703"/>
      <c r="U43" s="703"/>
      <c r="V43" s="703"/>
      <c r="W43" s="703"/>
      <c r="X43" s="703"/>
      <c r="Y43" s="704"/>
      <c r="Z43" s="705">
        <v>100</v>
      </c>
      <c r="AA43" s="705"/>
      <c r="AB43" s="705"/>
      <c r="AC43" s="705"/>
      <c r="AD43" s="706">
        <v>4564939</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t="s">
        <v>129</v>
      </c>
      <c r="CS43" s="699"/>
      <c r="CT43" s="699"/>
      <c r="CU43" s="699"/>
      <c r="CV43" s="699"/>
      <c r="CW43" s="699"/>
      <c r="CX43" s="699"/>
      <c r="CY43" s="700"/>
      <c r="CZ43" s="683" t="s">
        <v>129</v>
      </c>
      <c r="DA43" s="701"/>
      <c r="DB43" s="701"/>
      <c r="DC43" s="702"/>
      <c r="DD43" s="686" t="s">
        <v>234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358</v>
      </c>
      <c r="CG44" s="678"/>
      <c r="CH44" s="678"/>
      <c r="CI44" s="678"/>
      <c r="CJ44" s="678"/>
      <c r="CK44" s="678"/>
      <c r="CL44" s="678"/>
      <c r="CM44" s="678"/>
      <c r="CN44" s="678"/>
      <c r="CO44" s="678"/>
      <c r="CP44" s="678"/>
      <c r="CQ44" s="679"/>
      <c r="CR44" s="680">
        <v>2362761</v>
      </c>
      <c r="CS44" s="681"/>
      <c r="CT44" s="681"/>
      <c r="CU44" s="681"/>
      <c r="CV44" s="681"/>
      <c r="CW44" s="681"/>
      <c r="CX44" s="681"/>
      <c r="CY44" s="682"/>
      <c r="CZ44" s="683">
        <v>22.4</v>
      </c>
      <c r="DA44" s="684"/>
      <c r="DB44" s="684"/>
      <c r="DC44" s="685"/>
      <c r="DD44" s="686">
        <v>134235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686428</v>
      </c>
      <c r="CS45" s="699"/>
      <c r="CT45" s="699"/>
      <c r="CU45" s="699"/>
      <c r="CV45" s="699"/>
      <c r="CW45" s="699"/>
      <c r="CX45" s="699"/>
      <c r="CY45" s="700"/>
      <c r="CZ45" s="683">
        <v>6.5</v>
      </c>
      <c r="DA45" s="701"/>
      <c r="DB45" s="701"/>
      <c r="DC45" s="702"/>
      <c r="DD45" s="686">
        <v>32812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1602807</v>
      </c>
      <c r="CS46" s="681"/>
      <c r="CT46" s="681"/>
      <c r="CU46" s="681"/>
      <c r="CV46" s="681"/>
      <c r="CW46" s="681"/>
      <c r="CX46" s="681"/>
      <c r="CY46" s="682"/>
      <c r="CZ46" s="683">
        <v>15.2</v>
      </c>
      <c r="DA46" s="684"/>
      <c r="DB46" s="684"/>
      <c r="DC46" s="685"/>
      <c r="DD46" s="686">
        <v>100390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15073</v>
      </c>
      <c r="CS47" s="699"/>
      <c r="CT47" s="699"/>
      <c r="CU47" s="699"/>
      <c r="CV47" s="699"/>
      <c r="CW47" s="699"/>
      <c r="CX47" s="699"/>
      <c r="CY47" s="700"/>
      <c r="CZ47" s="683">
        <v>0.1</v>
      </c>
      <c r="DA47" s="701"/>
      <c r="DB47" s="701"/>
      <c r="DC47" s="702"/>
      <c r="DD47" s="686">
        <v>2317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129</v>
      </c>
      <c r="CS48" s="681"/>
      <c r="CT48" s="681"/>
      <c r="CU48" s="681"/>
      <c r="CV48" s="681"/>
      <c r="CW48" s="681"/>
      <c r="CX48" s="681"/>
      <c r="CY48" s="682"/>
      <c r="CZ48" s="683" t="s">
        <v>234</v>
      </c>
      <c r="DA48" s="684"/>
      <c r="DB48" s="684"/>
      <c r="DC48" s="685"/>
      <c r="DD48" s="686" t="s">
        <v>234</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10538851</v>
      </c>
      <c r="CS49" s="665"/>
      <c r="CT49" s="665"/>
      <c r="CU49" s="665"/>
      <c r="CV49" s="665"/>
      <c r="CW49" s="665"/>
      <c r="CX49" s="665"/>
      <c r="CY49" s="666"/>
      <c r="CZ49" s="667">
        <v>100</v>
      </c>
      <c r="DA49" s="668"/>
      <c r="DB49" s="668"/>
      <c r="DC49" s="669"/>
      <c r="DD49" s="670">
        <v>5774083</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0jyUWZgskGLm/VzKHhsedjdZ00DL+Wt2wSWki7mFRTeymHafaei2PibeWMSrRdfhAl0UaCTKpMdSZNCgaqYTFA==" saltValue="bv3eFbtWrKkddbJo9Qsib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R120" zoomScale="70" zoomScaleNormal="25" zoomScaleSheetLayoutView="70" workbookViewId="0">
      <selection activeCell="B79" sqref="B79:P79"/>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389</v>
      </c>
      <c r="C7" s="1146"/>
      <c r="D7" s="1146"/>
      <c r="E7" s="1146"/>
      <c r="F7" s="1146"/>
      <c r="G7" s="1146"/>
      <c r="H7" s="1146"/>
      <c r="I7" s="1146"/>
      <c r="J7" s="1146"/>
      <c r="K7" s="1146"/>
      <c r="L7" s="1146"/>
      <c r="M7" s="1146"/>
      <c r="N7" s="1146"/>
      <c r="O7" s="1146"/>
      <c r="P7" s="1147"/>
      <c r="Q7" s="1199">
        <v>10687</v>
      </c>
      <c r="R7" s="1200"/>
      <c r="S7" s="1200"/>
      <c r="T7" s="1200"/>
      <c r="U7" s="1200"/>
      <c r="V7" s="1200">
        <v>10483</v>
      </c>
      <c r="W7" s="1200"/>
      <c r="X7" s="1200"/>
      <c r="Y7" s="1200"/>
      <c r="Z7" s="1200"/>
      <c r="AA7" s="1200">
        <v>204</v>
      </c>
      <c r="AB7" s="1200"/>
      <c r="AC7" s="1200"/>
      <c r="AD7" s="1200"/>
      <c r="AE7" s="1201"/>
      <c r="AF7" s="1202">
        <v>77</v>
      </c>
      <c r="AG7" s="1203"/>
      <c r="AH7" s="1203"/>
      <c r="AI7" s="1203"/>
      <c r="AJ7" s="1204"/>
      <c r="AK7" s="1186">
        <v>342</v>
      </c>
      <c r="AL7" s="1187"/>
      <c r="AM7" s="1187"/>
      <c r="AN7" s="1187"/>
      <c r="AO7" s="1187"/>
      <c r="AP7" s="1187">
        <v>13631</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572</v>
      </c>
      <c r="BT7" s="1191"/>
      <c r="BU7" s="1191"/>
      <c r="BV7" s="1191"/>
      <c r="BW7" s="1191"/>
      <c r="BX7" s="1191"/>
      <c r="BY7" s="1191"/>
      <c r="BZ7" s="1191"/>
      <c r="CA7" s="1191"/>
      <c r="CB7" s="1191"/>
      <c r="CC7" s="1191"/>
      <c r="CD7" s="1191"/>
      <c r="CE7" s="1191"/>
      <c r="CF7" s="1191"/>
      <c r="CG7" s="1192"/>
      <c r="CH7" s="1183">
        <v>8</v>
      </c>
      <c r="CI7" s="1184"/>
      <c r="CJ7" s="1184"/>
      <c r="CK7" s="1184"/>
      <c r="CL7" s="1185"/>
      <c r="CM7" s="1183">
        <v>47</v>
      </c>
      <c r="CN7" s="1184"/>
      <c r="CO7" s="1184"/>
      <c r="CP7" s="1184"/>
      <c r="CQ7" s="1185"/>
      <c r="CR7" s="1183">
        <v>73</v>
      </c>
      <c r="CS7" s="1184"/>
      <c r="CT7" s="1184"/>
      <c r="CU7" s="1184"/>
      <c r="CV7" s="1185"/>
      <c r="CW7" s="1183">
        <v>71</v>
      </c>
      <c r="CX7" s="1184"/>
      <c r="CY7" s="1184"/>
      <c r="CZ7" s="1184"/>
      <c r="DA7" s="1185"/>
      <c r="DB7" s="1183" t="s">
        <v>510</v>
      </c>
      <c r="DC7" s="1184"/>
      <c r="DD7" s="1184"/>
      <c r="DE7" s="1184"/>
      <c r="DF7" s="1185"/>
      <c r="DG7" s="1183" t="s">
        <v>510</v>
      </c>
      <c r="DH7" s="1184"/>
      <c r="DI7" s="1184"/>
      <c r="DJ7" s="1184"/>
      <c r="DK7" s="1185"/>
      <c r="DL7" s="1183" t="s">
        <v>510</v>
      </c>
      <c r="DM7" s="1184"/>
      <c r="DN7" s="1184"/>
      <c r="DO7" s="1184"/>
      <c r="DP7" s="1185"/>
      <c r="DQ7" s="1183" t="s">
        <v>510</v>
      </c>
      <c r="DR7" s="1184"/>
      <c r="DS7" s="1184"/>
      <c r="DT7" s="1184"/>
      <c r="DU7" s="1185"/>
      <c r="DV7" s="1210"/>
      <c r="DW7" s="1211"/>
      <c r="DX7" s="1211"/>
      <c r="DY7" s="1211"/>
      <c r="DZ7" s="1212"/>
      <c r="EA7" s="256"/>
    </row>
    <row r="8" spans="1:131" s="257" customFormat="1" ht="26.25" customHeight="1" x14ac:dyDescent="0.15">
      <c r="A8" s="263">
        <v>2</v>
      </c>
      <c r="B8" s="1126" t="s">
        <v>390</v>
      </c>
      <c r="C8" s="1127"/>
      <c r="D8" s="1127"/>
      <c r="E8" s="1127"/>
      <c r="F8" s="1127"/>
      <c r="G8" s="1127"/>
      <c r="H8" s="1127"/>
      <c r="I8" s="1127"/>
      <c r="J8" s="1127"/>
      <c r="K8" s="1127"/>
      <c r="L8" s="1127"/>
      <c r="M8" s="1127"/>
      <c r="N8" s="1127"/>
      <c r="O8" s="1127"/>
      <c r="P8" s="1128"/>
      <c r="Q8" s="1138">
        <v>14</v>
      </c>
      <c r="R8" s="1139"/>
      <c r="S8" s="1139"/>
      <c r="T8" s="1139"/>
      <c r="U8" s="1139"/>
      <c r="V8" s="1139">
        <v>14</v>
      </c>
      <c r="W8" s="1139"/>
      <c r="X8" s="1139"/>
      <c r="Y8" s="1139"/>
      <c r="Z8" s="1139"/>
      <c r="AA8" s="1139" t="s">
        <v>574</v>
      </c>
      <c r="AB8" s="1139"/>
      <c r="AC8" s="1139"/>
      <c r="AD8" s="1139"/>
      <c r="AE8" s="1140"/>
      <c r="AF8" s="1132" t="s">
        <v>129</v>
      </c>
      <c r="AG8" s="1133"/>
      <c r="AH8" s="1133"/>
      <c r="AI8" s="1133"/>
      <c r="AJ8" s="1134"/>
      <c r="AK8" s="1181">
        <v>7</v>
      </c>
      <c r="AL8" s="1182"/>
      <c r="AM8" s="1182"/>
      <c r="AN8" s="1182"/>
      <c r="AO8" s="1182"/>
      <c r="AP8" s="1182" t="s">
        <v>574</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573</v>
      </c>
      <c r="BT8" s="1110"/>
      <c r="BU8" s="1110"/>
      <c r="BV8" s="1110"/>
      <c r="BW8" s="1110"/>
      <c r="BX8" s="1110"/>
      <c r="BY8" s="1110"/>
      <c r="BZ8" s="1110"/>
      <c r="CA8" s="1110"/>
      <c r="CB8" s="1110"/>
      <c r="CC8" s="1110"/>
      <c r="CD8" s="1110"/>
      <c r="CE8" s="1110"/>
      <c r="CF8" s="1110"/>
      <c r="CG8" s="1111"/>
      <c r="CH8" s="1084">
        <v>-1</v>
      </c>
      <c r="CI8" s="1085"/>
      <c r="CJ8" s="1085"/>
      <c r="CK8" s="1085"/>
      <c r="CL8" s="1086"/>
      <c r="CM8" s="1084">
        <v>19</v>
      </c>
      <c r="CN8" s="1085"/>
      <c r="CO8" s="1085"/>
      <c r="CP8" s="1085"/>
      <c r="CQ8" s="1086"/>
      <c r="CR8" s="1084">
        <v>5</v>
      </c>
      <c r="CS8" s="1085"/>
      <c r="CT8" s="1085"/>
      <c r="CU8" s="1085"/>
      <c r="CV8" s="1086"/>
      <c r="CW8" s="1084" t="s">
        <v>510</v>
      </c>
      <c r="CX8" s="1085"/>
      <c r="CY8" s="1085"/>
      <c r="CZ8" s="1085"/>
      <c r="DA8" s="1086"/>
      <c r="DB8" s="1084" t="s">
        <v>510</v>
      </c>
      <c r="DC8" s="1085"/>
      <c r="DD8" s="1085"/>
      <c r="DE8" s="1085"/>
      <c r="DF8" s="1086"/>
      <c r="DG8" s="1084" t="s">
        <v>510</v>
      </c>
      <c r="DH8" s="1085"/>
      <c r="DI8" s="1085"/>
      <c r="DJ8" s="1085"/>
      <c r="DK8" s="1086"/>
      <c r="DL8" s="1084" t="s">
        <v>510</v>
      </c>
      <c r="DM8" s="1085"/>
      <c r="DN8" s="1085"/>
      <c r="DO8" s="1085"/>
      <c r="DP8" s="1086"/>
      <c r="DQ8" s="1084" t="s">
        <v>510</v>
      </c>
      <c r="DR8" s="1085"/>
      <c r="DS8" s="1085"/>
      <c r="DT8" s="1085"/>
      <c r="DU8" s="1086"/>
      <c r="DV8" s="1087"/>
      <c r="DW8" s="1088"/>
      <c r="DX8" s="1088"/>
      <c r="DY8" s="1088"/>
      <c r="DZ8" s="1089"/>
      <c r="EA8" s="256"/>
    </row>
    <row r="9" spans="1:131" s="257" customFormat="1" ht="26.25" customHeight="1" x14ac:dyDescent="0.15">
      <c r="A9" s="263">
        <v>3</v>
      </c>
      <c r="B9" s="1126" t="s">
        <v>391</v>
      </c>
      <c r="C9" s="1127"/>
      <c r="D9" s="1127"/>
      <c r="E9" s="1127"/>
      <c r="F9" s="1127"/>
      <c r="G9" s="1127"/>
      <c r="H9" s="1127"/>
      <c r="I9" s="1127"/>
      <c r="J9" s="1127"/>
      <c r="K9" s="1127"/>
      <c r="L9" s="1127"/>
      <c r="M9" s="1127"/>
      <c r="N9" s="1127"/>
      <c r="O9" s="1127"/>
      <c r="P9" s="1128"/>
      <c r="Q9" s="1138">
        <v>57</v>
      </c>
      <c r="R9" s="1139"/>
      <c r="S9" s="1139"/>
      <c r="T9" s="1139"/>
      <c r="U9" s="1139"/>
      <c r="V9" s="1139">
        <v>51</v>
      </c>
      <c r="W9" s="1139"/>
      <c r="X9" s="1139"/>
      <c r="Y9" s="1139"/>
      <c r="Z9" s="1139"/>
      <c r="AA9" s="1139">
        <v>6</v>
      </c>
      <c r="AB9" s="1139"/>
      <c r="AC9" s="1139"/>
      <c r="AD9" s="1139"/>
      <c r="AE9" s="1140"/>
      <c r="AF9" s="1132">
        <v>6</v>
      </c>
      <c r="AG9" s="1133"/>
      <c r="AH9" s="1133"/>
      <c r="AI9" s="1133"/>
      <c r="AJ9" s="1134"/>
      <c r="AK9" s="1181" t="s">
        <v>574</v>
      </c>
      <c r="AL9" s="1182"/>
      <c r="AM9" s="1182"/>
      <c r="AN9" s="1182"/>
      <c r="AO9" s="1182"/>
      <c r="AP9" s="1182" t="s">
        <v>574</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26"/>
      <c r="C10" s="1127"/>
      <c r="D10" s="1127"/>
      <c r="E10" s="1127"/>
      <c r="F10" s="1127"/>
      <c r="G10" s="1127"/>
      <c r="H10" s="1127"/>
      <c r="I10" s="1127"/>
      <c r="J10" s="1127"/>
      <c r="K10" s="1127"/>
      <c r="L10" s="1127"/>
      <c r="M10" s="1127"/>
      <c r="N10" s="1127"/>
      <c r="O10" s="1127"/>
      <c r="P10" s="1128"/>
      <c r="Q10" s="1138"/>
      <c r="R10" s="1139"/>
      <c r="S10" s="1139"/>
      <c r="T10" s="1139"/>
      <c r="U10" s="1139"/>
      <c r="V10" s="1139"/>
      <c r="W10" s="1139"/>
      <c r="X10" s="1139"/>
      <c r="Y10" s="1139"/>
      <c r="Z10" s="1139"/>
      <c r="AA10" s="1139"/>
      <c r="AB10" s="1139"/>
      <c r="AC10" s="1139"/>
      <c r="AD10" s="1139"/>
      <c r="AE10" s="1140"/>
      <c r="AF10" s="1132"/>
      <c r="AG10" s="1133"/>
      <c r="AH10" s="1133"/>
      <c r="AI10" s="1133"/>
      <c r="AJ10" s="1134"/>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26"/>
      <c r="C11" s="1127"/>
      <c r="D11" s="1127"/>
      <c r="E11" s="1127"/>
      <c r="F11" s="1127"/>
      <c r="G11" s="1127"/>
      <c r="H11" s="1127"/>
      <c r="I11" s="1127"/>
      <c r="J11" s="1127"/>
      <c r="K11" s="1127"/>
      <c r="L11" s="1127"/>
      <c r="M11" s="1127"/>
      <c r="N11" s="1127"/>
      <c r="O11" s="1127"/>
      <c r="P11" s="1128"/>
      <c r="Q11" s="1138"/>
      <c r="R11" s="1139"/>
      <c r="S11" s="1139"/>
      <c r="T11" s="1139"/>
      <c r="U11" s="1139"/>
      <c r="V11" s="1139"/>
      <c r="W11" s="1139"/>
      <c r="X11" s="1139"/>
      <c r="Y11" s="1139"/>
      <c r="Z11" s="1139"/>
      <c r="AA11" s="1139"/>
      <c r="AB11" s="1139"/>
      <c r="AC11" s="1139"/>
      <c r="AD11" s="1139"/>
      <c r="AE11" s="1140"/>
      <c r="AF11" s="1132"/>
      <c r="AG11" s="1133"/>
      <c r="AH11" s="1133"/>
      <c r="AI11" s="1133"/>
      <c r="AJ11" s="1134"/>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26"/>
      <c r="C12" s="1127"/>
      <c r="D12" s="1127"/>
      <c r="E12" s="1127"/>
      <c r="F12" s="1127"/>
      <c r="G12" s="1127"/>
      <c r="H12" s="1127"/>
      <c r="I12" s="1127"/>
      <c r="J12" s="1127"/>
      <c r="K12" s="1127"/>
      <c r="L12" s="1127"/>
      <c r="M12" s="1127"/>
      <c r="N12" s="1127"/>
      <c r="O12" s="1127"/>
      <c r="P12" s="1128"/>
      <c r="Q12" s="1138"/>
      <c r="R12" s="1139"/>
      <c r="S12" s="1139"/>
      <c r="T12" s="1139"/>
      <c r="U12" s="1139"/>
      <c r="V12" s="1139"/>
      <c r="W12" s="1139"/>
      <c r="X12" s="1139"/>
      <c r="Y12" s="1139"/>
      <c r="Z12" s="1139"/>
      <c r="AA12" s="1139"/>
      <c r="AB12" s="1139"/>
      <c r="AC12" s="1139"/>
      <c r="AD12" s="1139"/>
      <c r="AE12" s="1140"/>
      <c r="AF12" s="1132"/>
      <c r="AG12" s="1133"/>
      <c r="AH12" s="1133"/>
      <c r="AI12" s="1133"/>
      <c r="AJ12" s="1134"/>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26"/>
      <c r="C13" s="1127"/>
      <c r="D13" s="1127"/>
      <c r="E13" s="1127"/>
      <c r="F13" s="1127"/>
      <c r="G13" s="1127"/>
      <c r="H13" s="1127"/>
      <c r="I13" s="1127"/>
      <c r="J13" s="1127"/>
      <c r="K13" s="1127"/>
      <c r="L13" s="1127"/>
      <c r="M13" s="1127"/>
      <c r="N13" s="1127"/>
      <c r="O13" s="1127"/>
      <c r="P13" s="1128"/>
      <c r="Q13" s="1138"/>
      <c r="R13" s="1139"/>
      <c r="S13" s="1139"/>
      <c r="T13" s="1139"/>
      <c r="U13" s="1139"/>
      <c r="V13" s="1139"/>
      <c r="W13" s="1139"/>
      <c r="X13" s="1139"/>
      <c r="Y13" s="1139"/>
      <c r="Z13" s="1139"/>
      <c r="AA13" s="1139"/>
      <c r="AB13" s="1139"/>
      <c r="AC13" s="1139"/>
      <c r="AD13" s="1139"/>
      <c r="AE13" s="1140"/>
      <c r="AF13" s="1132"/>
      <c r="AG13" s="1133"/>
      <c r="AH13" s="1133"/>
      <c r="AI13" s="1133"/>
      <c r="AJ13" s="1134"/>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26"/>
      <c r="C14" s="1127"/>
      <c r="D14" s="1127"/>
      <c r="E14" s="1127"/>
      <c r="F14" s="1127"/>
      <c r="G14" s="1127"/>
      <c r="H14" s="1127"/>
      <c r="I14" s="1127"/>
      <c r="J14" s="1127"/>
      <c r="K14" s="1127"/>
      <c r="L14" s="1127"/>
      <c r="M14" s="1127"/>
      <c r="N14" s="1127"/>
      <c r="O14" s="1127"/>
      <c r="P14" s="1128"/>
      <c r="Q14" s="1138"/>
      <c r="R14" s="1139"/>
      <c r="S14" s="1139"/>
      <c r="T14" s="1139"/>
      <c r="U14" s="1139"/>
      <c r="V14" s="1139"/>
      <c r="W14" s="1139"/>
      <c r="X14" s="1139"/>
      <c r="Y14" s="1139"/>
      <c r="Z14" s="1139"/>
      <c r="AA14" s="1139"/>
      <c r="AB14" s="1139"/>
      <c r="AC14" s="1139"/>
      <c r="AD14" s="1139"/>
      <c r="AE14" s="1140"/>
      <c r="AF14" s="1132"/>
      <c r="AG14" s="1133"/>
      <c r="AH14" s="1133"/>
      <c r="AI14" s="1133"/>
      <c r="AJ14" s="1134"/>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26"/>
      <c r="C15" s="1127"/>
      <c r="D15" s="1127"/>
      <c r="E15" s="1127"/>
      <c r="F15" s="1127"/>
      <c r="G15" s="1127"/>
      <c r="H15" s="1127"/>
      <c r="I15" s="1127"/>
      <c r="J15" s="1127"/>
      <c r="K15" s="1127"/>
      <c r="L15" s="1127"/>
      <c r="M15" s="1127"/>
      <c r="N15" s="1127"/>
      <c r="O15" s="1127"/>
      <c r="P15" s="1128"/>
      <c r="Q15" s="1138"/>
      <c r="R15" s="1139"/>
      <c r="S15" s="1139"/>
      <c r="T15" s="1139"/>
      <c r="U15" s="1139"/>
      <c r="V15" s="1139"/>
      <c r="W15" s="1139"/>
      <c r="X15" s="1139"/>
      <c r="Y15" s="1139"/>
      <c r="Z15" s="1139"/>
      <c r="AA15" s="1139"/>
      <c r="AB15" s="1139"/>
      <c r="AC15" s="1139"/>
      <c r="AD15" s="1139"/>
      <c r="AE15" s="1140"/>
      <c r="AF15" s="1132"/>
      <c r="AG15" s="1133"/>
      <c r="AH15" s="1133"/>
      <c r="AI15" s="1133"/>
      <c r="AJ15" s="1134"/>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26"/>
      <c r="C16" s="1127"/>
      <c r="D16" s="1127"/>
      <c r="E16" s="1127"/>
      <c r="F16" s="1127"/>
      <c r="G16" s="1127"/>
      <c r="H16" s="1127"/>
      <c r="I16" s="1127"/>
      <c r="J16" s="1127"/>
      <c r="K16" s="1127"/>
      <c r="L16" s="1127"/>
      <c r="M16" s="1127"/>
      <c r="N16" s="1127"/>
      <c r="O16" s="1127"/>
      <c r="P16" s="1128"/>
      <c r="Q16" s="1138"/>
      <c r="R16" s="1139"/>
      <c r="S16" s="1139"/>
      <c r="T16" s="1139"/>
      <c r="U16" s="1139"/>
      <c r="V16" s="1139"/>
      <c r="W16" s="1139"/>
      <c r="X16" s="1139"/>
      <c r="Y16" s="1139"/>
      <c r="Z16" s="1139"/>
      <c r="AA16" s="1139"/>
      <c r="AB16" s="1139"/>
      <c r="AC16" s="1139"/>
      <c r="AD16" s="1139"/>
      <c r="AE16" s="1140"/>
      <c r="AF16" s="1132"/>
      <c r="AG16" s="1133"/>
      <c r="AH16" s="1133"/>
      <c r="AI16" s="1133"/>
      <c r="AJ16" s="1134"/>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26"/>
      <c r="C17" s="1127"/>
      <c r="D17" s="1127"/>
      <c r="E17" s="1127"/>
      <c r="F17" s="1127"/>
      <c r="G17" s="1127"/>
      <c r="H17" s="1127"/>
      <c r="I17" s="1127"/>
      <c r="J17" s="1127"/>
      <c r="K17" s="1127"/>
      <c r="L17" s="1127"/>
      <c r="M17" s="1127"/>
      <c r="N17" s="1127"/>
      <c r="O17" s="1127"/>
      <c r="P17" s="1128"/>
      <c r="Q17" s="1138"/>
      <c r="R17" s="1139"/>
      <c r="S17" s="1139"/>
      <c r="T17" s="1139"/>
      <c r="U17" s="1139"/>
      <c r="V17" s="1139"/>
      <c r="W17" s="1139"/>
      <c r="X17" s="1139"/>
      <c r="Y17" s="1139"/>
      <c r="Z17" s="1139"/>
      <c r="AA17" s="1139"/>
      <c r="AB17" s="1139"/>
      <c r="AC17" s="1139"/>
      <c r="AD17" s="1139"/>
      <c r="AE17" s="1140"/>
      <c r="AF17" s="1132"/>
      <c r="AG17" s="1133"/>
      <c r="AH17" s="1133"/>
      <c r="AI17" s="1133"/>
      <c r="AJ17" s="1134"/>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26"/>
      <c r="C18" s="1127"/>
      <c r="D18" s="1127"/>
      <c r="E18" s="1127"/>
      <c r="F18" s="1127"/>
      <c r="G18" s="1127"/>
      <c r="H18" s="1127"/>
      <c r="I18" s="1127"/>
      <c r="J18" s="1127"/>
      <c r="K18" s="1127"/>
      <c r="L18" s="1127"/>
      <c r="M18" s="1127"/>
      <c r="N18" s="1127"/>
      <c r="O18" s="1127"/>
      <c r="P18" s="1128"/>
      <c r="Q18" s="1138"/>
      <c r="R18" s="1139"/>
      <c r="S18" s="1139"/>
      <c r="T18" s="1139"/>
      <c r="U18" s="1139"/>
      <c r="V18" s="1139"/>
      <c r="W18" s="1139"/>
      <c r="X18" s="1139"/>
      <c r="Y18" s="1139"/>
      <c r="Z18" s="1139"/>
      <c r="AA18" s="1139"/>
      <c r="AB18" s="1139"/>
      <c r="AC18" s="1139"/>
      <c r="AD18" s="1139"/>
      <c r="AE18" s="1140"/>
      <c r="AF18" s="1132"/>
      <c r="AG18" s="1133"/>
      <c r="AH18" s="1133"/>
      <c r="AI18" s="1133"/>
      <c r="AJ18" s="1134"/>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26"/>
      <c r="C19" s="1127"/>
      <c r="D19" s="1127"/>
      <c r="E19" s="1127"/>
      <c r="F19" s="1127"/>
      <c r="G19" s="1127"/>
      <c r="H19" s="1127"/>
      <c r="I19" s="1127"/>
      <c r="J19" s="1127"/>
      <c r="K19" s="1127"/>
      <c r="L19" s="1127"/>
      <c r="M19" s="1127"/>
      <c r="N19" s="1127"/>
      <c r="O19" s="1127"/>
      <c r="P19" s="1128"/>
      <c r="Q19" s="1138"/>
      <c r="R19" s="1139"/>
      <c r="S19" s="1139"/>
      <c r="T19" s="1139"/>
      <c r="U19" s="1139"/>
      <c r="V19" s="1139"/>
      <c r="W19" s="1139"/>
      <c r="X19" s="1139"/>
      <c r="Y19" s="1139"/>
      <c r="Z19" s="1139"/>
      <c r="AA19" s="1139"/>
      <c r="AB19" s="1139"/>
      <c r="AC19" s="1139"/>
      <c r="AD19" s="1139"/>
      <c r="AE19" s="1140"/>
      <c r="AF19" s="1132"/>
      <c r="AG19" s="1133"/>
      <c r="AH19" s="1133"/>
      <c r="AI19" s="1133"/>
      <c r="AJ19" s="1134"/>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26"/>
      <c r="C20" s="1127"/>
      <c r="D20" s="1127"/>
      <c r="E20" s="1127"/>
      <c r="F20" s="1127"/>
      <c r="G20" s="1127"/>
      <c r="H20" s="1127"/>
      <c r="I20" s="1127"/>
      <c r="J20" s="1127"/>
      <c r="K20" s="1127"/>
      <c r="L20" s="1127"/>
      <c r="M20" s="1127"/>
      <c r="N20" s="1127"/>
      <c r="O20" s="1127"/>
      <c r="P20" s="1128"/>
      <c r="Q20" s="1138"/>
      <c r="R20" s="1139"/>
      <c r="S20" s="1139"/>
      <c r="T20" s="1139"/>
      <c r="U20" s="1139"/>
      <c r="V20" s="1139"/>
      <c r="W20" s="1139"/>
      <c r="X20" s="1139"/>
      <c r="Y20" s="1139"/>
      <c r="Z20" s="1139"/>
      <c r="AA20" s="1139"/>
      <c r="AB20" s="1139"/>
      <c r="AC20" s="1139"/>
      <c r="AD20" s="1139"/>
      <c r="AE20" s="1140"/>
      <c r="AF20" s="1132"/>
      <c r="AG20" s="1133"/>
      <c r="AH20" s="1133"/>
      <c r="AI20" s="1133"/>
      <c r="AJ20" s="1134"/>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26"/>
      <c r="C21" s="1127"/>
      <c r="D21" s="1127"/>
      <c r="E21" s="1127"/>
      <c r="F21" s="1127"/>
      <c r="G21" s="1127"/>
      <c r="H21" s="1127"/>
      <c r="I21" s="1127"/>
      <c r="J21" s="1127"/>
      <c r="K21" s="1127"/>
      <c r="L21" s="1127"/>
      <c r="M21" s="1127"/>
      <c r="N21" s="1127"/>
      <c r="O21" s="1127"/>
      <c r="P21" s="1128"/>
      <c r="Q21" s="1138"/>
      <c r="R21" s="1139"/>
      <c r="S21" s="1139"/>
      <c r="T21" s="1139"/>
      <c r="U21" s="1139"/>
      <c r="V21" s="1139"/>
      <c r="W21" s="1139"/>
      <c r="X21" s="1139"/>
      <c r="Y21" s="1139"/>
      <c r="Z21" s="1139"/>
      <c r="AA21" s="1139"/>
      <c r="AB21" s="1139"/>
      <c r="AC21" s="1139"/>
      <c r="AD21" s="1139"/>
      <c r="AE21" s="1140"/>
      <c r="AF21" s="1132"/>
      <c r="AG21" s="1133"/>
      <c r="AH21" s="1133"/>
      <c r="AI21" s="1133"/>
      <c r="AJ21" s="1134"/>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26"/>
      <c r="C22" s="1127"/>
      <c r="D22" s="1127"/>
      <c r="E22" s="1127"/>
      <c r="F22" s="1127"/>
      <c r="G22" s="1127"/>
      <c r="H22" s="1127"/>
      <c r="I22" s="1127"/>
      <c r="J22" s="1127"/>
      <c r="K22" s="1127"/>
      <c r="L22" s="1127"/>
      <c r="M22" s="1127"/>
      <c r="N22" s="1127"/>
      <c r="O22" s="1127"/>
      <c r="P22" s="1128"/>
      <c r="Q22" s="1176"/>
      <c r="R22" s="1177"/>
      <c r="S22" s="1177"/>
      <c r="T22" s="1177"/>
      <c r="U22" s="1177"/>
      <c r="V22" s="1177"/>
      <c r="W22" s="1177"/>
      <c r="X22" s="1177"/>
      <c r="Y22" s="1177"/>
      <c r="Z22" s="1177"/>
      <c r="AA22" s="1177"/>
      <c r="AB22" s="1177"/>
      <c r="AC22" s="1177"/>
      <c r="AD22" s="1177"/>
      <c r="AE22" s="1178"/>
      <c r="AF22" s="1132"/>
      <c r="AG22" s="1133"/>
      <c r="AH22" s="1133"/>
      <c r="AI22" s="1133"/>
      <c r="AJ22" s="1134"/>
      <c r="AK22" s="1172"/>
      <c r="AL22" s="1173"/>
      <c r="AM22" s="1173"/>
      <c r="AN22" s="1173"/>
      <c r="AO22" s="1173"/>
      <c r="AP22" s="1173"/>
      <c r="AQ22" s="1173"/>
      <c r="AR22" s="1173"/>
      <c r="AS22" s="1173"/>
      <c r="AT22" s="1173"/>
      <c r="AU22" s="1174"/>
      <c r="AV22" s="1174"/>
      <c r="AW22" s="1174"/>
      <c r="AX22" s="1174"/>
      <c r="AY22" s="1175"/>
      <c r="AZ22" s="1124" t="s">
        <v>392</v>
      </c>
      <c r="BA22" s="1124"/>
      <c r="BB22" s="1124"/>
      <c r="BC22" s="1124"/>
      <c r="BD22" s="1125"/>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393</v>
      </c>
      <c r="B23" s="1039" t="s">
        <v>394</v>
      </c>
      <c r="C23" s="1040"/>
      <c r="D23" s="1040"/>
      <c r="E23" s="1040"/>
      <c r="F23" s="1040"/>
      <c r="G23" s="1040"/>
      <c r="H23" s="1040"/>
      <c r="I23" s="1040"/>
      <c r="J23" s="1040"/>
      <c r="K23" s="1040"/>
      <c r="L23" s="1040"/>
      <c r="M23" s="1040"/>
      <c r="N23" s="1040"/>
      <c r="O23" s="1040"/>
      <c r="P23" s="1041"/>
      <c r="Q23" s="1163"/>
      <c r="R23" s="1164"/>
      <c r="S23" s="1164"/>
      <c r="T23" s="1164"/>
      <c r="U23" s="1164"/>
      <c r="V23" s="1164"/>
      <c r="W23" s="1164"/>
      <c r="X23" s="1164"/>
      <c r="Y23" s="1164"/>
      <c r="Z23" s="1164"/>
      <c r="AA23" s="1164"/>
      <c r="AB23" s="1164"/>
      <c r="AC23" s="1164"/>
      <c r="AD23" s="1164"/>
      <c r="AE23" s="1165"/>
      <c r="AF23" s="1166">
        <v>83</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129</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372</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405</v>
      </c>
      <c r="C28" s="1146"/>
      <c r="D28" s="1146"/>
      <c r="E28" s="1146"/>
      <c r="F28" s="1146"/>
      <c r="G28" s="1146"/>
      <c r="H28" s="1146"/>
      <c r="I28" s="1146"/>
      <c r="J28" s="1146"/>
      <c r="K28" s="1146"/>
      <c r="L28" s="1146"/>
      <c r="M28" s="1146"/>
      <c r="N28" s="1146"/>
      <c r="O28" s="1146"/>
      <c r="P28" s="1147"/>
      <c r="Q28" s="1148">
        <v>1101</v>
      </c>
      <c r="R28" s="1149"/>
      <c r="S28" s="1149"/>
      <c r="T28" s="1149"/>
      <c r="U28" s="1149"/>
      <c r="V28" s="1149">
        <v>1076</v>
      </c>
      <c r="W28" s="1149"/>
      <c r="X28" s="1149"/>
      <c r="Y28" s="1149"/>
      <c r="Z28" s="1149"/>
      <c r="AA28" s="1149">
        <v>25</v>
      </c>
      <c r="AB28" s="1149"/>
      <c r="AC28" s="1149"/>
      <c r="AD28" s="1149"/>
      <c r="AE28" s="1150"/>
      <c r="AF28" s="1151">
        <v>25</v>
      </c>
      <c r="AG28" s="1149"/>
      <c r="AH28" s="1149"/>
      <c r="AI28" s="1149"/>
      <c r="AJ28" s="1152"/>
      <c r="AK28" s="1153">
        <v>92</v>
      </c>
      <c r="AL28" s="1141"/>
      <c r="AM28" s="1141"/>
      <c r="AN28" s="1141"/>
      <c r="AO28" s="1141"/>
      <c r="AP28" s="1141" t="s">
        <v>510</v>
      </c>
      <c r="AQ28" s="1141"/>
      <c r="AR28" s="1141"/>
      <c r="AS28" s="1141"/>
      <c r="AT28" s="1141"/>
      <c r="AU28" s="1141" t="s">
        <v>510</v>
      </c>
      <c r="AV28" s="1141"/>
      <c r="AW28" s="1141"/>
      <c r="AX28" s="1141"/>
      <c r="AY28" s="1141"/>
      <c r="AZ28" s="1142" t="s">
        <v>510</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26" t="s">
        <v>406</v>
      </c>
      <c r="C29" s="1127"/>
      <c r="D29" s="1127"/>
      <c r="E29" s="1127"/>
      <c r="F29" s="1127"/>
      <c r="G29" s="1127"/>
      <c r="H29" s="1127"/>
      <c r="I29" s="1127"/>
      <c r="J29" s="1127"/>
      <c r="K29" s="1127"/>
      <c r="L29" s="1127"/>
      <c r="M29" s="1127"/>
      <c r="N29" s="1127"/>
      <c r="O29" s="1127"/>
      <c r="P29" s="1128"/>
      <c r="Q29" s="1138">
        <v>1368</v>
      </c>
      <c r="R29" s="1139"/>
      <c r="S29" s="1139"/>
      <c r="T29" s="1139"/>
      <c r="U29" s="1139"/>
      <c r="V29" s="1139">
        <v>1341</v>
      </c>
      <c r="W29" s="1139"/>
      <c r="X29" s="1139"/>
      <c r="Y29" s="1139"/>
      <c r="Z29" s="1139"/>
      <c r="AA29" s="1139">
        <v>27</v>
      </c>
      <c r="AB29" s="1139"/>
      <c r="AC29" s="1139"/>
      <c r="AD29" s="1139"/>
      <c r="AE29" s="1140"/>
      <c r="AF29" s="1132">
        <v>27</v>
      </c>
      <c r="AG29" s="1133"/>
      <c r="AH29" s="1133"/>
      <c r="AI29" s="1133"/>
      <c r="AJ29" s="1134"/>
      <c r="AK29" s="1075">
        <v>242</v>
      </c>
      <c r="AL29" s="1066"/>
      <c r="AM29" s="1066"/>
      <c r="AN29" s="1066"/>
      <c r="AO29" s="1066"/>
      <c r="AP29" s="1066" t="s">
        <v>510</v>
      </c>
      <c r="AQ29" s="1066"/>
      <c r="AR29" s="1066"/>
      <c r="AS29" s="1066"/>
      <c r="AT29" s="1066"/>
      <c r="AU29" s="1066" t="s">
        <v>510</v>
      </c>
      <c r="AV29" s="1066"/>
      <c r="AW29" s="1066"/>
      <c r="AX29" s="1066"/>
      <c r="AY29" s="1066"/>
      <c r="AZ29" s="1137" t="s">
        <v>510</v>
      </c>
      <c r="BA29" s="1137"/>
      <c r="BB29" s="1137"/>
      <c r="BC29" s="1137"/>
      <c r="BD29" s="1137"/>
      <c r="BE29" s="1121"/>
      <c r="BF29" s="1121"/>
      <c r="BG29" s="1121"/>
      <c r="BH29" s="1121"/>
      <c r="BI29" s="1122"/>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26" t="s">
        <v>407</v>
      </c>
      <c r="C30" s="1127"/>
      <c r="D30" s="1127"/>
      <c r="E30" s="1127"/>
      <c r="F30" s="1127"/>
      <c r="G30" s="1127"/>
      <c r="H30" s="1127"/>
      <c r="I30" s="1127"/>
      <c r="J30" s="1127"/>
      <c r="K30" s="1127"/>
      <c r="L30" s="1127"/>
      <c r="M30" s="1127"/>
      <c r="N30" s="1127"/>
      <c r="O30" s="1127"/>
      <c r="P30" s="1128"/>
      <c r="Q30" s="1138">
        <v>316</v>
      </c>
      <c r="R30" s="1139"/>
      <c r="S30" s="1139"/>
      <c r="T30" s="1139"/>
      <c r="U30" s="1139"/>
      <c r="V30" s="1139">
        <v>315</v>
      </c>
      <c r="W30" s="1139"/>
      <c r="X30" s="1139"/>
      <c r="Y30" s="1139"/>
      <c r="Z30" s="1139"/>
      <c r="AA30" s="1139">
        <v>1</v>
      </c>
      <c r="AB30" s="1139"/>
      <c r="AC30" s="1139"/>
      <c r="AD30" s="1139"/>
      <c r="AE30" s="1140"/>
      <c r="AF30" s="1132">
        <v>1</v>
      </c>
      <c r="AG30" s="1133"/>
      <c r="AH30" s="1133"/>
      <c r="AI30" s="1133"/>
      <c r="AJ30" s="1134"/>
      <c r="AK30" s="1075">
        <v>208</v>
      </c>
      <c r="AL30" s="1066"/>
      <c r="AM30" s="1066"/>
      <c r="AN30" s="1066"/>
      <c r="AO30" s="1066"/>
      <c r="AP30" s="1066" t="s">
        <v>510</v>
      </c>
      <c r="AQ30" s="1066"/>
      <c r="AR30" s="1066"/>
      <c r="AS30" s="1066"/>
      <c r="AT30" s="1066"/>
      <c r="AU30" s="1066" t="s">
        <v>510</v>
      </c>
      <c r="AV30" s="1066"/>
      <c r="AW30" s="1066"/>
      <c r="AX30" s="1066"/>
      <c r="AY30" s="1066"/>
      <c r="AZ30" s="1137" t="s">
        <v>510</v>
      </c>
      <c r="BA30" s="1137"/>
      <c r="BB30" s="1137"/>
      <c r="BC30" s="1137"/>
      <c r="BD30" s="1137"/>
      <c r="BE30" s="1121"/>
      <c r="BF30" s="1121"/>
      <c r="BG30" s="1121"/>
      <c r="BH30" s="1121"/>
      <c r="BI30" s="1122"/>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26" t="s">
        <v>408</v>
      </c>
      <c r="C31" s="1127"/>
      <c r="D31" s="1127"/>
      <c r="E31" s="1127"/>
      <c r="F31" s="1127"/>
      <c r="G31" s="1127"/>
      <c r="H31" s="1127"/>
      <c r="I31" s="1127"/>
      <c r="J31" s="1127"/>
      <c r="K31" s="1127"/>
      <c r="L31" s="1127"/>
      <c r="M31" s="1127"/>
      <c r="N31" s="1127"/>
      <c r="O31" s="1127"/>
      <c r="P31" s="1128"/>
      <c r="Q31" s="1138">
        <v>294</v>
      </c>
      <c r="R31" s="1139"/>
      <c r="S31" s="1139"/>
      <c r="T31" s="1139"/>
      <c r="U31" s="1139"/>
      <c r="V31" s="1139">
        <v>275</v>
      </c>
      <c r="W31" s="1139"/>
      <c r="X31" s="1139"/>
      <c r="Y31" s="1139"/>
      <c r="Z31" s="1139"/>
      <c r="AA31" s="1139">
        <v>19</v>
      </c>
      <c r="AB31" s="1139"/>
      <c r="AC31" s="1139"/>
      <c r="AD31" s="1139"/>
      <c r="AE31" s="1140"/>
      <c r="AF31" s="1132">
        <v>19</v>
      </c>
      <c r="AG31" s="1133"/>
      <c r="AH31" s="1133"/>
      <c r="AI31" s="1133"/>
      <c r="AJ31" s="1134"/>
      <c r="AK31" s="1075">
        <v>2</v>
      </c>
      <c r="AL31" s="1066"/>
      <c r="AM31" s="1066"/>
      <c r="AN31" s="1066"/>
      <c r="AO31" s="1066"/>
      <c r="AP31" s="1066" t="s">
        <v>510</v>
      </c>
      <c r="AQ31" s="1066"/>
      <c r="AR31" s="1066"/>
      <c r="AS31" s="1066"/>
      <c r="AT31" s="1066"/>
      <c r="AU31" s="1066" t="s">
        <v>510</v>
      </c>
      <c r="AV31" s="1066"/>
      <c r="AW31" s="1066"/>
      <c r="AX31" s="1066"/>
      <c r="AY31" s="1066"/>
      <c r="AZ31" s="1137" t="s">
        <v>510</v>
      </c>
      <c r="BA31" s="1137"/>
      <c r="BB31" s="1137"/>
      <c r="BC31" s="1137"/>
      <c r="BD31" s="1137"/>
      <c r="BE31" s="1121"/>
      <c r="BF31" s="1121"/>
      <c r="BG31" s="1121"/>
      <c r="BH31" s="1121"/>
      <c r="BI31" s="1122"/>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26" t="s">
        <v>409</v>
      </c>
      <c r="C32" s="1127"/>
      <c r="D32" s="1127"/>
      <c r="E32" s="1127"/>
      <c r="F32" s="1127"/>
      <c r="G32" s="1127"/>
      <c r="H32" s="1127"/>
      <c r="I32" s="1127"/>
      <c r="J32" s="1127"/>
      <c r="K32" s="1127"/>
      <c r="L32" s="1127"/>
      <c r="M32" s="1127"/>
      <c r="N32" s="1127"/>
      <c r="O32" s="1127"/>
      <c r="P32" s="1128"/>
      <c r="Q32" s="1138">
        <v>891</v>
      </c>
      <c r="R32" s="1139"/>
      <c r="S32" s="1139"/>
      <c r="T32" s="1139"/>
      <c r="U32" s="1139"/>
      <c r="V32" s="1139">
        <v>881</v>
      </c>
      <c r="W32" s="1139"/>
      <c r="X32" s="1139"/>
      <c r="Y32" s="1139"/>
      <c r="Z32" s="1139"/>
      <c r="AA32" s="1139">
        <v>10</v>
      </c>
      <c r="AB32" s="1139"/>
      <c r="AC32" s="1139"/>
      <c r="AD32" s="1139"/>
      <c r="AE32" s="1140"/>
      <c r="AF32" s="1132">
        <v>307</v>
      </c>
      <c r="AG32" s="1133"/>
      <c r="AH32" s="1133"/>
      <c r="AI32" s="1133"/>
      <c r="AJ32" s="1134"/>
      <c r="AK32" s="1075">
        <v>138</v>
      </c>
      <c r="AL32" s="1066"/>
      <c r="AM32" s="1066"/>
      <c r="AN32" s="1066"/>
      <c r="AO32" s="1066"/>
      <c r="AP32" s="1066">
        <v>361</v>
      </c>
      <c r="AQ32" s="1066"/>
      <c r="AR32" s="1066"/>
      <c r="AS32" s="1066"/>
      <c r="AT32" s="1066"/>
      <c r="AU32" s="1066">
        <v>216</v>
      </c>
      <c r="AV32" s="1066"/>
      <c r="AW32" s="1066"/>
      <c r="AX32" s="1066"/>
      <c r="AY32" s="1066"/>
      <c r="AZ32" s="1137" t="s">
        <v>510</v>
      </c>
      <c r="BA32" s="1137"/>
      <c r="BB32" s="1137"/>
      <c r="BC32" s="1137"/>
      <c r="BD32" s="1137"/>
      <c r="BE32" s="1121" t="s">
        <v>410</v>
      </c>
      <c r="BF32" s="1121"/>
      <c r="BG32" s="1121"/>
      <c r="BH32" s="1121"/>
      <c r="BI32" s="1122"/>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26" t="s">
        <v>411</v>
      </c>
      <c r="C33" s="1127"/>
      <c r="D33" s="1127"/>
      <c r="E33" s="1127"/>
      <c r="F33" s="1127"/>
      <c r="G33" s="1127"/>
      <c r="H33" s="1127"/>
      <c r="I33" s="1127"/>
      <c r="J33" s="1127"/>
      <c r="K33" s="1127"/>
      <c r="L33" s="1127"/>
      <c r="M33" s="1127"/>
      <c r="N33" s="1127"/>
      <c r="O33" s="1127"/>
      <c r="P33" s="1128"/>
      <c r="Q33" s="1138">
        <v>345</v>
      </c>
      <c r="R33" s="1139"/>
      <c r="S33" s="1139"/>
      <c r="T33" s="1139"/>
      <c r="U33" s="1139"/>
      <c r="V33" s="1139">
        <v>324</v>
      </c>
      <c r="W33" s="1139"/>
      <c r="X33" s="1139"/>
      <c r="Y33" s="1139"/>
      <c r="Z33" s="1139"/>
      <c r="AA33" s="1139">
        <v>21</v>
      </c>
      <c r="AB33" s="1139"/>
      <c r="AC33" s="1139"/>
      <c r="AD33" s="1139"/>
      <c r="AE33" s="1140"/>
      <c r="AF33" s="1132">
        <v>50</v>
      </c>
      <c r="AG33" s="1133"/>
      <c r="AH33" s="1133"/>
      <c r="AI33" s="1133"/>
      <c r="AJ33" s="1134"/>
      <c r="AK33" s="1075">
        <v>146</v>
      </c>
      <c r="AL33" s="1066"/>
      <c r="AM33" s="1066"/>
      <c r="AN33" s="1066"/>
      <c r="AO33" s="1066"/>
      <c r="AP33" s="1066">
        <v>1913</v>
      </c>
      <c r="AQ33" s="1066"/>
      <c r="AR33" s="1066"/>
      <c r="AS33" s="1066"/>
      <c r="AT33" s="1066"/>
      <c r="AU33" s="1066">
        <v>924</v>
      </c>
      <c r="AV33" s="1066"/>
      <c r="AW33" s="1066"/>
      <c r="AX33" s="1066"/>
      <c r="AY33" s="1066"/>
      <c r="AZ33" s="1137" t="s">
        <v>510</v>
      </c>
      <c r="BA33" s="1137"/>
      <c r="BB33" s="1137"/>
      <c r="BC33" s="1137"/>
      <c r="BD33" s="1137"/>
      <c r="BE33" s="1121" t="s">
        <v>410</v>
      </c>
      <c r="BF33" s="1121"/>
      <c r="BG33" s="1121"/>
      <c r="BH33" s="1121"/>
      <c r="BI33" s="1122"/>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26" t="s">
        <v>412</v>
      </c>
      <c r="C34" s="1127"/>
      <c r="D34" s="1127"/>
      <c r="E34" s="1127"/>
      <c r="F34" s="1127"/>
      <c r="G34" s="1127"/>
      <c r="H34" s="1127"/>
      <c r="I34" s="1127"/>
      <c r="J34" s="1127"/>
      <c r="K34" s="1127"/>
      <c r="L34" s="1127"/>
      <c r="M34" s="1127"/>
      <c r="N34" s="1127"/>
      <c r="O34" s="1127"/>
      <c r="P34" s="1128"/>
      <c r="Q34" s="1138">
        <v>323</v>
      </c>
      <c r="R34" s="1139"/>
      <c r="S34" s="1139"/>
      <c r="T34" s="1139"/>
      <c r="U34" s="1139"/>
      <c r="V34" s="1139">
        <v>315</v>
      </c>
      <c r="W34" s="1139"/>
      <c r="X34" s="1139"/>
      <c r="Y34" s="1139"/>
      <c r="Z34" s="1139"/>
      <c r="AA34" s="1139">
        <v>8</v>
      </c>
      <c r="AB34" s="1139"/>
      <c r="AC34" s="1139"/>
      <c r="AD34" s="1139"/>
      <c r="AE34" s="1140"/>
      <c r="AF34" s="1132">
        <v>8</v>
      </c>
      <c r="AG34" s="1133"/>
      <c r="AH34" s="1133"/>
      <c r="AI34" s="1133"/>
      <c r="AJ34" s="1134"/>
      <c r="AK34" s="1075">
        <v>154</v>
      </c>
      <c r="AL34" s="1066"/>
      <c r="AM34" s="1066"/>
      <c r="AN34" s="1066"/>
      <c r="AO34" s="1066"/>
      <c r="AP34" s="1066">
        <v>2256</v>
      </c>
      <c r="AQ34" s="1066"/>
      <c r="AR34" s="1066"/>
      <c r="AS34" s="1066"/>
      <c r="AT34" s="1066"/>
      <c r="AU34" s="1066">
        <v>1951</v>
      </c>
      <c r="AV34" s="1066"/>
      <c r="AW34" s="1066"/>
      <c r="AX34" s="1066"/>
      <c r="AY34" s="1066"/>
      <c r="AZ34" s="1137" t="s">
        <v>510</v>
      </c>
      <c r="BA34" s="1137"/>
      <c r="BB34" s="1137"/>
      <c r="BC34" s="1137"/>
      <c r="BD34" s="1137"/>
      <c r="BE34" s="1121" t="s">
        <v>413</v>
      </c>
      <c r="BF34" s="1121"/>
      <c r="BG34" s="1121"/>
      <c r="BH34" s="1121"/>
      <c r="BI34" s="1122"/>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26" t="s">
        <v>414</v>
      </c>
      <c r="C35" s="1127"/>
      <c r="D35" s="1127"/>
      <c r="E35" s="1127"/>
      <c r="F35" s="1127"/>
      <c r="G35" s="1127"/>
      <c r="H35" s="1127"/>
      <c r="I35" s="1127"/>
      <c r="J35" s="1127"/>
      <c r="K35" s="1127"/>
      <c r="L35" s="1127"/>
      <c r="M35" s="1127"/>
      <c r="N35" s="1127"/>
      <c r="O35" s="1127"/>
      <c r="P35" s="1128"/>
      <c r="Q35" s="1138">
        <v>5</v>
      </c>
      <c r="R35" s="1139"/>
      <c r="S35" s="1139"/>
      <c r="T35" s="1139"/>
      <c r="U35" s="1139"/>
      <c r="V35" s="1139">
        <v>5</v>
      </c>
      <c r="W35" s="1139"/>
      <c r="X35" s="1139"/>
      <c r="Y35" s="1139"/>
      <c r="Z35" s="1139"/>
      <c r="AA35" s="1139">
        <v>0</v>
      </c>
      <c r="AB35" s="1139"/>
      <c r="AC35" s="1139"/>
      <c r="AD35" s="1139"/>
      <c r="AE35" s="1140"/>
      <c r="AF35" s="1132">
        <v>0</v>
      </c>
      <c r="AG35" s="1133"/>
      <c r="AH35" s="1133"/>
      <c r="AI35" s="1133"/>
      <c r="AJ35" s="1134"/>
      <c r="AK35" s="1075">
        <v>4</v>
      </c>
      <c r="AL35" s="1066"/>
      <c r="AM35" s="1066"/>
      <c r="AN35" s="1066"/>
      <c r="AO35" s="1066"/>
      <c r="AP35" s="1066">
        <v>24</v>
      </c>
      <c r="AQ35" s="1066"/>
      <c r="AR35" s="1066"/>
      <c r="AS35" s="1066"/>
      <c r="AT35" s="1066"/>
      <c r="AU35" s="1066">
        <v>24</v>
      </c>
      <c r="AV35" s="1066"/>
      <c r="AW35" s="1066"/>
      <c r="AX35" s="1066"/>
      <c r="AY35" s="1066"/>
      <c r="AZ35" s="1137" t="s">
        <v>510</v>
      </c>
      <c r="BA35" s="1137"/>
      <c r="BB35" s="1137"/>
      <c r="BC35" s="1137"/>
      <c r="BD35" s="1137"/>
      <c r="BE35" s="1121" t="s">
        <v>413</v>
      </c>
      <c r="BF35" s="1121"/>
      <c r="BG35" s="1121"/>
      <c r="BH35" s="1121"/>
      <c r="BI35" s="1122"/>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26"/>
      <c r="C36" s="1127"/>
      <c r="D36" s="1127"/>
      <c r="E36" s="1127"/>
      <c r="F36" s="1127"/>
      <c r="G36" s="1127"/>
      <c r="H36" s="1127"/>
      <c r="I36" s="1127"/>
      <c r="J36" s="1127"/>
      <c r="K36" s="1127"/>
      <c r="L36" s="1127"/>
      <c r="M36" s="1127"/>
      <c r="N36" s="1127"/>
      <c r="O36" s="1127"/>
      <c r="P36" s="1128"/>
      <c r="Q36" s="1138"/>
      <c r="R36" s="1139"/>
      <c r="S36" s="1139"/>
      <c r="T36" s="1139"/>
      <c r="U36" s="1139"/>
      <c r="V36" s="1139"/>
      <c r="W36" s="1139"/>
      <c r="X36" s="1139"/>
      <c r="Y36" s="1139"/>
      <c r="Z36" s="1139"/>
      <c r="AA36" s="1139"/>
      <c r="AB36" s="1139"/>
      <c r="AC36" s="1139"/>
      <c r="AD36" s="1139"/>
      <c r="AE36" s="1140"/>
      <c r="AF36" s="1132"/>
      <c r="AG36" s="1133"/>
      <c r="AH36" s="1133"/>
      <c r="AI36" s="1133"/>
      <c r="AJ36" s="1134"/>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1"/>
      <c r="BF36" s="1121"/>
      <c r="BG36" s="1121"/>
      <c r="BH36" s="1121"/>
      <c r="BI36" s="1122"/>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26"/>
      <c r="C37" s="1127"/>
      <c r="D37" s="1127"/>
      <c r="E37" s="1127"/>
      <c r="F37" s="1127"/>
      <c r="G37" s="1127"/>
      <c r="H37" s="1127"/>
      <c r="I37" s="1127"/>
      <c r="J37" s="1127"/>
      <c r="K37" s="1127"/>
      <c r="L37" s="1127"/>
      <c r="M37" s="1127"/>
      <c r="N37" s="1127"/>
      <c r="O37" s="1127"/>
      <c r="P37" s="1128"/>
      <c r="Q37" s="1138"/>
      <c r="R37" s="1139"/>
      <c r="S37" s="1139"/>
      <c r="T37" s="1139"/>
      <c r="U37" s="1139"/>
      <c r="V37" s="1139"/>
      <c r="W37" s="1139"/>
      <c r="X37" s="1139"/>
      <c r="Y37" s="1139"/>
      <c r="Z37" s="1139"/>
      <c r="AA37" s="1139"/>
      <c r="AB37" s="1139"/>
      <c r="AC37" s="1139"/>
      <c r="AD37" s="1139"/>
      <c r="AE37" s="1140"/>
      <c r="AF37" s="1132"/>
      <c r="AG37" s="1133"/>
      <c r="AH37" s="1133"/>
      <c r="AI37" s="1133"/>
      <c r="AJ37" s="1134"/>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1"/>
      <c r="BF37" s="1121"/>
      <c r="BG37" s="1121"/>
      <c r="BH37" s="1121"/>
      <c r="BI37" s="1122"/>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26"/>
      <c r="C38" s="1127"/>
      <c r="D38" s="1127"/>
      <c r="E38" s="1127"/>
      <c r="F38" s="1127"/>
      <c r="G38" s="1127"/>
      <c r="H38" s="1127"/>
      <c r="I38" s="1127"/>
      <c r="J38" s="1127"/>
      <c r="K38" s="1127"/>
      <c r="L38" s="1127"/>
      <c r="M38" s="1127"/>
      <c r="N38" s="1127"/>
      <c r="O38" s="1127"/>
      <c r="P38" s="1128"/>
      <c r="Q38" s="1138"/>
      <c r="R38" s="1139"/>
      <c r="S38" s="1139"/>
      <c r="T38" s="1139"/>
      <c r="U38" s="1139"/>
      <c r="V38" s="1139"/>
      <c r="W38" s="1139"/>
      <c r="X38" s="1139"/>
      <c r="Y38" s="1139"/>
      <c r="Z38" s="1139"/>
      <c r="AA38" s="1139"/>
      <c r="AB38" s="1139"/>
      <c r="AC38" s="1139"/>
      <c r="AD38" s="1139"/>
      <c r="AE38" s="1140"/>
      <c r="AF38" s="1132"/>
      <c r="AG38" s="1133"/>
      <c r="AH38" s="1133"/>
      <c r="AI38" s="1133"/>
      <c r="AJ38" s="1134"/>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1"/>
      <c r="BF38" s="1121"/>
      <c r="BG38" s="1121"/>
      <c r="BH38" s="1121"/>
      <c r="BI38" s="1122"/>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26"/>
      <c r="C39" s="1127"/>
      <c r="D39" s="1127"/>
      <c r="E39" s="1127"/>
      <c r="F39" s="1127"/>
      <c r="G39" s="1127"/>
      <c r="H39" s="1127"/>
      <c r="I39" s="1127"/>
      <c r="J39" s="1127"/>
      <c r="K39" s="1127"/>
      <c r="L39" s="1127"/>
      <c r="M39" s="1127"/>
      <c r="N39" s="1127"/>
      <c r="O39" s="1127"/>
      <c r="P39" s="1128"/>
      <c r="Q39" s="1138"/>
      <c r="R39" s="1139"/>
      <c r="S39" s="1139"/>
      <c r="T39" s="1139"/>
      <c r="U39" s="1139"/>
      <c r="V39" s="1139"/>
      <c r="W39" s="1139"/>
      <c r="X39" s="1139"/>
      <c r="Y39" s="1139"/>
      <c r="Z39" s="1139"/>
      <c r="AA39" s="1139"/>
      <c r="AB39" s="1139"/>
      <c r="AC39" s="1139"/>
      <c r="AD39" s="1139"/>
      <c r="AE39" s="1140"/>
      <c r="AF39" s="1132"/>
      <c r="AG39" s="1133"/>
      <c r="AH39" s="1133"/>
      <c r="AI39" s="1133"/>
      <c r="AJ39" s="1134"/>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1"/>
      <c r="BF39" s="1121"/>
      <c r="BG39" s="1121"/>
      <c r="BH39" s="1121"/>
      <c r="BI39" s="1122"/>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26"/>
      <c r="C40" s="1127"/>
      <c r="D40" s="1127"/>
      <c r="E40" s="1127"/>
      <c r="F40" s="1127"/>
      <c r="G40" s="1127"/>
      <c r="H40" s="1127"/>
      <c r="I40" s="1127"/>
      <c r="J40" s="1127"/>
      <c r="K40" s="1127"/>
      <c r="L40" s="1127"/>
      <c r="M40" s="1127"/>
      <c r="N40" s="1127"/>
      <c r="O40" s="1127"/>
      <c r="P40" s="1128"/>
      <c r="Q40" s="1138"/>
      <c r="R40" s="1139"/>
      <c r="S40" s="1139"/>
      <c r="T40" s="1139"/>
      <c r="U40" s="1139"/>
      <c r="V40" s="1139"/>
      <c r="W40" s="1139"/>
      <c r="X40" s="1139"/>
      <c r="Y40" s="1139"/>
      <c r="Z40" s="1139"/>
      <c r="AA40" s="1139"/>
      <c r="AB40" s="1139"/>
      <c r="AC40" s="1139"/>
      <c r="AD40" s="1139"/>
      <c r="AE40" s="1140"/>
      <c r="AF40" s="1132"/>
      <c r="AG40" s="1133"/>
      <c r="AH40" s="1133"/>
      <c r="AI40" s="1133"/>
      <c r="AJ40" s="1134"/>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1"/>
      <c r="BF40" s="1121"/>
      <c r="BG40" s="1121"/>
      <c r="BH40" s="1121"/>
      <c r="BI40" s="1122"/>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26"/>
      <c r="C41" s="1127"/>
      <c r="D41" s="1127"/>
      <c r="E41" s="1127"/>
      <c r="F41" s="1127"/>
      <c r="G41" s="1127"/>
      <c r="H41" s="1127"/>
      <c r="I41" s="1127"/>
      <c r="J41" s="1127"/>
      <c r="K41" s="1127"/>
      <c r="L41" s="1127"/>
      <c r="M41" s="1127"/>
      <c r="N41" s="1127"/>
      <c r="O41" s="1127"/>
      <c r="P41" s="1128"/>
      <c r="Q41" s="1138"/>
      <c r="R41" s="1139"/>
      <c r="S41" s="1139"/>
      <c r="T41" s="1139"/>
      <c r="U41" s="1139"/>
      <c r="V41" s="1139"/>
      <c r="W41" s="1139"/>
      <c r="X41" s="1139"/>
      <c r="Y41" s="1139"/>
      <c r="Z41" s="1139"/>
      <c r="AA41" s="1139"/>
      <c r="AB41" s="1139"/>
      <c r="AC41" s="1139"/>
      <c r="AD41" s="1139"/>
      <c r="AE41" s="1140"/>
      <c r="AF41" s="1132"/>
      <c r="AG41" s="1133"/>
      <c r="AH41" s="1133"/>
      <c r="AI41" s="1133"/>
      <c r="AJ41" s="1134"/>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1"/>
      <c r="BF41" s="1121"/>
      <c r="BG41" s="1121"/>
      <c r="BH41" s="1121"/>
      <c r="BI41" s="1122"/>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26"/>
      <c r="C42" s="1127"/>
      <c r="D42" s="1127"/>
      <c r="E42" s="1127"/>
      <c r="F42" s="1127"/>
      <c r="G42" s="1127"/>
      <c r="H42" s="1127"/>
      <c r="I42" s="1127"/>
      <c r="J42" s="1127"/>
      <c r="K42" s="1127"/>
      <c r="L42" s="1127"/>
      <c r="M42" s="1127"/>
      <c r="N42" s="1127"/>
      <c r="O42" s="1127"/>
      <c r="P42" s="1128"/>
      <c r="Q42" s="1138"/>
      <c r="R42" s="1139"/>
      <c r="S42" s="1139"/>
      <c r="T42" s="1139"/>
      <c r="U42" s="1139"/>
      <c r="V42" s="1139"/>
      <c r="W42" s="1139"/>
      <c r="X42" s="1139"/>
      <c r="Y42" s="1139"/>
      <c r="Z42" s="1139"/>
      <c r="AA42" s="1139"/>
      <c r="AB42" s="1139"/>
      <c r="AC42" s="1139"/>
      <c r="AD42" s="1139"/>
      <c r="AE42" s="1140"/>
      <c r="AF42" s="1132"/>
      <c r="AG42" s="1133"/>
      <c r="AH42" s="1133"/>
      <c r="AI42" s="1133"/>
      <c r="AJ42" s="1134"/>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1"/>
      <c r="BF42" s="1121"/>
      <c r="BG42" s="1121"/>
      <c r="BH42" s="1121"/>
      <c r="BI42" s="1122"/>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26"/>
      <c r="C43" s="1127"/>
      <c r="D43" s="1127"/>
      <c r="E43" s="1127"/>
      <c r="F43" s="1127"/>
      <c r="G43" s="1127"/>
      <c r="H43" s="1127"/>
      <c r="I43" s="1127"/>
      <c r="J43" s="1127"/>
      <c r="K43" s="1127"/>
      <c r="L43" s="1127"/>
      <c r="M43" s="1127"/>
      <c r="N43" s="1127"/>
      <c r="O43" s="1127"/>
      <c r="P43" s="1128"/>
      <c r="Q43" s="1138"/>
      <c r="R43" s="1139"/>
      <c r="S43" s="1139"/>
      <c r="T43" s="1139"/>
      <c r="U43" s="1139"/>
      <c r="V43" s="1139"/>
      <c r="W43" s="1139"/>
      <c r="X43" s="1139"/>
      <c r="Y43" s="1139"/>
      <c r="Z43" s="1139"/>
      <c r="AA43" s="1139"/>
      <c r="AB43" s="1139"/>
      <c r="AC43" s="1139"/>
      <c r="AD43" s="1139"/>
      <c r="AE43" s="1140"/>
      <c r="AF43" s="1132"/>
      <c r="AG43" s="1133"/>
      <c r="AH43" s="1133"/>
      <c r="AI43" s="1133"/>
      <c r="AJ43" s="1134"/>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1"/>
      <c r="BF43" s="1121"/>
      <c r="BG43" s="1121"/>
      <c r="BH43" s="1121"/>
      <c r="BI43" s="1122"/>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26"/>
      <c r="C44" s="1127"/>
      <c r="D44" s="1127"/>
      <c r="E44" s="1127"/>
      <c r="F44" s="1127"/>
      <c r="G44" s="1127"/>
      <c r="H44" s="1127"/>
      <c r="I44" s="1127"/>
      <c r="J44" s="1127"/>
      <c r="K44" s="1127"/>
      <c r="L44" s="1127"/>
      <c r="M44" s="1127"/>
      <c r="N44" s="1127"/>
      <c r="O44" s="1127"/>
      <c r="P44" s="1128"/>
      <c r="Q44" s="1138"/>
      <c r="R44" s="1139"/>
      <c r="S44" s="1139"/>
      <c r="T44" s="1139"/>
      <c r="U44" s="1139"/>
      <c r="V44" s="1139"/>
      <c r="W44" s="1139"/>
      <c r="X44" s="1139"/>
      <c r="Y44" s="1139"/>
      <c r="Z44" s="1139"/>
      <c r="AA44" s="1139"/>
      <c r="AB44" s="1139"/>
      <c r="AC44" s="1139"/>
      <c r="AD44" s="1139"/>
      <c r="AE44" s="1140"/>
      <c r="AF44" s="1132"/>
      <c r="AG44" s="1133"/>
      <c r="AH44" s="1133"/>
      <c r="AI44" s="1133"/>
      <c r="AJ44" s="1134"/>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1"/>
      <c r="BF44" s="1121"/>
      <c r="BG44" s="1121"/>
      <c r="BH44" s="1121"/>
      <c r="BI44" s="1122"/>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26"/>
      <c r="C45" s="1127"/>
      <c r="D45" s="1127"/>
      <c r="E45" s="1127"/>
      <c r="F45" s="1127"/>
      <c r="G45" s="1127"/>
      <c r="H45" s="1127"/>
      <c r="I45" s="1127"/>
      <c r="J45" s="1127"/>
      <c r="K45" s="1127"/>
      <c r="L45" s="1127"/>
      <c r="M45" s="1127"/>
      <c r="N45" s="1127"/>
      <c r="O45" s="1127"/>
      <c r="P45" s="1128"/>
      <c r="Q45" s="1138"/>
      <c r="R45" s="1139"/>
      <c r="S45" s="1139"/>
      <c r="T45" s="1139"/>
      <c r="U45" s="1139"/>
      <c r="V45" s="1139"/>
      <c r="W45" s="1139"/>
      <c r="X45" s="1139"/>
      <c r="Y45" s="1139"/>
      <c r="Z45" s="1139"/>
      <c r="AA45" s="1139"/>
      <c r="AB45" s="1139"/>
      <c r="AC45" s="1139"/>
      <c r="AD45" s="1139"/>
      <c r="AE45" s="1140"/>
      <c r="AF45" s="1132"/>
      <c r="AG45" s="1133"/>
      <c r="AH45" s="1133"/>
      <c r="AI45" s="1133"/>
      <c r="AJ45" s="1134"/>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1"/>
      <c r="BF45" s="1121"/>
      <c r="BG45" s="1121"/>
      <c r="BH45" s="1121"/>
      <c r="BI45" s="1122"/>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26"/>
      <c r="C46" s="1127"/>
      <c r="D46" s="1127"/>
      <c r="E46" s="1127"/>
      <c r="F46" s="1127"/>
      <c r="G46" s="1127"/>
      <c r="H46" s="1127"/>
      <c r="I46" s="1127"/>
      <c r="J46" s="1127"/>
      <c r="K46" s="1127"/>
      <c r="L46" s="1127"/>
      <c r="M46" s="1127"/>
      <c r="N46" s="1127"/>
      <c r="O46" s="1127"/>
      <c r="P46" s="1128"/>
      <c r="Q46" s="1138"/>
      <c r="R46" s="1139"/>
      <c r="S46" s="1139"/>
      <c r="T46" s="1139"/>
      <c r="U46" s="1139"/>
      <c r="V46" s="1139"/>
      <c r="W46" s="1139"/>
      <c r="X46" s="1139"/>
      <c r="Y46" s="1139"/>
      <c r="Z46" s="1139"/>
      <c r="AA46" s="1139"/>
      <c r="AB46" s="1139"/>
      <c r="AC46" s="1139"/>
      <c r="AD46" s="1139"/>
      <c r="AE46" s="1140"/>
      <c r="AF46" s="1132"/>
      <c r="AG46" s="1133"/>
      <c r="AH46" s="1133"/>
      <c r="AI46" s="1133"/>
      <c r="AJ46" s="1134"/>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1"/>
      <c r="BF46" s="1121"/>
      <c r="BG46" s="1121"/>
      <c r="BH46" s="1121"/>
      <c r="BI46" s="1122"/>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26"/>
      <c r="C47" s="1127"/>
      <c r="D47" s="1127"/>
      <c r="E47" s="1127"/>
      <c r="F47" s="1127"/>
      <c r="G47" s="1127"/>
      <c r="H47" s="1127"/>
      <c r="I47" s="1127"/>
      <c r="J47" s="1127"/>
      <c r="K47" s="1127"/>
      <c r="L47" s="1127"/>
      <c r="M47" s="1127"/>
      <c r="N47" s="1127"/>
      <c r="O47" s="1127"/>
      <c r="P47" s="1128"/>
      <c r="Q47" s="1138"/>
      <c r="R47" s="1139"/>
      <c r="S47" s="1139"/>
      <c r="T47" s="1139"/>
      <c r="U47" s="1139"/>
      <c r="V47" s="1139"/>
      <c r="W47" s="1139"/>
      <c r="X47" s="1139"/>
      <c r="Y47" s="1139"/>
      <c r="Z47" s="1139"/>
      <c r="AA47" s="1139"/>
      <c r="AB47" s="1139"/>
      <c r="AC47" s="1139"/>
      <c r="AD47" s="1139"/>
      <c r="AE47" s="1140"/>
      <c r="AF47" s="1132"/>
      <c r="AG47" s="1133"/>
      <c r="AH47" s="1133"/>
      <c r="AI47" s="1133"/>
      <c r="AJ47" s="1134"/>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1"/>
      <c r="BF47" s="1121"/>
      <c r="BG47" s="1121"/>
      <c r="BH47" s="1121"/>
      <c r="BI47" s="1122"/>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26"/>
      <c r="C48" s="1127"/>
      <c r="D48" s="1127"/>
      <c r="E48" s="1127"/>
      <c r="F48" s="1127"/>
      <c r="G48" s="1127"/>
      <c r="H48" s="1127"/>
      <c r="I48" s="1127"/>
      <c r="J48" s="1127"/>
      <c r="K48" s="1127"/>
      <c r="L48" s="1127"/>
      <c r="M48" s="1127"/>
      <c r="N48" s="1127"/>
      <c r="O48" s="1127"/>
      <c r="P48" s="1128"/>
      <c r="Q48" s="1138"/>
      <c r="R48" s="1139"/>
      <c r="S48" s="1139"/>
      <c r="T48" s="1139"/>
      <c r="U48" s="1139"/>
      <c r="V48" s="1139"/>
      <c r="W48" s="1139"/>
      <c r="X48" s="1139"/>
      <c r="Y48" s="1139"/>
      <c r="Z48" s="1139"/>
      <c r="AA48" s="1139"/>
      <c r="AB48" s="1139"/>
      <c r="AC48" s="1139"/>
      <c r="AD48" s="1139"/>
      <c r="AE48" s="1140"/>
      <c r="AF48" s="1132"/>
      <c r="AG48" s="1133"/>
      <c r="AH48" s="1133"/>
      <c r="AI48" s="1133"/>
      <c r="AJ48" s="1134"/>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1"/>
      <c r="BF48" s="1121"/>
      <c r="BG48" s="1121"/>
      <c r="BH48" s="1121"/>
      <c r="BI48" s="1122"/>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26"/>
      <c r="C49" s="1127"/>
      <c r="D49" s="1127"/>
      <c r="E49" s="1127"/>
      <c r="F49" s="1127"/>
      <c r="G49" s="1127"/>
      <c r="H49" s="1127"/>
      <c r="I49" s="1127"/>
      <c r="J49" s="1127"/>
      <c r="K49" s="1127"/>
      <c r="L49" s="1127"/>
      <c r="M49" s="1127"/>
      <c r="N49" s="1127"/>
      <c r="O49" s="1127"/>
      <c r="P49" s="1128"/>
      <c r="Q49" s="1138"/>
      <c r="R49" s="1139"/>
      <c r="S49" s="1139"/>
      <c r="T49" s="1139"/>
      <c r="U49" s="1139"/>
      <c r="V49" s="1139"/>
      <c r="W49" s="1139"/>
      <c r="X49" s="1139"/>
      <c r="Y49" s="1139"/>
      <c r="Z49" s="1139"/>
      <c r="AA49" s="1139"/>
      <c r="AB49" s="1139"/>
      <c r="AC49" s="1139"/>
      <c r="AD49" s="1139"/>
      <c r="AE49" s="1140"/>
      <c r="AF49" s="1132"/>
      <c r="AG49" s="1133"/>
      <c r="AH49" s="1133"/>
      <c r="AI49" s="1133"/>
      <c r="AJ49" s="1134"/>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1"/>
      <c r="BF49" s="1121"/>
      <c r="BG49" s="1121"/>
      <c r="BH49" s="1121"/>
      <c r="BI49" s="1122"/>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26"/>
      <c r="C50" s="1127"/>
      <c r="D50" s="1127"/>
      <c r="E50" s="1127"/>
      <c r="F50" s="1127"/>
      <c r="G50" s="1127"/>
      <c r="H50" s="1127"/>
      <c r="I50" s="1127"/>
      <c r="J50" s="1127"/>
      <c r="K50" s="1127"/>
      <c r="L50" s="1127"/>
      <c r="M50" s="1127"/>
      <c r="N50" s="1127"/>
      <c r="O50" s="1127"/>
      <c r="P50" s="1128"/>
      <c r="Q50" s="1129"/>
      <c r="R50" s="1130"/>
      <c r="S50" s="1130"/>
      <c r="T50" s="1130"/>
      <c r="U50" s="1130"/>
      <c r="V50" s="1130"/>
      <c r="W50" s="1130"/>
      <c r="X50" s="1130"/>
      <c r="Y50" s="1130"/>
      <c r="Z50" s="1130"/>
      <c r="AA50" s="1130"/>
      <c r="AB50" s="1130"/>
      <c r="AC50" s="1130"/>
      <c r="AD50" s="1130"/>
      <c r="AE50" s="1131"/>
      <c r="AF50" s="1132"/>
      <c r="AG50" s="1133"/>
      <c r="AH50" s="1133"/>
      <c r="AI50" s="1133"/>
      <c r="AJ50" s="1134"/>
      <c r="AK50" s="1135"/>
      <c r="AL50" s="1130"/>
      <c r="AM50" s="1130"/>
      <c r="AN50" s="1130"/>
      <c r="AO50" s="1130"/>
      <c r="AP50" s="1130"/>
      <c r="AQ50" s="1130"/>
      <c r="AR50" s="1130"/>
      <c r="AS50" s="1130"/>
      <c r="AT50" s="1130"/>
      <c r="AU50" s="1130"/>
      <c r="AV50" s="1130"/>
      <c r="AW50" s="1130"/>
      <c r="AX50" s="1130"/>
      <c r="AY50" s="1130"/>
      <c r="AZ50" s="1136"/>
      <c r="BA50" s="1136"/>
      <c r="BB50" s="1136"/>
      <c r="BC50" s="1136"/>
      <c r="BD50" s="1136"/>
      <c r="BE50" s="1121"/>
      <c r="BF50" s="1121"/>
      <c r="BG50" s="1121"/>
      <c r="BH50" s="1121"/>
      <c r="BI50" s="1122"/>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26"/>
      <c r="C51" s="1127"/>
      <c r="D51" s="1127"/>
      <c r="E51" s="1127"/>
      <c r="F51" s="1127"/>
      <c r="G51" s="1127"/>
      <c r="H51" s="1127"/>
      <c r="I51" s="1127"/>
      <c r="J51" s="1127"/>
      <c r="K51" s="1127"/>
      <c r="L51" s="1127"/>
      <c r="M51" s="1127"/>
      <c r="N51" s="1127"/>
      <c r="O51" s="1127"/>
      <c r="P51" s="1128"/>
      <c r="Q51" s="1129"/>
      <c r="R51" s="1130"/>
      <c r="S51" s="1130"/>
      <c r="T51" s="1130"/>
      <c r="U51" s="1130"/>
      <c r="V51" s="1130"/>
      <c r="W51" s="1130"/>
      <c r="X51" s="1130"/>
      <c r="Y51" s="1130"/>
      <c r="Z51" s="1130"/>
      <c r="AA51" s="1130"/>
      <c r="AB51" s="1130"/>
      <c r="AC51" s="1130"/>
      <c r="AD51" s="1130"/>
      <c r="AE51" s="1131"/>
      <c r="AF51" s="1132"/>
      <c r="AG51" s="1133"/>
      <c r="AH51" s="1133"/>
      <c r="AI51" s="1133"/>
      <c r="AJ51" s="1134"/>
      <c r="AK51" s="1135"/>
      <c r="AL51" s="1130"/>
      <c r="AM51" s="1130"/>
      <c r="AN51" s="1130"/>
      <c r="AO51" s="1130"/>
      <c r="AP51" s="1130"/>
      <c r="AQ51" s="1130"/>
      <c r="AR51" s="1130"/>
      <c r="AS51" s="1130"/>
      <c r="AT51" s="1130"/>
      <c r="AU51" s="1130"/>
      <c r="AV51" s="1130"/>
      <c r="AW51" s="1130"/>
      <c r="AX51" s="1130"/>
      <c r="AY51" s="1130"/>
      <c r="AZ51" s="1136"/>
      <c r="BA51" s="1136"/>
      <c r="BB51" s="1136"/>
      <c r="BC51" s="1136"/>
      <c r="BD51" s="1136"/>
      <c r="BE51" s="1121"/>
      <c r="BF51" s="1121"/>
      <c r="BG51" s="1121"/>
      <c r="BH51" s="1121"/>
      <c r="BI51" s="1122"/>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26"/>
      <c r="C52" s="1127"/>
      <c r="D52" s="1127"/>
      <c r="E52" s="1127"/>
      <c r="F52" s="1127"/>
      <c r="G52" s="1127"/>
      <c r="H52" s="1127"/>
      <c r="I52" s="1127"/>
      <c r="J52" s="1127"/>
      <c r="K52" s="1127"/>
      <c r="L52" s="1127"/>
      <c r="M52" s="1127"/>
      <c r="N52" s="1127"/>
      <c r="O52" s="1127"/>
      <c r="P52" s="1128"/>
      <c r="Q52" s="1129"/>
      <c r="R52" s="1130"/>
      <c r="S52" s="1130"/>
      <c r="T52" s="1130"/>
      <c r="U52" s="1130"/>
      <c r="V52" s="1130"/>
      <c r="W52" s="1130"/>
      <c r="X52" s="1130"/>
      <c r="Y52" s="1130"/>
      <c r="Z52" s="1130"/>
      <c r="AA52" s="1130"/>
      <c r="AB52" s="1130"/>
      <c r="AC52" s="1130"/>
      <c r="AD52" s="1130"/>
      <c r="AE52" s="1131"/>
      <c r="AF52" s="1132"/>
      <c r="AG52" s="1133"/>
      <c r="AH52" s="1133"/>
      <c r="AI52" s="1133"/>
      <c r="AJ52" s="1134"/>
      <c r="AK52" s="1135"/>
      <c r="AL52" s="1130"/>
      <c r="AM52" s="1130"/>
      <c r="AN52" s="1130"/>
      <c r="AO52" s="1130"/>
      <c r="AP52" s="1130"/>
      <c r="AQ52" s="1130"/>
      <c r="AR52" s="1130"/>
      <c r="AS52" s="1130"/>
      <c r="AT52" s="1130"/>
      <c r="AU52" s="1130"/>
      <c r="AV52" s="1130"/>
      <c r="AW52" s="1130"/>
      <c r="AX52" s="1130"/>
      <c r="AY52" s="1130"/>
      <c r="AZ52" s="1136"/>
      <c r="BA52" s="1136"/>
      <c r="BB52" s="1136"/>
      <c r="BC52" s="1136"/>
      <c r="BD52" s="1136"/>
      <c r="BE52" s="1121"/>
      <c r="BF52" s="1121"/>
      <c r="BG52" s="1121"/>
      <c r="BH52" s="1121"/>
      <c r="BI52" s="1122"/>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26"/>
      <c r="C53" s="1127"/>
      <c r="D53" s="1127"/>
      <c r="E53" s="1127"/>
      <c r="F53" s="1127"/>
      <c r="G53" s="1127"/>
      <c r="H53" s="1127"/>
      <c r="I53" s="1127"/>
      <c r="J53" s="1127"/>
      <c r="K53" s="1127"/>
      <c r="L53" s="1127"/>
      <c r="M53" s="1127"/>
      <c r="N53" s="1127"/>
      <c r="O53" s="1127"/>
      <c r="P53" s="1128"/>
      <c r="Q53" s="1129"/>
      <c r="R53" s="1130"/>
      <c r="S53" s="1130"/>
      <c r="T53" s="1130"/>
      <c r="U53" s="1130"/>
      <c r="V53" s="1130"/>
      <c r="W53" s="1130"/>
      <c r="X53" s="1130"/>
      <c r="Y53" s="1130"/>
      <c r="Z53" s="1130"/>
      <c r="AA53" s="1130"/>
      <c r="AB53" s="1130"/>
      <c r="AC53" s="1130"/>
      <c r="AD53" s="1130"/>
      <c r="AE53" s="1131"/>
      <c r="AF53" s="1132"/>
      <c r="AG53" s="1133"/>
      <c r="AH53" s="1133"/>
      <c r="AI53" s="1133"/>
      <c r="AJ53" s="1134"/>
      <c r="AK53" s="1135"/>
      <c r="AL53" s="1130"/>
      <c r="AM53" s="1130"/>
      <c r="AN53" s="1130"/>
      <c r="AO53" s="1130"/>
      <c r="AP53" s="1130"/>
      <c r="AQ53" s="1130"/>
      <c r="AR53" s="1130"/>
      <c r="AS53" s="1130"/>
      <c r="AT53" s="1130"/>
      <c r="AU53" s="1130"/>
      <c r="AV53" s="1130"/>
      <c r="AW53" s="1130"/>
      <c r="AX53" s="1130"/>
      <c r="AY53" s="1130"/>
      <c r="AZ53" s="1136"/>
      <c r="BA53" s="1136"/>
      <c r="BB53" s="1136"/>
      <c r="BC53" s="1136"/>
      <c r="BD53" s="1136"/>
      <c r="BE53" s="1121"/>
      <c r="BF53" s="1121"/>
      <c r="BG53" s="1121"/>
      <c r="BH53" s="1121"/>
      <c r="BI53" s="1122"/>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26"/>
      <c r="C54" s="1127"/>
      <c r="D54" s="1127"/>
      <c r="E54" s="1127"/>
      <c r="F54" s="1127"/>
      <c r="G54" s="1127"/>
      <c r="H54" s="1127"/>
      <c r="I54" s="1127"/>
      <c r="J54" s="1127"/>
      <c r="K54" s="1127"/>
      <c r="L54" s="1127"/>
      <c r="M54" s="1127"/>
      <c r="N54" s="1127"/>
      <c r="O54" s="1127"/>
      <c r="P54" s="1128"/>
      <c r="Q54" s="1129"/>
      <c r="R54" s="1130"/>
      <c r="S54" s="1130"/>
      <c r="T54" s="1130"/>
      <c r="U54" s="1130"/>
      <c r="V54" s="1130"/>
      <c r="W54" s="1130"/>
      <c r="X54" s="1130"/>
      <c r="Y54" s="1130"/>
      <c r="Z54" s="1130"/>
      <c r="AA54" s="1130"/>
      <c r="AB54" s="1130"/>
      <c r="AC54" s="1130"/>
      <c r="AD54" s="1130"/>
      <c r="AE54" s="1131"/>
      <c r="AF54" s="1132"/>
      <c r="AG54" s="1133"/>
      <c r="AH54" s="1133"/>
      <c r="AI54" s="1133"/>
      <c r="AJ54" s="1134"/>
      <c r="AK54" s="1135"/>
      <c r="AL54" s="1130"/>
      <c r="AM54" s="1130"/>
      <c r="AN54" s="1130"/>
      <c r="AO54" s="1130"/>
      <c r="AP54" s="1130"/>
      <c r="AQ54" s="1130"/>
      <c r="AR54" s="1130"/>
      <c r="AS54" s="1130"/>
      <c r="AT54" s="1130"/>
      <c r="AU54" s="1130"/>
      <c r="AV54" s="1130"/>
      <c r="AW54" s="1130"/>
      <c r="AX54" s="1130"/>
      <c r="AY54" s="1130"/>
      <c r="AZ54" s="1136"/>
      <c r="BA54" s="1136"/>
      <c r="BB54" s="1136"/>
      <c r="BC54" s="1136"/>
      <c r="BD54" s="1136"/>
      <c r="BE54" s="1121"/>
      <c r="BF54" s="1121"/>
      <c r="BG54" s="1121"/>
      <c r="BH54" s="1121"/>
      <c r="BI54" s="1122"/>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26"/>
      <c r="C55" s="1127"/>
      <c r="D55" s="1127"/>
      <c r="E55" s="1127"/>
      <c r="F55" s="1127"/>
      <c r="G55" s="1127"/>
      <c r="H55" s="1127"/>
      <c r="I55" s="1127"/>
      <c r="J55" s="1127"/>
      <c r="K55" s="1127"/>
      <c r="L55" s="1127"/>
      <c r="M55" s="1127"/>
      <c r="N55" s="1127"/>
      <c r="O55" s="1127"/>
      <c r="P55" s="1128"/>
      <c r="Q55" s="1129"/>
      <c r="R55" s="1130"/>
      <c r="S55" s="1130"/>
      <c r="T55" s="1130"/>
      <c r="U55" s="1130"/>
      <c r="V55" s="1130"/>
      <c r="W55" s="1130"/>
      <c r="X55" s="1130"/>
      <c r="Y55" s="1130"/>
      <c r="Z55" s="1130"/>
      <c r="AA55" s="1130"/>
      <c r="AB55" s="1130"/>
      <c r="AC55" s="1130"/>
      <c r="AD55" s="1130"/>
      <c r="AE55" s="1131"/>
      <c r="AF55" s="1132"/>
      <c r="AG55" s="1133"/>
      <c r="AH55" s="1133"/>
      <c r="AI55" s="1133"/>
      <c r="AJ55" s="1134"/>
      <c r="AK55" s="1135"/>
      <c r="AL55" s="1130"/>
      <c r="AM55" s="1130"/>
      <c r="AN55" s="1130"/>
      <c r="AO55" s="1130"/>
      <c r="AP55" s="1130"/>
      <c r="AQ55" s="1130"/>
      <c r="AR55" s="1130"/>
      <c r="AS55" s="1130"/>
      <c r="AT55" s="1130"/>
      <c r="AU55" s="1130"/>
      <c r="AV55" s="1130"/>
      <c r="AW55" s="1130"/>
      <c r="AX55" s="1130"/>
      <c r="AY55" s="1130"/>
      <c r="AZ55" s="1136"/>
      <c r="BA55" s="1136"/>
      <c r="BB55" s="1136"/>
      <c r="BC55" s="1136"/>
      <c r="BD55" s="1136"/>
      <c r="BE55" s="1121"/>
      <c r="BF55" s="1121"/>
      <c r="BG55" s="1121"/>
      <c r="BH55" s="1121"/>
      <c r="BI55" s="1122"/>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26"/>
      <c r="C56" s="1127"/>
      <c r="D56" s="1127"/>
      <c r="E56" s="1127"/>
      <c r="F56" s="1127"/>
      <c r="G56" s="1127"/>
      <c r="H56" s="1127"/>
      <c r="I56" s="1127"/>
      <c r="J56" s="1127"/>
      <c r="K56" s="1127"/>
      <c r="L56" s="1127"/>
      <c r="M56" s="1127"/>
      <c r="N56" s="1127"/>
      <c r="O56" s="1127"/>
      <c r="P56" s="1128"/>
      <c r="Q56" s="1129"/>
      <c r="R56" s="1130"/>
      <c r="S56" s="1130"/>
      <c r="T56" s="1130"/>
      <c r="U56" s="1130"/>
      <c r="V56" s="1130"/>
      <c r="W56" s="1130"/>
      <c r="X56" s="1130"/>
      <c r="Y56" s="1130"/>
      <c r="Z56" s="1130"/>
      <c r="AA56" s="1130"/>
      <c r="AB56" s="1130"/>
      <c r="AC56" s="1130"/>
      <c r="AD56" s="1130"/>
      <c r="AE56" s="1131"/>
      <c r="AF56" s="1132"/>
      <c r="AG56" s="1133"/>
      <c r="AH56" s="1133"/>
      <c r="AI56" s="1133"/>
      <c r="AJ56" s="1134"/>
      <c r="AK56" s="1135"/>
      <c r="AL56" s="1130"/>
      <c r="AM56" s="1130"/>
      <c r="AN56" s="1130"/>
      <c r="AO56" s="1130"/>
      <c r="AP56" s="1130"/>
      <c r="AQ56" s="1130"/>
      <c r="AR56" s="1130"/>
      <c r="AS56" s="1130"/>
      <c r="AT56" s="1130"/>
      <c r="AU56" s="1130"/>
      <c r="AV56" s="1130"/>
      <c r="AW56" s="1130"/>
      <c r="AX56" s="1130"/>
      <c r="AY56" s="1130"/>
      <c r="AZ56" s="1136"/>
      <c r="BA56" s="1136"/>
      <c r="BB56" s="1136"/>
      <c r="BC56" s="1136"/>
      <c r="BD56" s="1136"/>
      <c r="BE56" s="1121"/>
      <c r="BF56" s="1121"/>
      <c r="BG56" s="1121"/>
      <c r="BH56" s="1121"/>
      <c r="BI56" s="1122"/>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26"/>
      <c r="C57" s="1127"/>
      <c r="D57" s="1127"/>
      <c r="E57" s="1127"/>
      <c r="F57" s="1127"/>
      <c r="G57" s="1127"/>
      <c r="H57" s="1127"/>
      <c r="I57" s="1127"/>
      <c r="J57" s="1127"/>
      <c r="K57" s="1127"/>
      <c r="L57" s="1127"/>
      <c r="M57" s="1127"/>
      <c r="N57" s="1127"/>
      <c r="O57" s="1127"/>
      <c r="P57" s="1128"/>
      <c r="Q57" s="1129"/>
      <c r="R57" s="1130"/>
      <c r="S57" s="1130"/>
      <c r="T57" s="1130"/>
      <c r="U57" s="1130"/>
      <c r="V57" s="1130"/>
      <c r="W57" s="1130"/>
      <c r="X57" s="1130"/>
      <c r="Y57" s="1130"/>
      <c r="Z57" s="1130"/>
      <c r="AA57" s="1130"/>
      <c r="AB57" s="1130"/>
      <c r="AC57" s="1130"/>
      <c r="AD57" s="1130"/>
      <c r="AE57" s="1131"/>
      <c r="AF57" s="1132"/>
      <c r="AG57" s="1133"/>
      <c r="AH57" s="1133"/>
      <c r="AI57" s="1133"/>
      <c r="AJ57" s="1134"/>
      <c r="AK57" s="1135"/>
      <c r="AL57" s="1130"/>
      <c r="AM57" s="1130"/>
      <c r="AN57" s="1130"/>
      <c r="AO57" s="1130"/>
      <c r="AP57" s="1130"/>
      <c r="AQ57" s="1130"/>
      <c r="AR57" s="1130"/>
      <c r="AS57" s="1130"/>
      <c r="AT57" s="1130"/>
      <c r="AU57" s="1130"/>
      <c r="AV57" s="1130"/>
      <c r="AW57" s="1130"/>
      <c r="AX57" s="1130"/>
      <c r="AY57" s="1130"/>
      <c r="AZ57" s="1136"/>
      <c r="BA57" s="1136"/>
      <c r="BB57" s="1136"/>
      <c r="BC57" s="1136"/>
      <c r="BD57" s="1136"/>
      <c r="BE57" s="1121"/>
      <c r="BF57" s="1121"/>
      <c r="BG57" s="1121"/>
      <c r="BH57" s="1121"/>
      <c r="BI57" s="1122"/>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26"/>
      <c r="C58" s="1127"/>
      <c r="D58" s="1127"/>
      <c r="E58" s="1127"/>
      <c r="F58" s="1127"/>
      <c r="G58" s="1127"/>
      <c r="H58" s="1127"/>
      <c r="I58" s="1127"/>
      <c r="J58" s="1127"/>
      <c r="K58" s="1127"/>
      <c r="L58" s="1127"/>
      <c r="M58" s="1127"/>
      <c r="N58" s="1127"/>
      <c r="O58" s="1127"/>
      <c r="P58" s="1128"/>
      <c r="Q58" s="1129"/>
      <c r="R58" s="1130"/>
      <c r="S58" s="1130"/>
      <c r="T58" s="1130"/>
      <c r="U58" s="1130"/>
      <c r="V58" s="1130"/>
      <c r="W58" s="1130"/>
      <c r="X58" s="1130"/>
      <c r="Y58" s="1130"/>
      <c r="Z58" s="1130"/>
      <c r="AA58" s="1130"/>
      <c r="AB58" s="1130"/>
      <c r="AC58" s="1130"/>
      <c r="AD58" s="1130"/>
      <c r="AE58" s="1131"/>
      <c r="AF58" s="1132"/>
      <c r="AG58" s="1133"/>
      <c r="AH58" s="1133"/>
      <c r="AI58" s="1133"/>
      <c r="AJ58" s="1134"/>
      <c r="AK58" s="1135"/>
      <c r="AL58" s="1130"/>
      <c r="AM58" s="1130"/>
      <c r="AN58" s="1130"/>
      <c r="AO58" s="1130"/>
      <c r="AP58" s="1130"/>
      <c r="AQ58" s="1130"/>
      <c r="AR58" s="1130"/>
      <c r="AS58" s="1130"/>
      <c r="AT58" s="1130"/>
      <c r="AU58" s="1130"/>
      <c r="AV58" s="1130"/>
      <c r="AW58" s="1130"/>
      <c r="AX58" s="1130"/>
      <c r="AY58" s="1130"/>
      <c r="AZ58" s="1136"/>
      <c r="BA58" s="1136"/>
      <c r="BB58" s="1136"/>
      <c r="BC58" s="1136"/>
      <c r="BD58" s="1136"/>
      <c r="BE58" s="1121"/>
      <c r="BF58" s="1121"/>
      <c r="BG58" s="1121"/>
      <c r="BH58" s="1121"/>
      <c r="BI58" s="1122"/>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26"/>
      <c r="C59" s="1127"/>
      <c r="D59" s="1127"/>
      <c r="E59" s="1127"/>
      <c r="F59" s="1127"/>
      <c r="G59" s="1127"/>
      <c r="H59" s="1127"/>
      <c r="I59" s="1127"/>
      <c r="J59" s="1127"/>
      <c r="K59" s="1127"/>
      <c r="L59" s="1127"/>
      <c r="M59" s="1127"/>
      <c r="N59" s="1127"/>
      <c r="O59" s="1127"/>
      <c r="P59" s="1128"/>
      <c r="Q59" s="1129"/>
      <c r="R59" s="1130"/>
      <c r="S59" s="1130"/>
      <c r="T59" s="1130"/>
      <c r="U59" s="1130"/>
      <c r="V59" s="1130"/>
      <c r="W59" s="1130"/>
      <c r="X59" s="1130"/>
      <c r="Y59" s="1130"/>
      <c r="Z59" s="1130"/>
      <c r="AA59" s="1130"/>
      <c r="AB59" s="1130"/>
      <c r="AC59" s="1130"/>
      <c r="AD59" s="1130"/>
      <c r="AE59" s="1131"/>
      <c r="AF59" s="1132"/>
      <c r="AG59" s="1133"/>
      <c r="AH59" s="1133"/>
      <c r="AI59" s="1133"/>
      <c r="AJ59" s="1134"/>
      <c r="AK59" s="1135"/>
      <c r="AL59" s="1130"/>
      <c r="AM59" s="1130"/>
      <c r="AN59" s="1130"/>
      <c r="AO59" s="1130"/>
      <c r="AP59" s="1130"/>
      <c r="AQ59" s="1130"/>
      <c r="AR59" s="1130"/>
      <c r="AS59" s="1130"/>
      <c r="AT59" s="1130"/>
      <c r="AU59" s="1130"/>
      <c r="AV59" s="1130"/>
      <c r="AW59" s="1130"/>
      <c r="AX59" s="1130"/>
      <c r="AY59" s="1130"/>
      <c r="AZ59" s="1136"/>
      <c r="BA59" s="1136"/>
      <c r="BB59" s="1136"/>
      <c r="BC59" s="1136"/>
      <c r="BD59" s="1136"/>
      <c r="BE59" s="1121"/>
      <c r="BF59" s="1121"/>
      <c r="BG59" s="1121"/>
      <c r="BH59" s="1121"/>
      <c r="BI59" s="1122"/>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26"/>
      <c r="C60" s="1127"/>
      <c r="D60" s="1127"/>
      <c r="E60" s="1127"/>
      <c r="F60" s="1127"/>
      <c r="G60" s="1127"/>
      <c r="H60" s="1127"/>
      <c r="I60" s="1127"/>
      <c r="J60" s="1127"/>
      <c r="K60" s="1127"/>
      <c r="L60" s="1127"/>
      <c r="M60" s="1127"/>
      <c r="N60" s="1127"/>
      <c r="O60" s="1127"/>
      <c r="P60" s="1128"/>
      <c r="Q60" s="1129"/>
      <c r="R60" s="1130"/>
      <c r="S60" s="1130"/>
      <c r="T60" s="1130"/>
      <c r="U60" s="1130"/>
      <c r="V60" s="1130"/>
      <c r="W60" s="1130"/>
      <c r="X60" s="1130"/>
      <c r="Y60" s="1130"/>
      <c r="Z60" s="1130"/>
      <c r="AA60" s="1130"/>
      <c r="AB60" s="1130"/>
      <c r="AC60" s="1130"/>
      <c r="AD60" s="1130"/>
      <c r="AE60" s="1131"/>
      <c r="AF60" s="1132"/>
      <c r="AG60" s="1133"/>
      <c r="AH60" s="1133"/>
      <c r="AI60" s="1133"/>
      <c r="AJ60" s="1134"/>
      <c r="AK60" s="1135"/>
      <c r="AL60" s="1130"/>
      <c r="AM60" s="1130"/>
      <c r="AN60" s="1130"/>
      <c r="AO60" s="1130"/>
      <c r="AP60" s="1130"/>
      <c r="AQ60" s="1130"/>
      <c r="AR60" s="1130"/>
      <c r="AS60" s="1130"/>
      <c r="AT60" s="1130"/>
      <c r="AU60" s="1130"/>
      <c r="AV60" s="1130"/>
      <c r="AW60" s="1130"/>
      <c r="AX60" s="1130"/>
      <c r="AY60" s="1130"/>
      <c r="AZ60" s="1136"/>
      <c r="BA60" s="1136"/>
      <c r="BB60" s="1136"/>
      <c r="BC60" s="1136"/>
      <c r="BD60" s="1136"/>
      <c r="BE60" s="1121"/>
      <c r="BF60" s="1121"/>
      <c r="BG60" s="1121"/>
      <c r="BH60" s="1121"/>
      <c r="BI60" s="1122"/>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26"/>
      <c r="C61" s="1127"/>
      <c r="D61" s="1127"/>
      <c r="E61" s="1127"/>
      <c r="F61" s="1127"/>
      <c r="G61" s="1127"/>
      <c r="H61" s="1127"/>
      <c r="I61" s="1127"/>
      <c r="J61" s="1127"/>
      <c r="K61" s="1127"/>
      <c r="L61" s="1127"/>
      <c r="M61" s="1127"/>
      <c r="N61" s="1127"/>
      <c r="O61" s="1127"/>
      <c r="P61" s="1128"/>
      <c r="Q61" s="1129"/>
      <c r="R61" s="1130"/>
      <c r="S61" s="1130"/>
      <c r="T61" s="1130"/>
      <c r="U61" s="1130"/>
      <c r="V61" s="1130"/>
      <c r="W61" s="1130"/>
      <c r="X61" s="1130"/>
      <c r="Y61" s="1130"/>
      <c r="Z61" s="1130"/>
      <c r="AA61" s="1130"/>
      <c r="AB61" s="1130"/>
      <c r="AC61" s="1130"/>
      <c r="AD61" s="1130"/>
      <c r="AE61" s="1131"/>
      <c r="AF61" s="1132"/>
      <c r="AG61" s="1133"/>
      <c r="AH61" s="1133"/>
      <c r="AI61" s="1133"/>
      <c r="AJ61" s="1134"/>
      <c r="AK61" s="1135"/>
      <c r="AL61" s="1130"/>
      <c r="AM61" s="1130"/>
      <c r="AN61" s="1130"/>
      <c r="AO61" s="1130"/>
      <c r="AP61" s="1130"/>
      <c r="AQ61" s="1130"/>
      <c r="AR61" s="1130"/>
      <c r="AS61" s="1130"/>
      <c r="AT61" s="1130"/>
      <c r="AU61" s="1130"/>
      <c r="AV61" s="1130"/>
      <c r="AW61" s="1130"/>
      <c r="AX61" s="1130"/>
      <c r="AY61" s="1130"/>
      <c r="AZ61" s="1136"/>
      <c r="BA61" s="1136"/>
      <c r="BB61" s="1136"/>
      <c r="BC61" s="1136"/>
      <c r="BD61" s="1136"/>
      <c r="BE61" s="1121"/>
      <c r="BF61" s="1121"/>
      <c r="BG61" s="1121"/>
      <c r="BH61" s="1121"/>
      <c r="BI61" s="1122"/>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26"/>
      <c r="C62" s="1127"/>
      <c r="D62" s="1127"/>
      <c r="E62" s="1127"/>
      <c r="F62" s="1127"/>
      <c r="G62" s="1127"/>
      <c r="H62" s="1127"/>
      <c r="I62" s="1127"/>
      <c r="J62" s="1127"/>
      <c r="K62" s="1127"/>
      <c r="L62" s="1127"/>
      <c r="M62" s="1127"/>
      <c r="N62" s="1127"/>
      <c r="O62" s="1127"/>
      <c r="P62" s="1128"/>
      <c r="Q62" s="1129"/>
      <c r="R62" s="1130"/>
      <c r="S62" s="1130"/>
      <c r="T62" s="1130"/>
      <c r="U62" s="1130"/>
      <c r="V62" s="1130"/>
      <c r="W62" s="1130"/>
      <c r="X62" s="1130"/>
      <c r="Y62" s="1130"/>
      <c r="Z62" s="1130"/>
      <c r="AA62" s="1130"/>
      <c r="AB62" s="1130"/>
      <c r="AC62" s="1130"/>
      <c r="AD62" s="1130"/>
      <c r="AE62" s="1131"/>
      <c r="AF62" s="1132"/>
      <c r="AG62" s="1133"/>
      <c r="AH62" s="1133"/>
      <c r="AI62" s="1133"/>
      <c r="AJ62" s="1134"/>
      <c r="AK62" s="1135"/>
      <c r="AL62" s="1130"/>
      <c r="AM62" s="1130"/>
      <c r="AN62" s="1130"/>
      <c r="AO62" s="1130"/>
      <c r="AP62" s="1130"/>
      <c r="AQ62" s="1130"/>
      <c r="AR62" s="1130"/>
      <c r="AS62" s="1130"/>
      <c r="AT62" s="1130"/>
      <c r="AU62" s="1130"/>
      <c r="AV62" s="1130"/>
      <c r="AW62" s="1130"/>
      <c r="AX62" s="1130"/>
      <c r="AY62" s="1130"/>
      <c r="AZ62" s="1136"/>
      <c r="BA62" s="1136"/>
      <c r="BB62" s="1136"/>
      <c r="BC62" s="1136"/>
      <c r="BD62" s="1136"/>
      <c r="BE62" s="1121"/>
      <c r="BF62" s="1121"/>
      <c r="BG62" s="1121"/>
      <c r="BH62" s="1121"/>
      <c r="BI62" s="1122"/>
      <c r="BJ62" s="1123" t="s">
        <v>415</v>
      </c>
      <c r="BK62" s="1124"/>
      <c r="BL62" s="1124"/>
      <c r="BM62" s="1124"/>
      <c r="BN62" s="1125"/>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393</v>
      </c>
      <c r="B63" s="1039" t="s">
        <v>416</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17"/>
      <c r="AF63" s="1118">
        <v>437</v>
      </c>
      <c r="AG63" s="1054"/>
      <c r="AH63" s="1054"/>
      <c r="AI63" s="1054"/>
      <c r="AJ63" s="1119"/>
      <c r="AK63" s="1120"/>
      <c r="AL63" s="1058"/>
      <c r="AM63" s="1058"/>
      <c r="AN63" s="1058"/>
      <c r="AO63" s="1058"/>
      <c r="AP63" s="1054"/>
      <c r="AQ63" s="1054"/>
      <c r="AR63" s="1054"/>
      <c r="AS63" s="1054"/>
      <c r="AT63" s="1054"/>
      <c r="AU63" s="1054"/>
      <c r="AV63" s="1054"/>
      <c r="AW63" s="1054"/>
      <c r="AX63" s="1054"/>
      <c r="AY63" s="1054"/>
      <c r="AZ63" s="1114"/>
      <c r="BA63" s="1114"/>
      <c r="BB63" s="1114"/>
      <c r="BC63" s="1114"/>
      <c r="BD63" s="1114"/>
      <c r="BE63" s="1055"/>
      <c r="BF63" s="1055"/>
      <c r="BG63" s="1055"/>
      <c r="BH63" s="1055"/>
      <c r="BI63" s="1056"/>
      <c r="BJ63" s="1115" t="s">
        <v>129</v>
      </c>
      <c r="BK63" s="1046"/>
      <c r="BL63" s="1046"/>
      <c r="BM63" s="1046"/>
      <c r="BN63" s="1116"/>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418</v>
      </c>
      <c r="B66" s="1091"/>
      <c r="C66" s="1091"/>
      <c r="D66" s="1091"/>
      <c r="E66" s="1091"/>
      <c r="F66" s="1091"/>
      <c r="G66" s="1091"/>
      <c r="H66" s="1091"/>
      <c r="I66" s="1091"/>
      <c r="J66" s="1091"/>
      <c r="K66" s="1091"/>
      <c r="L66" s="1091"/>
      <c r="M66" s="1091"/>
      <c r="N66" s="1091"/>
      <c r="O66" s="1091"/>
      <c r="P66" s="1092"/>
      <c r="Q66" s="1096" t="s">
        <v>397</v>
      </c>
      <c r="R66" s="1097"/>
      <c r="S66" s="1097"/>
      <c r="T66" s="1097"/>
      <c r="U66" s="1098"/>
      <c r="V66" s="1096" t="s">
        <v>398</v>
      </c>
      <c r="W66" s="1097"/>
      <c r="X66" s="1097"/>
      <c r="Y66" s="1097"/>
      <c r="Z66" s="1098"/>
      <c r="AA66" s="1096" t="s">
        <v>399</v>
      </c>
      <c r="AB66" s="1097"/>
      <c r="AC66" s="1097"/>
      <c r="AD66" s="1097"/>
      <c r="AE66" s="1098"/>
      <c r="AF66" s="1102" t="s">
        <v>400</v>
      </c>
      <c r="AG66" s="1103"/>
      <c r="AH66" s="1103"/>
      <c r="AI66" s="1103"/>
      <c r="AJ66" s="1104"/>
      <c r="AK66" s="1096" t="s">
        <v>419</v>
      </c>
      <c r="AL66" s="1091"/>
      <c r="AM66" s="1091"/>
      <c r="AN66" s="1091"/>
      <c r="AO66" s="1092"/>
      <c r="AP66" s="1096" t="s">
        <v>402</v>
      </c>
      <c r="AQ66" s="1097"/>
      <c r="AR66" s="1097"/>
      <c r="AS66" s="1097"/>
      <c r="AT66" s="1098"/>
      <c r="AU66" s="1096" t="s">
        <v>420</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575</v>
      </c>
      <c r="C68" s="1081"/>
      <c r="D68" s="1081"/>
      <c r="E68" s="1081"/>
      <c r="F68" s="1081"/>
      <c r="G68" s="1081"/>
      <c r="H68" s="1081"/>
      <c r="I68" s="1081"/>
      <c r="J68" s="1081"/>
      <c r="K68" s="1081"/>
      <c r="L68" s="1081"/>
      <c r="M68" s="1081"/>
      <c r="N68" s="1081"/>
      <c r="O68" s="1081"/>
      <c r="P68" s="1082"/>
      <c r="Q68" s="1083">
        <v>483</v>
      </c>
      <c r="R68" s="1077"/>
      <c r="S68" s="1077"/>
      <c r="T68" s="1077"/>
      <c r="U68" s="1077"/>
      <c r="V68" s="1077">
        <v>466</v>
      </c>
      <c r="W68" s="1077"/>
      <c r="X68" s="1077"/>
      <c r="Y68" s="1077"/>
      <c r="Z68" s="1077"/>
      <c r="AA68" s="1077">
        <v>17</v>
      </c>
      <c r="AB68" s="1077"/>
      <c r="AC68" s="1077"/>
      <c r="AD68" s="1077"/>
      <c r="AE68" s="1077"/>
      <c r="AF68" s="1077">
        <v>17</v>
      </c>
      <c r="AG68" s="1077"/>
      <c r="AH68" s="1077"/>
      <c r="AI68" s="1077"/>
      <c r="AJ68" s="1077"/>
      <c r="AK68" s="1077">
        <v>63</v>
      </c>
      <c r="AL68" s="1077"/>
      <c r="AM68" s="1077"/>
      <c r="AN68" s="1077"/>
      <c r="AO68" s="1077"/>
      <c r="AP68" s="1077" t="s">
        <v>510</v>
      </c>
      <c r="AQ68" s="1077"/>
      <c r="AR68" s="1077"/>
      <c r="AS68" s="1077"/>
      <c r="AT68" s="1077"/>
      <c r="AU68" s="1077" t="s">
        <v>510</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576</v>
      </c>
      <c r="C69" s="1070"/>
      <c r="D69" s="1070"/>
      <c r="E69" s="1070"/>
      <c r="F69" s="1070"/>
      <c r="G69" s="1070"/>
      <c r="H69" s="1070"/>
      <c r="I69" s="1070"/>
      <c r="J69" s="1070"/>
      <c r="K69" s="1070"/>
      <c r="L69" s="1070"/>
      <c r="M69" s="1070"/>
      <c r="N69" s="1070"/>
      <c r="O69" s="1070"/>
      <c r="P69" s="1071"/>
      <c r="Q69" s="1072">
        <v>157</v>
      </c>
      <c r="R69" s="1066"/>
      <c r="S69" s="1066"/>
      <c r="T69" s="1066"/>
      <c r="U69" s="1066"/>
      <c r="V69" s="1066">
        <v>156</v>
      </c>
      <c r="W69" s="1066"/>
      <c r="X69" s="1066"/>
      <c r="Y69" s="1066"/>
      <c r="Z69" s="1066"/>
      <c r="AA69" s="1066">
        <v>1</v>
      </c>
      <c r="AB69" s="1066"/>
      <c r="AC69" s="1066"/>
      <c r="AD69" s="1066"/>
      <c r="AE69" s="1066"/>
      <c r="AF69" s="1066">
        <v>1</v>
      </c>
      <c r="AG69" s="1066"/>
      <c r="AH69" s="1066"/>
      <c r="AI69" s="1066"/>
      <c r="AJ69" s="1066"/>
      <c r="AK69" s="1066">
        <v>9</v>
      </c>
      <c r="AL69" s="1066"/>
      <c r="AM69" s="1066"/>
      <c r="AN69" s="1066"/>
      <c r="AO69" s="1066"/>
      <c r="AP69" s="1066" t="s">
        <v>510</v>
      </c>
      <c r="AQ69" s="1066"/>
      <c r="AR69" s="1066"/>
      <c r="AS69" s="1066"/>
      <c r="AT69" s="1066"/>
      <c r="AU69" s="1066" t="s">
        <v>510</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577</v>
      </c>
      <c r="C70" s="1070"/>
      <c r="D70" s="1070"/>
      <c r="E70" s="1070"/>
      <c r="F70" s="1070"/>
      <c r="G70" s="1070"/>
      <c r="H70" s="1070"/>
      <c r="I70" s="1070"/>
      <c r="J70" s="1070"/>
      <c r="K70" s="1070"/>
      <c r="L70" s="1070"/>
      <c r="M70" s="1070"/>
      <c r="N70" s="1070"/>
      <c r="O70" s="1070"/>
      <c r="P70" s="1071"/>
      <c r="Q70" s="1072">
        <v>57</v>
      </c>
      <c r="R70" s="1066"/>
      <c r="S70" s="1066"/>
      <c r="T70" s="1066"/>
      <c r="U70" s="1066"/>
      <c r="V70" s="1066">
        <v>50</v>
      </c>
      <c r="W70" s="1066"/>
      <c r="X70" s="1066"/>
      <c r="Y70" s="1066"/>
      <c r="Z70" s="1066"/>
      <c r="AA70" s="1066">
        <v>7</v>
      </c>
      <c r="AB70" s="1066"/>
      <c r="AC70" s="1066"/>
      <c r="AD70" s="1066"/>
      <c r="AE70" s="1066"/>
      <c r="AF70" s="1066">
        <v>7</v>
      </c>
      <c r="AG70" s="1066"/>
      <c r="AH70" s="1066"/>
      <c r="AI70" s="1066"/>
      <c r="AJ70" s="1066"/>
      <c r="AK70" s="1066">
        <v>1</v>
      </c>
      <c r="AL70" s="1066"/>
      <c r="AM70" s="1066"/>
      <c r="AN70" s="1066"/>
      <c r="AO70" s="1066"/>
      <c r="AP70" s="1066" t="s">
        <v>510</v>
      </c>
      <c r="AQ70" s="1066"/>
      <c r="AR70" s="1066"/>
      <c r="AS70" s="1066"/>
      <c r="AT70" s="1066"/>
      <c r="AU70" s="1066" t="s">
        <v>510</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578</v>
      </c>
      <c r="C71" s="1070"/>
      <c r="D71" s="1070"/>
      <c r="E71" s="1070"/>
      <c r="F71" s="1070"/>
      <c r="G71" s="1070"/>
      <c r="H71" s="1070"/>
      <c r="I71" s="1070"/>
      <c r="J71" s="1070"/>
      <c r="K71" s="1070"/>
      <c r="L71" s="1070"/>
      <c r="M71" s="1070"/>
      <c r="N71" s="1070"/>
      <c r="O71" s="1070"/>
      <c r="P71" s="1071"/>
      <c r="Q71" s="1072">
        <v>1839</v>
      </c>
      <c r="R71" s="1066"/>
      <c r="S71" s="1066"/>
      <c r="T71" s="1066"/>
      <c r="U71" s="1066"/>
      <c r="V71" s="1066">
        <v>1802</v>
      </c>
      <c r="W71" s="1066"/>
      <c r="X71" s="1066"/>
      <c r="Y71" s="1066"/>
      <c r="Z71" s="1066"/>
      <c r="AA71" s="1066">
        <v>36</v>
      </c>
      <c r="AB71" s="1066"/>
      <c r="AC71" s="1066"/>
      <c r="AD71" s="1066"/>
      <c r="AE71" s="1066"/>
      <c r="AF71" s="1066">
        <v>36</v>
      </c>
      <c r="AG71" s="1066"/>
      <c r="AH71" s="1066"/>
      <c r="AI71" s="1066"/>
      <c r="AJ71" s="1066"/>
      <c r="AK71" s="1066">
        <v>7</v>
      </c>
      <c r="AL71" s="1066"/>
      <c r="AM71" s="1066"/>
      <c r="AN71" s="1066"/>
      <c r="AO71" s="1066"/>
      <c r="AP71" s="1066">
        <v>312</v>
      </c>
      <c r="AQ71" s="1066"/>
      <c r="AR71" s="1066"/>
      <c r="AS71" s="1066"/>
      <c r="AT71" s="1066"/>
      <c r="AU71" s="1066">
        <v>46</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579</v>
      </c>
      <c r="C72" s="1070"/>
      <c r="D72" s="1070"/>
      <c r="E72" s="1070"/>
      <c r="F72" s="1070"/>
      <c r="G72" s="1070"/>
      <c r="H72" s="1070"/>
      <c r="I72" s="1070"/>
      <c r="J72" s="1070"/>
      <c r="K72" s="1070"/>
      <c r="L72" s="1070"/>
      <c r="M72" s="1070"/>
      <c r="N72" s="1070"/>
      <c r="O72" s="1070"/>
      <c r="P72" s="1071"/>
      <c r="Q72" s="1072">
        <v>157</v>
      </c>
      <c r="R72" s="1066"/>
      <c r="S72" s="1066"/>
      <c r="T72" s="1066"/>
      <c r="U72" s="1066"/>
      <c r="V72" s="1066">
        <v>91</v>
      </c>
      <c r="W72" s="1066"/>
      <c r="X72" s="1066"/>
      <c r="Y72" s="1066"/>
      <c r="Z72" s="1066"/>
      <c r="AA72" s="1066">
        <v>67</v>
      </c>
      <c r="AB72" s="1066"/>
      <c r="AC72" s="1066"/>
      <c r="AD72" s="1066"/>
      <c r="AE72" s="1066"/>
      <c r="AF72" s="1066">
        <v>9</v>
      </c>
      <c r="AG72" s="1066"/>
      <c r="AH72" s="1066"/>
      <c r="AI72" s="1066"/>
      <c r="AJ72" s="1066"/>
      <c r="AK72" s="1066" t="s">
        <v>510</v>
      </c>
      <c r="AL72" s="1066"/>
      <c r="AM72" s="1066"/>
      <c r="AN72" s="1066"/>
      <c r="AO72" s="1066"/>
      <c r="AP72" s="1066">
        <v>0</v>
      </c>
      <c r="AQ72" s="1066"/>
      <c r="AR72" s="1066"/>
      <c r="AS72" s="1066"/>
      <c r="AT72" s="1066"/>
      <c r="AU72" s="1066">
        <v>0</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580</v>
      </c>
      <c r="C73" s="1070"/>
      <c r="D73" s="1070"/>
      <c r="E73" s="1070"/>
      <c r="F73" s="1070"/>
      <c r="G73" s="1070"/>
      <c r="H73" s="1070"/>
      <c r="I73" s="1070"/>
      <c r="J73" s="1070"/>
      <c r="K73" s="1070"/>
      <c r="L73" s="1070"/>
      <c r="M73" s="1070"/>
      <c r="N73" s="1070"/>
      <c r="O73" s="1070"/>
      <c r="P73" s="1071"/>
      <c r="Q73" s="1072">
        <v>4876</v>
      </c>
      <c r="R73" s="1066"/>
      <c r="S73" s="1066"/>
      <c r="T73" s="1066"/>
      <c r="U73" s="1066"/>
      <c r="V73" s="1066">
        <v>4857</v>
      </c>
      <c r="W73" s="1066"/>
      <c r="X73" s="1066"/>
      <c r="Y73" s="1066"/>
      <c r="Z73" s="1066"/>
      <c r="AA73" s="1066">
        <v>19</v>
      </c>
      <c r="AB73" s="1066"/>
      <c r="AC73" s="1066"/>
      <c r="AD73" s="1066"/>
      <c r="AE73" s="1066"/>
      <c r="AF73" s="1066">
        <v>19</v>
      </c>
      <c r="AG73" s="1066"/>
      <c r="AH73" s="1066"/>
      <c r="AI73" s="1066"/>
      <c r="AJ73" s="1066"/>
      <c r="AK73" s="1066">
        <v>57</v>
      </c>
      <c r="AL73" s="1066"/>
      <c r="AM73" s="1066"/>
      <c r="AN73" s="1066"/>
      <c r="AO73" s="1066"/>
      <c r="AP73" s="1066" t="s">
        <v>510</v>
      </c>
      <c r="AQ73" s="1066"/>
      <c r="AR73" s="1066"/>
      <c r="AS73" s="1066"/>
      <c r="AT73" s="1066"/>
      <c r="AU73" s="1066" t="s">
        <v>510</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581</v>
      </c>
      <c r="C74" s="1070"/>
      <c r="D74" s="1070"/>
      <c r="E74" s="1070"/>
      <c r="F74" s="1070"/>
      <c r="G74" s="1070"/>
      <c r="H74" s="1070"/>
      <c r="I74" s="1070"/>
      <c r="J74" s="1070"/>
      <c r="K74" s="1070"/>
      <c r="L74" s="1070"/>
      <c r="M74" s="1070"/>
      <c r="N74" s="1070"/>
      <c r="O74" s="1070"/>
      <c r="P74" s="1071"/>
      <c r="Q74" s="1072">
        <v>309</v>
      </c>
      <c r="R74" s="1066"/>
      <c r="S74" s="1066"/>
      <c r="T74" s="1066"/>
      <c r="U74" s="1066"/>
      <c r="V74" s="1066">
        <v>269</v>
      </c>
      <c r="W74" s="1066"/>
      <c r="X74" s="1066"/>
      <c r="Y74" s="1066"/>
      <c r="Z74" s="1066"/>
      <c r="AA74" s="1066">
        <v>39</v>
      </c>
      <c r="AB74" s="1066"/>
      <c r="AC74" s="1066"/>
      <c r="AD74" s="1066"/>
      <c r="AE74" s="1066"/>
      <c r="AF74" s="1066">
        <v>39</v>
      </c>
      <c r="AG74" s="1066"/>
      <c r="AH74" s="1066"/>
      <c r="AI74" s="1066"/>
      <c r="AJ74" s="1066"/>
      <c r="AK74" s="1066">
        <v>22</v>
      </c>
      <c r="AL74" s="1066"/>
      <c r="AM74" s="1066"/>
      <c r="AN74" s="1066"/>
      <c r="AO74" s="1066"/>
      <c r="AP74" s="1066" t="s">
        <v>510</v>
      </c>
      <c r="AQ74" s="1066"/>
      <c r="AR74" s="1066"/>
      <c r="AS74" s="1066"/>
      <c r="AT74" s="1066"/>
      <c r="AU74" s="1066" t="s">
        <v>510</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582</v>
      </c>
      <c r="C75" s="1070"/>
      <c r="D75" s="1070"/>
      <c r="E75" s="1070"/>
      <c r="F75" s="1070"/>
      <c r="G75" s="1070"/>
      <c r="H75" s="1070"/>
      <c r="I75" s="1070"/>
      <c r="J75" s="1070"/>
      <c r="K75" s="1070"/>
      <c r="L75" s="1070"/>
      <c r="M75" s="1070"/>
      <c r="N75" s="1070"/>
      <c r="O75" s="1070"/>
      <c r="P75" s="1071"/>
      <c r="Q75" s="1073">
        <v>116433</v>
      </c>
      <c r="R75" s="1074"/>
      <c r="S75" s="1074"/>
      <c r="T75" s="1074"/>
      <c r="U75" s="1075"/>
      <c r="V75" s="1076">
        <v>108367</v>
      </c>
      <c r="W75" s="1074"/>
      <c r="X75" s="1074"/>
      <c r="Y75" s="1074"/>
      <c r="Z75" s="1075"/>
      <c r="AA75" s="1076">
        <v>8066</v>
      </c>
      <c r="AB75" s="1074"/>
      <c r="AC75" s="1074"/>
      <c r="AD75" s="1074"/>
      <c r="AE75" s="1075"/>
      <c r="AF75" s="1076">
        <v>8066</v>
      </c>
      <c r="AG75" s="1074"/>
      <c r="AH75" s="1074"/>
      <c r="AI75" s="1074"/>
      <c r="AJ75" s="1075"/>
      <c r="AK75" s="1076" t="s">
        <v>574</v>
      </c>
      <c r="AL75" s="1074"/>
      <c r="AM75" s="1074"/>
      <c r="AN75" s="1074"/>
      <c r="AO75" s="1075"/>
      <c r="AP75" s="1076" t="s">
        <v>510</v>
      </c>
      <c r="AQ75" s="1074"/>
      <c r="AR75" s="1074"/>
      <c r="AS75" s="1074"/>
      <c r="AT75" s="1075"/>
      <c r="AU75" s="1076" t="s">
        <v>510</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393</v>
      </c>
      <c r="B88" s="1039" t="s">
        <v>421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422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430</v>
      </c>
      <c r="AB109" s="989"/>
      <c r="AC109" s="989"/>
      <c r="AD109" s="989"/>
      <c r="AE109" s="990"/>
      <c r="AF109" s="991" t="s">
        <v>431</v>
      </c>
      <c r="AG109" s="989"/>
      <c r="AH109" s="989"/>
      <c r="AI109" s="989"/>
      <c r="AJ109" s="990"/>
      <c r="AK109" s="991" t="s">
        <v>307</v>
      </c>
      <c r="AL109" s="989"/>
      <c r="AM109" s="989"/>
      <c r="AN109" s="989"/>
      <c r="AO109" s="990"/>
      <c r="AP109" s="991" t="s">
        <v>432</v>
      </c>
      <c r="AQ109" s="989"/>
      <c r="AR109" s="989"/>
      <c r="AS109" s="989"/>
      <c r="AT109" s="1020"/>
      <c r="AU109" s="988" t="s">
        <v>429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430</v>
      </c>
      <c r="BR109" s="989"/>
      <c r="BS109" s="989"/>
      <c r="BT109" s="989"/>
      <c r="BU109" s="990"/>
      <c r="BV109" s="991" t="s">
        <v>431</v>
      </c>
      <c r="BW109" s="989"/>
      <c r="BX109" s="989"/>
      <c r="BY109" s="989"/>
      <c r="BZ109" s="990"/>
      <c r="CA109" s="991" t="s">
        <v>307</v>
      </c>
      <c r="CB109" s="989"/>
      <c r="CC109" s="989"/>
      <c r="CD109" s="989"/>
      <c r="CE109" s="990"/>
      <c r="CF109" s="1027" t="s">
        <v>432</v>
      </c>
      <c r="CG109" s="1027"/>
      <c r="CH109" s="1027"/>
      <c r="CI109" s="1027"/>
      <c r="CJ109" s="1027"/>
      <c r="CK109" s="991" t="s">
        <v>433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430</v>
      </c>
      <c r="DH109" s="989"/>
      <c r="DI109" s="989"/>
      <c r="DJ109" s="989"/>
      <c r="DK109" s="990"/>
      <c r="DL109" s="991" t="s">
        <v>431</v>
      </c>
      <c r="DM109" s="989"/>
      <c r="DN109" s="989"/>
      <c r="DO109" s="989"/>
      <c r="DP109" s="990"/>
      <c r="DQ109" s="991" t="s">
        <v>307</v>
      </c>
      <c r="DR109" s="989"/>
      <c r="DS109" s="989"/>
      <c r="DT109" s="989"/>
      <c r="DU109" s="990"/>
      <c r="DV109" s="991" t="s">
        <v>432</v>
      </c>
      <c r="DW109" s="989"/>
      <c r="DX109" s="989"/>
      <c r="DY109" s="989"/>
      <c r="DZ109" s="1020"/>
    </row>
    <row r="110" spans="1:131" s="248" customFormat="1" ht="26.25" customHeight="1" x14ac:dyDescent="0.15">
      <c r="A110" s="891" t="s">
        <v>434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1115771</v>
      </c>
      <c r="AB110" s="982"/>
      <c r="AC110" s="982"/>
      <c r="AD110" s="982"/>
      <c r="AE110" s="983"/>
      <c r="AF110" s="984">
        <v>1181974</v>
      </c>
      <c r="AG110" s="982"/>
      <c r="AH110" s="982"/>
      <c r="AI110" s="982"/>
      <c r="AJ110" s="983"/>
      <c r="AK110" s="984">
        <v>1093905</v>
      </c>
      <c r="AL110" s="982"/>
      <c r="AM110" s="982"/>
      <c r="AN110" s="982"/>
      <c r="AO110" s="983"/>
      <c r="AP110" s="985">
        <v>29.9</v>
      </c>
      <c r="AQ110" s="986"/>
      <c r="AR110" s="986"/>
      <c r="AS110" s="986"/>
      <c r="AT110" s="987"/>
      <c r="AU110" s="1021" t="s">
        <v>73</v>
      </c>
      <c r="AV110" s="1022"/>
      <c r="AW110" s="1022"/>
      <c r="AX110" s="1022"/>
      <c r="AY110" s="1022"/>
      <c r="AZ110" s="947" t="s">
        <v>435</v>
      </c>
      <c r="BA110" s="892"/>
      <c r="BB110" s="892"/>
      <c r="BC110" s="892"/>
      <c r="BD110" s="892"/>
      <c r="BE110" s="892"/>
      <c r="BF110" s="892"/>
      <c r="BG110" s="892"/>
      <c r="BH110" s="892"/>
      <c r="BI110" s="892"/>
      <c r="BJ110" s="892"/>
      <c r="BK110" s="892"/>
      <c r="BL110" s="892"/>
      <c r="BM110" s="892"/>
      <c r="BN110" s="892"/>
      <c r="BO110" s="892"/>
      <c r="BP110" s="893"/>
      <c r="BQ110" s="948">
        <v>12826108</v>
      </c>
      <c r="BR110" s="929"/>
      <c r="BS110" s="929"/>
      <c r="BT110" s="929"/>
      <c r="BU110" s="929"/>
      <c r="BV110" s="929">
        <v>12847843</v>
      </c>
      <c r="BW110" s="929"/>
      <c r="BX110" s="929"/>
      <c r="BY110" s="929"/>
      <c r="BZ110" s="929"/>
      <c r="CA110" s="929">
        <v>13631116</v>
      </c>
      <c r="CB110" s="929"/>
      <c r="CC110" s="929"/>
      <c r="CD110" s="929"/>
      <c r="CE110" s="929"/>
      <c r="CF110" s="953">
        <v>372</v>
      </c>
      <c r="CG110" s="954"/>
      <c r="CH110" s="954"/>
      <c r="CI110" s="954"/>
      <c r="CJ110" s="954"/>
      <c r="CK110" s="1017" t="s">
        <v>436</v>
      </c>
      <c r="CL110" s="903"/>
      <c r="CM110" s="978" t="s">
        <v>437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129</v>
      </c>
      <c r="DH110" s="929"/>
      <c r="DI110" s="929"/>
      <c r="DJ110" s="929"/>
      <c r="DK110" s="929"/>
      <c r="DL110" s="929" t="s">
        <v>129</v>
      </c>
      <c r="DM110" s="929"/>
      <c r="DN110" s="929"/>
      <c r="DO110" s="929"/>
      <c r="DP110" s="929"/>
      <c r="DQ110" s="929" t="s">
        <v>129</v>
      </c>
      <c r="DR110" s="929"/>
      <c r="DS110" s="929"/>
      <c r="DT110" s="929"/>
      <c r="DU110" s="929"/>
      <c r="DV110" s="930" t="s">
        <v>129</v>
      </c>
      <c r="DW110" s="930"/>
      <c r="DX110" s="930"/>
      <c r="DY110" s="930"/>
      <c r="DZ110" s="931"/>
    </row>
    <row r="111" spans="1:131" s="248" customFormat="1" ht="26.25" customHeight="1" x14ac:dyDescent="0.15">
      <c r="A111" s="858" t="s">
        <v>438</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129</v>
      </c>
      <c r="AB111" s="1010"/>
      <c r="AC111" s="1010"/>
      <c r="AD111" s="1010"/>
      <c r="AE111" s="1011"/>
      <c r="AF111" s="1012" t="s">
        <v>129</v>
      </c>
      <c r="AG111" s="1010"/>
      <c r="AH111" s="1010"/>
      <c r="AI111" s="1010"/>
      <c r="AJ111" s="1011"/>
      <c r="AK111" s="1012" t="s">
        <v>129</v>
      </c>
      <c r="AL111" s="1010"/>
      <c r="AM111" s="1010"/>
      <c r="AN111" s="1010"/>
      <c r="AO111" s="1011"/>
      <c r="AP111" s="1013" t="s">
        <v>129</v>
      </c>
      <c r="AQ111" s="1014"/>
      <c r="AR111" s="1014"/>
      <c r="AS111" s="1014"/>
      <c r="AT111" s="1015"/>
      <c r="AU111" s="1023"/>
      <c r="AV111" s="1024"/>
      <c r="AW111" s="1024"/>
      <c r="AX111" s="1024"/>
      <c r="AY111" s="1024"/>
      <c r="AZ111" s="899" t="s">
        <v>439</v>
      </c>
      <c r="BA111" s="834"/>
      <c r="BB111" s="834"/>
      <c r="BC111" s="834"/>
      <c r="BD111" s="834"/>
      <c r="BE111" s="834"/>
      <c r="BF111" s="834"/>
      <c r="BG111" s="834"/>
      <c r="BH111" s="834"/>
      <c r="BI111" s="834"/>
      <c r="BJ111" s="834"/>
      <c r="BK111" s="834"/>
      <c r="BL111" s="834"/>
      <c r="BM111" s="834"/>
      <c r="BN111" s="834"/>
      <c r="BO111" s="834"/>
      <c r="BP111" s="835"/>
      <c r="BQ111" s="900">
        <v>63096</v>
      </c>
      <c r="BR111" s="901"/>
      <c r="BS111" s="901"/>
      <c r="BT111" s="901"/>
      <c r="BU111" s="901"/>
      <c r="BV111" s="901">
        <v>53120</v>
      </c>
      <c r="BW111" s="901"/>
      <c r="BX111" s="901"/>
      <c r="BY111" s="901"/>
      <c r="BZ111" s="901"/>
      <c r="CA111" s="901">
        <v>43757</v>
      </c>
      <c r="CB111" s="901"/>
      <c r="CC111" s="901"/>
      <c r="CD111" s="901"/>
      <c r="CE111" s="901"/>
      <c r="CF111" s="962">
        <v>1.2</v>
      </c>
      <c r="CG111" s="963"/>
      <c r="CH111" s="963"/>
      <c r="CI111" s="963"/>
      <c r="CJ111" s="963"/>
      <c r="CK111" s="1018"/>
      <c r="CL111" s="905"/>
      <c r="CM111" s="908" t="s">
        <v>440</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441</v>
      </c>
      <c r="DH111" s="901"/>
      <c r="DI111" s="901"/>
      <c r="DJ111" s="901"/>
      <c r="DK111" s="901"/>
      <c r="DL111" s="901" t="s">
        <v>442</v>
      </c>
      <c r="DM111" s="901"/>
      <c r="DN111" s="901"/>
      <c r="DO111" s="901"/>
      <c r="DP111" s="901"/>
      <c r="DQ111" s="901" t="s">
        <v>441</v>
      </c>
      <c r="DR111" s="901"/>
      <c r="DS111" s="901"/>
      <c r="DT111" s="901"/>
      <c r="DU111" s="901"/>
      <c r="DV111" s="878" t="s">
        <v>441</v>
      </c>
      <c r="DW111" s="878"/>
      <c r="DX111" s="878"/>
      <c r="DY111" s="878"/>
      <c r="DZ111" s="879"/>
    </row>
    <row r="112" spans="1:131" s="248" customFormat="1" ht="26.25" customHeight="1" x14ac:dyDescent="0.15">
      <c r="A112" s="1003" t="s">
        <v>443</v>
      </c>
      <c r="B112" s="1004"/>
      <c r="C112" s="834" t="s">
        <v>444</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129</v>
      </c>
      <c r="AB112" s="864"/>
      <c r="AC112" s="864"/>
      <c r="AD112" s="864"/>
      <c r="AE112" s="865"/>
      <c r="AF112" s="866" t="s">
        <v>129</v>
      </c>
      <c r="AG112" s="864"/>
      <c r="AH112" s="864"/>
      <c r="AI112" s="864"/>
      <c r="AJ112" s="865"/>
      <c r="AK112" s="866" t="s">
        <v>442</v>
      </c>
      <c r="AL112" s="864"/>
      <c r="AM112" s="864"/>
      <c r="AN112" s="864"/>
      <c r="AO112" s="865"/>
      <c r="AP112" s="911" t="s">
        <v>441</v>
      </c>
      <c r="AQ112" s="912"/>
      <c r="AR112" s="912"/>
      <c r="AS112" s="912"/>
      <c r="AT112" s="913"/>
      <c r="AU112" s="1023"/>
      <c r="AV112" s="1024"/>
      <c r="AW112" s="1024"/>
      <c r="AX112" s="1024"/>
      <c r="AY112" s="1024"/>
      <c r="AZ112" s="899" t="s">
        <v>445</v>
      </c>
      <c r="BA112" s="834"/>
      <c r="BB112" s="834"/>
      <c r="BC112" s="834"/>
      <c r="BD112" s="834"/>
      <c r="BE112" s="834"/>
      <c r="BF112" s="834"/>
      <c r="BG112" s="834"/>
      <c r="BH112" s="834"/>
      <c r="BI112" s="834"/>
      <c r="BJ112" s="834"/>
      <c r="BK112" s="834"/>
      <c r="BL112" s="834"/>
      <c r="BM112" s="834"/>
      <c r="BN112" s="834"/>
      <c r="BO112" s="834"/>
      <c r="BP112" s="835"/>
      <c r="BQ112" s="900">
        <v>3277744</v>
      </c>
      <c r="BR112" s="901"/>
      <c r="BS112" s="901"/>
      <c r="BT112" s="901"/>
      <c r="BU112" s="901"/>
      <c r="BV112" s="901">
        <v>3229585</v>
      </c>
      <c r="BW112" s="901"/>
      <c r="BX112" s="901"/>
      <c r="BY112" s="901"/>
      <c r="BZ112" s="901"/>
      <c r="CA112" s="901">
        <v>3115209</v>
      </c>
      <c r="CB112" s="901"/>
      <c r="CC112" s="901"/>
      <c r="CD112" s="901"/>
      <c r="CE112" s="901"/>
      <c r="CF112" s="962">
        <v>85</v>
      </c>
      <c r="CG112" s="963"/>
      <c r="CH112" s="963"/>
      <c r="CI112" s="963"/>
      <c r="CJ112" s="963"/>
      <c r="CK112" s="1018"/>
      <c r="CL112" s="905"/>
      <c r="CM112" s="908" t="s">
        <v>446</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129</v>
      </c>
      <c r="DH112" s="901"/>
      <c r="DI112" s="901"/>
      <c r="DJ112" s="901"/>
      <c r="DK112" s="901"/>
      <c r="DL112" s="901" t="s">
        <v>441</v>
      </c>
      <c r="DM112" s="901"/>
      <c r="DN112" s="901"/>
      <c r="DO112" s="901"/>
      <c r="DP112" s="901"/>
      <c r="DQ112" s="901" t="s">
        <v>129</v>
      </c>
      <c r="DR112" s="901"/>
      <c r="DS112" s="901"/>
      <c r="DT112" s="901"/>
      <c r="DU112" s="901"/>
      <c r="DV112" s="878" t="s">
        <v>129</v>
      </c>
      <c r="DW112" s="878"/>
      <c r="DX112" s="878"/>
      <c r="DY112" s="878"/>
      <c r="DZ112" s="879"/>
    </row>
    <row r="113" spans="1:130" s="248" customFormat="1" ht="26.25" customHeight="1" x14ac:dyDescent="0.15">
      <c r="A113" s="1005"/>
      <c r="B113" s="1006"/>
      <c r="C113" s="834" t="s">
        <v>447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293382</v>
      </c>
      <c r="AB113" s="1010"/>
      <c r="AC113" s="1010"/>
      <c r="AD113" s="1010"/>
      <c r="AE113" s="1011"/>
      <c r="AF113" s="1012">
        <v>288621</v>
      </c>
      <c r="AG113" s="1010"/>
      <c r="AH113" s="1010"/>
      <c r="AI113" s="1010"/>
      <c r="AJ113" s="1011"/>
      <c r="AK113" s="1012">
        <v>291803</v>
      </c>
      <c r="AL113" s="1010"/>
      <c r="AM113" s="1010"/>
      <c r="AN113" s="1010"/>
      <c r="AO113" s="1011"/>
      <c r="AP113" s="1013">
        <v>8</v>
      </c>
      <c r="AQ113" s="1014"/>
      <c r="AR113" s="1014"/>
      <c r="AS113" s="1014"/>
      <c r="AT113" s="1015"/>
      <c r="AU113" s="1023"/>
      <c r="AV113" s="1024"/>
      <c r="AW113" s="1024"/>
      <c r="AX113" s="1024"/>
      <c r="AY113" s="1024"/>
      <c r="AZ113" s="899" t="s">
        <v>448</v>
      </c>
      <c r="BA113" s="834"/>
      <c r="BB113" s="834"/>
      <c r="BC113" s="834"/>
      <c r="BD113" s="834"/>
      <c r="BE113" s="834"/>
      <c r="BF113" s="834"/>
      <c r="BG113" s="834"/>
      <c r="BH113" s="834"/>
      <c r="BI113" s="834"/>
      <c r="BJ113" s="834"/>
      <c r="BK113" s="834"/>
      <c r="BL113" s="834"/>
      <c r="BM113" s="834"/>
      <c r="BN113" s="834"/>
      <c r="BO113" s="834"/>
      <c r="BP113" s="835"/>
      <c r="BQ113" s="900">
        <v>37638</v>
      </c>
      <c r="BR113" s="901"/>
      <c r="BS113" s="901"/>
      <c r="BT113" s="901"/>
      <c r="BU113" s="901"/>
      <c r="BV113" s="901">
        <v>52047</v>
      </c>
      <c r="BW113" s="901"/>
      <c r="BX113" s="901"/>
      <c r="BY113" s="901"/>
      <c r="BZ113" s="901"/>
      <c r="CA113" s="901">
        <v>46579</v>
      </c>
      <c r="CB113" s="901"/>
      <c r="CC113" s="901"/>
      <c r="CD113" s="901"/>
      <c r="CE113" s="901"/>
      <c r="CF113" s="962">
        <v>1.3</v>
      </c>
      <c r="CG113" s="963"/>
      <c r="CH113" s="963"/>
      <c r="CI113" s="963"/>
      <c r="CJ113" s="963"/>
      <c r="CK113" s="1018"/>
      <c r="CL113" s="905"/>
      <c r="CM113" s="908" t="s">
        <v>449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v>62301</v>
      </c>
      <c r="DH113" s="864"/>
      <c r="DI113" s="864"/>
      <c r="DJ113" s="864"/>
      <c r="DK113" s="865"/>
      <c r="DL113" s="866">
        <v>53120</v>
      </c>
      <c r="DM113" s="864"/>
      <c r="DN113" s="864"/>
      <c r="DO113" s="864"/>
      <c r="DP113" s="865"/>
      <c r="DQ113" s="866">
        <v>43757</v>
      </c>
      <c r="DR113" s="864"/>
      <c r="DS113" s="864"/>
      <c r="DT113" s="864"/>
      <c r="DU113" s="865"/>
      <c r="DV113" s="911">
        <v>1.2</v>
      </c>
      <c r="DW113" s="912"/>
      <c r="DX113" s="912"/>
      <c r="DY113" s="912"/>
      <c r="DZ113" s="913"/>
    </row>
    <row r="114" spans="1:130" s="248" customFormat="1" ht="26.25" customHeight="1" x14ac:dyDescent="0.15">
      <c r="A114" s="1005"/>
      <c r="B114" s="1006"/>
      <c r="C114" s="834" t="s">
        <v>450</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33582</v>
      </c>
      <c r="AB114" s="864"/>
      <c r="AC114" s="864"/>
      <c r="AD114" s="864"/>
      <c r="AE114" s="865"/>
      <c r="AF114" s="866">
        <v>16031</v>
      </c>
      <c r="AG114" s="864"/>
      <c r="AH114" s="864"/>
      <c r="AI114" s="864"/>
      <c r="AJ114" s="865"/>
      <c r="AK114" s="866">
        <v>7522</v>
      </c>
      <c r="AL114" s="864"/>
      <c r="AM114" s="864"/>
      <c r="AN114" s="864"/>
      <c r="AO114" s="865"/>
      <c r="AP114" s="911">
        <v>0.2</v>
      </c>
      <c r="AQ114" s="912"/>
      <c r="AR114" s="912"/>
      <c r="AS114" s="912"/>
      <c r="AT114" s="913"/>
      <c r="AU114" s="1023"/>
      <c r="AV114" s="1024"/>
      <c r="AW114" s="1024"/>
      <c r="AX114" s="1024"/>
      <c r="AY114" s="1024"/>
      <c r="AZ114" s="899" t="s">
        <v>451</v>
      </c>
      <c r="BA114" s="834"/>
      <c r="BB114" s="834"/>
      <c r="BC114" s="834"/>
      <c r="BD114" s="834"/>
      <c r="BE114" s="834"/>
      <c r="BF114" s="834"/>
      <c r="BG114" s="834"/>
      <c r="BH114" s="834"/>
      <c r="BI114" s="834"/>
      <c r="BJ114" s="834"/>
      <c r="BK114" s="834"/>
      <c r="BL114" s="834"/>
      <c r="BM114" s="834"/>
      <c r="BN114" s="834"/>
      <c r="BO114" s="834"/>
      <c r="BP114" s="835"/>
      <c r="BQ114" s="900">
        <v>1196906</v>
      </c>
      <c r="BR114" s="901"/>
      <c r="BS114" s="901"/>
      <c r="BT114" s="901"/>
      <c r="BU114" s="901"/>
      <c r="BV114" s="901">
        <v>1249443</v>
      </c>
      <c r="BW114" s="901"/>
      <c r="BX114" s="901"/>
      <c r="BY114" s="901"/>
      <c r="BZ114" s="901"/>
      <c r="CA114" s="901">
        <v>1100818</v>
      </c>
      <c r="CB114" s="901"/>
      <c r="CC114" s="901"/>
      <c r="CD114" s="901"/>
      <c r="CE114" s="901"/>
      <c r="CF114" s="962">
        <v>30</v>
      </c>
      <c r="CG114" s="963"/>
      <c r="CH114" s="963"/>
      <c r="CI114" s="963"/>
      <c r="CJ114" s="963"/>
      <c r="CK114" s="1018"/>
      <c r="CL114" s="905"/>
      <c r="CM114" s="908" t="s">
        <v>452</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129</v>
      </c>
      <c r="DH114" s="864"/>
      <c r="DI114" s="864"/>
      <c r="DJ114" s="864"/>
      <c r="DK114" s="865"/>
      <c r="DL114" s="866" t="s">
        <v>129</v>
      </c>
      <c r="DM114" s="864"/>
      <c r="DN114" s="864"/>
      <c r="DO114" s="864"/>
      <c r="DP114" s="865"/>
      <c r="DQ114" s="866" t="s">
        <v>441</v>
      </c>
      <c r="DR114" s="864"/>
      <c r="DS114" s="864"/>
      <c r="DT114" s="864"/>
      <c r="DU114" s="865"/>
      <c r="DV114" s="911" t="s">
        <v>441</v>
      </c>
      <c r="DW114" s="912"/>
      <c r="DX114" s="912"/>
      <c r="DY114" s="912"/>
      <c r="DZ114" s="913"/>
    </row>
    <row r="115" spans="1:130" s="248" customFormat="1" ht="26.25" customHeight="1" x14ac:dyDescent="0.15">
      <c r="A115" s="1005"/>
      <c r="B115" s="1006"/>
      <c r="C115" s="834" t="s">
        <v>453</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9837</v>
      </c>
      <c r="AB115" s="1010"/>
      <c r="AC115" s="1010"/>
      <c r="AD115" s="1010"/>
      <c r="AE115" s="1011"/>
      <c r="AF115" s="1012">
        <v>9976</v>
      </c>
      <c r="AG115" s="1010"/>
      <c r="AH115" s="1010"/>
      <c r="AI115" s="1010"/>
      <c r="AJ115" s="1011"/>
      <c r="AK115" s="1012">
        <v>9363</v>
      </c>
      <c r="AL115" s="1010"/>
      <c r="AM115" s="1010"/>
      <c r="AN115" s="1010"/>
      <c r="AO115" s="1011"/>
      <c r="AP115" s="1013">
        <v>0.3</v>
      </c>
      <c r="AQ115" s="1014"/>
      <c r="AR115" s="1014"/>
      <c r="AS115" s="1014"/>
      <c r="AT115" s="1015"/>
      <c r="AU115" s="1023"/>
      <c r="AV115" s="1024"/>
      <c r="AW115" s="1024"/>
      <c r="AX115" s="1024"/>
      <c r="AY115" s="1024"/>
      <c r="AZ115" s="899" t="s">
        <v>454</v>
      </c>
      <c r="BA115" s="834"/>
      <c r="BB115" s="834"/>
      <c r="BC115" s="834"/>
      <c r="BD115" s="834"/>
      <c r="BE115" s="834"/>
      <c r="BF115" s="834"/>
      <c r="BG115" s="834"/>
      <c r="BH115" s="834"/>
      <c r="BI115" s="834"/>
      <c r="BJ115" s="834"/>
      <c r="BK115" s="834"/>
      <c r="BL115" s="834"/>
      <c r="BM115" s="834"/>
      <c r="BN115" s="834"/>
      <c r="BO115" s="834"/>
      <c r="BP115" s="835"/>
      <c r="BQ115" s="900" t="s">
        <v>129</v>
      </c>
      <c r="BR115" s="901"/>
      <c r="BS115" s="901"/>
      <c r="BT115" s="901"/>
      <c r="BU115" s="901"/>
      <c r="BV115" s="901" t="s">
        <v>129</v>
      </c>
      <c r="BW115" s="901"/>
      <c r="BX115" s="901"/>
      <c r="BY115" s="901"/>
      <c r="BZ115" s="901"/>
      <c r="CA115" s="901" t="s">
        <v>129</v>
      </c>
      <c r="CB115" s="901"/>
      <c r="CC115" s="901"/>
      <c r="CD115" s="901"/>
      <c r="CE115" s="901"/>
      <c r="CF115" s="962" t="s">
        <v>441</v>
      </c>
      <c r="CG115" s="963"/>
      <c r="CH115" s="963"/>
      <c r="CI115" s="963"/>
      <c r="CJ115" s="963"/>
      <c r="CK115" s="1018"/>
      <c r="CL115" s="905"/>
      <c r="CM115" s="899" t="s">
        <v>455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129</v>
      </c>
      <c r="DH115" s="864"/>
      <c r="DI115" s="864"/>
      <c r="DJ115" s="864"/>
      <c r="DK115" s="865"/>
      <c r="DL115" s="866" t="s">
        <v>441</v>
      </c>
      <c r="DM115" s="864"/>
      <c r="DN115" s="864"/>
      <c r="DO115" s="864"/>
      <c r="DP115" s="865"/>
      <c r="DQ115" s="866" t="s">
        <v>129</v>
      </c>
      <c r="DR115" s="864"/>
      <c r="DS115" s="864"/>
      <c r="DT115" s="864"/>
      <c r="DU115" s="865"/>
      <c r="DV115" s="911" t="s">
        <v>129</v>
      </c>
      <c r="DW115" s="912"/>
      <c r="DX115" s="912"/>
      <c r="DY115" s="912"/>
      <c r="DZ115" s="913"/>
    </row>
    <row r="116" spans="1:130" s="248" customFormat="1" ht="26.25" customHeight="1" x14ac:dyDescent="0.15">
      <c r="A116" s="1007"/>
      <c r="B116" s="1008"/>
      <c r="C116" s="967" t="s">
        <v>456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184</v>
      </c>
      <c r="AB116" s="864"/>
      <c r="AC116" s="864"/>
      <c r="AD116" s="864"/>
      <c r="AE116" s="865"/>
      <c r="AF116" s="866">
        <v>96</v>
      </c>
      <c r="AG116" s="864"/>
      <c r="AH116" s="864"/>
      <c r="AI116" s="864"/>
      <c r="AJ116" s="865"/>
      <c r="AK116" s="866">
        <v>154</v>
      </c>
      <c r="AL116" s="864"/>
      <c r="AM116" s="864"/>
      <c r="AN116" s="864"/>
      <c r="AO116" s="865"/>
      <c r="AP116" s="911">
        <v>0</v>
      </c>
      <c r="AQ116" s="912"/>
      <c r="AR116" s="912"/>
      <c r="AS116" s="912"/>
      <c r="AT116" s="913"/>
      <c r="AU116" s="1023"/>
      <c r="AV116" s="1024"/>
      <c r="AW116" s="1024"/>
      <c r="AX116" s="1024"/>
      <c r="AY116" s="1024"/>
      <c r="AZ116" s="950" t="s">
        <v>457</v>
      </c>
      <c r="BA116" s="951"/>
      <c r="BB116" s="951"/>
      <c r="BC116" s="951"/>
      <c r="BD116" s="951"/>
      <c r="BE116" s="951"/>
      <c r="BF116" s="951"/>
      <c r="BG116" s="951"/>
      <c r="BH116" s="951"/>
      <c r="BI116" s="951"/>
      <c r="BJ116" s="951"/>
      <c r="BK116" s="951"/>
      <c r="BL116" s="951"/>
      <c r="BM116" s="951"/>
      <c r="BN116" s="951"/>
      <c r="BO116" s="951"/>
      <c r="BP116" s="952"/>
      <c r="BQ116" s="900" t="s">
        <v>129</v>
      </c>
      <c r="BR116" s="901"/>
      <c r="BS116" s="901"/>
      <c r="BT116" s="901"/>
      <c r="BU116" s="901"/>
      <c r="BV116" s="901" t="s">
        <v>129</v>
      </c>
      <c r="BW116" s="901"/>
      <c r="BX116" s="901"/>
      <c r="BY116" s="901"/>
      <c r="BZ116" s="901"/>
      <c r="CA116" s="901" t="s">
        <v>441</v>
      </c>
      <c r="CB116" s="901"/>
      <c r="CC116" s="901"/>
      <c r="CD116" s="901"/>
      <c r="CE116" s="901"/>
      <c r="CF116" s="962" t="s">
        <v>441</v>
      </c>
      <c r="CG116" s="963"/>
      <c r="CH116" s="963"/>
      <c r="CI116" s="963"/>
      <c r="CJ116" s="963"/>
      <c r="CK116" s="1018"/>
      <c r="CL116" s="905"/>
      <c r="CM116" s="908" t="s">
        <v>458</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129</v>
      </c>
      <c r="DH116" s="864"/>
      <c r="DI116" s="864"/>
      <c r="DJ116" s="864"/>
      <c r="DK116" s="865"/>
      <c r="DL116" s="866" t="s">
        <v>129</v>
      </c>
      <c r="DM116" s="864"/>
      <c r="DN116" s="864"/>
      <c r="DO116" s="864"/>
      <c r="DP116" s="865"/>
      <c r="DQ116" s="866" t="s">
        <v>442</v>
      </c>
      <c r="DR116" s="864"/>
      <c r="DS116" s="864"/>
      <c r="DT116" s="864"/>
      <c r="DU116" s="865"/>
      <c r="DV116" s="911" t="s">
        <v>442</v>
      </c>
      <c r="DW116" s="912"/>
      <c r="DX116" s="912"/>
      <c r="DY116" s="912"/>
      <c r="DZ116" s="913"/>
    </row>
    <row r="117" spans="1:130" s="248" customFormat="1" ht="26.25" customHeight="1" x14ac:dyDescent="0.15">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459</v>
      </c>
      <c r="Z117" s="990"/>
      <c r="AA117" s="995">
        <v>1452756</v>
      </c>
      <c r="AB117" s="996"/>
      <c r="AC117" s="996"/>
      <c r="AD117" s="996"/>
      <c r="AE117" s="997"/>
      <c r="AF117" s="998">
        <v>1496698</v>
      </c>
      <c r="AG117" s="996"/>
      <c r="AH117" s="996"/>
      <c r="AI117" s="996"/>
      <c r="AJ117" s="997"/>
      <c r="AK117" s="998">
        <v>1402747</v>
      </c>
      <c r="AL117" s="996"/>
      <c r="AM117" s="996"/>
      <c r="AN117" s="996"/>
      <c r="AO117" s="997"/>
      <c r="AP117" s="999"/>
      <c r="AQ117" s="1000"/>
      <c r="AR117" s="1000"/>
      <c r="AS117" s="1000"/>
      <c r="AT117" s="1001"/>
      <c r="AU117" s="1023"/>
      <c r="AV117" s="1024"/>
      <c r="AW117" s="1024"/>
      <c r="AX117" s="1024"/>
      <c r="AY117" s="1024"/>
      <c r="AZ117" s="950" t="s">
        <v>460</v>
      </c>
      <c r="BA117" s="951"/>
      <c r="BB117" s="951"/>
      <c r="BC117" s="951"/>
      <c r="BD117" s="951"/>
      <c r="BE117" s="951"/>
      <c r="BF117" s="951"/>
      <c r="BG117" s="951"/>
      <c r="BH117" s="951"/>
      <c r="BI117" s="951"/>
      <c r="BJ117" s="951"/>
      <c r="BK117" s="951"/>
      <c r="BL117" s="951"/>
      <c r="BM117" s="951"/>
      <c r="BN117" s="951"/>
      <c r="BO117" s="951"/>
      <c r="BP117" s="952"/>
      <c r="BQ117" s="900" t="s">
        <v>129</v>
      </c>
      <c r="BR117" s="901"/>
      <c r="BS117" s="901"/>
      <c r="BT117" s="901"/>
      <c r="BU117" s="901"/>
      <c r="BV117" s="901" t="s">
        <v>129</v>
      </c>
      <c r="BW117" s="901"/>
      <c r="BX117" s="901"/>
      <c r="BY117" s="901"/>
      <c r="BZ117" s="901"/>
      <c r="CA117" s="901" t="s">
        <v>129</v>
      </c>
      <c r="CB117" s="901"/>
      <c r="CC117" s="901"/>
      <c r="CD117" s="901"/>
      <c r="CE117" s="901"/>
      <c r="CF117" s="962" t="s">
        <v>129</v>
      </c>
      <c r="CG117" s="963"/>
      <c r="CH117" s="963"/>
      <c r="CI117" s="963"/>
      <c r="CJ117" s="963"/>
      <c r="CK117" s="1018"/>
      <c r="CL117" s="905"/>
      <c r="CM117" s="908" t="s">
        <v>461</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129</v>
      </c>
      <c r="DH117" s="864"/>
      <c r="DI117" s="864"/>
      <c r="DJ117" s="864"/>
      <c r="DK117" s="865"/>
      <c r="DL117" s="866" t="s">
        <v>129</v>
      </c>
      <c r="DM117" s="864"/>
      <c r="DN117" s="864"/>
      <c r="DO117" s="864"/>
      <c r="DP117" s="865"/>
      <c r="DQ117" s="866" t="s">
        <v>129</v>
      </c>
      <c r="DR117" s="864"/>
      <c r="DS117" s="864"/>
      <c r="DT117" s="864"/>
      <c r="DU117" s="865"/>
      <c r="DV117" s="911" t="s">
        <v>129</v>
      </c>
      <c r="DW117" s="912"/>
      <c r="DX117" s="912"/>
      <c r="DY117" s="912"/>
      <c r="DZ117" s="913"/>
    </row>
    <row r="118" spans="1:130" s="248" customFormat="1" ht="26.25" customHeight="1" x14ac:dyDescent="0.15">
      <c r="A118" s="988" t="s">
        <v>433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430</v>
      </c>
      <c r="AB118" s="989"/>
      <c r="AC118" s="989"/>
      <c r="AD118" s="989"/>
      <c r="AE118" s="990"/>
      <c r="AF118" s="991" t="s">
        <v>431</v>
      </c>
      <c r="AG118" s="989"/>
      <c r="AH118" s="989"/>
      <c r="AI118" s="989"/>
      <c r="AJ118" s="990"/>
      <c r="AK118" s="991" t="s">
        <v>307</v>
      </c>
      <c r="AL118" s="989"/>
      <c r="AM118" s="989"/>
      <c r="AN118" s="989"/>
      <c r="AO118" s="990"/>
      <c r="AP118" s="992" t="s">
        <v>432</v>
      </c>
      <c r="AQ118" s="993"/>
      <c r="AR118" s="993"/>
      <c r="AS118" s="993"/>
      <c r="AT118" s="994"/>
      <c r="AU118" s="1023"/>
      <c r="AV118" s="1024"/>
      <c r="AW118" s="1024"/>
      <c r="AX118" s="1024"/>
      <c r="AY118" s="1024"/>
      <c r="AZ118" s="966" t="s">
        <v>462</v>
      </c>
      <c r="BA118" s="967"/>
      <c r="BB118" s="967"/>
      <c r="BC118" s="967"/>
      <c r="BD118" s="967"/>
      <c r="BE118" s="967"/>
      <c r="BF118" s="967"/>
      <c r="BG118" s="967"/>
      <c r="BH118" s="967"/>
      <c r="BI118" s="967"/>
      <c r="BJ118" s="967"/>
      <c r="BK118" s="967"/>
      <c r="BL118" s="967"/>
      <c r="BM118" s="967"/>
      <c r="BN118" s="967"/>
      <c r="BO118" s="967"/>
      <c r="BP118" s="968"/>
      <c r="BQ118" s="969" t="s">
        <v>129</v>
      </c>
      <c r="BR118" s="932"/>
      <c r="BS118" s="932"/>
      <c r="BT118" s="932"/>
      <c r="BU118" s="932"/>
      <c r="BV118" s="932" t="s">
        <v>129</v>
      </c>
      <c r="BW118" s="932"/>
      <c r="BX118" s="932"/>
      <c r="BY118" s="932"/>
      <c r="BZ118" s="932"/>
      <c r="CA118" s="932" t="s">
        <v>129</v>
      </c>
      <c r="CB118" s="932"/>
      <c r="CC118" s="932"/>
      <c r="CD118" s="932"/>
      <c r="CE118" s="932"/>
      <c r="CF118" s="962" t="s">
        <v>129</v>
      </c>
      <c r="CG118" s="963"/>
      <c r="CH118" s="963"/>
      <c r="CI118" s="963"/>
      <c r="CJ118" s="963"/>
      <c r="CK118" s="1018"/>
      <c r="CL118" s="905"/>
      <c r="CM118" s="908" t="s">
        <v>463</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129</v>
      </c>
      <c r="DH118" s="864"/>
      <c r="DI118" s="864"/>
      <c r="DJ118" s="864"/>
      <c r="DK118" s="865"/>
      <c r="DL118" s="866" t="s">
        <v>129</v>
      </c>
      <c r="DM118" s="864"/>
      <c r="DN118" s="864"/>
      <c r="DO118" s="864"/>
      <c r="DP118" s="865"/>
      <c r="DQ118" s="866" t="s">
        <v>129</v>
      </c>
      <c r="DR118" s="864"/>
      <c r="DS118" s="864"/>
      <c r="DT118" s="864"/>
      <c r="DU118" s="865"/>
      <c r="DV118" s="911" t="s">
        <v>129</v>
      </c>
      <c r="DW118" s="912"/>
      <c r="DX118" s="912"/>
      <c r="DY118" s="912"/>
      <c r="DZ118" s="913"/>
    </row>
    <row r="119" spans="1:130" s="248" customFormat="1" ht="26.25" customHeight="1" x14ac:dyDescent="0.15">
      <c r="A119" s="902" t="s">
        <v>436</v>
      </c>
      <c r="B119" s="903"/>
      <c r="C119" s="978" t="s">
        <v>437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129</v>
      </c>
      <c r="AB119" s="982"/>
      <c r="AC119" s="982"/>
      <c r="AD119" s="982"/>
      <c r="AE119" s="983"/>
      <c r="AF119" s="984" t="s">
        <v>129</v>
      </c>
      <c r="AG119" s="982"/>
      <c r="AH119" s="982"/>
      <c r="AI119" s="982"/>
      <c r="AJ119" s="983"/>
      <c r="AK119" s="984" t="s">
        <v>129</v>
      </c>
      <c r="AL119" s="982"/>
      <c r="AM119" s="982"/>
      <c r="AN119" s="982"/>
      <c r="AO119" s="983"/>
      <c r="AP119" s="985" t="s">
        <v>129</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464</v>
      </c>
      <c r="BP119" s="965"/>
      <c r="BQ119" s="969">
        <v>17401492</v>
      </c>
      <c r="BR119" s="932"/>
      <c r="BS119" s="932"/>
      <c r="BT119" s="932"/>
      <c r="BU119" s="932"/>
      <c r="BV119" s="932">
        <v>17432038</v>
      </c>
      <c r="BW119" s="932"/>
      <c r="BX119" s="932"/>
      <c r="BY119" s="932"/>
      <c r="BZ119" s="932"/>
      <c r="CA119" s="932">
        <v>17937479</v>
      </c>
      <c r="CB119" s="932"/>
      <c r="CC119" s="932"/>
      <c r="CD119" s="932"/>
      <c r="CE119" s="932"/>
      <c r="CF119" s="830"/>
      <c r="CG119" s="831"/>
      <c r="CH119" s="831"/>
      <c r="CI119" s="831"/>
      <c r="CJ119" s="921"/>
      <c r="CK119" s="1019"/>
      <c r="CL119" s="907"/>
      <c r="CM119" s="925" t="s">
        <v>465</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795</v>
      </c>
      <c r="DH119" s="847"/>
      <c r="DI119" s="847"/>
      <c r="DJ119" s="847"/>
      <c r="DK119" s="848"/>
      <c r="DL119" s="849" t="s">
        <v>129</v>
      </c>
      <c r="DM119" s="847"/>
      <c r="DN119" s="847"/>
      <c r="DO119" s="847"/>
      <c r="DP119" s="848"/>
      <c r="DQ119" s="849" t="s">
        <v>129</v>
      </c>
      <c r="DR119" s="847"/>
      <c r="DS119" s="847"/>
      <c r="DT119" s="847"/>
      <c r="DU119" s="848"/>
      <c r="DV119" s="935" t="s">
        <v>129</v>
      </c>
      <c r="DW119" s="936"/>
      <c r="DX119" s="936"/>
      <c r="DY119" s="936"/>
      <c r="DZ119" s="937"/>
    </row>
    <row r="120" spans="1:130" s="248" customFormat="1" ht="26.25" customHeight="1" x14ac:dyDescent="0.15">
      <c r="A120" s="904"/>
      <c r="B120" s="905"/>
      <c r="C120" s="908" t="s">
        <v>440</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129</v>
      </c>
      <c r="AB120" s="864"/>
      <c r="AC120" s="864"/>
      <c r="AD120" s="864"/>
      <c r="AE120" s="865"/>
      <c r="AF120" s="866" t="s">
        <v>129</v>
      </c>
      <c r="AG120" s="864"/>
      <c r="AH120" s="864"/>
      <c r="AI120" s="864"/>
      <c r="AJ120" s="865"/>
      <c r="AK120" s="866" t="s">
        <v>129</v>
      </c>
      <c r="AL120" s="864"/>
      <c r="AM120" s="864"/>
      <c r="AN120" s="864"/>
      <c r="AO120" s="865"/>
      <c r="AP120" s="911" t="s">
        <v>129</v>
      </c>
      <c r="AQ120" s="912"/>
      <c r="AR120" s="912"/>
      <c r="AS120" s="912"/>
      <c r="AT120" s="913"/>
      <c r="AU120" s="970" t="s">
        <v>466</v>
      </c>
      <c r="AV120" s="971"/>
      <c r="AW120" s="971"/>
      <c r="AX120" s="971"/>
      <c r="AY120" s="972"/>
      <c r="AZ120" s="947" t="s">
        <v>467</v>
      </c>
      <c r="BA120" s="892"/>
      <c r="BB120" s="892"/>
      <c r="BC120" s="892"/>
      <c r="BD120" s="892"/>
      <c r="BE120" s="892"/>
      <c r="BF120" s="892"/>
      <c r="BG120" s="892"/>
      <c r="BH120" s="892"/>
      <c r="BI120" s="892"/>
      <c r="BJ120" s="892"/>
      <c r="BK120" s="892"/>
      <c r="BL120" s="892"/>
      <c r="BM120" s="892"/>
      <c r="BN120" s="892"/>
      <c r="BO120" s="892"/>
      <c r="BP120" s="893"/>
      <c r="BQ120" s="948">
        <v>2143978</v>
      </c>
      <c r="BR120" s="929"/>
      <c r="BS120" s="929"/>
      <c r="BT120" s="929"/>
      <c r="BU120" s="929"/>
      <c r="BV120" s="929">
        <v>2152040</v>
      </c>
      <c r="BW120" s="929"/>
      <c r="BX120" s="929"/>
      <c r="BY120" s="929"/>
      <c r="BZ120" s="929"/>
      <c r="CA120" s="929">
        <v>1959573</v>
      </c>
      <c r="CB120" s="929"/>
      <c r="CC120" s="929"/>
      <c r="CD120" s="929"/>
      <c r="CE120" s="929"/>
      <c r="CF120" s="953">
        <v>53.5</v>
      </c>
      <c r="CG120" s="954"/>
      <c r="CH120" s="954"/>
      <c r="CI120" s="954"/>
      <c r="CJ120" s="954"/>
      <c r="CK120" s="955" t="s">
        <v>468</v>
      </c>
      <c r="CL120" s="939"/>
      <c r="CM120" s="939"/>
      <c r="CN120" s="939"/>
      <c r="CO120" s="940"/>
      <c r="CP120" s="959" t="s">
        <v>412</v>
      </c>
      <c r="CQ120" s="960"/>
      <c r="CR120" s="960"/>
      <c r="CS120" s="960"/>
      <c r="CT120" s="960"/>
      <c r="CU120" s="960"/>
      <c r="CV120" s="960"/>
      <c r="CW120" s="960"/>
      <c r="CX120" s="960"/>
      <c r="CY120" s="960"/>
      <c r="CZ120" s="960"/>
      <c r="DA120" s="960"/>
      <c r="DB120" s="960"/>
      <c r="DC120" s="960"/>
      <c r="DD120" s="960"/>
      <c r="DE120" s="960"/>
      <c r="DF120" s="961"/>
      <c r="DG120" s="948">
        <v>1902630</v>
      </c>
      <c r="DH120" s="929"/>
      <c r="DI120" s="929"/>
      <c r="DJ120" s="929"/>
      <c r="DK120" s="929"/>
      <c r="DL120" s="929">
        <v>1922772</v>
      </c>
      <c r="DM120" s="929"/>
      <c r="DN120" s="929"/>
      <c r="DO120" s="929"/>
      <c r="DP120" s="929"/>
      <c r="DQ120" s="929">
        <v>1951435</v>
      </c>
      <c r="DR120" s="929"/>
      <c r="DS120" s="929"/>
      <c r="DT120" s="929"/>
      <c r="DU120" s="929"/>
      <c r="DV120" s="930">
        <v>53.3</v>
      </c>
      <c r="DW120" s="930"/>
      <c r="DX120" s="930"/>
      <c r="DY120" s="930"/>
      <c r="DZ120" s="931"/>
    </row>
    <row r="121" spans="1:130" s="248" customFormat="1" ht="26.25" customHeight="1" x14ac:dyDescent="0.15">
      <c r="A121" s="904"/>
      <c r="B121" s="905"/>
      <c r="C121" s="950" t="s">
        <v>469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129</v>
      </c>
      <c r="AB121" s="864"/>
      <c r="AC121" s="864"/>
      <c r="AD121" s="864"/>
      <c r="AE121" s="865"/>
      <c r="AF121" s="866" t="s">
        <v>129</v>
      </c>
      <c r="AG121" s="864"/>
      <c r="AH121" s="864"/>
      <c r="AI121" s="864"/>
      <c r="AJ121" s="865"/>
      <c r="AK121" s="866" t="s">
        <v>129</v>
      </c>
      <c r="AL121" s="864"/>
      <c r="AM121" s="864"/>
      <c r="AN121" s="864"/>
      <c r="AO121" s="865"/>
      <c r="AP121" s="911" t="s">
        <v>129</v>
      </c>
      <c r="AQ121" s="912"/>
      <c r="AR121" s="912"/>
      <c r="AS121" s="912"/>
      <c r="AT121" s="913"/>
      <c r="AU121" s="973"/>
      <c r="AV121" s="974"/>
      <c r="AW121" s="974"/>
      <c r="AX121" s="974"/>
      <c r="AY121" s="975"/>
      <c r="AZ121" s="899" t="s">
        <v>470</v>
      </c>
      <c r="BA121" s="834"/>
      <c r="BB121" s="834"/>
      <c r="BC121" s="834"/>
      <c r="BD121" s="834"/>
      <c r="BE121" s="834"/>
      <c r="BF121" s="834"/>
      <c r="BG121" s="834"/>
      <c r="BH121" s="834"/>
      <c r="BI121" s="834"/>
      <c r="BJ121" s="834"/>
      <c r="BK121" s="834"/>
      <c r="BL121" s="834"/>
      <c r="BM121" s="834"/>
      <c r="BN121" s="834"/>
      <c r="BO121" s="834"/>
      <c r="BP121" s="835"/>
      <c r="BQ121" s="900">
        <v>268352</v>
      </c>
      <c r="BR121" s="901"/>
      <c r="BS121" s="901"/>
      <c r="BT121" s="901"/>
      <c r="BU121" s="901"/>
      <c r="BV121" s="901">
        <v>278749</v>
      </c>
      <c r="BW121" s="901"/>
      <c r="BX121" s="901"/>
      <c r="BY121" s="901"/>
      <c r="BZ121" s="901"/>
      <c r="CA121" s="901">
        <v>270290</v>
      </c>
      <c r="CB121" s="901"/>
      <c r="CC121" s="901"/>
      <c r="CD121" s="901"/>
      <c r="CE121" s="901"/>
      <c r="CF121" s="962">
        <v>7.4</v>
      </c>
      <c r="CG121" s="963"/>
      <c r="CH121" s="963"/>
      <c r="CI121" s="963"/>
      <c r="CJ121" s="963"/>
      <c r="CK121" s="956"/>
      <c r="CL121" s="942"/>
      <c r="CM121" s="942"/>
      <c r="CN121" s="942"/>
      <c r="CO121" s="943"/>
      <c r="CP121" s="922" t="s">
        <v>411</v>
      </c>
      <c r="CQ121" s="923"/>
      <c r="CR121" s="923"/>
      <c r="CS121" s="923"/>
      <c r="CT121" s="923"/>
      <c r="CU121" s="923"/>
      <c r="CV121" s="923"/>
      <c r="CW121" s="923"/>
      <c r="CX121" s="923"/>
      <c r="CY121" s="923"/>
      <c r="CZ121" s="923"/>
      <c r="DA121" s="923"/>
      <c r="DB121" s="923"/>
      <c r="DC121" s="923"/>
      <c r="DD121" s="923"/>
      <c r="DE121" s="923"/>
      <c r="DF121" s="924"/>
      <c r="DG121" s="900">
        <v>1082920</v>
      </c>
      <c r="DH121" s="901"/>
      <c r="DI121" s="901"/>
      <c r="DJ121" s="901"/>
      <c r="DK121" s="901"/>
      <c r="DL121" s="901">
        <v>1052682</v>
      </c>
      <c r="DM121" s="901"/>
      <c r="DN121" s="901"/>
      <c r="DO121" s="901"/>
      <c r="DP121" s="901"/>
      <c r="DQ121" s="901">
        <v>924038</v>
      </c>
      <c r="DR121" s="901"/>
      <c r="DS121" s="901"/>
      <c r="DT121" s="901"/>
      <c r="DU121" s="901"/>
      <c r="DV121" s="878">
        <v>25.2</v>
      </c>
      <c r="DW121" s="878"/>
      <c r="DX121" s="878"/>
      <c r="DY121" s="878"/>
      <c r="DZ121" s="879"/>
    </row>
    <row r="122" spans="1:130" s="248" customFormat="1" ht="26.25" customHeight="1" x14ac:dyDescent="0.15">
      <c r="A122" s="904"/>
      <c r="B122" s="905"/>
      <c r="C122" s="908" t="s">
        <v>452</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129</v>
      </c>
      <c r="AB122" s="864"/>
      <c r="AC122" s="864"/>
      <c r="AD122" s="864"/>
      <c r="AE122" s="865"/>
      <c r="AF122" s="866" t="s">
        <v>129</v>
      </c>
      <c r="AG122" s="864"/>
      <c r="AH122" s="864"/>
      <c r="AI122" s="864"/>
      <c r="AJ122" s="865"/>
      <c r="AK122" s="866" t="s">
        <v>129</v>
      </c>
      <c r="AL122" s="864"/>
      <c r="AM122" s="864"/>
      <c r="AN122" s="864"/>
      <c r="AO122" s="865"/>
      <c r="AP122" s="911" t="s">
        <v>129</v>
      </c>
      <c r="AQ122" s="912"/>
      <c r="AR122" s="912"/>
      <c r="AS122" s="912"/>
      <c r="AT122" s="913"/>
      <c r="AU122" s="973"/>
      <c r="AV122" s="974"/>
      <c r="AW122" s="974"/>
      <c r="AX122" s="974"/>
      <c r="AY122" s="975"/>
      <c r="AZ122" s="966" t="s">
        <v>471</v>
      </c>
      <c r="BA122" s="967"/>
      <c r="BB122" s="967"/>
      <c r="BC122" s="967"/>
      <c r="BD122" s="967"/>
      <c r="BE122" s="967"/>
      <c r="BF122" s="967"/>
      <c r="BG122" s="967"/>
      <c r="BH122" s="967"/>
      <c r="BI122" s="967"/>
      <c r="BJ122" s="967"/>
      <c r="BK122" s="967"/>
      <c r="BL122" s="967"/>
      <c r="BM122" s="967"/>
      <c r="BN122" s="967"/>
      <c r="BO122" s="967"/>
      <c r="BP122" s="968"/>
      <c r="BQ122" s="969">
        <v>11097179</v>
      </c>
      <c r="BR122" s="932"/>
      <c r="BS122" s="932"/>
      <c r="BT122" s="932"/>
      <c r="BU122" s="932"/>
      <c r="BV122" s="932">
        <v>11105904</v>
      </c>
      <c r="BW122" s="932"/>
      <c r="BX122" s="932"/>
      <c r="BY122" s="932"/>
      <c r="BZ122" s="932"/>
      <c r="CA122" s="932">
        <v>11645868</v>
      </c>
      <c r="CB122" s="932"/>
      <c r="CC122" s="932"/>
      <c r="CD122" s="932"/>
      <c r="CE122" s="932"/>
      <c r="CF122" s="933">
        <v>317.8</v>
      </c>
      <c r="CG122" s="934"/>
      <c r="CH122" s="934"/>
      <c r="CI122" s="934"/>
      <c r="CJ122" s="934"/>
      <c r="CK122" s="956"/>
      <c r="CL122" s="942"/>
      <c r="CM122" s="942"/>
      <c r="CN122" s="942"/>
      <c r="CO122" s="943"/>
      <c r="CP122" s="922" t="s">
        <v>409</v>
      </c>
      <c r="CQ122" s="923"/>
      <c r="CR122" s="923"/>
      <c r="CS122" s="923"/>
      <c r="CT122" s="923"/>
      <c r="CU122" s="923"/>
      <c r="CV122" s="923"/>
      <c r="CW122" s="923"/>
      <c r="CX122" s="923"/>
      <c r="CY122" s="923"/>
      <c r="CZ122" s="923"/>
      <c r="DA122" s="923"/>
      <c r="DB122" s="923"/>
      <c r="DC122" s="923"/>
      <c r="DD122" s="923"/>
      <c r="DE122" s="923"/>
      <c r="DF122" s="924"/>
      <c r="DG122" s="900">
        <v>264936</v>
      </c>
      <c r="DH122" s="901"/>
      <c r="DI122" s="901"/>
      <c r="DJ122" s="901"/>
      <c r="DK122" s="901"/>
      <c r="DL122" s="901">
        <v>228389</v>
      </c>
      <c r="DM122" s="901"/>
      <c r="DN122" s="901"/>
      <c r="DO122" s="901"/>
      <c r="DP122" s="901"/>
      <c r="DQ122" s="901">
        <v>215595</v>
      </c>
      <c r="DR122" s="901"/>
      <c r="DS122" s="901"/>
      <c r="DT122" s="901"/>
      <c r="DU122" s="901"/>
      <c r="DV122" s="878">
        <v>5.9</v>
      </c>
      <c r="DW122" s="878"/>
      <c r="DX122" s="878"/>
      <c r="DY122" s="878"/>
      <c r="DZ122" s="879"/>
    </row>
    <row r="123" spans="1:130" s="248" customFormat="1" ht="26.25" customHeight="1" x14ac:dyDescent="0.15">
      <c r="A123" s="904"/>
      <c r="B123" s="905"/>
      <c r="C123" s="908" t="s">
        <v>458</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129</v>
      </c>
      <c r="AB123" s="864"/>
      <c r="AC123" s="864"/>
      <c r="AD123" s="864"/>
      <c r="AE123" s="865"/>
      <c r="AF123" s="866" t="s">
        <v>129</v>
      </c>
      <c r="AG123" s="864"/>
      <c r="AH123" s="864"/>
      <c r="AI123" s="864"/>
      <c r="AJ123" s="865"/>
      <c r="AK123" s="866" t="s">
        <v>129</v>
      </c>
      <c r="AL123" s="864"/>
      <c r="AM123" s="864"/>
      <c r="AN123" s="864"/>
      <c r="AO123" s="865"/>
      <c r="AP123" s="911" t="s">
        <v>129</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472</v>
      </c>
      <c r="BP123" s="965"/>
      <c r="BQ123" s="919">
        <v>13509509</v>
      </c>
      <c r="BR123" s="920"/>
      <c r="BS123" s="920"/>
      <c r="BT123" s="920"/>
      <c r="BU123" s="920"/>
      <c r="BV123" s="920">
        <v>13536693</v>
      </c>
      <c r="BW123" s="920"/>
      <c r="BX123" s="920"/>
      <c r="BY123" s="920"/>
      <c r="BZ123" s="920"/>
      <c r="CA123" s="920">
        <v>13875731</v>
      </c>
      <c r="CB123" s="920"/>
      <c r="CC123" s="920"/>
      <c r="CD123" s="920"/>
      <c r="CE123" s="920"/>
      <c r="CF123" s="830"/>
      <c r="CG123" s="831"/>
      <c r="CH123" s="831"/>
      <c r="CI123" s="831"/>
      <c r="CJ123" s="921"/>
      <c r="CK123" s="956"/>
      <c r="CL123" s="942"/>
      <c r="CM123" s="942"/>
      <c r="CN123" s="942"/>
      <c r="CO123" s="943"/>
      <c r="CP123" s="922" t="s">
        <v>414</v>
      </c>
      <c r="CQ123" s="923"/>
      <c r="CR123" s="923"/>
      <c r="CS123" s="923"/>
      <c r="CT123" s="923"/>
      <c r="CU123" s="923"/>
      <c r="CV123" s="923"/>
      <c r="CW123" s="923"/>
      <c r="CX123" s="923"/>
      <c r="CY123" s="923"/>
      <c r="CZ123" s="923"/>
      <c r="DA123" s="923"/>
      <c r="DB123" s="923"/>
      <c r="DC123" s="923"/>
      <c r="DD123" s="923"/>
      <c r="DE123" s="923"/>
      <c r="DF123" s="924"/>
      <c r="DG123" s="863">
        <v>27258</v>
      </c>
      <c r="DH123" s="864"/>
      <c r="DI123" s="864"/>
      <c r="DJ123" s="864"/>
      <c r="DK123" s="865"/>
      <c r="DL123" s="866">
        <v>25742</v>
      </c>
      <c r="DM123" s="864"/>
      <c r="DN123" s="864"/>
      <c r="DO123" s="864"/>
      <c r="DP123" s="865"/>
      <c r="DQ123" s="866">
        <v>24141</v>
      </c>
      <c r="DR123" s="864"/>
      <c r="DS123" s="864"/>
      <c r="DT123" s="864"/>
      <c r="DU123" s="865"/>
      <c r="DV123" s="911">
        <v>0.7</v>
      </c>
      <c r="DW123" s="912"/>
      <c r="DX123" s="912"/>
      <c r="DY123" s="912"/>
      <c r="DZ123" s="913"/>
    </row>
    <row r="124" spans="1:130" s="248" customFormat="1" ht="26.25" customHeight="1" thickBot="1" x14ac:dyDescent="0.2">
      <c r="A124" s="904"/>
      <c r="B124" s="905"/>
      <c r="C124" s="908" t="s">
        <v>461</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129</v>
      </c>
      <c r="AB124" s="864"/>
      <c r="AC124" s="864"/>
      <c r="AD124" s="864"/>
      <c r="AE124" s="865"/>
      <c r="AF124" s="866" t="s">
        <v>129</v>
      </c>
      <c r="AG124" s="864"/>
      <c r="AH124" s="864"/>
      <c r="AI124" s="864"/>
      <c r="AJ124" s="865"/>
      <c r="AK124" s="866" t="s">
        <v>129</v>
      </c>
      <c r="AL124" s="864"/>
      <c r="AM124" s="864"/>
      <c r="AN124" s="864"/>
      <c r="AO124" s="865"/>
      <c r="AP124" s="911" t="s">
        <v>129</v>
      </c>
      <c r="AQ124" s="912"/>
      <c r="AR124" s="912"/>
      <c r="AS124" s="912"/>
      <c r="AT124" s="913"/>
      <c r="AU124" s="914" t="s">
        <v>473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107.6</v>
      </c>
      <c r="BR124" s="918"/>
      <c r="BS124" s="918"/>
      <c r="BT124" s="918"/>
      <c r="BU124" s="918"/>
      <c r="BV124" s="918">
        <v>108.8</v>
      </c>
      <c r="BW124" s="918"/>
      <c r="BX124" s="918"/>
      <c r="BY124" s="918"/>
      <c r="BZ124" s="918"/>
      <c r="CA124" s="918">
        <v>110.8</v>
      </c>
      <c r="CB124" s="918"/>
      <c r="CC124" s="918"/>
      <c r="CD124" s="918"/>
      <c r="CE124" s="918"/>
      <c r="CF124" s="808"/>
      <c r="CG124" s="809"/>
      <c r="CH124" s="809"/>
      <c r="CI124" s="809"/>
      <c r="CJ124" s="949"/>
      <c r="CK124" s="957"/>
      <c r="CL124" s="957"/>
      <c r="CM124" s="957"/>
      <c r="CN124" s="957"/>
      <c r="CO124" s="958"/>
      <c r="CP124" s="922" t="s">
        <v>474</v>
      </c>
      <c r="CQ124" s="923"/>
      <c r="CR124" s="923"/>
      <c r="CS124" s="923"/>
      <c r="CT124" s="923"/>
      <c r="CU124" s="923"/>
      <c r="CV124" s="923"/>
      <c r="CW124" s="923"/>
      <c r="CX124" s="923"/>
      <c r="CY124" s="923"/>
      <c r="CZ124" s="923"/>
      <c r="DA124" s="923"/>
      <c r="DB124" s="923"/>
      <c r="DC124" s="923"/>
      <c r="DD124" s="923"/>
      <c r="DE124" s="923"/>
      <c r="DF124" s="924"/>
      <c r="DG124" s="846" t="s">
        <v>129</v>
      </c>
      <c r="DH124" s="847"/>
      <c r="DI124" s="847"/>
      <c r="DJ124" s="847"/>
      <c r="DK124" s="848"/>
      <c r="DL124" s="849" t="s">
        <v>129</v>
      </c>
      <c r="DM124" s="847"/>
      <c r="DN124" s="847"/>
      <c r="DO124" s="847"/>
      <c r="DP124" s="848"/>
      <c r="DQ124" s="849" t="s">
        <v>129</v>
      </c>
      <c r="DR124" s="847"/>
      <c r="DS124" s="847"/>
      <c r="DT124" s="847"/>
      <c r="DU124" s="848"/>
      <c r="DV124" s="935" t="s">
        <v>129</v>
      </c>
      <c r="DW124" s="936"/>
      <c r="DX124" s="936"/>
      <c r="DY124" s="936"/>
      <c r="DZ124" s="937"/>
    </row>
    <row r="125" spans="1:130" s="248" customFormat="1" ht="26.25" customHeight="1" x14ac:dyDescent="0.15">
      <c r="A125" s="904"/>
      <c r="B125" s="905"/>
      <c r="C125" s="908" t="s">
        <v>463</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129</v>
      </c>
      <c r="AB125" s="864"/>
      <c r="AC125" s="864"/>
      <c r="AD125" s="864"/>
      <c r="AE125" s="865"/>
      <c r="AF125" s="866" t="s">
        <v>129</v>
      </c>
      <c r="AG125" s="864"/>
      <c r="AH125" s="864"/>
      <c r="AI125" s="864"/>
      <c r="AJ125" s="865"/>
      <c r="AK125" s="866" t="s">
        <v>129</v>
      </c>
      <c r="AL125" s="864"/>
      <c r="AM125" s="864"/>
      <c r="AN125" s="864"/>
      <c r="AO125" s="865"/>
      <c r="AP125" s="911" t="s">
        <v>129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475</v>
      </c>
      <c r="CL125" s="939"/>
      <c r="CM125" s="939"/>
      <c r="CN125" s="939"/>
      <c r="CO125" s="940"/>
      <c r="CP125" s="947" t="s">
        <v>476</v>
      </c>
      <c r="CQ125" s="892"/>
      <c r="CR125" s="892"/>
      <c r="CS125" s="892"/>
      <c r="CT125" s="892"/>
      <c r="CU125" s="892"/>
      <c r="CV125" s="892"/>
      <c r="CW125" s="892"/>
      <c r="CX125" s="892"/>
      <c r="CY125" s="892"/>
      <c r="CZ125" s="892"/>
      <c r="DA125" s="892"/>
      <c r="DB125" s="892"/>
      <c r="DC125" s="892"/>
      <c r="DD125" s="892"/>
      <c r="DE125" s="892"/>
      <c r="DF125" s="893"/>
      <c r="DG125" s="948" t="s">
        <v>129</v>
      </c>
      <c r="DH125" s="929"/>
      <c r="DI125" s="929"/>
      <c r="DJ125" s="929"/>
      <c r="DK125" s="929"/>
      <c r="DL125" s="929" t="s">
        <v>129</v>
      </c>
      <c r="DM125" s="929"/>
      <c r="DN125" s="929"/>
      <c r="DO125" s="929"/>
      <c r="DP125" s="929"/>
      <c r="DQ125" s="929" t="s">
        <v>129</v>
      </c>
      <c r="DR125" s="929"/>
      <c r="DS125" s="929"/>
      <c r="DT125" s="929"/>
      <c r="DU125" s="929"/>
      <c r="DV125" s="930" t="s">
        <v>129</v>
      </c>
      <c r="DW125" s="930"/>
      <c r="DX125" s="930"/>
      <c r="DY125" s="930"/>
      <c r="DZ125" s="931"/>
    </row>
    <row r="126" spans="1:130" s="248" customFormat="1" ht="26.25" customHeight="1" thickBot="1" x14ac:dyDescent="0.2">
      <c r="A126" s="904"/>
      <c r="B126" s="905"/>
      <c r="C126" s="908" t="s">
        <v>465</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129</v>
      </c>
      <c r="AB126" s="864"/>
      <c r="AC126" s="864"/>
      <c r="AD126" s="864"/>
      <c r="AE126" s="865"/>
      <c r="AF126" s="866" t="s">
        <v>129</v>
      </c>
      <c r="AG126" s="864"/>
      <c r="AH126" s="864"/>
      <c r="AI126" s="864"/>
      <c r="AJ126" s="865"/>
      <c r="AK126" s="866" t="s">
        <v>129</v>
      </c>
      <c r="AL126" s="864"/>
      <c r="AM126" s="864"/>
      <c r="AN126" s="864"/>
      <c r="AO126" s="865"/>
      <c r="AP126" s="911" t="s">
        <v>129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477</v>
      </c>
      <c r="CQ126" s="834"/>
      <c r="CR126" s="834"/>
      <c r="CS126" s="834"/>
      <c r="CT126" s="834"/>
      <c r="CU126" s="834"/>
      <c r="CV126" s="834"/>
      <c r="CW126" s="834"/>
      <c r="CX126" s="834"/>
      <c r="CY126" s="834"/>
      <c r="CZ126" s="834"/>
      <c r="DA126" s="834"/>
      <c r="DB126" s="834"/>
      <c r="DC126" s="834"/>
      <c r="DD126" s="834"/>
      <c r="DE126" s="834"/>
      <c r="DF126" s="835"/>
      <c r="DG126" s="900" t="s">
        <v>129</v>
      </c>
      <c r="DH126" s="901"/>
      <c r="DI126" s="901"/>
      <c r="DJ126" s="901"/>
      <c r="DK126" s="901"/>
      <c r="DL126" s="901" t="s">
        <v>129</v>
      </c>
      <c r="DM126" s="901"/>
      <c r="DN126" s="901"/>
      <c r="DO126" s="901"/>
      <c r="DP126" s="901"/>
      <c r="DQ126" s="901" t="s">
        <v>129</v>
      </c>
      <c r="DR126" s="901"/>
      <c r="DS126" s="901"/>
      <c r="DT126" s="901"/>
      <c r="DU126" s="901"/>
      <c r="DV126" s="878" t="s">
        <v>129</v>
      </c>
      <c r="DW126" s="878"/>
      <c r="DX126" s="878"/>
      <c r="DY126" s="878"/>
      <c r="DZ126" s="879"/>
    </row>
    <row r="127" spans="1:130" s="248" customFormat="1" ht="26.25" customHeight="1" x14ac:dyDescent="0.15">
      <c r="A127" s="906"/>
      <c r="B127" s="907"/>
      <c r="C127" s="925" t="s">
        <v>478</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9837</v>
      </c>
      <c r="AB127" s="864"/>
      <c r="AC127" s="864"/>
      <c r="AD127" s="864"/>
      <c r="AE127" s="865"/>
      <c r="AF127" s="866">
        <v>9976</v>
      </c>
      <c r="AG127" s="864"/>
      <c r="AH127" s="864"/>
      <c r="AI127" s="864"/>
      <c r="AJ127" s="865"/>
      <c r="AK127" s="866">
        <v>9363</v>
      </c>
      <c r="AL127" s="864"/>
      <c r="AM127" s="864"/>
      <c r="AN127" s="864"/>
      <c r="AO127" s="865"/>
      <c r="AP127" s="911">
        <v>0.3</v>
      </c>
      <c r="AQ127" s="912"/>
      <c r="AR127" s="912"/>
      <c r="AS127" s="912"/>
      <c r="AT127" s="913"/>
      <c r="AU127" s="284"/>
      <c r="AV127" s="284"/>
      <c r="AW127" s="284"/>
      <c r="AX127" s="928" t="s">
        <v>479</v>
      </c>
      <c r="AY127" s="896"/>
      <c r="AZ127" s="896"/>
      <c r="BA127" s="896"/>
      <c r="BB127" s="896"/>
      <c r="BC127" s="896"/>
      <c r="BD127" s="896"/>
      <c r="BE127" s="897"/>
      <c r="BF127" s="895" t="s">
        <v>480</v>
      </c>
      <c r="BG127" s="896"/>
      <c r="BH127" s="896"/>
      <c r="BI127" s="896"/>
      <c r="BJ127" s="896"/>
      <c r="BK127" s="896"/>
      <c r="BL127" s="897"/>
      <c r="BM127" s="895" t="s">
        <v>481</v>
      </c>
      <c r="BN127" s="896"/>
      <c r="BO127" s="896"/>
      <c r="BP127" s="896"/>
      <c r="BQ127" s="896"/>
      <c r="BR127" s="896"/>
      <c r="BS127" s="897"/>
      <c r="BT127" s="895" t="s">
        <v>482</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483</v>
      </c>
      <c r="CQ127" s="834"/>
      <c r="CR127" s="834"/>
      <c r="CS127" s="834"/>
      <c r="CT127" s="834"/>
      <c r="CU127" s="834"/>
      <c r="CV127" s="834"/>
      <c r="CW127" s="834"/>
      <c r="CX127" s="834"/>
      <c r="CY127" s="834"/>
      <c r="CZ127" s="834"/>
      <c r="DA127" s="834"/>
      <c r="DB127" s="834"/>
      <c r="DC127" s="834"/>
      <c r="DD127" s="834"/>
      <c r="DE127" s="834"/>
      <c r="DF127" s="835"/>
      <c r="DG127" s="900" t="s">
        <v>129</v>
      </c>
      <c r="DH127" s="901"/>
      <c r="DI127" s="901"/>
      <c r="DJ127" s="901"/>
      <c r="DK127" s="901"/>
      <c r="DL127" s="901" t="s">
        <v>129</v>
      </c>
      <c r="DM127" s="901"/>
      <c r="DN127" s="901"/>
      <c r="DO127" s="901"/>
      <c r="DP127" s="901"/>
      <c r="DQ127" s="901" t="s">
        <v>129</v>
      </c>
      <c r="DR127" s="901"/>
      <c r="DS127" s="901"/>
      <c r="DT127" s="901"/>
      <c r="DU127" s="901"/>
      <c r="DV127" s="878" t="s">
        <v>129</v>
      </c>
      <c r="DW127" s="878"/>
      <c r="DX127" s="878"/>
      <c r="DY127" s="878"/>
      <c r="DZ127" s="879"/>
    </row>
    <row r="128" spans="1:130" s="248" customFormat="1" ht="26.25" customHeight="1" thickBot="1" x14ac:dyDescent="0.2">
      <c r="A128" s="880" t="s">
        <v>484</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485</v>
      </c>
      <c r="X128" s="882"/>
      <c r="Y128" s="882"/>
      <c r="Z128" s="883"/>
      <c r="AA128" s="884">
        <v>31297</v>
      </c>
      <c r="AB128" s="885"/>
      <c r="AC128" s="885"/>
      <c r="AD128" s="885"/>
      <c r="AE128" s="886"/>
      <c r="AF128" s="887">
        <v>33227</v>
      </c>
      <c r="AG128" s="885"/>
      <c r="AH128" s="885"/>
      <c r="AI128" s="885"/>
      <c r="AJ128" s="886"/>
      <c r="AK128" s="887">
        <v>29965</v>
      </c>
      <c r="AL128" s="885"/>
      <c r="AM128" s="885"/>
      <c r="AN128" s="885"/>
      <c r="AO128" s="886"/>
      <c r="AP128" s="888"/>
      <c r="AQ128" s="889"/>
      <c r="AR128" s="889"/>
      <c r="AS128" s="889"/>
      <c r="AT128" s="890"/>
      <c r="AU128" s="284"/>
      <c r="AV128" s="284"/>
      <c r="AW128" s="284"/>
      <c r="AX128" s="891" t="s">
        <v>486</v>
      </c>
      <c r="AY128" s="892"/>
      <c r="AZ128" s="892"/>
      <c r="BA128" s="892"/>
      <c r="BB128" s="892"/>
      <c r="BC128" s="892"/>
      <c r="BD128" s="892"/>
      <c r="BE128" s="893"/>
      <c r="BF128" s="870" t="s">
        <v>129</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487</v>
      </c>
      <c r="CQ128" s="812"/>
      <c r="CR128" s="812"/>
      <c r="CS128" s="812"/>
      <c r="CT128" s="812"/>
      <c r="CU128" s="812"/>
      <c r="CV128" s="812"/>
      <c r="CW128" s="812"/>
      <c r="CX128" s="812"/>
      <c r="CY128" s="812"/>
      <c r="CZ128" s="812"/>
      <c r="DA128" s="812"/>
      <c r="DB128" s="812"/>
      <c r="DC128" s="812"/>
      <c r="DD128" s="812"/>
      <c r="DE128" s="812"/>
      <c r="DF128" s="813"/>
      <c r="DG128" s="874" t="s">
        <v>129</v>
      </c>
      <c r="DH128" s="875"/>
      <c r="DI128" s="875"/>
      <c r="DJ128" s="875"/>
      <c r="DK128" s="875"/>
      <c r="DL128" s="875" t="s">
        <v>129</v>
      </c>
      <c r="DM128" s="875"/>
      <c r="DN128" s="875"/>
      <c r="DO128" s="875"/>
      <c r="DP128" s="875"/>
      <c r="DQ128" s="875" t="s">
        <v>129</v>
      </c>
      <c r="DR128" s="875"/>
      <c r="DS128" s="875"/>
      <c r="DT128" s="875"/>
      <c r="DU128" s="875"/>
      <c r="DV128" s="876" t="s">
        <v>129</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488</v>
      </c>
      <c r="X129" s="861"/>
      <c r="Y129" s="861"/>
      <c r="Z129" s="862"/>
      <c r="AA129" s="863">
        <v>4693001</v>
      </c>
      <c r="AB129" s="864"/>
      <c r="AC129" s="864"/>
      <c r="AD129" s="864"/>
      <c r="AE129" s="865"/>
      <c r="AF129" s="866">
        <v>4685769</v>
      </c>
      <c r="AG129" s="864"/>
      <c r="AH129" s="864"/>
      <c r="AI129" s="864"/>
      <c r="AJ129" s="865"/>
      <c r="AK129" s="866">
        <v>4683277</v>
      </c>
      <c r="AL129" s="864"/>
      <c r="AM129" s="864"/>
      <c r="AN129" s="864"/>
      <c r="AO129" s="865"/>
      <c r="AP129" s="867"/>
      <c r="AQ129" s="868"/>
      <c r="AR129" s="868"/>
      <c r="AS129" s="868"/>
      <c r="AT129" s="869"/>
      <c r="AU129" s="286"/>
      <c r="AV129" s="286"/>
      <c r="AW129" s="286"/>
      <c r="AX129" s="833" t="s">
        <v>489</v>
      </c>
      <c r="AY129" s="834"/>
      <c r="AZ129" s="834"/>
      <c r="BA129" s="834"/>
      <c r="BB129" s="834"/>
      <c r="BC129" s="834"/>
      <c r="BD129" s="834"/>
      <c r="BE129" s="835"/>
      <c r="BF129" s="853" t="s">
        <v>129</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490</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491</v>
      </c>
      <c r="X130" s="861"/>
      <c r="Y130" s="861"/>
      <c r="Z130" s="862"/>
      <c r="AA130" s="863">
        <v>1077199</v>
      </c>
      <c r="AB130" s="864"/>
      <c r="AC130" s="864"/>
      <c r="AD130" s="864"/>
      <c r="AE130" s="865"/>
      <c r="AF130" s="866">
        <v>1106235</v>
      </c>
      <c r="AG130" s="864"/>
      <c r="AH130" s="864"/>
      <c r="AI130" s="864"/>
      <c r="AJ130" s="865"/>
      <c r="AK130" s="866">
        <v>1019228</v>
      </c>
      <c r="AL130" s="864"/>
      <c r="AM130" s="864"/>
      <c r="AN130" s="864"/>
      <c r="AO130" s="865"/>
      <c r="AP130" s="867"/>
      <c r="AQ130" s="868"/>
      <c r="AR130" s="868"/>
      <c r="AS130" s="868"/>
      <c r="AT130" s="869"/>
      <c r="AU130" s="286"/>
      <c r="AV130" s="286"/>
      <c r="AW130" s="286"/>
      <c r="AX130" s="833" t="s">
        <v>492</v>
      </c>
      <c r="AY130" s="834"/>
      <c r="AZ130" s="834"/>
      <c r="BA130" s="834"/>
      <c r="BB130" s="834"/>
      <c r="BC130" s="834"/>
      <c r="BD130" s="834"/>
      <c r="BE130" s="835"/>
      <c r="BF130" s="836">
        <v>9.6999999999999993</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493</v>
      </c>
      <c r="X131" s="844"/>
      <c r="Y131" s="844"/>
      <c r="Z131" s="845"/>
      <c r="AA131" s="846">
        <v>3615802</v>
      </c>
      <c r="AB131" s="847"/>
      <c r="AC131" s="847"/>
      <c r="AD131" s="847"/>
      <c r="AE131" s="848"/>
      <c r="AF131" s="849">
        <v>3579534</v>
      </c>
      <c r="AG131" s="847"/>
      <c r="AH131" s="847"/>
      <c r="AI131" s="847"/>
      <c r="AJ131" s="848"/>
      <c r="AK131" s="849">
        <v>3664049</v>
      </c>
      <c r="AL131" s="847"/>
      <c r="AM131" s="847"/>
      <c r="AN131" s="847"/>
      <c r="AO131" s="848"/>
      <c r="AP131" s="850"/>
      <c r="AQ131" s="851"/>
      <c r="AR131" s="851"/>
      <c r="AS131" s="851"/>
      <c r="AT131" s="852"/>
      <c r="AU131" s="286"/>
      <c r="AV131" s="286"/>
      <c r="AW131" s="286"/>
      <c r="AX131" s="811" t="s">
        <v>494</v>
      </c>
      <c r="AY131" s="812"/>
      <c r="AZ131" s="812"/>
      <c r="BA131" s="812"/>
      <c r="BB131" s="812"/>
      <c r="BC131" s="812"/>
      <c r="BD131" s="812"/>
      <c r="BE131" s="813"/>
      <c r="BF131" s="814">
        <v>110.8</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495</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496</v>
      </c>
      <c r="W132" s="824"/>
      <c r="X132" s="824"/>
      <c r="Y132" s="824"/>
      <c r="Z132" s="825"/>
      <c r="AA132" s="826">
        <v>9.5209859389999991</v>
      </c>
      <c r="AB132" s="827"/>
      <c r="AC132" s="827"/>
      <c r="AD132" s="827"/>
      <c r="AE132" s="828"/>
      <c r="AF132" s="829">
        <v>9.9799582850000004</v>
      </c>
      <c r="AG132" s="827"/>
      <c r="AH132" s="827"/>
      <c r="AI132" s="827"/>
      <c r="AJ132" s="828"/>
      <c r="AK132" s="829">
        <v>9.64927052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497</v>
      </c>
      <c r="W133" s="803"/>
      <c r="X133" s="803"/>
      <c r="Y133" s="803"/>
      <c r="Z133" s="804"/>
      <c r="AA133" s="805">
        <v>10.199999999999999</v>
      </c>
      <c r="AB133" s="806"/>
      <c r="AC133" s="806"/>
      <c r="AD133" s="806"/>
      <c r="AE133" s="807"/>
      <c r="AF133" s="805">
        <v>9.8000000000000007</v>
      </c>
      <c r="AG133" s="806"/>
      <c r="AH133" s="806"/>
      <c r="AI133" s="806"/>
      <c r="AJ133" s="807"/>
      <c r="AK133" s="805">
        <v>9.6999999999999993</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yrOAOR2CB+1q95/SXFw1th3grwXUrqDFIv68D7DTEwDYt0tN4W61qMAVCvbr6mN0tz+uSkwjYl/oX2LrwMMyMQ==" saltValue="rWZoU3H/0su2mmzfmNVGC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J1"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rq8X9nirfvyBfTnYw/F4sO3QNGP60ZSJt3XxeFy9eCAThOHZi2TS99gOXIsAS6F0AMiAfAOeNZ/OAqQR2cbzxg==" saltValue="S+25N3zG3yex/oimgBY08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T58"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CYB3XEWx5ZwTiYyacwKYRh9v9oPt4Z0LP1G4D9YixG5E4TkdRPBst9H9+tlBusFaL5jFKk4AY4w+a9+uRksg==" saltValue="FK5MABuTItWdYgxMYWgpY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3"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501</v>
      </c>
      <c r="AP7" s="305"/>
      <c r="AQ7" s="306" t="s">
        <v>502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503</v>
      </c>
      <c r="AQ8" s="312" t="s">
        <v>504</v>
      </c>
      <c r="AR8" s="313" t="s">
        <v>505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506</v>
      </c>
      <c r="AL9" s="1228"/>
      <c r="AM9" s="1228"/>
      <c r="AN9" s="1229"/>
      <c r="AO9" s="314">
        <v>1424202</v>
      </c>
      <c r="AP9" s="314">
        <v>201614</v>
      </c>
      <c r="AQ9" s="315">
        <v>133274</v>
      </c>
      <c r="AR9" s="316">
        <v>51.3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507</v>
      </c>
      <c r="AL10" s="1228"/>
      <c r="AM10" s="1228"/>
      <c r="AN10" s="1229"/>
      <c r="AO10" s="317">
        <v>228830</v>
      </c>
      <c r="AP10" s="317">
        <v>32394</v>
      </c>
      <c r="AQ10" s="318">
        <v>18858</v>
      </c>
      <c r="AR10" s="319">
        <v>71.8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508</v>
      </c>
      <c r="AL11" s="1228"/>
      <c r="AM11" s="1228"/>
      <c r="AN11" s="1229"/>
      <c r="AO11" s="317">
        <v>24166</v>
      </c>
      <c r="AP11" s="317">
        <v>3421</v>
      </c>
      <c r="AQ11" s="318">
        <v>1196</v>
      </c>
      <c r="AR11" s="319">
        <v>186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509</v>
      </c>
      <c r="AL12" s="1228"/>
      <c r="AM12" s="1228"/>
      <c r="AN12" s="1229"/>
      <c r="AO12" s="317" t="s">
        <v>510</v>
      </c>
      <c r="AP12" s="317" t="s">
        <v>510</v>
      </c>
      <c r="AQ12" s="318" t="s">
        <v>510</v>
      </c>
      <c r="AR12" s="319" t="s">
        <v>510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511</v>
      </c>
      <c r="AL13" s="1228"/>
      <c r="AM13" s="1228"/>
      <c r="AN13" s="1229"/>
      <c r="AO13" s="317">
        <v>34059</v>
      </c>
      <c r="AP13" s="317">
        <v>4821</v>
      </c>
      <c r="AQ13" s="318">
        <v>5360</v>
      </c>
      <c r="AR13" s="319">
        <v>-10.1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512</v>
      </c>
      <c r="AL14" s="1228"/>
      <c r="AM14" s="1228"/>
      <c r="AN14" s="1229"/>
      <c r="AO14" s="317" t="s">
        <v>510</v>
      </c>
      <c r="AP14" s="317" t="s">
        <v>510</v>
      </c>
      <c r="AQ14" s="318">
        <v>2713</v>
      </c>
      <c r="AR14" s="319" t="s">
        <v>510</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513</v>
      </c>
      <c r="AL15" s="1231"/>
      <c r="AM15" s="1231"/>
      <c r="AN15" s="1232"/>
      <c r="AO15" s="317">
        <v>-118952</v>
      </c>
      <c r="AP15" s="317">
        <v>-16839</v>
      </c>
      <c r="AQ15" s="318">
        <v>-11837</v>
      </c>
      <c r="AR15" s="319">
        <v>42.3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1592305</v>
      </c>
      <c r="AP16" s="317">
        <v>225411</v>
      </c>
      <c r="AQ16" s="318">
        <v>149564</v>
      </c>
      <c r="AR16" s="319">
        <v>50.7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515</v>
      </c>
      <c r="AP20" s="326" t="s">
        <v>516</v>
      </c>
      <c r="AQ20" s="327" t="s">
        <v>517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518</v>
      </c>
      <c r="AL21" s="1234"/>
      <c r="AM21" s="1234"/>
      <c r="AN21" s="1235"/>
      <c r="AO21" s="330">
        <v>16.28</v>
      </c>
      <c r="AP21" s="331">
        <v>13.76</v>
      </c>
      <c r="AQ21" s="332">
        <v>2.52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519</v>
      </c>
      <c r="AL22" s="1234"/>
      <c r="AM22" s="1234"/>
      <c r="AN22" s="1235"/>
      <c r="AO22" s="335">
        <v>98.1</v>
      </c>
      <c r="AP22" s="336">
        <v>95.5</v>
      </c>
      <c r="AQ22" s="337">
        <v>2.6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501</v>
      </c>
      <c r="AP30" s="305"/>
      <c r="AQ30" s="306" t="s">
        <v>502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503</v>
      </c>
      <c r="AQ31" s="312" t="s">
        <v>504</v>
      </c>
      <c r="AR31" s="313" t="s">
        <v>505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523</v>
      </c>
      <c r="AL32" s="1217"/>
      <c r="AM32" s="1217"/>
      <c r="AN32" s="1218"/>
      <c r="AO32" s="345">
        <v>1093905</v>
      </c>
      <c r="AP32" s="345">
        <v>154856</v>
      </c>
      <c r="AQ32" s="346">
        <v>71500</v>
      </c>
      <c r="AR32" s="347">
        <v>116.6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524</v>
      </c>
      <c r="AL33" s="1217"/>
      <c r="AM33" s="1217"/>
      <c r="AN33" s="1218"/>
      <c r="AO33" s="345" t="s">
        <v>510</v>
      </c>
      <c r="AP33" s="345" t="s">
        <v>510</v>
      </c>
      <c r="AQ33" s="346" t="s">
        <v>510</v>
      </c>
      <c r="AR33" s="347" t="s">
        <v>510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525</v>
      </c>
      <c r="AL34" s="1217"/>
      <c r="AM34" s="1217"/>
      <c r="AN34" s="1218"/>
      <c r="AO34" s="345" t="s">
        <v>510</v>
      </c>
      <c r="AP34" s="345" t="s">
        <v>510</v>
      </c>
      <c r="AQ34" s="346">
        <v>1</v>
      </c>
      <c r="AR34" s="347" t="s">
        <v>510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526</v>
      </c>
      <c r="AL35" s="1217"/>
      <c r="AM35" s="1217"/>
      <c r="AN35" s="1218"/>
      <c r="AO35" s="345">
        <v>291803</v>
      </c>
      <c r="AP35" s="345">
        <v>41308</v>
      </c>
      <c r="AQ35" s="346">
        <v>19534</v>
      </c>
      <c r="AR35" s="347">
        <v>111.5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527</v>
      </c>
      <c r="AL36" s="1217"/>
      <c r="AM36" s="1217"/>
      <c r="AN36" s="1218"/>
      <c r="AO36" s="345">
        <v>7522</v>
      </c>
      <c r="AP36" s="345">
        <v>1065</v>
      </c>
      <c r="AQ36" s="346">
        <v>5450</v>
      </c>
      <c r="AR36" s="347">
        <v>-80.5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528</v>
      </c>
      <c r="AL37" s="1217"/>
      <c r="AM37" s="1217"/>
      <c r="AN37" s="1218"/>
      <c r="AO37" s="345">
        <v>9363</v>
      </c>
      <c r="AP37" s="345">
        <v>1325</v>
      </c>
      <c r="AQ37" s="346">
        <v>1039</v>
      </c>
      <c r="AR37" s="347">
        <v>27.5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529</v>
      </c>
      <c r="AL38" s="1214"/>
      <c r="AM38" s="1214"/>
      <c r="AN38" s="1215"/>
      <c r="AO38" s="348">
        <v>154</v>
      </c>
      <c r="AP38" s="348">
        <v>22</v>
      </c>
      <c r="AQ38" s="349">
        <v>9</v>
      </c>
      <c r="AR38" s="337">
        <v>144.4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530</v>
      </c>
      <c r="AL39" s="1214"/>
      <c r="AM39" s="1214"/>
      <c r="AN39" s="1215"/>
      <c r="AO39" s="345">
        <v>-29965</v>
      </c>
      <c r="AP39" s="345">
        <v>-4242</v>
      </c>
      <c r="AQ39" s="346">
        <v>-2217</v>
      </c>
      <c r="AR39" s="347">
        <v>91.3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531</v>
      </c>
      <c r="AL40" s="1217"/>
      <c r="AM40" s="1217"/>
      <c r="AN40" s="1218"/>
      <c r="AO40" s="345">
        <v>-1019228</v>
      </c>
      <c r="AP40" s="345">
        <v>-144285</v>
      </c>
      <c r="AQ40" s="346">
        <v>-63826</v>
      </c>
      <c r="AR40" s="347">
        <v>126.1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353554</v>
      </c>
      <c r="AP41" s="345">
        <v>50050</v>
      </c>
      <c r="AQ41" s="346">
        <v>31490</v>
      </c>
      <c r="AR41" s="347">
        <v>58.9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501</v>
      </c>
      <c r="AN49" s="1224" t="s">
        <v>535</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536</v>
      </c>
      <c r="AO50" s="362" t="s">
        <v>537</v>
      </c>
      <c r="AP50" s="363" t="s">
        <v>538</v>
      </c>
      <c r="AQ50" s="364" t="s">
        <v>539</v>
      </c>
      <c r="AR50" s="365" t="s">
        <v>540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541</v>
      </c>
      <c r="AL51" s="358"/>
      <c r="AM51" s="366">
        <v>1501308</v>
      </c>
      <c r="AN51" s="367">
        <v>193443</v>
      </c>
      <c r="AO51" s="368">
        <v>-3.4</v>
      </c>
      <c r="AP51" s="369">
        <v>119882</v>
      </c>
      <c r="AQ51" s="370">
        <v>9.1</v>
      </c>
      <c r="AR51" s="371">
        <v>-12.5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542</v>
      </c>
      <c r="AM52" s="374">
        <v>774961</v>
      </c>
      <c r="AN52" s="375">
        <v>99853</v>
      </c>
      <c r="AO52" s="376">
        <v>7</v>
      </c>
      <c r="AP52" s="377">
        <v>66481</v>
      </c>
      <c r="AQ52" s="378">
        <v>6</v>
      </c>
      <c r="AR52" s="379">
        <v>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543</v>
      </c>
      <c r="AL53" s="358"/>
      <c r="AM53" s="366">
        <v>1286951</v>
      </c>
      <c r="AN53" s="367">
        <v>169069</v>
      </c>
      <c r="AO53" s="368">
        <v>-12.6</v>
      </c>
      <c r="AP53" s="369">
        <v>116162</v>
      </c>
      <c r="AQ53" s="370">
        <v>-3.1</v>
      </c>
      <c r="AR53" s="371">
        <v>-9.5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542</v>
      </c>
      <c r="AM54" s="374">
        <v>330906</v>
      </c>
      <c r="AN54" s="375">
        <v>43472</v>
      </c>
      <c r="AO54" s="376">
        <v>-56.5</v>
      </c>
      <c r="AP54" s="377">
        <v>61562</v>
      </c>
      <c r="AQ54" s="378">
        <v>-7.4</v>
      </c>
      <c r="AR54" s="379">
        <v>-49.1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544</v>
      </c>
      <c r="AL55" s="358"/>
      <c r="AM55" s="366">
        <v>1565482</v>
      </c>
      <c r="AN55" s="367">
        <v>210953</v>
      </c>
      <c r="AO55" s="368">
        <v>24.8</v>
      </c>
      <c r="AP55" s="369">
        <v>121449</v>
      </c>
      <c r="AQ55" s="370">
        <v>4.5999999999999996</v>
      </c>
      <c r="AR55" s="371">
        <v>20.2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542</v>
      </c>
      <c r="AM56" s="374">
        <v>614448</v>
      </c>
      <c r="AN56" s="375">
        <v>82799</v>
      </c>
      <c r="AO56" s="376">
        <v>90.5</v>
      </c>
      <c r="AP56" s="377">
        <v>62922</v>
      </c>
      <c r="AQ56" s="378">
        <v>2.2000000000000002</v>
      </c>
      <c r="AR56" s="379">
        <v>88.3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545</v>
      </c>
      <c r="AL57" s="358"/>
      <c r="AM57" s="366">
        <v>1422571</v>
      </c>
      <c r="AN57" s="367">
        <v>196190</v>
      </c>
      <c r="AO57" s="368">
        <v>-7</v>
      </c>
      <c r="AP57" s="369">
        <v>145139</v>
      </c>
      <c r="AQ57" s="370">
        <v>19.5</v>
      </c>
      <c r="AR57" s="371">
        <v>-26.5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542</v>
      </c>
      <c r="AM58" s="374">
        <v>699673</v>
      </c>
      <c r="AN58" s="375">
        <v>96493</v>
      </c>
      <c r="AO58" s="376">
        <v>16.5</v>
      </c>
      <c r="AP58" s="377">
        <v>83762</v>
      </c>
      <c r="AQ58" s="378">
        <v>33.1</v>
      </c>
      <c r="AR58" s="379">
        <v>-16.600000000000001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546</v>
      </c>
      <c r="AL59" s="358"/>
      <c r="AM59" s="366">
        <v>2362761</v>
      </c>
      <c r="AN59" s="367">
        <v>334479</v>
      </c>
      <c r="AO59" s="368">
        <v>70.5</v>
      </c>
      <c r="AP59" s="369">
        <v>125391</v>
      </c>
      <c r="AQ59" s="370">
        <v>-13.6</v>
      </c>
      <c r="AR59" s="371">
        <v>84.1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542</v>
      </c>
      <c r="AM60" s="374">
        <v>1602807</v>
      </c>
      <c r="AN60" s="375">
        <v>226898</v>
      </c>
      <c r="AO60" s="376">
        <v>135.1</v>
      </c>
      <c r="AP60" s="377">
        <v>68516</v>
      </c>
      <c r="AQ60" s="378">
        <v>-18.2</v>
      </c>
      <c r="AR60" s="379">
        <v>153.30000000000001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547</v>
      </c>
      <c r="AL61" s="380"/>
      <c r="AM61" s="381">
        <v>1627815</v>
      </c>
      <c r="AN61" s="382">
        <v>220827</v>
      </c>
      <c r="AO61" s="383">
        <v>14.5</v>
      </c>
      <c r="AP61" s="384">
        <v>125605</v>
      </c>
      <c r="AQ61" s="385">
        <v>3.3</v>
      </c>
      <c r="AR61" s="371">
        <v>11.2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542</v>
      </c>
      <c r="AM62" s="374">
        <v>804559</v>
      </c>
      <c r="AN62" s="375">
        <v>109903</v>
      </c>
      <c r="AO62" s="376">
        <v>38.5</v>
      </c>
      <c r="AP62" s="377">
        <v>68649</v>
      </c>
      <c r="AQ62" s="378">
        <v>3.1</v>
      </c>
      <c r="AR62" s="379">
        <v>35.4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KzaL5HFJ9pLuoMhLPlqeg7u5fIAFNRBhjPohRNPCnuAF0/XZZEBMuC765T/p0RbqlvqIIuDDYGmUesuI9utymA==" saltValue="8CYrhOb18RwHHq9rorQbo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Y9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row r="120" spans="125:125" ht="13.5" hidden="1" customHeight="1" x14ac:dyDescent="0.15"/>
    <row r="121" spans="125:125" ht="13.5" hidden="1" customHeight="1" x14ac:dyDescent="0.15">
      <c r="DU121" s="292"/>
    </row>
  </sheetData>
  <sheetProtection algorithmName="SHA-512" hashValue="+drey1BLJgi9NkIIhbRqgs3HJS9PxBFm8BF9KQ2mCT2IKr7YQWNnVkaPiigSMmdW7HP+sV7LfsFA272EcF9Xhg==" saltValue="vI0bDh1b3wyYYjORp/BK7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BI1"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550</v>
      </c>
    </row>
  </sheetData>
  <sheetProtection algorithmName="SHA-512" hashValue="Ew6+ReUta9Ikp/q2NrVd9M1rTYmvz8j7WNZxDGT3jNrdC887xE1+A/QqSRz8EwVH2yDAmMVMUnqc7bW87RauYQ==" saltValue="A6zxRgjBswfhNlF1TU6qn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8" t="s">
        <v>3</v>
      </c>
      <c r="D47" s="1238"/>
      <c r="E47" s="1239"/>
      <c r="F47" s="11">
        <v>30.29</v>
      </c>
      <c r="G47" s="12">
        <v>29</v>
      </c>
      <c r="H47" s="12">
        <v>28.23</v>
      </c>
      <c r="I47" s="12">
        <v>27.56</v>
      </c>
      <c r="J47" s="13">
        <v>27.54</v>
      </c>
    </row>
    <row r="48" spans="2:10" ht="57.75" customHeight="1" x14ac:dyDescent="0.15">
      <c r="B48" s="14"/>
      <c r="C48" s="1240" t="s">
        <v>4</v>
      </c>
      <c r="D48" s="1240"/>
      <c r="E48" s="1241"/>
      <c r="F48" s="15">
        <v>1.78</v>
      </c>
      <c r="G48" s="16">
        <v>2.02</v>
      </c>
      <c r="H48" s="16">
        <v>0.63</v>
      </c>
      <c r="I48" s="16">
        <v>1.43</v>
      </c>
      <c r="J48" s="17">
        <v>1.78</v>
      </c>
    </row>
    <row r="49" spans="2:10" ht="57.75" customHeight="1" thickBot="1" x14ac:dyDescent="0.2">
      <c r="B49" s="18"/>
      <c r="C49" s="1242" t="s">
        <v>5</v>
      </c>
      <c r="D49" s="1242"/>
      <c r="E49" s="1243"/>
      <c r="F49" s="19">
        <v>2.56</v>
      </c>
      <c r="G49" s="20">
        <v>11.3</v>
      </c>
      <c r="H49" s="20">
        <v>6.66</v>
      </c>
      <c r="I49" s="20">
        <v>0.59</v>
      </c>
      <c r="J49" s="21">
        <v>4.09</v>
      </c>
    </row>
    <row r="50" spans="2:10" ht="13.5" customHeight="1" x14ac:dyDescent="0.15"/>
  </sheetData>
  <sheetProtection algorithmName="SHA-512" hashValue="JeR2IHIiULCeeN1hvN9Bjw3cbKqCOm9E2n8SqbnLZ0yTogyl5S+oa4ebTS4a4jhKGz+FCwxWC6YqMKWVVDM/ig==" saltValue="sSWBZQKfG7hc175293nT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2023-01-20T07:45:18Z</cp:lastPrinted>
  <dcterms:created xsi:type="dcterms:W3CDTF">2022-02-02T06:23:29Z</dcterms:created>
  <dcterms:modified xsi:type="dcterms:W3CDTF">2023-01-20T07:46:47Z</dcterms:modified>
  <cp:category/>
</cp:coreProperties>
</file>