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総務部\財政課\ファイルサーバ\02_決算関係\03_財政状況資料集\R01決算\03_01_10.22〆切\03_県提出\"/>
    </mc:Choice>
  </mc:AlternateContent>
  <bookViews>
    <workbookView xWindow="0" yWindow="0" windowWidth="2049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<sst xmlns="http://schemas.openxmlformats.org/spreadsheetml/2006/main" count="1085" uniqueCount="617">
  <si>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</si>
  <si>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</si>
  <si>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</si>
  <si>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</si>
  <si>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</si>
  <si>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</si>
  <si>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</si>
  <si>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</si>
  <si>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</si>
  <si>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</si>
  <si>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</si>
  <si>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</si>
  <si>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</si>
  <si>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</si>
  <si>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</si>
  <si>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</si>
  <si>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</si>
  <si>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</si>
  <si>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</si>
  <si>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</si>
  <si>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</si>
  <si>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</si>
  <si>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</si>
  <si>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</si>
  <si>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</si>
  <si>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</si>
  <si>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</si>
  <si>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</si>
  <si>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</si>
  <si>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</si>
  <si>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</si>
  <si>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</si>
  <si>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</si>
  <si>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</si>
  <si>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</si>
  <si>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</si>
  <si>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</si>
  <si>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</si>
  <si>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</si>
  <si>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</si>
  <si>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</si>
  <si>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</si>
  <si>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</si>
  <si>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</si>
  <si>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</si>
  <si>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</si>
  <si>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</si>
  <si>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</si>
  <si>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</si>
  <si>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</si>
  <si>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</si>
  <si>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</si>
  <si>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</si>
  <si>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</si>
  <si>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</si>
  <si>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</si>
  <si>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</si>
  <si>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</si>
  <si>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</si>
  <si>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</si>
  <si>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</si>
  <si>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</si>
  <si>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</si>
  <si>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</si>
  <si>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</si>
  <si>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</si>
  <si>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</si>
  <si>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</si>
  <si>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</si>
  <si>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</si>
  <si>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</si>
  <si>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</si>
  <si>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</si>
  <si>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</si>
  <si>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</si>
  <si>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</si>
  <si>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</si>
  <si>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</si>
  <si>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</si>
  <si>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</si>
  <si>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</si>
  <si>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</si>
  <si>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</si>
  <si>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</si>
  <si>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</si>
  <si>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</si>
  <si>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</si>
  <si>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</si>
  <si>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</si>
  <si>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</si>
  <si>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</si>
  <si>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</si>
  <si>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</si>
  <si>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</si>
  <si>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</si>
  <si>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</si>
  <si>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</si>
  <si>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</si>
  <si>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</si>
  <si>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</si>
  <si>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</si>
  <si>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</si>
  <si>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</si>
  <si>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</si>
  <si>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</si>
  <si>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</si>
  <si>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</si>
  <si>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</si>
  <si>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</si>
  <si>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</si>
  <si>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</si>
  <si>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</si>
  <si>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</si>
  <si>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</si>
  <si>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</si>
  <si>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</si>
  <si>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</si>
  <si>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</si>
  <si>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</si>
  <si>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</si>
  <si>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</si>
  <si>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</si>
  <si>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</si>
  <si>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</si>
  <si>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</si>
  <si>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</si>
  <si>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</si>
  <si>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</si>
  <si>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</si>
  <si>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</si>
  <si>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</si>
  <si>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</si>
  <si>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</si>
  <si>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</si>
  <si>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</si>
  <si>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</si>
  <si>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</si>
  <si>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</si>
  <si>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</si>
  <si>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</si>
  <si>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</si>
  <si>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</si>
  <si>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</si>
  <si>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</si>
  <si>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</si>
  <si>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</si>
  <si>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</si>
  <si>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</si>
  <si>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</si>
  <si>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</si>
  <si>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</si>
  <si>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</si>
  <si>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</si>
  <si>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</si>
  <si>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</si>
  <si>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</si>
  <si>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</si>
  <si>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</si>
  <si>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</si>
  <si>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</si>
  <si>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</si>
  <si>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</si>
  <si>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</si>
  <si>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</si>
  <si>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</si>
  <si>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</si>
  <si>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</si>
  <si>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</si>
  <si>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</si>
  <si>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</si>
  <si>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</si>
  <si>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</si>
  <si>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</si>
  <si>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</si>
  <si>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</si>
  <si>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</si>
  <si>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</si>
  <si>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</si>
  <si>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</si>
  <si>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</si>
  <si>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</si>
  <si>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</si>
  <si>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</si>
  <si>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</si>
  <si>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</si>
  <si>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</si>
  <si>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</si>
  <si>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</si>
  <si>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</si>
  <si>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</si>
  <si>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</si>
  <si>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</si>
  <si>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</si>
  <si>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</si>
  <si>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</si>
  <si>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</si>
  <si>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</si>
  <si>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</si>
  <si>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</si>
  <si>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</si>
  <si>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</si>
  <si>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</si>
  <si>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</si>
  <si>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</si>
  <si>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</si>
  <si>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</si>
  <si>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</si>
  <si>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</si>
  <si>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</si>
  <si>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</si>
  <si>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</si>
  <si>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</si>
  <si>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</si>
  <si>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</si>
  <si>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</si>
  <si>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</si>
  <si>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</si>
  <si>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</si>
  <si>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</si>
  <si>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</si>
  <si>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</si>
  <si>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</si>
  <si>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</si>
  <si>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</si>
  <si>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</si>
  <si>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</si>
  <si>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</si>
  <si>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</si>
  <si>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</si>
  <si>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</si>
  <si>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</si>
  <si>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</si>
  <si>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</si>
  <si>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</si>
  <si>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</si>
  <si>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</si>
  <si>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</si>
  <si>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</si>
  <si>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</si>
  <si>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</si>
  <si>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</si>
  <si>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</si>
  <si>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</si>
  <si>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</si>
  <si>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</si>
  <si>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</si>
  <si>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</si>
  <si>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</si>
  <si>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</si>
  <si>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</si>
  <si>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</si>
  <si>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</si>
  <si>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</si>
  <si>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</si>
  <si>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</si>
  <si>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</si>
  <si>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</si>
  <si>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</si>
  <si>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</si>
  <si>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</si>
  <si>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</si>
  <si>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</si>
  <si>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</si>
  <si>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</si>
  <si>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</si>
  <si>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</si>
  <si>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</si>
  <si>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</si>
  <si>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</si>
  <si>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</si>
  <si>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</si>
  <si>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</si>
  <si>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</si>
  <si>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</si>
  <si>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</si>
  <si>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</si>
  <si>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</si>
  <si>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</si>
  <si>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</si>
  <si>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</si>
  <si>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</si>
  <si>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</si>
  <si>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</si>
  <si>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</si>
  <si>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</si>
  <si>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</si>
  <si>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</si>
  <si>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</si>
  <si>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</si>
  <si>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</si>
  <si>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</si>
  <si>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</si>
  <si>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</si>
  <si>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</si>
  <si>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</si>
  <si>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</si>
  <si>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</si>
  <si>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</si>
  <si>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</si>
  <si>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</si>
  <si>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</si>
  <si>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</si>
  <si>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</si>
  <si>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</si>
  <si>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</si>
  <si>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</si>
  <si>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</si>
  <si>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</si>
  <si>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</si>
  <si>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</si>
  <si>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</si>
  <si>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</si>
  <si>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</si>
  <si>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</si>
  <si>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</si>
  <si>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</si>
  <si>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</si>
  <si>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</si>
  <si>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</si>
  <si>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</si>
  <si>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</si>
  <si>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</si>
  <si>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</si>
  <si>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</si>
  <si>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</si>
  <si>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</si>
  <si>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</si>
  <si>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</si>
  <si>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</si>
  <si>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</si>
  <si>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</si>
  <si>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</si>
  <si>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</si>
  <si>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</si>
  <si>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</si>
  <si>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</si>
  <si>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</si>
  <si>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</si>
  <si>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</si>
  <si>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</si>
  <si>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</si>
  <si>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</si>
  <si>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</si>
  <si>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</si>
  <si>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</si>
  <si>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</si>
  <si>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</si>
  <si>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</si>
  <si>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</si>
  <si>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</si>
  <si>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</si>
  <si>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</si>
  <si>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</si>
  <si>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</si>
  <si>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</si>
  <si>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</si>
  <si>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</si>
  <si>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</si>
  <si>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</si>
  <si>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</si>
  <si>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</si>
  <si>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</si>
  <si>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</si>
  <si>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</si>
  <si>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</si>
  <si>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</si>
  <si>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</si>
  <si>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</si>
  <si>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</si>
  <si>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</si>
  <si>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</si>
  <si>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</si>
  <si>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</si>
  <si>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</si>
  <si>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</si>
  <si>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</si>
  <si>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</si>
  <si>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</si>
  <si>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</si>
  <si>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</si>
  <si>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</si>
  <si>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</si>
  <si>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</si>
  <si>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</si>
  <si>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</si>
  <si>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</si>
  <si>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</si>
  <si>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</si>
  <si>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</si>
  <si>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</si>
  <si>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</si>
  <si>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</si>
  <si>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</si>
  <si>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</si>
  <si>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</si>
  <si>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</si>
  <si>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</si>
  <si>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</si>
  <si>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</si>
  <si>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</si>
  <si>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</si>
  <si>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</si>
  <si>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</si>
  <si>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</si>
  <si>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</si>
  <si>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</si>
  <si>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</si>
  <si>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</si>
  <si>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</si>
  <si>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</si>
  <si>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</si>
  <si>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</si>
  <si>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</si>
  <si>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</si>
  <si>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</si>
  <si>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</si>
  <si>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</si>
  <si>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</si>
  <si>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</si>
  <si>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</si>
  <si>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</si>
  <si>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</si>
  <si>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</si>
  <si>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</si>
  <si>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</si>
  <si>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</si>
  <si>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</si>
  <si>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</si>
  <si>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</si>
  <si>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</si>
  <si>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</si>
  <si>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</si>
  <si>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</si>
  <si>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</si>
  <si>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</si>
  <si>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</si>
  <si>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</si>
  <si>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</si>
  <si>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</si>
  <si>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</si>
  <si>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</si>
  <si>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</si>
  <si>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</si>
  <si>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</si>
  <si>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</si>
  <si>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</si>
  <si>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</si>
  <si>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</si>
  <si>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</si>
  <si>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</si>
  <si>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</si>
  <si>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</si>
  <si>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</si>
  <si>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</si>
  <si>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</si>
  <si>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</si>
  <si>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</si>
  <si>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</si>
  <si>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</si>
  <si>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</si>
  <si>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</si>
  <si>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</si>
  <si>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</si>
  <si>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</si>
  <si>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</si>
  <si>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</si>
  <si>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</si>
  <si>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</si>
  <si>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</si>
  <si>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</si>
  <si>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</si>
  <si>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</si>
  <si>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</si>
  <si>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</si>
  <si>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</si>
  <si>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</si>
  <si>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</si>
  <si>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</si>
  <si>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</si>
  <si>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</si>
  <si>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</si>
  <si>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</si>
  <si>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</si>
  <si>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</si>
  <si>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</si>
  <si>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</si>
  <si>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</si>
  <si>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</si>
  <si>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</si>
  <si>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</si>
  <si>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</si>
  <si>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</si>
  <si>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</si>
  <si>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</si>
  <si>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</si>
  <si>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</si>
  <si>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</si>
  <si>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</si>
  <si>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</si>
  <si>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</si>
  <si>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</si>
  <si>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</si>
  <si>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</si>
  <si>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</si>
  <si>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</si>
  <si>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</si>
  <si>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</si>
  <si>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</si>
  <si>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</si>
  <si>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</si>
  <si>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</si>
  <si>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</si>
  <si>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</si>
  <si>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</si>
  <si>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</si>
  <si>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</si>
  <si>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</si>
  <si>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</si>
  <si>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</si>
  <si>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</si>
  <si>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</si>
  <si>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</si>
  <si>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</si>
  <si>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</si>
  <si>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</si>
  <si>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</si>
  <si>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</si>
  <si>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</si>
  <si>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</si>
  <si>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</si>
  <si>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</si>
  <si>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</si>
  <si>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</si>
  <si>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</si>
  <si>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</si>
  <si>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</si>
  <si>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</si>
  <si>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</si>
  <si>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</si>
  <si>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</si>
  <si>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</si>
  <si>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</si>
  <si>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</si>
  <si>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</si>
  <si>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</si>
  <si>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</si>
  <si>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</si>
  <si>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</si>
  <si>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</si>
  <si>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</si>
  <si>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</si>
  <si>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</si>
  <si>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</si>
  <si>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</si>
  <si>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</si>
  <si>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</si>
  <si>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</si>
  <si>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</si>
  <si>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</si>
  <si>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</si>
  <si>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</si>
  <si>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</si>
  <si>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</si>
  <si>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</si>
  <si>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</si>
  <si>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</si>
  <si>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</si>
  <si>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</si>
  <si>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</si>
  <si>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</si>
  <si>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</si>
  <si>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1.58</t>
  </si>
  <si>
    <t>水道事業会計</t>
  </si>
  <si>
    <t>一般会計</t>
  </si>
  <si>
    <t>介護保険特別会計</t>
  </si>
  <si>
    <t>土地区画整理事業特別会計</t>
  </si>
  <si>
    <t>農業集落排水事業特別会計</t>
  </si>
  <si>
    <t>公共下水道事業特別会計</t>
  </si>
  <si>
    <t>国民健康保険事業特別会計（事業勘定）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</si>
  <si>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</si>
  <si>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</si>
  <si>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</si>
  <si>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</si>
  <si>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</si>
  <si>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</si>
  <si>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</si>
  <si>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</si>
  <si>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</si>
  <si>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益田市総合サービス</t>
    <rPh sb="0" eb="3">
      <t>マスダシ</t>
    </rPh>
    <rPh sb="3" eb="5">
      <t>ソウゴウ</t>
    </rPh>
    <phoneticPr fontId="2"/>
  </si>
  <si>
    <t>きのこハウス</t>
    <phoneticPr fontId="2"/>
  </si>
  <si>
    <t>ひきみ</t>
    <phoneticPr fontId="2"/>
  </si>
  <si>
    <t>エイト</t>
    <phoneticPr fontId="2"/>
  </si>
  <si>
    <t>-</t>
    <phoneticPr fontId="2"/>
  </si>
  <si>
    <t>益田地区広域市町村圏事務組合</t>
    <rPh sb="0" eb="2">
      <t>マスダ</t>
    </rPh>
    <rPh sb="2" eb="14">
      <t>チクコウイキシチョウソンケンジムクミアイ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</si>
  <si>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</si>
  <si>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</si>
  <si>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</si>
  <si>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</si>
  <si>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地域振興基金</t>
    <rPh sb="0" eb="2">
      <t>チイキ</t>
    </rPh>
    <rPh sb="2" eb="4">
      <t>シンコウ</t>
    </rPh>
    <rPh sb="4" eb="6">
      <t>キキン</t>
    </rPh>
    <phoneticPr fontId="5"/>
  </si>
  <si>
    <t>ふるさと応援基金</t>
    <rPh sb="4" eb="6">
      <t>オウエン</t>
    </rPh>
    <rPh sb="6" eb="8">
      <t>キキン</t>
    </rPh>
    <phoneticPr fontId="5"/>
  </si>
  <si>
    <t>石見臨空ファクトリーパーク拠点工業団地等立地促進基金</t>
    <phoneticPr fontId="5"/>
  </si>
  <si>
    <t>庁舎建設基金</t>
    <rPh sb="0" eb="2">
      <t>チョウシャ</t>
    </rPh>
    <rPh sb="2" eb="4">
      <t>ケンセツ</t>
    </rPh>
    <rPh sb="4" eb="6">
      <t>キキン</t>
    </rPh>
    <phoneticPr fontId="5"/>
  </si>
  <si>
    <t>施設貸付事業施設維持管理基金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</si>
  <si>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</si>
  <si>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</si>
  <si>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</si>
  <si>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</si>
  <si>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</si>
  <si>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</si>
  <si>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</si>
  <si>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</si>
  <si>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</si>
  <si>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</si>
  <si>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</si>
  <si>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</si>
  <si>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将来負担比率は類似団体平均を大きく上回っており、有形固定資産減価償却率も上昇している。
　将来負担比率については、大規模事業の終了に伴い、地方債現在高は減少していく見込みではあるが、依然として高い水準にあり厳しい財政状況である。
　また、有形固定資産減価償却率についても高い水準にあり、今後、多額の公共施設の更新経費が見込まれるため、公共施設等総合管理計画に基づき、施設の計画的な更新及び施設総量の縮減に努め、適切な維持管理を行っていく。</t>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</si>
  <si>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今後もさらに事業の取捨選択による地方債の発行抑制を図るとともに、計画的な繰上償還の実施により、各比率の改善を図る。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</si>
</sst>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C2FD-4244-89D7-86C33D8306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116876</c:v>
                </c:pt>
                <c:pt idx="1">
                  <c:v>87796</c:v>
                </c:pt>
                <c:pt idx="2">
                  <c:v>37116</c:v>
                </c:pt>
                <c:pt idx="3">
                  <c:v>48522</c:v>
                </c:pt>
                <c:pt idx="4">
                  <c:v>65286</c:v>
                </c:pt>
              </c:numCache>
            </c:numRef>
          </c:val>
          <c:smooth val="0"/>
          <c:extLst>
            <c:ext xmlns:c16="http://schemas.microsoft.com/office/drawing/2014/chart" uri="{C3380CC4-5D6E-409C-BE32-E72D297353CC}">
              <c16:uniqueId val="{00000001-C2FD-4244-89D7-86C33D8306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4.6500000000000004</c:v>
                </c:pt>
                <c:pt idx="1">
                  <c:v>2.4900000000000002</c:v>
                </c:pt>
                <c:pt idx="2">
                  <c:v>2.89</c:v>
                </c:pt>
                <c:pt idx="3">
                  <c:v>2.94</c:v>
                </c:pt>
                <c:pt idx="4">
                  <c:v>3.58</c:v>
                </c:pt>
              </c:numCache>
            </c:numRef>
          </c:val>
          <c:extLst>
            <c:ext xmlns:c16="http://schemas.microsoft.com/office/drawing/2014/chart" uri="{C3380CC4-5D6E-409C-BE32-E72D297353CC}">
              <c16:uniqueId val="{00000000-7A26-48E1-B6F0-6E2C1E1A9F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6.94</c:v>
                </c:pt>
                <c:pt idx="1">
                  <c:v>7.05</c:v>
                </c:pt>
                <c:pt idx="2">
                  <c:v>7.17</c:v>
                </c:pt>
                <c:pt idx="3">
                  <c:v>7.16</c:v>
                </c:pt>
                <c:pt idx="4">
                  <c:v>7.14</c:v>
                </c:pt>
              </c:numCache>
            </c:numRef>
          </c:val>
          <c:extLst>
            <c:ext xmlns:c16="http://schemas.microsoft.com/office/drawing/2014/chart" uri="{C3380CC4-5D6E-409C-BE32-E72D297353CC}">
              <c16:uniqueId val="{00000001-7A26-48E1-B6F0-6E2C1E1A9F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c:v>
                </c:pt>
                <c:pt idx="1">
                  <c:v>-1.58</c:v>
                </c:pt>
                <c:pt idx="2">
                  <c:v>0.36</c:v>
                </c:pt>
                <c:pt idx="3">
                  <c:v>0.05</c:v>
                </c:pt>
                <c:pt idx="4">
                  <c:v>0.66</c:v>
                </c:pt>
              </c:numCache>
            </c:numRef>
          </c:val>
          <c:smooth val="0"/>
          <c:extLst>
            <c:ext xmlns:c16="http://schemas.microsoft.com/office/drawing/2014/chart" uri="{C3380CC4-5D6E-409C-BE32-E72D297353CC}">
              <c16:uniqueId val="{00000002-7A26-48E1-B6F0-6E2C1E1A9F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0.15</c:v>
                </c:pt>
                <c:pt idx="4">
                  <c:v>#N/A</c:v>
                </c:pt>
                <c:pt idx="5">
                  <c:v>0.57999999999999996</c:v>
                </c:pt>
                <c:pt idx="6">
                  <c:v>#N/A</c:v>
                </c:pt>
                <c:pt idx="7">
                  <c:v>0.12</c:v>
                </c:pt>
                <c:pt idx="8">
                  <c:v>#N/A</c:v>
                </c:pt>
                <c:pt idx="9">
                  <c:v>0.06</c:v>
                </c:pt>
              </c:numCache>
            </c:numRef>
          </c:val>
          <c:extLst>
            <c:ext xmlns:c16="http://schemas.microsoft.com/office/drawing/2014/chart" uri="{C3380CC4-5D6E-409C-BE32-E72D297353CC}">
              <c16:uniqueId val="{00000000-FEB7-4240-AD46-DCD9AB8953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B7-4240-AD46-DCD9AB8953A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2-FEB7-4240-AD46-DCD9AB8953A5}"/>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0.54</c:v>
                </c:pt>
                <c:pt idx="2">
                  <c:v>#N/A</c:v>
                </c:pt>
                <c:pt idx="3">
                  <c:v>0.49</c:v>
                </c:pt>
                <c:pt idx="4">
                  <c:v>#N/A</c:v>
                </c:pt>
                <c:pt idx="5">
                  <c:v>0.36</c:v>
                </c:pt>
                <c:pt idx="6">
                  <c:v>#N/A</c:v>
                </c:pt>
                <c:pt idx="7">
                  <c:v>0.09</c:v>
                </c:pt>
                <c:pt idx="8">
                  <c:v>#N/A</c:v>
                </c:pt>
                <c:pt idx="9">
                  <c:v>0.12</c:v>
                </c:pt>
              </c:numCache>
            </c:numRef>
          </c:val>
          <c:extLst>
            <c:ext xmlns:c16="http://schemas.microsoft.com/office/drawing/2014/chart" uri="{C3380CC4-5D6E-409C-BE32-E72D297353CC}">
              <c16:uniqueId val="{00000003-FEB7-4240-AD46-DCD9AB8953A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0.15</c:v>
                </c:pt>
              </c:numCache>
            </c:numRef>
          </c:val>
          <c:extLst>
            <c:ext xmlns:c16="http://schemas.microsoft.com/office/drawing/2014/chart" uri="{C3380CC4-5D6E-409C-BE32-E72D297353CC}">
              <c16:uniqueId val="{00000004-FEB7-4240-AD46-DCD9AB8953A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c:ext xmlns:c16="http://schemas.microsoft.com/office/drawing/2014/chart" uri="{C3380CC4-5D6E-409C-BE32-E72D297353CC}">
              <c16:uniqueId val="{00000005-FEB7-4240-AD46-DCD9AB8953A5}"/>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1.88</c:v>
                </c:pt>
                <c:pt idx="2">
                  <c:v>#N/A</c:v>
                </c:pt>
                <c:pt idx="3">
                  <c:v>1.19</c:v>
                </c:pt>
                <c:pt idx="4">
                  <c:v>#N/A</c:v>
                </c:pt>
                <c:pt idx="5">
                  <c:v>0</c:v>
                </c:pt>
                <c:pt idx="6">
                  <c:v>#N/A</c:v>
                </c:pt>
                <c:pt idx="7">
                  <c:v>0.83</c:v>
                </c:pt>
                <c:pt idx="8">
                  <c:v>#N/A</c:v>
                </c:pt>
                <c:pt idx="9">
                  <c:v>0.61</c:v>
                </c:pt>
              </c:numCache>
            </c:numRef>
          </c:val>
          <c:extLst>
            <c:ext xmlns:c16="http://schemas.microsoft.com/office/drawing/2014/chart" uri="{C3380CC4-5D6E-409C-BE32-E72D297353CC}">
              <c16:uniqueId val="{00000006-FEB7-4240-AD46-DCD9AB8953A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1.22</c:v>
                </c:pt>
                <c:pt idx="4">
                  <c:v>#N/A</c:v>
                </c:pt>
                <c:pt idx="5">
                  <c:v>1.1499999999999999</c:v>
                </c:pt>
                <c:pt idx="6">
                  <c:v>#N/A</c:v>
                </c:pt>
                <c:pt idx="7">
                  <c:v>1.39</c:v>
                </c:pt>
                <c:pt idx="8">
                  <c:v>#N/A</c:v>
                </c:pt>
                <c:pt idx="9">
                  <c:v>0.7</c:v>
                </c:pt>
              </c:numCache>
            </c:numRef>
          </c:val>
          <c:extLst>
            <c:ext xmlns:c16="http://schemas.microsoft.com/office/drawing/2014/chart" uri="{C3380CC4-5D6E-409C-BE32-E72D297353CC}">
              <c16:uniqueId val="{00000007-FEB7-4240-AD46-DCD9AB8953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4.6100000000000003</c:v>
                </c:pt>
                <c:pt idx="2">
                  <c:v>#N/A</c:v>
                </c:pt>
                <c:pt idx="3">
                  <c:v>2.39</c:v>
                </c:pt>
                <c:pt idx="4">
                  <c:v>#N/A</c:v>
                </c:pt>
                <c:pt idx="5">
                  <c:v>2.83</c:v>
                </c:pt>
                <c:pt idx="6">
                  <c:v>#N/A</c:v>
                </c:pt>
                <c:pt idx="7">
                  <c:v>2.84</c:v>
                </c:pt>
                <c:pt idx="8">
                  <c:v>#N/A</c:v>
                </c:pt>
                <c:pt idx="9">
                  <c:v>3.54</c:v>
                </c:pt>
              </c:numCache>
            </c:numRef>
          </c:val>
          <c:extLst>
            <c:ext xmlns:c16="http://schemas.microsoft.com/office/drawing/2014/chart" uri="{C3380CC4-5D6E-409C-BE32-E72D297353CC}">
              <c16:uniqueId val="{00000008-FEB7-4240-AD46-DCD9AB8953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9.5399999999999991</c:v>
                </c:pt>
                <c:pt idx="2">
                  <c:v>#N/A</c:v>
                </c:pt>
                <c:pt idx="3">
                  <c:v>10.33</c:v>
                </c:pt>
                <c:pt idx="4">
                  <c:v>#N/A</c:v>
                </c:pt>
                <c:pt idx="5">
                  <c:v>10.47</c:v>
                </c:pt>
                <c:pt idx="6">
                  <c:v>#N/A</c:v>
                </c:pt>
                <c:pt idx="7">
                  <c:v>10.66</c:v>
                </c:pt>
                <c:pt idx="8">
                  <c:v>#N/A</c:v>
                </c:pt>
                <c:pt idx="9">
                  <c:v>10.89</c:v>
                </c:pt>
              </c:numCache>
            </c:numRef>
          </c:val>
          <c:extLst>
            <c:ext xmlns:c16="http://schemas.microsoft.com/office/drawing/2014/chart" uri="{C3380CC4-5D6E-409C-BE32-E72D297353CC}">
              <c16:uniqueId val="{00000009-FEB7-4240-AD46-DCD9AB8953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2886</c:v>
                </c:pt>
                <c:pt idx="5">
                  <c:v>2876</c:v>
                </c:pt>
                <c:pt idx="8">
                  <c:v>2827</c:v>
                </c:pt>
                <c:pt idx="11">
                  <c:v>2957</c:v>
                </c:pt>
                <c:pt idx="14">
                  <c:v>3090</c:v>
                </c:pt>
              </c:numCache>
            </c:numRef>
          </c:val>
          <c:extLst>
            <c:ext xmlns:c16="http://schemas.microsoft.com/office/drawing/2014/chart" uri="{C3380CC4-5D6E-409C-BE32-E72D297353CC}">
              <c16:uniqueId val="{00000000-A228-4A33-9E72-CE56F0C2AB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A228-4A33-9E72-CE56F0C2AB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108</c:v>
                </c:pt>
                <c:pt idx="3">
                  <c:v>42</c:v>
                </c:pt>
                <c:pt idx="6">
                  <c:v>34</c:v>
                </c:pt>
                <c:pt idx="9">
                  <c:v>28</c:v>
                </c:pt>
                <c:pt idx="12">
                  <c:v>8</c:v>
                </c:pt>
              </c:numCache>
            </c:numRef>
          </c:val>
          <c:extLst>
            <c:ext xmlns:c16="http://schemas.microsoft.com/office/drawing/2014/chart" uri="{C3380CC4-5D6E-409C-BE32-E72D297353CC}">
              <c16:uniqueId val="{00000002-A228-4A33-9E72-CE56F0C2AB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49</c:v>
                </c:pt>
                <c:pt idx="6">
                  <c:v>45</c:v>
                </c:pt>
                <c:pt idx="9">
                  <c:v>40</c:v>
                </c:pt>
                <c:pt idx="12">
                  <c:v>39</c:v>
                </c:pt>
              </c:numCache>
            </c:numRef>
          </c:val>
          <c:extLst>
            <c:ext xmlns:c16="http://schemas.microsoft.com/office/drawing/2014/chart" uri="{C3380CC4-5D6E-409C-BE32-E72D297353CC}">
              <c16:uniqueId val="{00000003-A228-4A33-9E72-CE56F0C2AB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383</c:v>
                </c:pt>
                <c:pt idx="3">
                  <c:v>381</c:v>
                </c:pt>
                <c:pt idx="6">
                  <c:v>397</c:v>
                </c:pt>
                <c:pt idx="9">
                  <c:v>388</c:v>
                </c:pt>
                <c:pt idx="12">
                  <c:v>333</c:v>
                </c:pt>
              </c:numCache>
            </c:numRef>
          </c:val>
          <c:extLst>
            <c:ext xmlns:c16="http://schemas.microsoft.com/office/drawing/2014/chart" uri="{C3380CC4-5D6E-409C-BE32-E72D297353CC}">
              <c16:uniqueId val="{00000004-A228-4A33-9E72-CE56F0C2AB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28-4A33-9E72-CE56F0C2AB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28-4A33-9E72-CE56F0C2AB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4271</c:v>
                </c:pt>
                <c:pt idx="3">
                  <c:v>4223</c:v>
                </c:pt>
                <c:pt idx="6">
                  <c:v>4030</c:v>
                </c:pt>
                <c:pt idx="9">
                  <c:v>4085</c:v>
                </c:pt>
                <c:pt idx="12">
                  <c:v>4256</c:v>
                </c:pt>
              </c:numCache>
            </c:numRef>
          </c:val>
          <c:extLst>
            <c:ext xmlns:c16="http://schemas.microsoft.com/office/drawing/2014/chart" uri="{C3380CC4-5D6E-409C-BE32-E72D297353CC}">
              <c16:uniqueId val="{00000007-A228-4A33-9E72-CE56F0C2AB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1924</c:v>
                </c:pt>
                <c:pt idx="2">
                  <c:v>#N/A</c:v>
                </c:pt>
                <c:pt idx="3">
                  <c:v>#N/A</c:v>
                </c:pt>
                <c:pt idx="4">
                  <c:v>1820</c:v>
                </c:pt>
                <c:pt idx="5">
                  <c:v>#N/A</c:v>
                </c:pt>
                <c:pt idx="6">
                  <c:v>#N/A</c:v>
                </c:pt>
                <c:pt idx="7">
                  <c:v>1680</c:v>
                </c:pt>
                <c:pt idx="8">
                  <c:v>#N/A</c:v>
                </c:pt>
                <c:pt idx="9">
                  <c:v>#N/A</c:v>
                </c:pt>
                <c:pt idx="10">
                  <c:v>1585</c:v>
                </c:pt>
                <c:pt idx="11">
                  <c:v>#N/A</c:v>
                </c:pt>
                <c:pt idx="12">
                  <c:v>#N/A</c:v>
                </c:pt>
                <c:pt idx="13">
                  <c:v>1547</c:v>
                </c:pt>
                <c:pt idx="14">
                  <c:v>#N/A</c:v>
                </c:pt>
              </c:numCache>
            </c:numRef>
          </c:val>
          <c:smooth val="0"/>
          <c:extLst>
            <c:ext xmlns:c16="http://schemas.microsoft.com/office/drawing/2014/chart" uri="{C3380CC4-5D6E-409C-BE32-E72D297353CC}">
              <c16:uniqueId val="{00000008-A228-4A33-9E72-CE56F0C2AB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28770</c:v>
                </c:pt>
                <c:pt idx="5">
                  <c:v>28247</c:v>
                </c:pt>
                <c:pt idx="8">
                  <c:v>27215</c:v>
                </c:pt>
                <c:pt idx="11">
                  <c:v>26467</c:v>
                </c:pt>
                <c:pt idx="14">
                  <c:v>25884</c:v>
                </c:pt>
              </c:numCache>
            </c:numRef>
          </c:val>
          <c:extLst>
            <c:ext xmlns:c16="http://schemas.microsoft.com/office/drawing/2014/chart" uri="{C3380CC4-5D6E-409C-BE32-E72D297353CC}">
              <c16:uniqueId val="{00000000-38A2-4440-A74E-3AB7C81431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1388</c:v>
                </c:pt>
                <c:pt idx="5">
                  <c:v>2053</c:v>
                </c:pt>
                <c:pt idx="8">
                  <c:v>1969</c:v>
                </c:pt>
                <c:pt idx="11">
                  <c:v>1850</c:v>
                </c:pt>
                <c:pt idx="14">
                  <c:v>1638</c:v>
                </c:pt>
              </c:numCache>
            </c:numRef>
          </c:val>
          <c:extLst>
            <c:ext xmlns:c16="http://schemas.microsoft.com/office/drawing/2014/chart" uri="{C3380CC4-5D6E-409C-BE32-E72D297353CC}">
              <c16:uniqueId val="{00000001-38A2-4440-A74E-3AB7C81431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2910</c:v>
                </c:pt>
                <c:pt idx="5">
                  <c:v>2794</c:v>
                </c:pt>
                <c:pt idx="8">
                  <c:v>2902</c:v>
                </c:pt>
                <c:pt idx="11">
                  <c:v>3339</c:v>
                </c:pt>
                <c:pt idx="14">
                  <c:v>3262</c:v>
                </c:pt>
              </c:numCache>
            </c:numRef>
          </c:val>
          <c:extLst>
            <c:ext xmlns:c16="http://schemas.microsoft.com/office/drawing/2014/chart" uri="{C3380CC4-5D6E-409C-BE32-E72D297353CC}">
              <c16:uniqueId val="{00000002-38A2-4440-A74E-3AB7C81431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A2-4440-A74E-3AB7C81431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A2-4440-A74E-3AB7C81431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5-38A2-4440-A74E-3AB7C81431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5085</c:v>
                </c:pt>
                <c:pt idx="3">
                  <c:v>5041</c:v>
                </c:pt>
                <c:pt idx="6">
                  <c:v>5300</c:v>
                </c:pt>
                <c:pt idx="9">
                  <c:v>5013</c:v>
                </c:pt>
                <c:pt idx="12">
                  <c:v>4904</c:v>
                </c:pt>
              </c:numCache>
            </c:numRef>
          </c:val>
          <c:extLst>
            <c:ext xmlns:c16="http://schemas.microsoft.com/office/drawing/2014/chart" uri="{C3380CC4-5D6E-409C-BE32-E72D297353CC}">
              <c16:uniqueId val="{00000006-38A2-4440-A74E-3AB7C81431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222</c:v>
                </c:pt>
                <c:pt idx="3">
                  <c:v>184</c:v>
                </c:pt>
                <c:pt idx="6">
                  <c:v>138</c:v>
                </c:pt>
                <c:pt idx="9">
                  <c:v>172</c:v>
                </c:pt>
                <c:pt idx="12">
                  <c:v>254</c:v>
                </c:pt>
              </c:numCache>
            </c:numRef>
          </c:val>
          <c:extLst>
            <c:ext xmlns:c16="http://schemas.microsoft.com/office/drawing/2014/chart" uri="{C3380CC4-5D6E-409C-BE32-E72D297353CC}">
              <c16:uniqueId val="{00000007-38A2-4440-A74E-3AB7C81431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5759</c:v>
                </c:pt>
                <c:pt idx="3">
                  <c:v>5685</c:v>
                </c:pt>
                <c:pt idx="6">
                  <c:v>5641</c:v>
                </c:pt>
                <c:pt idx="9">
                  <c:v>5652</c:v>
                </c:pt>
                <c:pt idx="12">
                  <c:v>5670</c:v>
                </c:pt>
              </c:numCache>
            </c:numRef>
          </c:val>
          <c:extLst>
            <c:ext xmlns:c16="http://schemas.microsoft.com/office/drawing/2014/chart" uri="{C3380CC4-5D6E-409C-BE32-E72D297353CC}">
              <c16:uniqueId val="{00000008-38A2-4440-A74E-3AB7C81431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124</c:v>
                </c:pt>
                <c:pt idx="3">
                  <c:v>79</c:v>
                </c:pt>
                <c:pt idx="6">
                  <c:v>34</c:v>
                </c:pt>
                <c:pt idx="9">
                  <c:v>19</c:v>
                </c:pt>
                <c:pt idx="12">
                  <c:v>11</c:v>
                </c:pt>
              </c:numCache>
            </c:numRef>
          </c:val>
          <c:extLst>
            <c:ext xmlns:c16="http://schemas.microsoft.com/office/drawing/2014/chart" uri="{C3380CC4-5D6E-409C-BE32-E72D297353CC}">
              <c16:uniqueId val="{00000009-38A2-4440-A74E-3AB7C81431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39506</c:v>
                </c:pt>
                <c:pt idx="3">
                  <c:v>38779</c:v>
                </c:pt>
                <c:pt idx="6">
                  <c:v>36895</c:v>
                </c:pt>
                <c:pt idx="9">
                  <c:v>35610</c:v>
                </c:pt>
                <c:pt idx="12">
                  <c:v>34145</c:v>
                </c:pt>
              </c:numCache>
            </c:numRef>
          </c:val>
          <c:extLst>
            <c:ext xmlns:c16="http://schemas.microsoft.com/office/drawing/2014/chart" uri="{C3380CC4-5D6E-409C-BE32-E72D297353CC}">
              <c16:uniqueId val="{0000000A-38A2-4440-A74E-3AB7C81431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17632</c:v>
                </c:pt>
                <c:pt idx="2">
                  <c:v>#N/A</c:v>
                </c:pt>
                <c:pt idx="3">
                  <c:v>#N/A</c:v>
                </c:pt>
                <c:pt idx="4">
                  <c:v>16675</c:v>
                </c:pt>
                <c:pt idx="5">
                  <c:v>#N/A</c:v>
                </c:pt>
                <c:pt idx="6">
                  <c:v>#N/A</c:v>
                </c:pt>
                <c:pt idx="7">
                  <c:v>15923</c:v>
                </c:pt>
                <c:pt idx="8">
                  <c:v>#N/A</c:v>
                </c:pt>
                <c:pt idx="9">
                  <c:v>#N/A</c:v>
                </c:pt>
                <c:pt idx="10">
                  <c:v>14810</c:v>
                </c:pt>
                <c:pt idx="11">
                  <c:v>#N/A</c:v>
                </c:pt>
                <c:pt idx="12">
                  <c:v>#N/A</c:v>
                </c:pt>
                <c:pt idx="13">
                  <c:v>14201</c:v>
                </c:pt>
                <c:pt idx="14">
                  <c:v>#N/A</c:v>
                </c:pt>
              </c:numCache>
            </c:numRef>
          </c:val>
          <c:smooth val="0"/>
          <c:extLst>
            <c:ext xmlns:c16="http://schemas.microsoft.com/office/drawing/2014/chart" uri="{C3380CC4-5D6E-409C-BE32-E72D297353CC}">
              <c16:uniqueId val="{0000000B-38A2-4440-A74E-3AB7C81431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1057</c:v>
                </c:pt>
                <c:pt idx="1">
                  <c:v>1058</c:v>
                </c:pt>
                <c:pt idx="2">
                  <c:v>1058</c:v>
                </c:pt>
              </c:numCache>
            </c:numRef>
          </c:val>
          <c:extLst>
            <c:ext xmlns:c16="http://schemas.microsoft.com/office/drawing/2014/chart" uri="{C3380CC4-5D6E-409C-BE32-E72D297353CC}">
              <c16:uniqueId val="{00000000-9C9E-47D0-A64D-16094F7932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195</c:v>
                </c:pt>
                <c:pt idx="1">
                  <c:v>204</c:v>
                </c:pt>
                <c:pt idx="2">
                  <c:v>202</c:v>
                </c:pt>
              </c:numCache>
            </c:numRef>
          </c:val>
          <c:extLst>
            <c:ext xmlns:c16="http://schemas.microsoft.com/office/drawing/2014/chart" uri="{C3380CC4-5D6E-409C-BE32-E72D297353CC}">
              <c16:uniqueId val="{00000001-9C9E-47D0-A64D-16094F7932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2419</c:v>
                </c:pt>
                <c:pt idx="1">
                  <c:v>2644</c:v>
                </c:pt>
                <c:pt idx="2">
                  <c:v>2431</c:v>
                </c:pt>
              </c:numCache>
            </c:numRef>
          </c:val>
          <c:extLst>
            <c:ext xmlns:c16="http://schemas.microsoft.com/office/drawing/2014/chart" uri="{C3380CC4-5D6E-409C-BE32-E72D297353CC}">
              <c16:uniqueId val="{00000002-9C9E-47D0-A64D-16094F7932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{EB538AE9-9479-49A2-8624-73D50CD0EFB2}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4E7-4DCE-B6E5-96741302D1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{FC9275BB-55AB-44E8-B106-4F89D87DE1C5}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E7-4DCE-B6E5-96741302D1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{9A51AC84-AD6E-40C9-AB0F-8ABA231CB1FD}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E7-4DCE-B6E5-96741302D1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{05E35CE2-485C-429F-8721-4E106A2F19D1}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E7-4DCE-B6E5-96741302D1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{58A8205D-6EDF-432C-A689-A1B3BBDB4245}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E7-4DCE-B6E5-96741302D1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{AA29D863-86EB-461F-862A-37B713E37349}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4E7-4DCE-B6E5-96741302D1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{7A1FBC00-B6D2-41CE-8679-C8932BF204C4}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4E7-4DCE-B6E5-96741302D18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{AE500EF7-7CC7-4DEF-A5EE-88193E4F9E63}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4E7-4DCE-B6E5-96741302D18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{DC2D5831-D4CC-48E4-8C0E-FB14979ECB06}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4E7-4DCE-B6E5-96741302D1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58.9</c:v>
                </c:pt>
                <c:pt idx="16">
                  <c:v>60.9</c:v>
                </c:pt>
                <c:pt idx="24">
                  <c:v>62.5</c:v>
                </c:pt>
                <c:pt idx="32">
                  <c:v>63.3</c:v>
                </c:pt>
              </c:numCache>
            </c:numRef>
          </c:xVal>
          <c:yVal>
            <c:numRef>
              <c:f>公会計指標分析・財政指標組合せ分析表!$BP$51:$DC$51</c:f>
              <c:numCache>
                <c:formatCode>#,##0.0;"▲ "#,##0.0</c:formatCode>
                <c:ptCount val="40"/>
                <c:pt idx="0">
                  <c:v>142</c:v>
                </c:pt>
                <c:pt idx="8">
                  <c:v>136.69999999999999</c:v>
                </c:pt>
                <c:pt idx="16">
                  <c:v>132.80000000000001</c:v>
                </c:pt>
                <c:pt idx="24">
                  <c:v>124.1</c:v>
                </c:pt>
                <c:pt idx="32">
                  <c:v>118.7</c:v>
                </c:pt>
              </c:numCache>
            </c:numRef>
          </c:yVal>
          <c:smooth val="0"/>
          <c:extLst>
            <c:ext xmlns:c16="http://schemas.microsoft.com/office/drawing/2014/chart" uri="{C3380CC4-5D6E-409C-BE32-E72D297353CC}">
              <c16:uniqueId val="{00000009-04E7-4DCE-B6E5-96741302D1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{7A060487-CB62-4BC3-BF40-FEE3BD16F7B0}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4E7-4DCE-B6E5-96741302D1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{ACA3F13B-7CA3-4893-9725-BC5BF8DDF738}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E7-4DCE-B6E5-96741302D1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{5F0009CC-0C1B-46BC-AAC7-9764DBB2B866}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E7-4DCE-B6E5-96741302D1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{8D8E8955-D5C4-454B-95A3-8CFEF0CA14C9}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E7-4DCE-B6E5-96741302D1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{B3827CB6-BDED-4E96-9B75-23AE975D5FF2}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E7-4DCE-B6E5-96741302D1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{D63C44C1-A2BC-488E-9A7F-4330EA9AA93F}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4E7-4DCE-B6E5-96741302D1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{9FCA15D1-9278-46EC-B452-30C0ABE27214}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4E7-4DCE-B6E5-96741302D18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{CD35367E-AFA9-4DF7-BFAC-8D17DEF64C7E}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4E7-4DCE-B6E5-96741302D18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{3330CB5D-011A-4CE5-93AC-F1E5B9E56182}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4E7-4DCE-B6E5-96741302D1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4E7-4DCE-B6E5-96741302D188}"/>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404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{C7FA9D4F-B0E3-40DB-B3FD-FA96EB78D976}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AF6-471B-9ECB-1956ED90F5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{5585E967-0986-4DA5-86E4-101B0D2708A5}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F6-471B-9ECB-1956ED90F5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{5E3DB891-AFD1-4583-A579-52F236545D58}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F6-471B-9ECB-1956ED90F5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{815DF653-A556-4658-AA3D-FDAFECDA1CB8}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F6-471B-9ECB-1956ED90F5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{D89EA002-1CEE-4B51-9531-E73F26CC8EF6}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F6-471B-9ECB-1956ED90F597}"/>
                </c:ext>
              </c:extLst>
            </c:dLbl>
            <c:dLbl>
              <c:idx val="8"/>
              <c:layout>
                <c:manualLayout>
                  <c:x val="-1.823562808425012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{713D2E82-A29E-4A13-905D-674A0CFAE106}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AF6-471B-9ECB-1956ED90F59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{B28DDBDC-853A-4DD1-9E9E-9EF0EBAAF2F3}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AF6-471B-9ECB-1956ED90F59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{3AC71C3F-535C-47A9-A7D1-6CB366F11294}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AF6-471B-9ECB-1956ED90F59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{7D0FC7F4-ACB6-442F-AB6B-16DD3975B668}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AF6-471B-9ECB-1956ED90F5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15.3</c:v>
                </c:pt>
                <c:pt idx="16">
                  <c:v>14.8</c:v>
                </c:pt>
                <c:pt idx="24">
                  <c:v>14</c:v>
                </c:pt>
                <c:pt idx="32">
                  <c:v>13.4</c:v>
                </c:pt>
              </c:numCache>
            </c:numRef>
          </c:xVal>
          <c:yVal>
            <c:numRef>
              <c:f>公会計指標分析・財政指標組合せ分析表!$BP$73:$DC$73</c:f>
              <c:numCache>
                <c:formatCode>#,##0.0;"▲ "#,##0.0</c:formatCode>
                <c:ptCount val="40"/>
                <c:pt idx="0">
                  <c:v>142</c:v>
                </c:pt>
                <c:pt idx="8">
                  <c:v>136.69999999999999</c:v>
                </c:pt>
                <c:pt idx="16">
                  <c:v>132.80000000000001</c:v>
                </c:pt>
                <c:pt idx="24">
                  <c:v>124.1</c:v>
                </c:pt>
                <c:pt idx="32">
                  <c:v>118.7</c:v>
                </c:pt>
              </c:numCache>
            </c:numRef>
          </c:yVal>
          <c:smooth val="0"/>
          <c:extLst>
            <c:ext xmlns:c16="http://schemas.microsoft.com/office/drawing/2014/chart" uri="{C3380CC4-5D6E-409C-BE32-E72D297353CC}">
              <c16:uniqueId val="{00000009-0AF6-471B-9ECB-1956ED90F5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{0B6FBB62-F1FE-43A1-B4D1-DAD4B53358F4}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AF6-471B-9ECB-1956ED90F5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{EF767697-AD81-4943-8F3E-4C2F9DAEAA86}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F6-471B-9ECB-1956ED90F5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{D6B45E65-358A-4E81-9E8B-CED3AF070456}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F6-471B-9ECB-1956ED90F5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{0FD95670-1351-4886-B3A4-775548526BF3}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F6-471B-9ECB-1956ED90F5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{2E73CA7C-2D55-44F1-88F1-4E2B4483478D}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F6-471B-9ECB-1956ED90F597}"/>
                </c:ext>
              </c:extLst>
            </c:dLbl>
            <c:dLbl>
              <c:idx val="8"/>
              <c:layout>
                <c:manualLayout>
                  <c:x val="-3.08854324612429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{5F8AB811-AD99-4676-BBF7-FDB12E787597}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AF6-471B-9ECB-1956ED90F597}"/>
                </c:ext>
              </c:extLst>
            </c:dLbl>
            <c:dLbl>
              <c:idx val="16"/>
              <c:layout>
                <c:manualLayout>
                  <c:x val="-3.2510550776978286E-2"/>
                  <c:y val="-6.441334961747563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{69A632E3-17BF-4593-BA78-2366634CFDFF}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AF6-471B-9ECB-1956ED90F597}"/>
                </c:ext>
              </c:extLst>
            </c:dLbl>
            <c:dLbl>
              <c:idx val="24"/>
              <c:layout>
                <c:manualLayout>
                  <c:x val="-3.1697991619110633E-2"/>
                  <c:y val="-4.60101225626016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{3D154290-2C5B-4BDC-BA19-5D07C317B5FA}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AF6-471B-9ECB-1956ED90F597}"/>
                </c:ext>
              </c:extLst>
            </c:dLbl>
            <c:dLbl>
              <c:idx val="32"/>
              <c:layout>
                <c:manualLayout>
                  <c:x val="-3.1570342725075584E-2"/>
                  <c:y val="-7.682646908330462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{A4AC6F82-7C55-4087-9E5A-1EFB3CA467E2}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AF6-471B-9ECB-1956ED90F5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AF6-471B-9ECB-1956ED90F597}"/>
            </c:ext>
          </c:extLst>
        </c:ser>
        <c:dLbls>
          <c:showLegendKey val="0"/>
          <c:showVal val="1"/>
          <c:showCatName val="0"/>
          <c:showSerName val="0"/>
          <c:showPercent val="0"/>
          <c:showBubbleSize val="0"/>
        </c:dLbls>
        <c:axId val="84219776"/>
        <c:axId val="84234240"/>
      </c:scatterChart>
      <c:valAx>
        <c:axId val="84219776"/>
        <c:scaling>
          <c:orientation val="minMax"/>
          <c:max val="15.7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8"/>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元利償還金は減少していく予定だが、公共下水道事業の進捗に伴い、公営企業債の元利償還金に対する繰入金の増加も懸念されることから、引き続き普通建設事業の取捨選択による地方債発行額の抑制等によって分子の縮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桂平小学校建設事業や小中学校空調整備事業などによる市債の新規発行があったものの、償還額が発行額を上回り地方債現在高が減少したことにより、将来負担比率の分子は減少した。</a:t>
          </a:r>
        </a:p>
        <a:p>
          <a:r>
            <a:rPr kumimoji="1" lang="ja-JP" altLang="en-US" sz="1400">
              <a:latin typeface="ＭＳ ゴシック" pitchFamily="49" charset="-128"/>
              <a:ea typeface="ＭＳ ゴシック" pitchFamily="49" charset="-128"/>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地域振興基金や石見臨空ファクトリーパーク拠点工業団地等立地促進基金の取り崩しにより、全体として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勢調査人口の変更等による普通交付税の減少など財源不足により、財政調整基金及び減債基金の取崩しが必要となる見込みであり、引き続き取捨選択による事業実施や行財政改革の推進により、健全な行財政運営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地域振興基金やふるさと応援基金などの特定目的基金については、基金の目的に沿った事業実施のために計画的に取崩しを行う。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○石見臨空ファクトリーパーク拠点工業団地等立地促進基金：石見臨空ファクトリーパーク拠点工業団地等への企業立地を促進する事業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歴史的・文化的資源の保全及び活用に関する事業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自然環境の保全及び地域景観の維持・再生に関する事業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子育て支援、青少年の健全育成及び教育の振興に関する事業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地域の振興及び産業の振興に関する事業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高齢者の生活支援及び地域医療の支援に関する事業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安全・安心なまちづくりに関する事業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その他市長が必要と認める事業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○地域振興基金：地域振興に資する各事業実施のために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○石見臨空ファクトリーパーク拠点工業団地等立地促進基金：企業立地促進事業へ充当のため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百万円積立てた一方、寄附者の意向に沿った各事業実施のために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○地域振興基金：計画的に地域振興に資する事業実施のために取崩しを行う。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○石見臨空ファクトリーパーク拠点工業団地等立地促進基金：石見臨空ファクトリーパーク拠点工業団地等への企業立地を促進する事業実施のために取崩しを行う。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○ふるさと応援基金：ふるさとづくり寄附金により積立てた基金であり、寄附者の意向に沿った事業実施のために取崩しを行う。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取り崩しを行っておらず、大きな増減はなかった。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百万円となる見込みとなっており、適切な残高が確保できるよう、引き続き取捨選択による事業実施や行財政改革の推進により、健全な行財政運営に努めていく。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多額の取り崩しは行っておらず、大きな増減はなかった。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百万円となる見込みとなっており、適切な残高が確保できるよう、引き続き取捨選択による事業実施や行財政改革の推進により、健全な行財政運営に努めていく。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厳しい財政状況の中で、老朽化した施設の更新を先送りしており、有形固定資産減価償却率は類似団体平均を上回っている。</a:t>
          </a:r>
          <a:endParaRPr lang="ja-JP" altLang="ja-JP">
            <a:effectLst/>
          </a:endParaRPr>
        </a:p>
        <a:p>
          <a:r>
            <a:rPr kumimoji="1" lang="ja-JP" altLang="ja-JP" sz="1100">
              <a:solidFill>
                <a:schemeClr val="dk1"/>
              </a:solidFill>
              <a:effectLst/>
              <a:latin typeface="+mn-lt"/>
              <a:ea typeface="+mn-ea"/>
              <a:cs typeface="+mn-cs"/>
            </a:rPr>
            <a:t>　そのような中で、平成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年間で総延床面積を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％縮減する目標を掲げ、現在個別計画の策定に取り組んでいるところである。</a:t>
          </a:r>
          <a:endParaRPr lang="ja-JP" altLang="ja-JP">
            <a:effectLst/>
          </a:endParaRPr>
        </a:p>
        <a:p>
          <a:r>
            <a:rPr kumimoji="1" lang="ja-JP" altLang="ja-JP" sz="1100">
              <a:solidFill>
                <a:schemeClr val="dk1"/>
              </a:solidFill>
              <a:effectLst/>
              <a:latin typeface="+mn-lt"/>
              <a:ea typeface="+mn-ea"/>
              <a:cs typeface="+mn-cs"/>
            </a:rPr>
            <a:t>　今後は、計画的な施設の更新を行うとともに、多機能化・集約化・複合化など適正な施設保有量の実現に向けた取り組みを行っていく。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93472</xdr:rowOff>
    </xdr:from>
    <xdr:to>
      <xdr:col>23</xdr:col>
      <xdr:colOff>136525</xdr:colOff>
      <xdr:row>30</xdr:row>
      <xdr:rowOff>23622</xdr:rowOff>
    </xdr:to>
    <xdr:sp macro="" textlink="">
      <xdr:nvSpPr>
        <xdr:cNvPr id="79" name="楕円 78"/>
        <xdr:cNvSpPr/>
      </xdr:nvSpPr>
      <xdr:spPr>
        <a:xfrm>
          <a:off x="4711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71899</xdr:rowOff>
    </xdr:from>
    <xdr:ext cx="405111" cy="259045"/>
    <xdr:sp macro="" textlink="">
      <xdr:nvSpPr>
        <xdr:cNvPr id="80" name="有形固定資産減価償却率該当値テキスト"/>
        <xdr:cNvSpPr txBox="1"/>
      </xdr:nvSpPr>
      <xdr:spPr>
        <a:xfrm>
          <a:off x="4813300" y="581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1" name="楕円 80"/>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144272</xdr:rowOff>
    </xdr:to>
    <xdr:cxnSp macro="">
      <xdr:nvCxnSpPr>
        <xdr:cNvPr id="82" name="直線コネクタ 81"/>
        <xdr:cNvCxnSpPr/>
      </xdr:nvCxnSpPr>
      <xdr:spPr>
        <a:xfrm>
          <a:off x="4051300" y="5870575"/>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83" name="楕円 82"/>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127000</xdr:rowOff>
    </xdr:to>
    <xdr:cxnSp macro="">
      <xdr:nvCxnSpPr>
        <xdr:cNvPr id="84" name="直線コネクタ 83"/>
        <xdr:cNvCxnSpPr/>
      </xdr:nvCxnSpPr>
      <xdr:spPr>
        <a:xfrm>
          <a:off x="3289300" y="583603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85" name="楕円 84"/>
        <xdr:cNvSpPr/>
      </xdr:nvSpPr>
      <xdr:spPr>
        <a:xfrm>
          <a:off x="2476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49276</xdr:rowOff>
    </xdr:from>
    <xdr:to>
      <xdr:col>15</xdr:col>
      <xdr:colOff>136525</xdr:colOff>
      <xdr:row>29</xdr:row>
      <xdr:rowOff>92456</xdr:rowOff>
    </xdr:to>
    <xdr:cxnSp macro="">
      <xdr:nvCxnSpPr>
        <xdr:cNvPr id="86" name="直線コネクタ 85"/>
        <xdr:cNvCxnSpPr/>
      </xdr:nvCxnSpPr>
      <xdr:spPr>
        <a:xfrm>
          <a:off x="2527300" y="579285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135382</xdr:rowOff>
    </xdr:from>
    <xdr:to>
      <xdr:col>7</xdr:col>
      <xdr:colOff>187325</xdr:colOff>
      <xdr:row>29</xdr:row>
      <xdr:rowOff>65532</xdr:rowOff>
    </xdr:to>
    <xdr:sp macro="" textlink="">
      <xdr:nvSpPr>
        <xdr:cNvPr id="87" name="楕円 86"/>
        <xdr:cNvSpPr/>
      </xdr:nvSpPr>
      <xdr:spPr>
        <a:xfrm>
          <a:off x="1714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14732</xdr:rowOff>
    </xdr:from>
    <xdr:to>
      <xdr:col>11</xdr:col>
      <xdr:colOff>136525</xdr:colOff>
      <xdr:row>29</xdr:row>
      <xdr:rowOff>49276</xdr:rowOff>
    </xdr:to>
    <xdr:cxnSp macro="">
      <xdr:nvCxnSpPr>
        <xdr:cNvPr id="88" name="直線コネクタ 87"/>
        <xdr:cNvCxnSpPr/>
      </xdr:nvCxnSpPr>
      <xdr:spPr>
        <a:xfrm>
          <a:off x="1765300" y="575830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168927</xdr:rowOff>
    </xdr:from>
    <xdr:ext cx="405111" cy="259045"/>
    <xdr:sp macro="" textlink="">
      <xdr:nvSpPr>
        <xdr:cNvPr id="93" name="n_1main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134383</xdr:rowOff>
    </xdr:from>
    <xdr:ext cx="405111" cy="259045"/>
    <xdr:sp macro="" textlink="">
      <xdr:nvSpPr>
        <xdr:cNvPr id="94" name="n_2mainValue有形固定資産減価償却率"/>
        <xdr:cNvSpPr txBox="1"/>
      </xdr:nvSpPr>
      <xdr:spPr>
        <a:xfrm>
          <a:off x="3086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95" name="n_3mainValue有形固定資産減価償却率"/>
        <xdr:cNvSpPr txBox="1"/>
      </xdr:nvSpPr>
      <xdr:spPr>
        <a:xfrm>
          <a:off x="2324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56659</xdr:rowOff>
    </xdr:from>
    <xdr:ext cx="405111" cy="259045"/>
    <xdr:sp macro="" textlink="">
      <xdr:nvSpPr>
        <xdr:cNvPr id="96" name="n_4mainValue有形固定資産減価償却率"/>
        <xdr:cNvSpPr txBox="1"/>
      </xdr:nvSpPr>
      <xdr:spPr>
        <a:xfrm>
          <a:off x="1562744" y="5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債務償還比率は、類似団体平均を大きく上回っている。　大型事業の集中実施が終了したことで今後は地方債残高の減少が見込まれる一方、普通交付税の合併算定替えの激変緩和措置の終了等により、引き続き厳しい状況が見込まれる。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今後もさらに事業の取捨選択による地方債の発行抑制を図るとともに、計画的な繰上償還の実施により、地方債残高の抑制に努めていく。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153035</xdr:rowOff>
    </xdr:from>
    <xdr:to>
      <xdr:col>76</xdr:col>
      <xdr:colOff>73025</xdr:colOff>
      <xdr:row>31</xdr:row>
      <xdr:rowOff>83185</xdr:rowOff>
    </xdr:to>
    <xdr:sp macro="" textlink="">
      <xdr:nvSpPr>
        <xdr:cNvPr id="143" name="楕円 142"/>
        <xdr:cNvSpPr/>
      </xdr:nvSpPr>
      <xdr:spPr>
        <a:xfrm>
          <a:off x="1474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131462</xdr:rowOff>
    </xdr:from>
    <xdr:ext cx="469744" cy="259045"/>
    <xdr:sp macro="" textlink="">
      <xdr:nvSpPr>
        <xdr:cNvPr id="144" name="債務償還比率該当値テキスト"/>
        <xdr:cNvSpPr txBox="1"/>
      </xdr:nvSpPr>
      <xdr:spPr>
        <a:xfrm>
          <a:off x="14846300" y="60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21270</xdr:rowOff>
    </xdr:from>
    <xdr:to>
      <xdr:col>72</xdr:col>
      <xdr:colOff>123825</xdr:colOff>
      <xdr:row>31</xdr:row>
      <xdr:rowOff>122870</xdr:rowOff>
    </xdr:to>
    <xdr:sp macro="" textlink="">
      <xdr:nvSpPr>
        <xdr:cNvPr id="145" name="楕円 144"/>
        <xdr:cNvSpPr/>
      </xdr:nvSpPr>
      <xdr:spPr>
        <a:xfrm>
          <a:off x="14033500" y="61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32385</xdr:rowOff>
    </xdr:from>
    <xdr:to>
      <xdr:col>76</xdr:col>
      <xdr:colOff>22225</xdr:colOff>
      <xdr:row>31</xdr:row>
      <xdr:rowOff>72070</xdr:rowOff>
    </xdr:to>
    <xdr:cxnSp macro="">
      <xdr:nvCxnSpPr>
        <xdr:cNvPr id="146" name="直線コネクタ 145"/>
        <xdr:cNvCxnSpPr/>
      </xdr:nvCxnSpPr>
      <xdr:spPr>
        <a:xfrm flipV="1">
          <a:off x="14084300" y="6118860"/>
          <a:ext cx="7112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81413</xdr:rowOff>
    </xdr:from>
    <xdr:to>
      <xdr:col>68</xdr:col>
      <xdr:colOff>123825</xdr:colOff>
      <xdr:row>32</xdr:row>
      <xdr:rowOff>11563</xdr:rowOff>
    </xdr:to>
    <xdr:sp macro="" textlink="">
      <xdr:nvSpPr>
        <xdr:cNvPr id="147" name="楕円 146"/>
        <xdr:cNvSpPr/>
      </xdr:nvSpPr>
      <xdr:spPr>
        <a:xfrm>
          <a:off x="13271500" y="61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72070</xdr:rowOff>
    </xdr:from>
    <xdr:to>
      <xdr:col>72</xdr:col>
      <xdr:colOff>73025</xdr:colOff>
      <xdr:row>31</xdr:row>
      <xdr:rowOff>132213</xdr:rowOff>
    </xdr:to>
    <xdr:cxnSp macro="">
      <xdr:nvCxnSpPr>
        <xdr:cNvPr id="148" name="直線コネクタ 147"/>
        <xdr:cNvCxnSpPr/>
      </xdr:nvCxnSpPr>
      <xdr:spPr>
        <a:xfrm flipV="1">
          <a:off x="13322300" y="6158545"/>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91077</xdr:rowOff>
    </xdr:from>
    <xdr:to>
      <xdr:col>64</xdr:col>
      <xdr:colOff>123825</xdr:colOff>
      <xdr:row>32</xdr:row>
      <xdr:rowOff>21227</xdr:rowOff>
    </xdr:to>
    <xdr:sp macro="" textlink="">
      <xdr:nvSpPr>
        <xdr:cNvPr id="149" name="楕円 148"/>
        <xdr:cNvSpPr/>
      </xdr:nvSpPr>
      <xdr:spPr>
        <a:xfrm>
          <a:off x="12509500" y="6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132213</xdr:rowOff>
    </xdr:from>
    <xdr:to>
      <xdr:col>68</xdr:col>
      <xdr:colOff>73025</xdr:colOff>
      <xdr:row>31</xdr:row>
      <xdr:rowOff>141877</xdr:rowOff>
    </xdr:to>
    <xdr:cxnSp macro="">
      <xdr:nvCxnSpPr>
        <xdr:cNvPr id="150" name="直線コネクタ 149"/>
        <xdr:cNvCxnSpPr/>
      </xdr:nvCxnSpPr>
      <xdr:spPr>
        <a:xfrm flipV="1">
          <a:off x="12560300" y="6218688"/>
          <a:ext cx="762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19110</xdr:rowOff>
    </xdr:from>
    <xdr:to>
      <xdr:col>60</xdr:col>
      <xdr:colOff>123825</xdr:colOff>
      <xdr:row>31</xdr:row>
      <xdr:rowOff>120710</xdr:rowOff>
    </xdr:to>
    <xdr:sp macro="" textlink="">
      <xdr:nvSpPr>
        <xdr:cNvPr id="151" name="楕円 150"/>
        <xdr:cNvSpPr/>
      </xdr:nvSpPr>
      <xdr:spPr>
        <a:xfrm>
          <a:off x="11747500" y="61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69910</xdr:rowOff>
    </xdr:from>
    <xdr:to>
      <xdr:col>64</xdr:col>
      <xdr:colOff>73025</xdr:colOff>
      <xdr:row>31</xdr:row>
      <xdr:rowOff>141877</xdr:rowOff>
    </xdr:to>
    <xdr:cxnSp macro="">
      <xdr:nvCxnSpPr>
        <xdr:cNvPr id="152" name="直線コネクタ 151"/>
        <xdr:cNvCxnSpPr/>
      </xdr:nvCxnSpPr>
      <xdr:spPr>
        <a:xfrm>
          <a:off x="11798300" y="615638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113997</xdr:rowOff>
    </xdr:from>
    <xdr:ext cx="469744" cy="259045"/>
    <xdr:sp macro="" textlink="">
      <xdr:nvSpPr>
        <xdr:cNvPr id="157" name="n_1mainValue債務償還比率"/>
        <xdr:cNvSpPr txBox="1"/>
      </xdr:nvSpPr>
      <xdr:spPr>
        <a:xfrm>
          <a:off x="13836727" y="62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2690</xdr:rowOff>
    </xdr:from>
    <xdr:ext cx="469744" cy="259045"/>
    <xdr:sp macro="" textlink="">
      <xdr:nvSpPr>
        <xdr:cNvPr id="158" name="n_2mainValue債務償還比率"/>
        <xdr:cNvSpPr txBox="1"/>
      </xdr:nvSpPr>
      <xdr:spPr>
        <a:xfrm>
          <a:off x="13087427" y="6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12354</xdr:rowOff>
    </xdr:from>
    <xdr:ext cx="469744" cy="259045"/>
    <xdr:sp macro="" textlink="">
      <xdr:nvSpPr>
        <xdr:cNvPr id="159" name="n_3mainValue債務償還比率"/>
        <xdr:cNvSpPr txBox="1"/>
      </xdr:nvSpPr>
      <xdr:spPr>
        <a:xfrm>
          <a:off x="12325427" y="62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111837</xdr:rowOff>
    </xdr:from>
    <xdr:ext cx="469744" cy="259045"/>
    <xdr:sp macro="" textlink="">
      <xdr:nvSpPr>
        <xdr:cNvPr id="160" name="n_4mainValue債務償還比率"/>
        <xdr:cNvSpPr txBox="1"/>
      </xdr:nvSpPr>
      <xdr:spPr>
        <a:xfrm>
          <a:off x="11563427" y="619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69504</xdr:rowOff>
    </xdr:from>
    <xdr:ext cx="405111" cy="259045"/>
    <xdr:sp macro="" textlink="">
      <xdr:nvSpPr>
        <xdr:cNvPr id="75" name="【道路】&#10;有形固定資産減価償却率該当値テキスト"/>
        <xdr:cNvSpPr txBox="1"/>
      </xdr:nvSpPr>
      <xdr:spPr>
        <a:xfrm>
          <a:off x="4673600" y="641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6" name="楕円 75"/>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97427</xdr:rowOff>
    </xdr:to>
    <xdr:cxnSp macro="">
      <xdr:nvCxnSpPr>
        <xdr:cNvPr id="77" name="直線コネクタ 76"/>
        <xdr:cNvCxnSpPr/>
      </xdr:nvCxnSpPr>
      <xdr:spPr>
        <a:xfrm>
          <a:off x="3797300" y="658313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164193</xdr:rowOff>
    </xdr:from>
    <xdr:to>
      <xdr:col>15</xdr:col>
      <xdr:colOff>101600</xdr:colOff>
      <xdr:row>38</xdr:row>
      <xdr:rowOff>94343</xdr:rowOff>
    </xdr:to>
    <xdr:sp macro="" textlink="">
      <xdr:nvSpPr>
        <xdr:cNvPr id="78" name="楕円 77"/>
        <xdr:cNvSpPr/>
      </xdr:nvSpPr>
      <xdr:spPr>
        <a:xfrm>
          <a:off x="2857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43543</xdr:rowOff>
    </xdr:from>
    <xdr:to>
      <xdr:col>19</xdr:col>
      <xdr:colOff>177800</xdr:colOff>
      <xdr:row>38</xdr:row>
      <xdr:rowOff>68035</xdr:rowOff>
    </xdr:to>
    <xdr:cxnSp macro="">
      <xdr:nvCxnSpPr>
        <xdr:cNvPr id="79" name="直線コネクタ 78"/>
        <xdr:cNvCxnSpPr/>
      </xdr:nvCxnSpPr>
      <xdr:spPr>
        <a:xfrm>
          <a:off x="2908300" y="65586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80" name="楕円 79"/>
        <xdr:cNvSpPr/>
      </xdr:nvSpPr>
      <xdr:spPr>
        <a:xfrm>
          <a:off x="1968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43543</xdr:rowOff>
    </xdr:to>
    <xdr:cxnSp macro="">
      <xdr:nvCxnSpPr>
        <xdr:cNvPr id="81" name="直線コネクタ 80"/>
        <xdr:cNvCxnSpPr/>
      </xdr:nvCxnSpPr>
      <xdr:spPr>
        <a:xfrm>
          <a:off x="2019300" y="65292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14151</xdr:rowOff>
    </xdr:to>
    <xdr:cxnSp macro="">
      <xdr:nvCxnSpPr>
        <xdr:cNvPr id="83" name="直線コネクタ 82"/>
        <xdr:cNvCxnSpPr/>
      </xdr:nvCxnSpPr>
      <xdr:spPr>
        <a:xfrm>
          <a:off x="1130300" y="65031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135363</xdr:rowOff>
    </xdr:from>
    <xdr:ext cx="405111" cy="259045"/>
    <xdr:sp macro="" textlink="">
      <xdr:nvSpPr>
        <xdr:cNvPr id="88" name="n_1mainValue【道路】&#10;有形固定資産減価償却率"/>
        <xdr:cNvSpPr txBox="1"/>
      </xdr:nvSpPr>
      <xdr:spPr>
        <a:xfrm>
          <a:off x="3582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9" name="n_2mainValue【道路】&#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81478</xdr:rowOff>
    </xdr:from>
    <xdr:ext cx="405111" cy="259045"/>
    <xdr:sp macro="" textlink="">
      <xdr:nvSpPr>
        <xdr:cNvPr id="90" name="n_3mainValue【道路】&#10;有形固定資産減価償却率"/>
        <xdr:cNvSpPr txBox="1"/>
      </xdr:nvSpPr>
      <xdr:spPr>
        <a:xfrm>
          <a:off x="1816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29953</xdr:rowOff>
    </xdr:from>
    <xdr:ext cx="405111" cy="259045"/>
    <xdr:sp macro="" textlink="">
      <xdr:nvSpPr>
        <xdr:cNvPr id="91" name="n_4mainValue【道路】&#10;有形固定資産減価償却率"/>
        <xdr:cNvSpPr txBox="1"/>
      </xdr:nvSpPr>
      <xdr:spPr>
        <a:xfrm>
          <a:off x="927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74659</xdr:rowOff>
    </xdr:from>
    <xdr:to>
      <xdr:col>55</xdr:col>
      <xdr:colOff>50800</xdr:colOff>
      <xdr:row>41</xdr:row>
      <xdr:rowOff>4809</xdr:rowOff>
    </xdr:to>
    <xdr:sp macro="" textlink="">
      <xdr:nvSpPr>
        <xdr:cNvPr id="129" name="楕円 128"/>
        <xdr:cNvSpPr/>
      </xdr:nvSpPr>
      <xdr:spPr>
        <a:xfrm>
          <a:off x="10426700" y="69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53086</xdr:rowOff>
    </xdr:from>
    <xdr:ext cx="534377" cy="259045"/>
    <xdr:sp macro="" textlink="">
      <xdr:nvSpPr>
        <xdr:cNvPr id="130" name="【道路】&#10;一人当たり延長該当値テキスト"/>
        <xdr:cNvSpPr txBox="1"/>
      </xdr:nvSpPr>
      <xdr:spPr>
        <a:xfrm>
          <a:off x="10515600" y="69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77191</xdr:rowOff>
    </xdr:from>
    <xdr:to>
      <xdr:col>50</xdr:col>
      <xdr:colOff>165100</xdr:colOff>
      <xdr:row>41</xdr:row>
      <xdr:rowOff>7341</xdr:rowOff>
    </xdr:to>
    <xdr:sp macro="" textlink="">
      <xdr:nvSpPr>
        <xdr:cNvPr id="131" name="楕円 130"/>
        <xdr:cNvSpPr/>
      </xdr:nvSpPr>
      <xdr:spPr>
        <a:xfrm>
          <a:off x="9588500" y="69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125459</xdr:rowOff>
    </xdr:from>
    <xdr:to>
      <xdr:col>55</xdr:col>
      <xdr:colOff>0</xdr:colOff>
      <xdr:row>40</xdr:row>
      <xdr:rowOff>127991</xdr:rowOff>
    </xdr:to>
    <xdr:cxnSp macro="">
      <xdr:nvCxnSpPr>
        <xdr:cNvPr id="132" name="直線コネクタ 131"/>
        <xdr:cNvCxnSpPr/>
      </xdr:nvCxnSpPr>
      <xdr:spPr>
        <a:xfrm flipV="1">
          <a:off x="9639300" y="6983459"/>
          <a:ext cx="8382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79606</xdr:rowOff>
    </xdr:from>
    <xdr:to>
      <xdr:col>46</xdr:col>
      <xdr:colOff>38100</xdr:colOff>
      <xdr:row>41</xdr:row>
      <xdr:rowOff>9756</xdr:rowOff>
    </xdr:to>
    <xdr:sp macro="" textlink="">
      <xdr:nvSpPr>
        <xdr:cNvPr id="133" name="楕円 132"/>
        <xdr:cNvSpPr/>
      </xdr:nvSpPr>
      <xdr:spPr>
        <a:xfrm>
          <a:off x="8699500" y="69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127991</xdr:rowOff>
    </xdr:from>
    <xdr:to>
      <xdr:col>50</xdr:col>
      <xdr:colOff>114300</xdr:colOff>
      <xdr:row>40</xdr:row>
      <xdr:rowOff>130406</xdr:rowOff>
    </xdr:to>
    <xdr:cxnSp macro="">
      <xdr:nvCxnSpPr>
        <xdr:cNvPr id="134" name="直線コネクタ 133"/>
        <xdr:cNvCxnSpPr/>
      </xdr:nvCxnSpPr>
      <xdr:spPr>
        <a:xfrm flipV="1">
          <a:off x="8750300" y="6985991"/>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81407</xdr:rowOff>
    </xdr:from>
    <xdr:to>
      <xdr:col>41</xdr:col>
      <xdr:colOff>101600</xdr:colOff>
      <xdr:row>41</xdr:row>
      <xdr:rowOff>11557</xdr:rowOff>
    </xdr:to>
    <xdr:sp macro="" textlink="">
      <xdr:nvSpPr>
        <xdr:cNvPr id="135" name="楕円 134"/>
        <xdr:cNvSpPr/>
      </xdr:nvSpPr>
      <xdr:spPr>
        <a:xfrm>
          <a:off x="7810500" y="69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130406</xdr:rowOff>
    </xdr:from>
    <xdr:to>
      <xdr:col>45</xdr:col>
      <xdr:colOff>177800</xdr:colOff>
      <xdr:row>40</xdr:row>
      <xdr:rowOff>132207</xdr:rowOff>
    </xdr:to>
    <xdr:cxnSp macro="">
      <xdr:nvCxnSpPr>
        <xdr:cNvPr id="136" name="直線コネクタ 135"/>
        <xdr:cNvCxnSpPr/>
      </xdr:nvCxnSpPr>
      <xdr:spPr>
        <a:xfrm flipV="1">
          <a:off x="7861300" y="6988406"/>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83574</xdr:rowOff>
    </xdr:from>
    <xdr:to>
      <xdr:col>36</xdr:col>
      <xdr:colOff>165100</xdr:colOff>
      <xdr:row>41</xdr:row>
      <xdr:rowOff>13724</xdr:rowOff>
    </xdr:to>
    <xdr:sp macro="" textlink="">
      <xdr:nvSpPr>
        <xdr:cNvPr id="137" name="楕円 136"/>
        <xdr:cNvSpPr/>
      </xdr:nvSpPr>
      <xdr:spPr>
        <a:xfrm>
          <a:off x="6921500" y="69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132207</xdr:rowOff>
    </xdr:from>
    <xdr:to>
      <xdr:col>41</xdr:col>
      <xdr:colOff>50800</xdr:colOff>
      <xdr:row>40</xdr:row>
      <xdr:rowOff>134374</xdr:rowOff>
    </xdr:to>
    <xdr:cxnSp macro="">
      <xdr:nvCxnSpPr>
        <xdr:cNvPr id="138" name="直線コネクタ 137"/>
        <xdr:cNvCxnSpPr/>
      </xdr:nvCxnSpPr>
      <xdr:spPr>
        <a:xfrm flipV="1">
          <a:off x="6972300" y="6990207"/>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169918</xdr:rowOff>
    </xdr:from>
    <xdr:ext cx="534377" cy="259045"/>
    <xdr:sp macro="" textlink="">
      <xdr:nvSpPr>
        <xdr:cNvPr id="143" name="n_1mainValue【道路】&#10;一人当たり延長"/>
        <xdr:cNvSpPr txBox="1"/>
      </xdr:nvSpPr>
      <xdr:spPr>
        <a:xfrm>
          <a:off x="9359411" y="702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883</xdr:rowOff>
    </xdr:from>
    <xdr:ext cx="534377" cy="259045"/>
    <xdr:sp macro="" textlink="">
      <xdr:nvSpPr>
        <xdr:cNvPr id="144" name="n_2mainValue【道路】&#10;一人当たり延長"/>
        <xdr:cNvSpPr txBox="1"/>
      </xdr:nvSpPr>
      <xdr:spPr>
        <a:xfrm>
          <a:off x="8483111" y="70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2684</xdr:rowOff>
    </xdr:from>
    <xdr:ext cx="534377" cy="259045"/>
    <xdr:sp macro="" textlink="">
      <xdr:nvSpPr>
        <xdr:cNvPr id="145" name="n_3mainValue【道路】&#10;一人当たり延長"/>
        <xdr:cNvSpPr txBox="1"/>
      </xdr:nvSpPr>
      <xdr:spPr>
        <a:xfrm>
          <a:off x="7594111" y="70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4851</xdr:rowOff>
    </xdr:from>
    <xdr:ext cx="534377" cy="259045"/>
    <xdr:sp macro="" textlink="">
      <xdr:nvSpPr>
        <xdr:cNvPr id="146" name="n_4mainValue【道路】&#10;一人当たり延長"/>
        <xdr:cNvSpPr txBox="1"/>
      </xdr:nvSpPr>
      <xdr:spPr>
        <a:xfrm>
          <a:off x="6705111" y="703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46355</xdr:rowOff>
    </xdr:from>
    <xdr:to>
      <xdr:col>24</xdr:col>
      <xdr:colOff>114300</xdr:colOff>
      <xdr:row>62</xdr:row>
      <xdr:rowOff>147955</xdr:rowOff>
    </xdr:to>
    <xdr:sp macro="" textlink="">
      <xdr:nvSpPr>
        <xdr:cNvPr id="186" name="楕円 185"/>
        <xdr:cNvSpPr/>
      </xdr:nvSpPr>
      <xdr:spPr>
        <a:xfrm>
          <a:off x="4584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24782</xdr:rowOff>
    </xdr:from>
    <xdr:ext cx="405111" cy="259045"/>
    <xdr:sp macro="" textlink="">
      <xdr:nvSpPr>
        <xdr:cNvPr id="187" name="【橋りょう・トンネル】&#10;有形固定資産減価償却率該当値テキスト"/>
        <xdr:cNvSpPr txBox="1"/>
      </xdr:nvSpPr>
      <xdr:spPr>
        <a:xfrm>
          <a:off x="46736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8" name="楕円 187"/>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97155</xdr:rowOff>
    </xdr:to>
    <xdr:cxnSp macro="">
      <xdr:nvCxnSpPr>
        <xdr:cNvPr id="189" name="直線コネクタ 188"/>
        <xdr:cNvCxnSpPr/>
      </xdr:nvCxnSpPr>
      <xdr:spPr>
        <a:xfrm>
          <a:off x="3797300" y="106984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0" name="楕円 189"/>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68580</xdr:rowOff>
    </xdr:to>
    <xdr:cxnSp macro="">
      <xdr:nvCxnSpPr>
        <xdr:cNvPr id="191" name="直線コネクタ 190"/>
        <xdr:cNvCxnSpPr/>
      </xdr:nvCxnSpPr>
      <xdr:spPr>
        <a:xfrm>
          <a:off x="2908300" y="10668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128270</xdr:rowOff>
    </xdr:from>
    <xdr:to>
      <xdr:col>10</xdr:col>
      <xdr:colOff>165100</xdr:colOff>
      <xdr:row>62</xdr:row>
      <xdr:rowOff>58420</xdr:rowOff>
    </xdr:to>
    <xdr:sp macro="" textlink="">
      <xdr:nvSpPr>
        <xdr:cNvPr id="192" name="楕円 191"/>
        <xdr:cNvSpPr/>
      </xdr:nvSpPr>
      <xdr:spPr>
        <a:xfrm>
          <a:off x="196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xdr:rowOff>
    </xdr:from>
    <xdr:to>
      <xdr:col>15</xdr:col>
      <xdr:colOff>50800</xdr:colOff>
      <xdr:row>62</xdr:row>
      <xdr:rowOff>38100</xdr:rowOff>
    </xdr:to>
    <xdr:cxnSp macro="">
      <xdr:nvCxnSpPr>
        <xdr:cNvPr id="193" name="直線コネクタ 192"/>
        <xdr:cNvCxnSpPr/>
      </xdr:nvCxnSpPr>
      <xdr:spPr>
        <a:xfrm>
          <a:off x="2019300" y="10637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4" name="楕円 193"/>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7620</xdr:rowOff>
    </xdr:to>
    <xdr:cxnSp macro="">
      <xdr:nvCxnSpPr>
        <xdr:cNvPr id="195" name="直線コネクタ 194"/>
        <xdr:cNvCxnSpPr/>
      </xdr:nvCxnSpPr>
      <xdr:spPr>
        <a:xfrm>
          <a:off x="1130300" y="10607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0" name="n_1mainValue【橋りょう・トンネ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201" name="n_2mainValue【橋りょう・トンネル】&#10;有形固定資産減価償却率"/>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49547</xdr:rowOff>
    </xdr:from>
    <xdr:ext cx="405111" cy="259045"/>
    <xdr:sp macro="" textlink="">
      <xdr:nvSpPr>
        <xdr:cNvPr id="202" name="n_3mainValue【橋りょう・トンネル】&#10;有形固定資産減価償却率"/>
        <xdr:cNvSpPr txBox="1"/>
      </xdr:nvSpPr>
      <xdr:spPr>
        <a:xfrm>
          <a:off x="1816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3" name="n_4mainValue【橋りょう・トンネ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82627</xdr:rowOff>
    </xdr:from>
    <xdr:to>
      <xdr:col>55</xdr:col>
      <xdr:colOff>50800</xdr:colOff>
      <xdr:row>62</xdr:row>
      <xdr:rowOff>12777</xdr:rowOff>
    </xdr:to>
    <xdr:sp macro="" textlink="">
      <xdr:nvSpPr>
        <xdr:cNvPr id="241" name="楕円 240"/>
        <xdr:cNvSpPr/>
      </xdr:nvSpPr>
      <xdr:spPr>
        <a:xfrm>
          <a:off x="10426700" y="105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105504</xdr:rowOff>
    </xdr:from>
    <xdr:ext cx="599010" cy="259045"/>
    <xdr:sp macro="" textlink="">
      <xdr:nvSpPr>
        <xdr:cNvPr id="242" name="【橋りょう・トンネル】&#10;一人当たり有形固定資産（償却資産）額該当値テキスト"/>
        <xdr:cNvSpPr txBox="1"/>
      </xdr:nvSpPr>
      <xdr:spPr>
        <a:xfrm>
          <a:off x="10515600" y="103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88007</xdr:rowOff>
    </xdr:from>
    <xdr:to>
      <xdr:col>50</xdr:col>
      <xdr:colOff>165100</xdr:colOff>
      <xdr:row>62</xdr:row>
      <xdr:rowOff>18157</xdr:rowOff>
    </xdr:to>
    <xdr:sp macro="" textlink="">
      <xdr:nvSpPr>
        <xdr:cNvPr id="243" name="楕円 242"/>
        <xdr:cNvSpPr/>
      </xdr:nvSpPr>
      <xdr:spPr>
        <a:xfrm>
          <a:off x="9588500" y="105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133427</xdr:rowOff>
    </xdr:from>
    <xdr:to>
      <xdr:col>55</xdr:col>
      <xdr:colOff>0</xdr:colOff>
      <xdr:row>61</xdr:row>
      <xdr:rowOff>138807</xdr:rowOff>
    </xdr:to>
    <xdr:cxnSp macro="">
      <xdr:nvCxnSpPr>
        <xdr:cNvPr id="244" name="直線コネクタ 243"/>
        <xdr:cNvCxnSpPr/>
      </xdr:nvCxnSpPr>
      <xdr:spPr>
        <a:xfrm flipV="1">
          <a:off x="9639300" y="10591877"/>
          <a:ext cx="8382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93143</xdr:rowOff>
    </xdr:from>
    <xdr:to>
      <xdr:col>46</xdr:col>
      <xdr:colOff>38100</xdr:colOff>
      <xdr:row>62</xdr:row>
      <xdr:rowOff>23293</xdr:rowOff>
    </xdr:to>
    <xdr:sp macro="" textlink="">
      <xdr:nvSpPr>
        <xdr:cNvPr id="245" name="楕円 244"/>
        <xdr:cNvSpPr/>
      </xdr:nvSpPr>
      <xdr:spPr>
        <a:xfrm>
          <a:off x="8699500" y="105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138807</xdr:rowOff>
    </xdr:from>
    <xdr:to>
      <xdr:col>50</xdr:col>
      <xdr:colOff>114300</xdr:colOff>
      <xdr:row>61</xdr:row>
      <xdr:rowOff>143943</xdr:rowOff>
    </xdr:to>
    <xdr:cxnSp macro="">
      <xdr:nvCxnSpPr>
        <xdr:cNvPr id="246" name="直線コネクタ 245"/>
        <xdr:cNvCxnSpPr/>
      </xdr:nvCxnSpPr>
      <xdr:spPr>
        <a:xfrm flipV="1">
          <a:off x="8750300" y="10597257"/>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96939</xdr:rowOff>
    </xdr:from>
    <xdr:to>
      <xdr:col>41</xdr:col>
      <xdr:colOff>101600</xdr:colOff>
      <xdr:row>62</xdr:row>
      <xdr:rowOff>27089</xdr:rowOff>
    </xdr:to>
    <xdr:sp macro="" textlink="">
      <xdr:nvSpPr>
        <xdr:cNvPr id="247" name="楕円 246"/>
        <xdr:cNvSpPr/>
      </xdr:nvSpPr>
      <xdr:spPr>
        <a:xfrm>
          <a:off x="7810500" y="105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143943</xdr:rowOff>
    </xdr:from>
    <xdr:to>
      <xdr:col>45</xdr:col>
      <xdr:colOff>177800</xdr:colOff>
      <xdr:row>61</xdr:row>
      <xdr:rowOff>147739</xdr:rowOff>
    </xdr:to>
    <xdr:cxnSp macro="">
      <xdr:nvCxnSpPr>
        <xdr:cNvPr id="248" name="直線コネクタ 247"/>
        <xdr:cNvCxnSpPr/>
      </xdr:nvCxnSpPr>
      <xdr:spPr>
        <a:xfrm flipV="1">
          <a:off x="7861300" y="10602393"/>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101419</xdr:rowOff>
    </xdr:from>
    <xdr:to>
      <xdr:col>36</xdr:col>
      <xdr:colOff>165100</xdr:colOff>
      <xdr:row>62</xdr:row>
      <xdr:rowOff>31569</xdr:rowOff>
    </xdr:to>
    <xdr:sp macro="" textlink="">
      <xdr:nvSpPr>
        <xdr:cNvPr id="249" name="楕円 248"/>
        <xdr:cNvSpPr/>
      </xdr:nvSpPr>
      <xdr:spPr>
        <a:xfrm>
          <a:off x="6921500" y="105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147739</xdr:rowOff>
    </xdr:from>
    <xdr:to>
      <xdr:col>41</xdr:col>
      <xdr:colOff>50800</xdr:colOff>
      <xdr:row>61</xdr:row>
      <xdr:rowOff>152219</xdr:rowOff>
    </xdr:to>
    <xdr:cxnSp macro="">
      <xdr:nvCxnSpPr>
        <xdr:cNvPr id="250" name="直線コネクタ 249"/>
        <xdr:cNvCxnSpPr/>
      </xdr:nvCxnSpPr>
      <xdr:spPr>
        <a:xfrm flipV="1">
          <a:off x="6972300" y="10606189"/>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34684</xdr:rowOff>
    </xdr:from>
    <xdr:ext cx="599010" cy="259045"/>
    <xdr:sp macro="" textlink="">
      <xdr:nvSpPr>
        <xdr:cNvPr id="255" name="n_1mainValue【橋りょう・トンネル】&#10;一人当たり有形固定資産（償却資産）額"/>
        <xdr:cNvSpPr txBox="1"/>
      </xdr:nvSpPr>
      <xdr:spPr>
        <a:xfrm>
          <a:off x="9327095" y="103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39820</xdr:rowOff>
    </xdr:from>
    <xdr:ext cx="599010" cy="259045"/>
    <xdr:sp macro="" textlink="">
      <xdr:nvSpPr>
        <xdr:cNvPr id="256" name="n_2mainValue【橋りょう・トンネル】&#10;一人当たり有形固定資産（償却資産）額"/>
        <xdr:cNvSpPr txBox="1"/>
      </xdr:nvSpPr>
      <xdr:spPr>
        <a:xfrm>
          <a:off x="8450795" y="10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43616</xdr:rowOff>
    </xdr:from>
    <xdr:ext cx="599010" cy="259045"/>
    <xdr:sp macro="" textlink="">
      <xdr:nvSpPr>
        <xdr:cNvPr id="257" name="n_3mainValue【橋りょう・トンネル】&#10;一人当たり有形固定資産（償却資産）額"/>
        <xdr:cNvSpPr txBox="1"/>
      </xdr:nvSpPr>
      <xdr:spPr>
        <a:xfrm>
          <a:off x="7561795" y="103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48096</xdr:rowOff>
    </xdr:from>
    <xdr:ext cx="599010" cy="259045"/>
    <xdr:sp macro="" textlink="">
      <xdr:nvSpPr>
        <xdr:cNvPr id="258" name="n_4mainValue【橋りょう・トンネル】&#10;一人当たり有形固定資産（償却資産）額"/>
        <xdr:cNvSpPr txBox="1"/>
      </xdr:nvSpPr>
      <xdr:spPr>
        <a:xfrm>
          <a:off x="6672795" y="1033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99" name="楕円 298"/>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300" name="【公営住宅】&#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1" name="楕円 300"/>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125730</xdr:rowOff>
    </xdr:to>
    <xdr:cxnSp macro="">
      <xdr:nvCxnSpPr>
        <xdr:cNvPr id="302" name="直線コネクタ 301"/>
        <xdr:cNvCxnSpPr/>
      </xdr:nvCxnSpPr>
      <xdr:spPr>
        <a:xfrm>
          <a:off x="3797300" y="13994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303" name="楕円 302"/>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106680</xdr:rowOff>
    </xdr:to>
    <xdr:cxnSp macro="">
      <xdr:nvCxnSpPr>
        <xdr:cNvPr id="304" name="直線コネクタ 303"/>
        <xdr:cNvCxnSpPr/>
      </xdr:nvCxnSpPr>
      <xdr:spPr>
        <a:xfrm>
          <a:off x="2908300" y="13969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305" name="楕円 304"/>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81914</xdr:rowOff>
    </xdr:to>
    <xdr:cxnSp macro="">
      <xdr:nvCxnSpPr>
        <xdr:cNvPr id="306" name="直線コネクタ 305"/>
        <xdr:cNvCxnSpPr/>
      </xdr:nvCxnSpPr>
      <xdr:spPr>
        <a:xfrm>
          <a:off x="2019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120650</xdr:rowOff>
    </xdr:from>
    <xdr:to>
      <xdr:col>6</xdr:col>
      <xdr:colOff>38100</xdr:colOff>
      <xdr:row>81</xdr:row>
      <xdr:rowOff>50800</xdr:rowOff>
    </xdr:to>
    <xdr:sp macro="" textlink="">
      <xdr:nvSpPr>
        <xdr:cNvPr id="307" name="楕円 306"/>
        <xdr:cNvSpPr/>
      </xdr:nvSpPr>
      <xdr:spPr>
        <a:xfrm>
          <a:off x="1079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0</xdr:rowOff>
    </xdr:from>
    <xdr:to>
      <xdr:col>10</xdr:col>
      <xdr:colOff>114300</xdr:colOff>
      <xdr:row>81</xdr:row>
      <xdr:rowOff>41911</xdr:rowOff>
    </xdr:to>
    <xdr:cxnSp macro="">
      <xdr:nvCxnSpPr>
        <xdr:cNvPr id="308" name="直線コネクタ 307"/>
        <xdr:cNvCxnSpPr/>
      </xdr:nvCxnSpPr>
      <xdr:spPr>
        <a:xfrm>
          <a:off x="1130300" y="13887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3"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4" name="n_2mainValue【公営住宅】&#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315" name="n_3mainValue【公営住宅】&#10;有形固定資産減価償却率"/>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16" name="n_4mainValue【公営住宅】&#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108961</xdr:rowOff>
    </xdr:from>
    <xdr:to>
      <xdr:col>55</xdr:col>
      <xdr:colOff>50800</xdr:colOff>
      <xdr:row>86</xdr:row>
      <xdr:rowOff>39111</xdr:rowOff>
    </xdr:to>
    <xdr:sp macro="" textlink="">
      <xdr:nvSpPr>
        <xdr:cNvPr id="354" name="楕円 353"/>
        <xdr:cNvSpPr/>
      </xdr:nvSpPr>
      <xdr:spPr>
        <a:xfrm>
          <a:off x="10426700" y="14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109967</xdr:rowOff>
    </xdr:from>
    <xdr:to>
      <xdr:col>50</xdr:col>
      <xdr:colOff>165100</xdr:colOff>
      <xdr:row>86</xdr:row>
      <xdr:rowOff>40117</xdr:rowOff>
    </xdr:to>
    <xdr:sp macro="" textlink="">
      <xdr:nvSpPr>
        <xdr:cNvPr id="356" name="楕円 355"/>
        <xdr:cNvSpPr/>
      </xdr:nvSpPr>
      <xdr:spPr>
        <a:xfrm>
          <a:off x="9588500" y="14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159761</xdr:rowOff>
    </xdr:from>
    <xdr:to>
      <xdr:col>55</xdr:col>
      <xdr:colOff>0</xdr:colOff>
      <xdr:row>85</xdr:row>
      <xdr:rowOff>160767</xdr:rowOff>
    </xdr:to>
    <xdr:cxnSp macro="">
      <xdr:nvCxnSpPr>
        <xdr:cNvPr id="357" name="直線コネクタ 356"/>
        <xdr:cNvCxnSpPr/>
      </xdr:nvCxnSpPr>
      <xdr:spPr>
        <a:xfrm flipV="1">
          <a:off x="9639300" y="1473301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111841</xdr:rowOff>
    </xdr:from>
    <xdr:to>
      <xdr:col>46</xdr:col>
      <xdr:colOff>38100</xdr:colOff>
      <xdr:row>86</xdr:row>
      <xdr:rowOff>41991</xdr:rowOff>
    </xdr:to>
    <xdr:sp macro="" textlink="">
      <xdr:nvSpPr>
        <xdr:cNvPr id="358" name="楕円 357"/>
        <xdr:cNvSpPr/>
      </xdr:nvSpPr>
      <xdr:spPr>
        <a:xfrm>
          <a:off x="8699500" y="146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160767</xdr:rowOff>
    </xdr:from>
    <xdr:to>
      <xdr:col>50</xdr:col>
      <xdr:colOff>114300</xdr:colOff>
      <xdr:row>85</xdr:row>
      <xdr:rowOff>162641</xdr:rowOff>
    </xdr:to>
    <xdr:cxnSp macro="">
      <xdr:nvCxnSpPr>
        <xdr:cNvPr id="359" name="直線コネクタ 358"/>
        <xdr:cNvCxnSpPr/>
      </xdr:nvCxnSpPr>
      <xdr:spPr>
        <a:xfrm flipV="1">
          <a:off x="8750300" y="1473401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112299</xdr:rowOff>
    </xdr:from>
    <xdr:to>
      <xdr:col>41</xdr:col>
      <xdr:colOff>101600</xdr:colOff>
      <xdr:row>86</xdr:row>
      <xdr:rowOff>42449</xdr:rowOff>
    </xdr:to>
    <xdr:sp macro="" textlink="">
      <xdr:nvSpPr>
        <xdr:cNvPr id="360" name="楕円 359"/>
        <xdr:cNvSpPr/>
      </xdr:nvSpPr>
      <xdr:spPr>
        <a:xfrm>
          <a:off x="7810500" y="146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162641</xdr:rowOff>
    </xdr:from>
    <xdr:to>
      <xdr:col>45</xdr:col>
      <xdr:colOff>177800</xdr:colOff>
      <xdr:row>85</xdr:row>
      <xdr:rowOff>163099</xdr:rowOff>
    </xdr:to>
    <xdr:cxnSp macro="">
      <xdr:nvCxnSpPr>
        <xdr:cNvPr id="361" name="直線コネクタ 360"/>
        <xdr:cNvCxnSpPr/>
      </xdr:nvCxnSpPr>
      <xdr:spPr>
        <a:xfrm flipV="1">
          <a:off x="7861300" y="1473589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112892</xdr:rowOff>
    </xdr:from>
    <xdr:to>
      <xdr:col>36</xdr:col>
      <xdr:colOff>165100</xdr:colOff>
      <xdr:row>86</xdr:row>
      <xdr:rowOff>43042</xdr:rowOff>
    </xdr:to>
    <xdr:sp macro="" textlink="">
      <xdr:nvSpPr>
        <xdr:cNvPr id="362" name="楕円 361"/>
        <xdr:cNvSpPr/>
      </xdr:nvSpPr>
      <xdr:spPr>
        <a:xfrm>
          <a:off x="6921500" y="1468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163099</xdr:rowOff>
    </xdr:from>
    <xdr:to>
      <xdr:col>41</xdr:col>
      <xdr:colOff>50800</xdr:colOff>
      <xdr:row>85</xdr:row>
      <xdr:rowOff>163692</xdr:rowOff>
    </xdr:to>
    <xdr:cxnSp macro="">
      <xdr:nvCxnSpPr>
        <xdr:cNvPr id="363" name="直線コネクタ 362"/>
        <xdr:cNvCxnSpPr/>
      </xdr:nvCxnSpPr>
      <xdr:spPr>
        <a:xfrm flipV="1">
          <a:off x="6972300" y="14736349"/>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31244</xdr:rowOff>
    </xdr:from>
    <xdr:ext cx="469744" cy="259045"/>
    <xdr:sp macro="" textlink="">
      <xdr:nvSpPr>
        <xdr:cNvPr id="368" name="n_1mainValue【公営住宅】&#10;一人当たり面積"/>
        <xdr:cNvSpPr txBox="1"/>
      </xdr:nvSpPr>
      <xdr:spPr>
        <a:xfrm>
          <a:off x="9391727" y="147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33118</xdr:rowOff>
    </xdr:from>
    <xdr:ext cx="469744" cy="259045"/>
    <xdr:sp macro="" textlink="">
      <xdr:nvSpPr>
        <xdr:cNvPr id="369" name="n_2mainValue【公営住宅】&#10;一人当たり面積"/>
        <xdr:cNvSpPr txBox="1"/>
      </xdr:nvSpPr>
      <xdr:spPr>
        <a:xfrm>
          <a:off x="8515427" y="147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33576</xdr:rowOff>
    </xdr:from>
    <xdr:ext cx="469744" cy="259045"/>
    <xdr:sp macro="" textlink="">
      <xdr:nvSpPr>
        <xdr:cNvPr id="370" name="n_3mainValue【公営住宅】&#10;一人当たり面積"/>
        <xdr:cNvSpPr txBox="1"/>
      </xdr:nvSpPr>
      <xdr:spPr>
        <a:xfrm>
          <a:off x="7626427" y="147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34169</xdr:rowOff>
    </xdr:from>
    <xdr:ext cx="469744" cy="259045"/>
    <xdr:sp macro="" textlink="">
      <xdr:nvSpPr>
        <xdr:cNvPr id="371" name="n_4mainValue【公営住宅】&#10;一人当たり面積"/>
        <xdr:cNvSpPr txBox="1"/>
      </xdr:nvSpPr>
      <xdr:spPr>
        <a:xfrm>
          <a:off x="6737427" y="1477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138068</xdr:rowOff>
    </xdr:from>
    <xdr:to>
      <xdr:col>24</xdr:col>
      <xdr:colOff>114300</xdr:colOff>
      <xdr:row>107</xdr:row>
      <xdr:rowOff>68218</xdr:rowOff>
    </xdr:to>
    <xdr:sp macro="" textlink="">
      <xdr:nvSpPr>
        <xdr:cNvPr id="413" name="楕円 412"/>
        <xdr:cNvSpPr/>
      </xdr:nvSpPr>
      <xdr:spPr>
        <a:xfrm>
          <a:off x="4584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116495</xdr:rowOff>
    </xdr:from>
    <xdr:ext cx="405111" cy="259045"/>
    <xdr:sp macro="" textlink="">
      <xdr:nvSpPr>
        <xdr:cNvPr id="414" name="【港湾・漁港】&#10;有形固定資産減価償却率該当値テキスト"/>
        <xdr:cNvSpPr txBox="1"/>
      </xdr:nvSpPr>
      <xdr:spPr>
        <a:xfrm>
          <a:off x="4673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98879</xdr:rowOff>
    </xdr:from>
    <xdr:to>
      <xdr:col>20</xdr:col>
      <xdr:colOff>38100</xdr:colOff>
      <xdr:row>107</xdr:row>
      <xdr:rowOff>29029</xdr:rowOff>
    </xdr:to>
    <xdr:sp macro="" textlink="">
      <xdr:nvSpPr>
        <xdr:cNvPr id="415" name="楕円 414"/>
        <xdr:cNvSpPr/>
      </xdr:nvSpPr>
      <xdr:spPr>
        <a:xfrm>
          <a:off x="3746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149679</xdr:rowOff>
    </xdr:from>
    <xdr:to>
      <xdr:col>24</xdr:col>
      <xdr:colOff>63500</xdr:colOff>
      <xdr:row>107</xdr:row>
      <xdr:rowOff>17418</xdr:rowOff>
    </xdr:to>
    <xdr:cxnSp macro="">
      <xdr:nvCxnSpPr>
        <xdr:cNvPr id="416" name="直線コネクタ 415"/>
        <xdr:cNvCxnSpPr/>
      </xdr:nvCxnSpPr>
      <xdr:spPr>
        <a:xfrm>
          <a:off x="3797300" y="18323379"/>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56424</xdr:rowOff>
    </xdr:from>
    <xdr:to>
      <xdr:col>15</xdr:col>
      <xdr:colOff>101600</xdr:colOff>
      <xdr:row>106</xdr:row>
      <xdr:rowOff>158024</xdr:rowOff>
    </xdr:to>
    <xdr:sp macro="" textlink="">
      <xdr:nvSpPr>
        <xdr:cNvPr id="417" name="楕円 416"/>
        <xdr:cNvSpPr/>
      </xdr:nvSpPr>
      <xdr:spPr>
        <a:xfrm>
          <a:off x="2857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107224</xdr:rowOff>
    </xdr:from>
    <xdr:to>
      <xdr:col>19</xdr:col>
      <xdr:colOff>177800</xdr:colOff>
      <xdr:row>106</xdr:row>
      <xdr:rowOff>149679</xdr:rowOff>
    </xdr:to>
    <xdr:cxnSp macro="">
      <xdr:nvCxnSpPr>
        <xdr:cNvPr id="418" name="直線コネクタ 417"/>
        <xdr:cNvCxnSpPr/>
      </xdr:nvCxnSpPr>
      <xdr:spPr>
        <a:xfrm>
          <a:off x="2908300" y="182809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419" name="楕円 418"/>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106</xdr:row>
      <xdr:rowOff>107224</xdr:rowOff>
    </xdr:to>
    <xdr:cxnSp macro="">
      <xdr:nvCxnSpPr>
        <xdr:cNvPr id="420" name="直線コネクタ 419"/>
        <xdr:cNvCxnSpPr/>
      </xdr:nvCxnSpPr>
      <xdr:spPr>
        <a:xfrm>
          <a:off x="2019300" y="182401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142966</xdr:rowOff>
    </xdr:from>
    <xdr:to>
      <xdr:col>6</xdr:col>
      <xdr:colOff>38100</xdr:colOff>
      <xdr:row>106</xdr:row>
      <xdr:rowOff>73116</xdr:rowOff>
    </xdr:to>
    <xdr:sp macro="" textlink="">
      <xdr:nvSpPr>
        <xdr:cNvPr id="421" name="楕円 420"/>
        <xdr:cNvSpPr/>
      </xdr:nvSpPr>
      <xdr:spPr>
        <a:xfrm>
          <a:off x="1079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22316</xdr:rowOff>
    </xdr:from>
    <xdr:to>
      <xdr:col>10</xdr:col>
      <xdr:colOff>114300</xdr:colOff>
      <xdr:row>106</xdr:row>
      <xdr:rowOff>66402</xdr:rowOff>
    </xdr:to>
    <xdr:cxnSp macro="">
      <xdr:nvCxnSpPr>
        <xdr:cNvPr id="422" name="直線コネクタ 421"/>
        <xdr:cNvCxnSpPr/>
      </xdr:nvCxnSpPr>
      <xdr:spPr>
        <a:xfrm>
          <a:off x="1130300" y="1819601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20156</xdr:rowOff>
    </xdr:from>
    <xdr:ext cx="405111" cy="259045"/>
    <xdr:sp macro="" textlink="">
      <xdr:nvSpPr>
        <xdr:cNvPr id="427" name="n_1mainValue【港湾・漁港】&#10;有形固定資産減価償却率"/>
        <xdr:cNvSpPr txBox="1"/>
      </xdr:nvSpPr>
      <xdr:spPr>
        <a:xfrm>
          <a:off x="3582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149151</xdr:rowOff>
    </xdr:from>
    <xdr:ext cx="405111" cy="259045"/>
    <xdr:sp macro="" textlink="">
      <xdr:nvSpPr>
        <xdr:cNvPr id="428" name="n_2mainValue【港湾・漁港】&#10;有形固定資産減価償却率"/>
        <xdr:cNvSpPr txBox="1"/>
      </xdr:nvSpPr>
      <xdr:spPr>
        <a:xfrm>
          <a:off x="2705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429" name="n_3mainValue【港湾・漁港】&#10;有形固定資産減価償却率"/>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64243</xdr:rowOff>
    </xdr:from>
    <xdr:ext cx="405111" cy="259045"/>
    <xdr:sp macro="" textlink="">
      <xdr:nvSpPr>
        <xdr:cNvPr id="430" name="n_4mainValue【港湾・漁港】&#10;有形固定資産減価償却率"/>
        <xdr:cNvSpPr txBox="1"/>
      </xdr:nvSpPr>
      <xdr:spPr>
        <a:xfrm>
          <a:off x="927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155727</xdr:rowOff>
    </xdr:from>
    <xdr:to>
      <xdr:col>55</xdr:col>
      <xdr:colOff>50800</xdr:colOff>
      <xdr:row>108</xdr:row>
      <xdr:rowOff>85877</xdr:rowOff>
    </xdr:to>
    <xdr:sp macro="" textlink="">
      <xdr:nvSpPr>
        <xdr:cNvPr id="468" name="楕円 467"/>
        <xdr:cNvSpPr/>
      </xdr:nvSpPr>
      <xdr:spPr>
        <a:xfrm>
          <a:off x="10426700" y="185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70654</xdr:rowOff>
    </xdr:from>
    <xdr:ext cx="534377" cy="259045"/>
    <xdr:sp macro="" textlink="">
      <xdr:nvSpPr>
        <xdr:cNvPr id="469" name="【港湾・漁港】&#10;一人当たり有形固定資産（償却資産）額該当値テキスト"/>
        <xdr:cNvSpPr txBox="1"/>
      </xdr:nvSpPr>
      <xdr:spPr>
        <a:xfrm>
          <a:off x="10515600" y="184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156308</xdr:rowOff>
    </xdr:from>
    <xdr:to>
      <xdr:col>50</xdr:col>
      <xdr:colOff>165100</xdr:colOff>
      <xdr:row>108</xdr:row>
      <xdr:rowOff>86458</xdr:rowOff>
    </xdr:to>
    <xdr:sp macro="" textlink="">
      <xdr:nvSpPr>
        <xdr:cNvPr id="470" name="楕円 469"/>
        <xdr:cNvSpPr/>
      </xdr:nvSpPr>
      <xdr:spPr>
        <a:xfrm>
          <a:off x="95885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35077</xdr:rowOff>
    </xdr:from>
    <xdr:to>
      <xdr:col>55</xdr:col>
      <xdr:colOff>0</xdr:colOff>
      <xdr:row>108</xdr:row>
      <xdr:rowOff>35658</xdr:rowOff>
    </xdr:to>
    <xdr:cxnSp macro="">
      <xdr:nvCxnSpPr>
        <xdr:cNvPr id="471" name="直線コネクタ 470"/>
        <xdr:cNvCxnSpPr/>
      </xdr:nvCxnSpPr>
      <xdr:spPr>
        <a:xfrm flipV="1">
          <a:off x="9639300" y="18551677"/>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156862</xdr:rowOff>
    </xdr:from>
    <xdr:to>
      <xdr:col>46</xdr:col>
      <xdr:colOff>38100</xdr:colOff>
      <xdr:row>108</xdr:row>
      <xdr:rowOff>87012</xdr:rowOff>
    </xdr:to>
    <xdr:sp macro="" textlink="">
      <xdr:nvSpPr>
        <xdr:cNvPr id="472" name="楕円 471"/>
        <xdr:cNvSpPr/>
      </xdr:nvSpPr>
      <xdr:spPr>
        <a:xfrm>
          <a:off x="8699500" y="18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35658</xdr:rowOff>
    </xdr:from>
    <xdr:to>
      <xdr:col>50</xdr:col>
      <xdr:colOff>114300</xdr:colOff>
      <xdr:row>108</xdr:row>
      <xdr:rowOff>36212</xdr:rowOff>
    </xdr:to>
    <xdr:cxnSp macro="">
      <xdr:nvCxnSpPr>
        <xdr:cNvPr id="473" name="直線コネクタ 472"/>
        <xdr:cNvCxnSpPr/>
      </xdr:nvCxnSpPr>
      <xdr:spPr>
        <a:xfrm flipV="1">
          <a:off x="8750300" y="18552258"/>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157273</xdr:rowOff>
    </xdr:from>
    <xdr:to>
      <xdr:col>41</xdr:col>
      <xdr:colOff>101600</xdr:colOff>
      <xdr:row>108</xdr:row>
      <xdr:rowOff>87423</xdr:rowOff>
    </xdr:to>
    <xdr:sp macro="" textlink="">
      <xdr:nvSpPr>
        <xdr:cNvPr id="474" name="楕円 473"/>
        <xdr:cNvSpPr/>
      </xdr:nvSpPr>
      <xdr:spPr>
        <a:xfrm>
          <a:off x="7810500" y="185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36212</xdr:rowOff>
    </xdr:from>
    <xdr:to>
      <xdr:col>45</xdr:col>
      <xdr:colOff>177800</xdr:colOff>
      <xdr:row>108</xdr:row>
      <xdr:rowOff>36623</xdr:rowOff>
    </xdr:to>
    <xdr:cxnSp macro="">
      <xdr:nvCxnSpPr>
        <xdr:cNvPr id="475" name="直線コネクタ 474"/>
        <xdr:cNvCxnSpPr/>
      </xdr:nvCxnSpPr>
      <xdr:spPr>
        <a:xfrm flipV="1">
          <a:off x="7861300" y="1855281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157756</xdr:rowOff>
    </xdr:from>
    <xdr:to>
      <xdr:col>36</xdr:col>
      <xdr:colOff>165100</xdr:colOff>
      <xdr:row>108</xdr:row>
      <xdr:rowOff>87906</xdr:rowOff>
    </xdr:to>
    <xdr:sp macro="" textlink="">
      <xdr:nvSpPr>
        <xdr:cNvPr id="476" name="楕円 475"/>
        <xdr:cNvSpPr/>
      </xdr:nvSpPr>
      <xdr:spPr>
        <a:xfrm>
          <a:off x="6921500" y="185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36623</xdr:rowOff>
    </xdr:from>
    <xdr:to>
      <xdr:col>41</xdr:col>
      <xdr:colOff>50800</xdr:colOff>
      <xdr:row>108</xdr:row>
      <xdr:rowOff>37106</xdr:rowOff>
    </xdr:to>
    <xdr:cxnSp macro="">
      <xdr:nvCxnSpPr>
        <xdr:cNvPr id="477" name="直線コネクタ 476"/>
        <xdr:cNvCxnSpPr/>
      </xdr:nvCxnSpPr>
      <xdr:spPr>
        <a:xfrm flipV="1">
          <a:off x="6972300" y="1855322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77585</xdr:rowOff>
    </xdr:from>
    <xdr:ext cx="534377" cy="259045"/>
    <xdr:sp macro="" textlink="">
      <xdr:nvSpPr>
        <xdr:cNvPr id="482" name="n_1mainValue【港湾・漁港】&#10;一人当たり有形固定資産（償却資産）額"/>
        <xdr:cNvSpPr txBox="1"/>
      </xdr:nvSpPr>
      <xdr:spPr>
        <a:xfrm>
          <a:off x="9359411" y="185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78139</xdr:rowOff>
    </xdr:from>
    <xdr:ext cx="534377" cy="259045"/>
    <xdr:sp macro="" textlink="">
      <xdr:nvSpPr>
        <xdr:cNvPr id="483" name="n_2mainValue【港湾・漁港】&#10;一人当たり有形固定資産（償却資産）額"/>
        <xdr:cNvSpPr txBox="1"/>
      </xdr:nvSpPr>
      <xdr:spPr>
        <a:xfrm>
          <a:off x="8483111" y="185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78550</xdr:rowOff>
    </xdr:from>
    <xdr:ext cx="534377" cy="259045"/>
    <xdr:sp macro="" textlink="">
      <xdr:nvSpPr>
        <xdr:cNvPr id="484" name="n_3mainValue【港湾・漁港】&#10;一人当たり有形固定資産（償却資産）額"/>
        <xdr:cNvSpPr txBox="1"/>
      </xdr:nvSpPr>
      <xdr:spPr>
        <a:xfrm>
          <a:off x="7594111" y="185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79033</xdr:rowOff>
    </xdr:from>
    <xdr:ext cx="534377" cy="259045"/>
    <xdr:sp macro="" textlink="">
      <xdr:nvSpPr>
        <xdr:cNvPr id="485" name="n_4mainValue【港湾・漁港】&#10;一人当たり有形固定資産（償却資産）額"/>
        <xdr:cNvSpPr txBox="1"/>
      </xdr:nvSpPr>
      <xdr:spPr>
        <a:xfrm>
          <a:off x="6705111" y="185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526" name="楕円 525"/>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3827</xdr:rowOff>
    </xdr:from>
    <xdr:ext cx="405111" cy="259045"/>
    <xdr:sp macro="" textlink="">
      <xdr:nvSpPr>
        <xdr:cNvPr id="527" name="【認定こども園・幼稚園・保育所】&#10;有形固定資産減価償却率該当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17780</xdr:rowOff>
    </xdr:from>
    <xdr:to>
      <xdr:col>81</xdr:col>
      <xdr:colOff>101600</xdr:colOff>
      <xdr:row>41</xdr:row>
      <xdr:rowOff>119380</xdr:rowOff>
    </xdr:to>
    <xdr:sp macro="" textlink="">
      <xdr:nvSpPr>
        <xdr:cNvPr id="528" name="楕円 527"/>
        <xdr:cNvSpPr/>
      </xdr:nvSpPr>
      <xdr:spPr>
        <a:xfrm>
          <a:off x="1543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68580</xdr:rowOff>
    </xdr:from>
    <xdr:to>
      <xdr:col>85</xdr:col>
      <xdr:colOff>127000</xdr:colOff>
      <xdr:row>41</xdr:row>
      <xdr:rowOff>76200</xdr:rowOff>
    </xdr:to>
    <xdr:cxnSp macro="">
      <xdr:nvCxnSpPr>
        <xdr:cNvPr id="529" name="直線コネクタ 528"/>
        <xdr:cNvCxnSpPr/>
      </xdr:nvCxnSpPr>
      <xdr:spPr>
        <a:xfrm>
          <a:off x="15481300" y="7098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78740</xdr:rowOff>
    </xdr:from>
    <xdr:to>
      <xdr:col>76</xdr:col>
      <xdr:colOff>165100</xdr:colOff>
      <xdr:row>42</xdr:row>
      <xdr:rowOff>8890</xdr:rowOff>
    </xdr:to>
    <xdr:sp macro="" textlink="">
      <xdr:nvSpPr>
        <xdr:cNvPr id="530" name="楕円 529"/>
        <xdr:cNvSpPr/>
      </xdr:nvSpPr>
      <xdr:spPr>
        <a:xfrm>
          <a:off x="1454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68580</xdr:rowOff>
    </xdr:from>
    <xdr:to>
      <xdr:col>81</xdr:col>
      <xdr:colOff>50800</xdr:colOff>
      <xdr:row>41</xdr:row>
      <xdr:rowOff>129540</xdr:rowOff>
    </xdr:to>
    <xdr:cxnSp macro="">
      <xdr:nvCxnSpPr>
        <xdr:cNvPr id="531" name="直線コネクタ 530"/>
        <xdr:cNvCxnSpPr/>
      </xdr:nvCxnSpPr>
      <xdr:spPr>
        <a:xfrm flipV="1">
          <a:off x="14592300" y="70980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73025</xdr:rowOff>
    </xdr:from>
    <xdr:to>
      <xdr:col>72</xdr:col>
      <xdr:colOff>38100</xdr:colOff>
      <xdr:row>42</xdr:row>
      <xdr:rowOff>3175</xdr:rowOff>
    </xdr:to>
    <xdr:sp macro="" textlink="">
      <xdr:nvSpPr>
        <xdr:cNvPr id="532" name="楕円 531"/>
        <xdr:cNvSpPr/>
      </xdr:nvSpPr>
      <xdr:spPr>
        <a:xfrm>
          <a:off x="13652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123825</xdr:rowOff>
    </xdr:from>
    <xdr:to>
      <xdr:col>76</xdr:col>
      <xdr:colOff>114300</xdr:colOff>
      <xdr:row>41</xdr:row>
      <xdr:rowOff>129540</xdr:rowOff>
    </xdr:to>
    <xdr:cxnSp macro="">
      <xdr:nvCxnSpPr>
        <xdr:cNvPr id="533" name="直線コネクタ 532"/>
        <xdr:cNvCxnSpPr/>
      </xdr:nvCxnSpPr>
      <xdr:spPr>
        <a:xfrm>
          <a:off x="13703300" y="71532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69215</xdr:rowOff>
    </xdr:from>
    <xdr:to>
      <xdr:col>67</xdr:col>
      <xdr:colOff>101600</xdr:colOff>
      <xdr:row>41</xdr:row>
      <xdr:rowOff>170815</xdr:rowOff>
    </xdr:to>
    <xdr:sp macro="" textlink="">
      <xdr:nvSpPr>
        <xdr:cNvPr id="534" name="楕円 533"/>
        <xdr:cNvSpPr/>
      </xdr:nvSpPr>
      <xdr:spPr>
        <a:xfrm>
          <a:off x="12763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120015</xdr:rowOff>
    </xdr:from>
    <xdr:to>
      <xdr:col>71</xdr:col>
      <xdr:colOff>177800</xdr:colOff>
      <xdr:row>41</xdr:row>
      <xdr:rowOff>123825</xdr:rowOff>
    </xdr:to>
    <xdr:cxnSp macro="">
      <xdr:nvCxnSpPr>
        <xdr:cNvPr id="535" name="直線コネクタ 534"/>
        <xdr:cNvCxnSpPr/>
      </xdr:nvCxnSpPr>
      <xdr:spPr>
        <a:xfrm>
          <a:off x="12814300" y="7149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6"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7"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8"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9"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110507</xdr:rowOff>
    </xdr:from>
    <xdr:ext cx="405111" cy="259045"/>
    <xdr:sp macro="" textlink="">
      <xdr:nvSpPr>
        <xdr:cNvPr id="540" name="n_1mainValue【認定こども園・幼稚園・保育所】&#10;有形固定資産減価償却率"/>
        <xdr:cNvSpPr txBox="1"/>
      </xdr:nvSpPr>
      <xdr:spPr>
        <a:xfrm>
          <a:off x="152660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17</xdr:rowOff>
    </xdr:from>
    <xdr:ext cx="405111" cy="259045"/>
    <xdr:sp macro="" textlink="">
      <xdr:nvSpPr>
        <xdr:cNvPr id="541" name="n_2mainValue【認定こども園・幼稚園・保育所】&#10;有形固定資産減価償却率"/>
        <xdr:cNvSpPr txBox="1"/>
      </xdr:nvSpPr>
      <xdr:spPr>
        <a:xfrm>
          <a:off x="14389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165752</xdr:rowOff>
    </xdr:from>
    <xdr:ext cx="405111" cy="259045"/>
    <xdr:sp macro="" textlink="">
      <xdr:nvSpPr>
        <xdr:cNvPr id="542" name="n_3mainValue【認定こども園・幼稚園・保育所】&#10;有形固定資産減価償却率"/>
        <xdr:cNvSpPr txBox="1"/>
      </xdr:nvSpPr>
      <xdr:spPr>
        <a:xfrm>
          <a:off x="13500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161942</xdr:rowOff>
    </xdr:from>
    <xdr:ext cx="405111" cy="259045"/>
    <xdr:sp macro="" textlink="">
      <xdr:nvSpPr>
        <xdr:cNvPr id="543" name="n_4mainValue【認定こども園・幼稚園・保育所】&#10;有形固定資産減価償却率"/>
        <xdr:cNvSpPr txBox="1"/>
      </xdr:nvSpPr>
      <xdr:spPr>
        <a:xfrm>
          <a:off x="12611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581" name="楕円 580"/>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582"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583" name="楕円 582"/>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584" name="直線コネクタ 583"/>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66548</xdr:rowOff>
    </xdr:from>
    <xdr:to>
      <xdr:col>107</xdr:col>
      <xdr:colOff>101600</xdr:colOff>
      <xdr:row>41</xdr:row>
      <xdr:rowOff>168148</xdr:rowOff>
    </xdr:to>
    <xdr:sp macro="" textlink="">
      <xdr:nvSpPr>
        <xdr:cNvPr id="585" name="楕円 584"/>
        <xdr:cNvSpPr/>
      </xdr:nvSpPr>
      <xdr:spPr>
        <a:xfrm>
          <a:off x="20383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117348</xdr:rowOff>
    </xdr:to>
    <xdr:cxnSp macro="">
      <xdr:nvCxnSpPr>
        <xdr:cNvPr id="586" name="直線コネクタ 585"/>
        <xdr:cNvCxnSpPr/>
      </xdr:nvCxnSpPr>
      <xdr:spPr>
        <a:xfrm flipV="1">
          <a:off x="20434300" y="71445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66548</xdr:rowOff>
    </xdr:from>
    <xdr:to>
      <xdr:col>102</xdr:col>
      <xdr:colOff>165100</xdr:colOff>
      <xdr:row>41</xdr:row>
      <xdr:rowOff>168148</xdr:rowOff>
    </xdr:to>
    <xdr:sp macro="" textlink="">
      <xdr:nvSpPr>
        <xdr:cNvPr id="587" name="楕円 586"/>
        <xdr:cNvSpPr/>
      </xdr:nvSpPr>
      <xdr:spPr>
        <a:xfrm>
          <a:off x="19494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117348</xdr:rowOff>
    </xdr:from>
    <xdr:to>
      <xdr:col>107</xdr:col>
      <xdr:colOff>50800</xdr:colOff>
      <xdr:row>41</xdr:row>
      <xdr:rowOff>117348</xdr:rowOff>
    </xdr:to>
    <xdr:cxnSp macro="">
      <xdr:nvCxnSpPr>
        <xdr:cNvPr id="588" name="直線コネクタ 587"/>
        <xdr:cNvCxnSpPr/>
      </xdr:nvCxnSpPr>
      <xdr:spPr>
        <a:xfrm>
          <a:off x="19545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66548</xdr:rowOff>
    </xdr:from>
    <xdr:to>
      <xdr:col>98</xdr:col>
      <xdr:colOff>38100</xdr:colOff>
      <xdr:row>41</xdr:row>
      <xdr:rowOff>168148</xdr:rowOff>
    </xdr:to>
    <xdr:sp macro="" textlink="">
      <xdr:nvSpPr>
        <xdr:cNvPr id="589" name="楕円 588"/>
        <xdr:cNvSpPr/>
      </xdr:nvSpPr>
      <xdr:spPr>
        <a:xfrm>
          <a:off x="186055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117348</xdr:rowOff>
    </xdr:from>
    <xdr:to>
      <xdr:col>102</xdr:col>
      <xdr:colOff>114300</xdr:colOff>
      <xdr:row>41</xdr:row>
      <xdr:rowOff>117348</xdr:rowOff>
    </xdr:to>
    <xdr:cxnSp macro="">
      <xdr:nvCxnSpPr>
        <xdr:cNvPr id="590" name="直線コネクタ 589"/>
        <xdr:cNvCxnSpPr/>
      </xdr:nvCxnSpPr>
      <xdr:spPr>
        <a:xfrm>
          <a:off x="18656300" y="714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4"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595"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159275</xdr:rowOff>
    </xdr:from>
    <xdr:ext cx="469744" cy="259045"/>
    <xdr:sp macro="" textlink="">
      <xdr:nvSpPr>
        <xdr:cNvPr id="596" name="n_2mainValue【認定こども園・幼稚園・保育所】&#10;一人当たり面積"/>
        <xdr:cNvSpPr txBox="1"/>
      </xdr:nvSpPr>
      <xdr:spPr>
        <a:xfrm>
          <a:off x="20199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159275</xdr:rowOff>
    </xdr:from>
    <xdr:ext cx="469744" cy="259045"/>
    <xdr:sp macro="" textlink="">
      <xdr:nvSpPr>
        <xdr:cNvPr id="597" name="n_3mainValue【認定こども園・幼稚園・保育所】&#10;一人当たり面積"/>
        <xdr:cNvSpPr txBox="1"/>
      </xdr:nvSpPr>
      <xdr:spPr>
        <a:xfrm>
          <a:off x="19310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159275</xdr:rowOff>
    </xdr:from>
    <xdr:ext cx="469744" cy="259045"/>
    <xdr:sp macro="" textlink="">
      <xdr:nvSpPr>
        <xdr:cNvPr id="598" name="n_4mainValue【認定こども園・幼稚園・保育所】&#10;一人当たり面積"/>
        <xdr:cNvSpPr txBox="1"/>
      </xdr:nvSpPr>
      <xdr:spPr>
        <a:xfrm>
          <a:off x="184214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639" name="楕円 638"/>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40022</xdr:rowOff>
    </xdr:from>
    <xdr:ext cx="405111" cy="259045"/>
    <xdr:sp macro="" textlink="">
      <xdr:nvSpPr>
        <xdr:cNvPr id="640" name="【学校施設】&#10;有形固定資産減価償却率該当値テキスト"/>
        <xdr:cNvSpPr txBox="1"/>
      </xdr:nvSpPr>
      <xdr:spPr>
        <a:xfrm>
          <a:off x="16357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641" name="楕円 640"/>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61</xdr:row>
      <xdr:rowOff>17145</xdr:rowOff>
    </xdr:to>
    <xdr:cxnSp macro="">
      <xdr:nvCxnSpPr>
        <xdr:cNvPr id="642" name="直線コネクタ 641"/>
        <xdr:cNvCxnSpPr/>
      </xdr:nvCxnSpPr>
      <xdr:spPr>
        <a:xfrm flipV="1">
          <a:off x="15481300" y="1039939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643" name="楕円 642"/>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30480</xdr:rowOff>
    </xdr:to>
    <xdr:cxnSp macro="">
      <xdr:nvCxnSpPr>
        <xdr:cNvPr id="644" name="直線コネクタ 643"/>
        <xdr:cNvCxnSpPr/>
      </xdr:nvCxnSpPr>
      <xdr:spPr>
        <a:xfrm flipV="1">
          <a:off x="14592300" y="10475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122555</xdr:rowOff>
    </xdr:from>
    <xdr:to>
      <xdr:col>72</xdr:col>
      <xdr:colOff>38100</xdr:colOff>
      <xdr:row>61</xdr:row>
      <xdr:rowOff>52705</xdr:rowOff>
    </xdr:to>
    <xdr:sp macro="" textlink="">
      <xdr:nvSpPr>
        <xdr:cNvPr id="645" name="楕円 644"/>
        <xdr:cNvSpPr/>
      </xdr:nvSpPr>
      <xdr:spPr>
        <a:xfrm>
          <a:off x="13652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xdr:rowOff>
    </xdr:from>
    <xdr:to>
      <xdr:col>76</xdr:col>
      <xdr:colOff>114300</xdr:colOff>
      <xdr:row>61</xdr:row>
      <xdr:rowOff>30480</xdr:rowOff>
    </xdr:to>
    <xdr:cxnSp macro="">
      <xdr:nvCxnSpPr>
        <xdr:cNvPr id="646" name="直線コネクタ 645"/>
        <xdr:cNvCxnSpPr/>
      </xdr:nvCxnSpPr>
      <xdr:spPr>
        <a:xfrm>
          <a:off x="13703300" y="10460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647" name="楕円 646"/>
        <xdr:cNvSpPr/>
      </xdr:nvSpPr>
      <xdr:spPr>
        <a:xfrm>
          <a:off x="1276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xdr:rowOff>
    </xdr:from>
    <xdr:to>
      <xdr:col>71</xdr:col>
      <xdr:colOff>177800</xdr:colOff>
      <xdr:row>61</xdr:row>
      <xdr:rowOff>7620</xdr:rowOff>
    </xdr:to>
    <xdr:cxnSp macro="">
      <xdr:nvCxnSpPr>
        <xdr:cNvPr id="648" name="直線コネクタ 647"/>
        <xdr:cNvCxnSpPr/>
      </xdr:nvCxnSpPr>
      <xdr:spPr>
        <a:xfrm flipV="1">
          <a:off x="12814300" y="1046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52"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653" name="n_1mainValue【学校施設】&#10;有形固定資産減価償却率"/>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654" name="n_2mainValue【学校施設】&#10;有形固定資産減価償却率"/>
        <xdr:cNvSpPr txBox="1"/>
      </xdr:nvSpPr>
      <xdr:spPr>
        <a:xfrm>
          <a:off x="14389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43832</xdr:rowOff>
    </xdr:from>
    <xdr:ext cx="405111" cy="259045"/>
    <xdr:sp macro="" textlink="">
      <xdr:nvSpPr>
        <xdr:cNvPr id="655" name="n_3mainValue【学校施設】&#10;有形固定資産減価償却率"/>
        <xdr:cNvSpPr txBox="1"/>
      </xdr:nvSpPr>
      <xdr:spPr>
        <a:xfrm>
          <a:off x="13500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656" name="n_4mainValue【学校施設】&#10;有形固定資産減価償却率"/>
        <xdr:cNvSpPr txBox="1"/>
      </xdr:nvSpPr>
      <xdr:spPr>
        <a:xfrm>
          <a:off x="12611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8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112458</xdr:rowOff>
    </xdr:from>
    <xdr:to>
      <xdr:col>116</xdr:col>
      <xdr:colOff>114300</xdr:colOff>
      <xdr:row>61</xdr:row>
      <xdr:rowOff>42608</xdr:rowOff>
    </xdr:to>
    <xdr:sp macro="" textlink="">
      <xdr:nvSpPr>
        <xdr:cNvPr id="696" name="楕円 695"/>
        <xdr:cNvSpPr/>
      </xdr:nvSpPr>
      <xdr:spPr>
        <a:xfrm>
          <a:off x="22110700" y="103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135335</xdr:rowOff>
    </xdr:from>
    <xdr:ext cx="469744" cy="259045"/>
    <xdr:sp macro="" textlink="">
      <xdr:nvSpPr>
        <xdr:cNvPr id="697" name="【学校施設】&#10;一人当たり面積該当値テキスト"/>
        <xdr:cNvSpPr txBox="1"/>
      </xdr:nvSpPr>
      <xdr:spPr>
        <a:xfrm>
          <a:off x="22199600" y="1025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119888</xdr:rowOff>
    </xdr:from>
    <xdr:to>
      <xdr:col>112</xdr:col>
      <xdr:colOff>38100</xdr:colOff>
      <xdr:row>61</xdr:row>
      <xdr:rowOff>50038</xdr:rowOff>
    </xdr:to>
    <xdr:sp macro="" textlink="">
      <xdr:nvSpPr>
        <xdr:cNvPr id="698" name="楕円 697"/>
        <xdr:cNvSpPr/>
      </xdr:nvSpPr>
      <xdr:spPr>
        <a:xfrm>
          <a:off x="21272500" y="104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163258</xdr:rowOff>
    </xdr:from>
    <xdr:to>
      <xdr:col>116</xdr:col>
      <xdr:colOff>63500</xdr:colOff>
      <xdr:row>60</xdr:row>
      <xdr:rowOff>170688</xdr:rowOff>
    </xdr:to>
    <xdr:cxnSp macro="">
      <xdr:nvCxnSpPr>
        <xdr:cNvPr id="699" name="直線コネクタ 698"/>
        <xdr:cNvCxnSpPr/>
      </xdr:nvCxnSpPr>
      <xdr:spPr>
        <a:xfrm flipV="1">
          <a:off x="21323300" y="10450258"/>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130937</xdr:rowOff>
    </xdr:from>
    <xdr:to>
      <xdr:col>107</xdr:col>
      <xdr:colOff>101600</xdr:colOff>
      <xdr:row>61</xdr:row>
      <xdr:rowOff>61087</xdr:rowOff>
    </xdr:to>
    <xdr:sp macro="" textlink="">
      <xdr:nvSpPr>
        <xdr:cNvPr id="700" name="楕円 699"/>
        <xdr:cNvSpPr/>
      </xdr:nvSpPr>
      <xdr:spPr>
        <a:xfrm>
          <a:off x="20383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170688</xdr:rowOff>
    </xdr:from>
    <xdr:to>
      <xdr:col>111</xdr:col>
      <xdr:colOff>177800</xdr:colOff>
      <xdr:row>61</xdr:row>
      <xdr:rowOff>10287</xdr:rowOff>
    </xdr:to>
    <xdr:cxnSp macro="">
      <xdr:nvCxnSpPr>
        <xdr:cNvPr id="701" name="直線コネクタ 700"/>
        <xdr:cNvCxnSpPr/>
      </xdr:nvCxnSpPr>
      <xdr:spPr>
        <a:xfrm flipV="1">
          <a:off x="20434300" y="1045768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134938</xdr:rowOff>
    </xdr:from>
    <xdr:to>
      <xdr:col>102</xdr:col>
      <xdr:colOff>165100</xdr:colOff>
      <xdr:row>61</xdr:row>
      <xdr:rowOff>65088</xdr:rowOff>
    </xdr:to>
    <xdr:sp macro="" textlink="">
      <xdr:nvSpPr>
        <xdr:cNvPr id="702" name="楕円 701"/>
        <xdr:cNvSpPr/>
      </xdr:nvSpPr>
      <xdr:spPr>
        <a:xfrm>
          <a:off x="19494500" y="104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xdr:rowOff>
    </xdr:from>
    <xdr:to>
      <xdr:col>107</xdr:col>
      <xdr:colOff>50800</xdr:colOff>
      <xdr:row>61</xdr:row>
      <xdr:rowOff>14288</xdr:rowOff>
    </xdr:to>
    <xdr:cxnSp macro="">
      <xdr:nvCxnSpPr>
        <xdr:cNvPr id="703" name="直線コネクタ 702"/>
        <xdr:cNvCxnSpPr/>
      </xdr:nvCxnSpPr>
      <xdr:spPr>
        <a:xfrm flipV="1">
          <a:off x="19545300" y="1046873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144272</xdr:rowOff>
    </xdr:from>
    <xdr:to>
      <xdr:col>98</xdr:col>
      <xdr:colOff>38100</xdr:colOff>
      <xdr:row>61</xdr:row>
      <xdr:rowOff>74422</xdr:rowOff>
    </xdr:to>
    <xdr:sp macro="" textlink="">
      <xdr:nvSpPr>
        <xdr:cNvPr id="704" name="楕円 703"/>
        <xdr:cNvSpPr/>
      </xdr:nvSpPr>
      <xdr:spPr>
        <a:xfrm>
          <a:off x="18605500" y="104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14288</xdr:rowOff>
    </xdr:from>
    <xdr:to>
      <xdr:col>102</xdr:col>
      <xdr:colOff>114300</xdr:colOff>
      <xdr:row>61</xdr:row>
      <xdr:rowOff>23622</xdr:rowOff>
    </xdr:to>
    <xdr:cxnSp macro="">
      <xdr:nvCxnSpPr>
        <xdr:cNvPr id="705" name="直線コネクタ 704"/>
        <xdr:cNvCxnSpPr/>
      </xdr:nvCxnSpPr>
      <xdr:spPr>
        <a:xfrm flipV="1">
          <a:off x="18656300" y="1047273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709"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66565</xdr:rowOff>
    </xdr:from>
    <xdr:ext cx="469744" cy="259045"/>
    <xdr:sp macro="" textlink="">
      <xdr:nvSpPr>
        <xdr:cNvPr id="710" name="n_1mainValue【学校施設】&#10;一人当たり面積"/>
        <xdr:cNvSpPr txBox="1"/>
      </xdr:nvSpPr>
      <xdr:spPr>
        <a:xfrm>
          <a:off x="21075727" y="101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77614</xdr:rowOff>
    </xdr:from>
    <xdr:ext cx="469744" cy="259045"/>
    <xdr:sp macro="" textlink="">
      <xdr:nvSpPr>
        <xdr:cNvPr id="711" name="n_2mainValue【学校施設】&#10;一人当たり面積"/>
        <xdr:cNvSpPr txBox="1"/>
      </xdr:nvSpPr>
      <xdr:spPr>
        <a:xfrm>
          <a:off x="20199427" y="101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81615</xdr:rowOff>
    </xdr:from>
    <xdr:ext cx="469744" cy="259045"/>
    <xdr:sp macro="" textlink="">
      <xdr:nvSpPr>
        <xdr:cNvPr id="712" name="n_3mainValue【学校施設】&#10;一人当たり面積"/>
        <xdr:cNvSpPr txBox="1"/>
      </xdr:nvSpPr>
      <xdr:spPr>
        <a:xfrm>
          <a:off x="19310427" y="1019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90949</xdr:rowOff>
    </xdr:from>
    <xdr:ext cx="469744" cy="259045"/>
    <xdr:sp macro="" textlink="">
      <xdr:nvSpPr>
        <xdr:cNvPr id="713" name="n_4mainValue【学校施設】&#10;一人当たり面積"/>
        <xdr:cNvSpPr txBox="1"/>
      </xdr:nvSpPr>
      <xdr:spPr>
        <a:xfrm>
          <a:off x="18421427"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44"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9" name="フローチャート: 判断 74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5" name="楕円 75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5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57" name="楕円 75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58" name="直線コネクタ 75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59" name="楕円 75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0" name="直線コネクタ 75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61" name="楕円 76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62" name="直線コネクタ 76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63" name="楕円 76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64" name="直線コネクタ 76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6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6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6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6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4" name="フローチャート: 判断 80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810" name="楕円 809"/>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162322</xdr:rowOff>
    </xdr:from>
    <xdr:ext cx="469744" cy="259045"/>
    <xdr:sp macro="" textlink="">
      <xdr:nvSpPr>
        <xdr:cNvPr id="811" name="【児童館】&#10;一人当たり面積該当値テキスト"/>
        <xdr:cNvSpPr txBox="1"/>
      </xdr:nvSpPr>
      <xdr:spPr>
        <a:xfrm>
          <a:off x="22199600" y="1456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12" name="楕円 811"/>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813" name="直線コネクタ 812"/>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14" name="楕円 813"/>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15" name="直線コネクタ 814"/>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16" name="楕円 815"/>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113537</xdr:rowOff>
    </xdr:to>
    <xdr:cxnSp macro="">
      <xdr:nvCxnSpPr>
        <xdr:cNvPr id="817" name="直線コネクタ 816"/>
        <xdr:cNvCxnSpPr/>
      </xdr:nvCxnSpPr>
      <xdr:spPr>
        <a:xfrm flipV="1">
          <a:off x="19545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818" name="楕円 817"/>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113537</xdr:rowOff>
    </xdr:from>
    <xdr:to>
      <xdr:col>102</xdr:col>
      <xdr:colOff>114300</xdr:colOff>
      <xdr:row>85</xdr:row>
      <xdr:rowOff>113537</xdr:rowOff>
    </xdr:to>
    <xdr:cxnSp macro="">
      <xdr:nvCxnSpPr>
        <xdr:cNvPr id="819" name="直線コネクタ 818"/>
        <xdr:cNvCxnSpPr/>
      </xdr:nvCxnSpPr>
      <xdr:spPr>
        <a:xfrm>
          <a:off x="18656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823"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24"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25"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26" name="n_3mainValue【児童館】&#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827" name="n_4mainValue【児童館】&#10;一人当たり面積"/>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58"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3" name="フローチャート: 判断 862"/>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869" name="楕円 868"/>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870" name="【公民館】&#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871" name="楕円 870"/>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107</xdr:row>
      <xdr:rowOff>51707</xdr:rowOff>
    </xdr:to>
    <xdr:cxnSp macro="">
      <xdr:nvCxnSpPr>
        <xdr:cNvPr id="872" name="直線コネクタ 871"/>
        <xdr:cNvCxnSpPr/>
      </xdr:nvCxnSpPr>
      <xdr:spPr>
        <a:xfrm flipV="1">
          <a:off x="15481300" y="18254799"/>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873" name="楕円 872"/>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17418</xdr:rowOff>
    </xdr:from>
    <xdr:to>
      <xdr:col>81</xdr:col>
      <xdr:colOff>50800</xdr:colOff>
      <xdr:row>107</xdr:row>
      <xdr:rowOff>51707</xdr:rowOff>
    </xdr:to>
    <xdr:cxnSp macro="">
      <xdr:nvCxnSpPr>
        <xdr:cNvPr id="874" name="直線コネクタ 873"/>
        <xdr:cNvCxnSpPr/>
      </xdr:nvCxnSpPr>
      <xdr:spPr>
        <a:xfrm>
          <a:off x="14592300" y="183625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875" name="楕円 874"/>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17418</xdr:rowOff>
    </xdr:from>
    <xdr:to>
      <xdr:col>76</xdr:col>
      <xdr:colOff>114300</xdr:colOff>
      <xdr:row>107</xdr:row>
      <xdr:rowOff>53339</xdr:rowOff>
    </xdr:to>
    <xdr:cxnSp macro="">
      <xdr:nvCxnSpPr>
        <xdr:cNvPr id="876" name="直線コネクタ 875"/>
        <xdr:cNvCxnSpPr/>
      </xdr:nvCxnSpPr>
      <xdr:spPr>
        <a:xfrm flipV="1">
          <a:off x="13703300" y="183625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877" name="楕円 876"/>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53339</xdr:rowOff>
    </xdr:to>
    <xdr:cxnSp macro="">
      <xdr:nvCxnSpPr>
        <xdr:cNvPr id="878" name="直線コネクタ 877"/>
        <xdr:cNvCxnSpPr/>
      </xdr:nvCxnSpPr>
      <xdr:spPr>
        <a:xfrm>
          <a:off x="12814300" y="18364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79"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80"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1"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82"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883" name="n_1mainValue【公民館】&#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884" name="n_2mainValue【公民館】&#10;有形固定資産減価償却率"/>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885" name="n_3mainValue【公民館】&#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886" name="n_4mainValue【公民館】&#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2" name="フローチャート: 判断 921"/>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23768</xdr:rowOff>
    </xdr:from>
    <xdr:to>
      <xdr:col>116</xdr:col>
      <xdr:colOff>114300</xdr:colOff>
      <xdr:row>105</xdr:row>
      <xdr:rowOff>125368</xdr:rowOff>
    </xdr:to>
    <xdr:sp macro="" textlink="">
      <xdr:nvSpPr>
        <xdr:cNvPr id="928" name="楕円 927"/>
        <xdr:cNvSpPr/>
      </xdr:nvSpPr>
      <xdr:spPr>
        <a:xfrm>
          <a:off x="22110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46645</xdr:rowOff>
    </xdr:from>
    <xdr:ext cx="469744" cy="259045"/>
    <xdr:sp macro="" textlink="">
      <xdr:nvSpPr>
        <xdr:cNvPr id="929" name="【公民館】&#10;一人当たり面積該当値テキスト"/>
        <xdr:cNvSpPr txBox="1"/>
      </xdr:nvSpPr>
      <xdr:spPr>
        <a:xfrm>
          <a:off x="22199600" y="178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930" name="楕円 929"/>
        <xdr:cNvSpPr/>
      </xdr:nvSpPr>
      <xdr:spPr>
        <a:xfrm>
          <a:off x="2127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74568</xdr:rowOff>
    </xdr:from>
    <xdr:to>
      <xdr:col>116</xdr:col>
      <xdr:colOff>63500</xdr:colOff>
      <xdr:row>105</xdr:row>
      <xdr:rowOff>97427</xdr:rowOff>
    </xdr:to>
    <xdr:cxnSp macro="">
      <xdr:nvCxnSpPr>
        <xdr:cNvPr id="931" name="直線コネクタ 930"/>
        <xdr:cNvCxnSpPr/>
      </xdr:nvCxnSpPr>
      <xdr:spPr>
        <a:xfrm flipV="1">
          <a:off x="21323300" y="180768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932" name="楕円 931"/>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107224</xdr:rowOff>
    </xdr:to>
    <xdr:cxnSp macro="">
      <xdr:nvCxnSpPr>
        <xdr:cNvPr id="933" name="直線コネクタ 932"/>
        <xdr:cNvCxnSpPr/>
      </xdr:nvCxnSpPr>
      <xdr:spPr>
        <a:xfrm flipV="1">
          <a:off x="20434300" y="180996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76019</xdr:rowOff>
    </xdr:from>
    <xdr:to>
      <xdr:col>102</xdr:col>
      <xdr:colOff>165100</xdr:colOff>
      <xdr:row>106</xdr:row>
      <xdr:rowOff>6169</xdr:rowOff>
    </xdr:to>
    <xdr:sp macro="" textlink="">
      <xdr:nvSpPr>
        <xdr:cNvPr id="934" name="楕円 933"/>
        <xdr:cNvSpPr/>
      </xdr:nvSpPr>
      <xdr:spPr>
        <a:xfrm>
          <a:off x="19494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126819</xdr:rowOff>
    </xdr:to>
    <xdr:cxnSp macro="">
      <xdr:nvCxnSpPr>
        <xdr:cNvPr id="935" name="直線コネクタ 934"/>
        <xdr:cNvCxnSpPr/>
      </xdr:nvCxnSpPr>
      <xdr:spPr>
        <a:xfrm flipV="1">
          <a:off x="19545300" y="181094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6" name="楕円 935"/>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133350</xdr:rowOff>
    </xdr:to>
    <xdr:cxnSp macro="">
      <xdr:nvCxnSpPr>
        <xdr:cNvPr id="937" name="直線コネクタ 936"/>
        <xdr:cNvCxnSpPr/>
      </xdr:nvCxnSpPr>
      <xdr:spPr>
        <a:xfrm flipV="1">
          <a:off x="18656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941"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942" name="n_1mainValue【公民館】&#10;一人当たり面積"/>
        <xdr:cNvSpPr txBox="1"/>
      </xdr:nvSpPr>
      <xdr:spPr>
        <a:xfrm>
          <a:off x="21075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943" name="n_2mainValue【公民館】&#10;一人当たり面積"/>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22696</xdr:rowOff>
    </xdr:from>
    <xdr:ext cx="469744" cy="259045"/>
    <xdr:sp macro="" textlink="">
      <xdr:nvSpPr>
        <xdr:cNvPr id="944" name="n_3mainValue【公民館】&#10;一人当たり面積"/>
        <xdr:cNvSpPr txBox="1"/>
      </xdr:nvSpPr>
      <xdr:spPr>
        <a:xfrm>
          <a:off x="19310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45" name="n_4main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類似団体と比較して有形固定資産減価償却率が下回っているのは、公営住宅及び道路となっており、その他の施設は類似団体平均を上回っている。</a:t>
          </a:r>
          <a:endParaRPr lang="ja-JP" altLang="ja-JP" sz="1400">
            <a:effectLst/>
          </a:endParaRPr>
        </a:p>
        <a:p>
          <a:r>
            <a:rPr kumimoji="1" lang="ja-JP" altLang="ja-JP" sz="1100">
              <a:solidFill>
                <a:schemeClr val="dk1"/>
              </a:solidFill>
              <a:effectLst/>
              <a:latin typeface="+mn-lt"/>
              <a:ea typeface="+mn-ea"/>
              <a:cs typeface="+mn-cs"/>
            </a:rPr>
            <a:t>　特に、児童館及び認定子ども園・幼稚園・保育所は高い水準となっており、施設の大部分が昭和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年代に整備され老朽化が進んでいることが要因と考えられる。</a:t>
          </a:r>
          <a:endParaRPr lang="ja-JP" altLang="ja-JP" sz="1400">
            <a:effectLst/>
          </a:endParaRPr>
        </a:p>
        <a:p>
          <a:r>
            <a:rPr kumimoji="1" lang="ja-JP" altLang="ja-JP" sz="1100">
              <a:solidFill>
                <a:schemeClr val="dk1"/>
              </a:solidFill>
              <a:effectLst/>
              <a:latin typeface="+mn-lt"/>
              <a:ea typeface="+mn-ea"/>
              <a:cs typeface="+mn-cs"/>
            </a:rPr>
            <a:t>　今後は、市民ニーズとの調整を図りながら施設の在り方を含めて検討を行い適切な維持管理を行い比率の改善を図る。</a:t>
          </a:r>
          <a:endParaRPr lang="ja-JP" altLang="ja-JP" sz="1400">
            <a:effectLst/>
          </a:endParaRPr>
        </a:p>
        <a:p>
          <a:r>
            <a:rPr kumimoji="1" lang="ja-JP" altLang="ja-JP" sz="1100">
              <a:solidFill>
                <a:schemeClr val="dk1"/>
              </a:solidFill>
              <a:effectLst/>
              <a:latin typeface="+mn-lt"/>
              <a:ea typeface="+mn-ea"/>
              <a:cs typeface="+mn-cs"/>
            </a:rPr>
            <a:t>　その他の施設についても、公共施設等総合管理計画に基づき、計画的な維持管理を行うとともに施設総量の適正化に努める。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2" name="楕円 71"/>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156227</xdr:rowOff>
    </xdr:from>
    <xdr:ext cx="405111" cy="259045"/>
    <xdr:sp macro="" textlink="">
      <xdr:nvSpPr>
        <xdr:cNvPr id="73" name="【図書館】&#10;有形固定資産減価償却率該当値テキスト"/>
        <xdr:cNvSpPr txBox="1"/>
      </xdr:nvSpPr>
      <xdr:spPr>
        <a:xfrm>
          <a:off x="46736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152400</xdr:rowOff>
    </xdr:from>
    <xdr:to>
      <xdr:col>20</xdr:col>
      <xdr:colOff>38100</xdr:colOff>
      <xdr:row>37</xdr:row>
      <xdr:rowOff>82550</xdr:rowOff>
    </xdr:to>
    <xdr:sp macro="" textlink="">
      <xdr:nvSpPr>
        <xdr:cNvPr id="74" name="楕円 73"/>
        <xdr:cNvSpPr/>
      </xdr:nvSpPr>
      <xdr:spPr>
        <a:xfrm>
          <a:off x="3746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31750</xdr:rowOff>
    </xdr:from>
    <xdr:to>
      <xdr:col>24</xdr:col>
      <xdr:colOff>63500</xdr:colOff>
      <xdr:row>37</xdr:row>
      <xdr:rowOff>57150</xdr:rowOff>
    </xdr:to>
    <xdr:cxnSp macro="">
      <xdr:nvCxnSpPr>
        <xdr:cNvPr id="75" name="直線コネクタ 74"/>
        <xdr:cNvCxnSpPr/>
      </xdr:nvCxnSpPr>
      <xdr:spPr>
        <a:xfrm>
          <a:off x="3797300" y="637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6" name="楕円 75"/>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xdr:rowOff>
    </xdr:from>
    <xdr:to>
      <xdr:col>19</xdr:col>
      <xdr:colOff>177800</xdr:colOff>
      <xdr:row>37</xdr:row>
      <xdr:rowOff>31750</xdr:rowOff>
    </xdr:to>
    <xdr:cxnSp macro="">
      <xdr:nvCxnSpPr>
        <xdr:cNvPr id="77" name="直線コネクタ 76"/>
        <xdr:cNvCxnSpPr/>
      </xdr:nvCxnSpPr>
      <xdr:spPr>
        <a:xfrm>
          <a:off x="2908300" y="635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8" name="楕円 77"/>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6350</xdr:rowOff>
    </xdr:to>
    <xdr:cxnSp macro="">
      <xdr:nvCxnSpPr>
        <xdr:cNvPr id="79" name="直線コネクタ 78"/>
        <xdr:cNvCxnSpPr/>
      </xdr:nvCxnSpPr>
      <xdr:spPr>
        <a:xfrm>
          <a:off x="2019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76200</xdr:rowOff>
    </xdr:from>
    <xdr:to>
      <xdr:col>6</xdr:col>
      <xdr:colOff>38100</xdr:colOff>
      <xdr:row>37</xdr:row>
      <xdr:rowOff>6350</xdr:rowOff>
    </xdr:to>
    <xdr:sp macro="" textlink="">
      <xdr:nvSpPr>
        <xdr:cNvPr id="80" name="楕円 79"/>
        <xdr:cNvSpPr/>
      </xdr:nvSpPr>
      <xdr:spPr>
        <a:xfrm>
          <a:off x="1079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127000</xdr:rowOff>
    </xdr:from>
    <xdr:to>
      <xdr:col>10</xdr:col>
      <xdr:colOff>114300</xdr:colOff>
      <xdr:row>36</xdr:row>
      <xdr:rowOff>152400</xdr:rowOff>
    </xdr:to>
    <xdr:cxnSp macro="">
      <xdr:nvCxnSpPr>
        <xdr:cNvPr id="81" name="直線コネクタ 80"/>
        <xdr:cNvCxnSpPr/>
      </xdr:nvCxnSpPr>
      <xdr:spPr>
        <a:xfrm>
          <a:off x="11303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73677</xdr:rowOff>
    </xdr:from>
    <xdr:ext cx="405111" cy="259045"/>
    <xdr:sp macro="" textlink="">
      <xdr:nvSpPr>
        <xdr:cNvPr id="86" name="n_1mainValue【図書館】&#10;有形固定資産減価償却率"/>
        <xdr:cNvSpPr txBox="1"/>
      </xdr:nvSpPr>
      <xdr:spPr>
        <a:xfrm>
          <a:off x="35820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48277</xdr:rowOff>
    </xdr:from>
    <xdr:ext cx="405111" cy="259045"/>
    <xdr:sp macro="" textlink="">
      <xdr:nvSpPr>
        <xdr:cNvPr id="87" name="n_2mainValue【図書館】&#10;有形固定資産減価償却率"/>
        <xdr:cNvSpPr txBox="1"/>
      </xdr:nvSpPr>
      <xdr:spPr>
        <a:xfrm>
          <a:off x="27057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8" name="n_3mainValue【図書館】&#10;有形固定資産減価償却率"/>
        <xdr:cNvSpPr txBox="1"/>
      </xdr:nvSpPr>
      <xdr:spPr>
        <a:xfrm>
          <a:off x="1816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168927</xdr:rowOff>
    </xdr:from>
    <xdr:ext cx="405111" cy="259045"/>
    <xdr:sp macro="" textlink="">
      <xdr:nvSpPr>
        <xdr:cNvPr id="89" name="n_4mainValue【図書館】&#10;有形固定資産減価償却率"/>
        <xdr:cNvSpPr txBox="1"/>
      </xdr:nvSpPr>
      <xdr:spPr>
        <a:xfrm>
          <a:off x="927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9" name="楕円 128"/>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30" name="【図書館】&#10;一人当たり面積該当値テキスト"/>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1" name="楕円 130"/>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163830</xdr:rowOff>
    </xdr:to>
    <xdr:cxnSp macro="">
      <xdr:nvCxnSpPr>
        <xdr:cNvPr id="132" name="直線コネクタ 131"/>
        <xdr:cNvCxnSpPr/>
      </xdr:nvCxnSpPr>
      <xdr:spPr>
        <a:xfrm flipV="1">
          <a:off x="9639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167640</xdr:rowOff>
    </xdr:to>
    <xdr:cxnSp macro="">
      <xdr:nvCxnSpPr>
        <xdr:cNvPr id="134" name="直線コネクタ 133"/>
        <xdr:cNvCxnSpPr/>
      </xdr:nvCxnSpPr>
      <xdr:spPr>
        <a:xfrm flipV="1">
          <a:off x="8750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6" name="直線コネクタ 135"/>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120650</xdr:rowOff>
    </xdr:from>
    <xdr:to>
      <xdr:col>36</xdr:col>
      <xdr:colOff>165100</xdr:colOff>
      <xdr:row>41</xdr:row>
      <xdr:rowOff>50800</xdr:rowOff>
    </xdr:to>
    <xdr:sp macro="" textlink="">
      <xdr:nvSpPr>
        <xdr:cNvPr id="137" name="楕円 136"/>
        <xdr:cNvSpPr/>
      </xdr:nvSpPr>
      <xdr:spPr>
        <a:xfrm>
          <a:off x="6921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0</xdr:rowOff>
    </xdr:to>
    <xdr:cxnSp macro="">
      <xdr:nvCxnSpPr>
        <xdr:cNvPr id="138" name="直線コネクタ 137"/>
        <xdr:cNvCxnSpPr/>
      </xdr:nvCxnSpPr>
      <xdr:spPr>
        <a:xfrm flipV="1">
          <a:off x="6972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3"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41927</xdr:rowOff>
    </xdr:from>
    <xdr:ext cx="469744" cy="259045"/>
    <xdr:sp macro="" textlink="">
      <xdr:nvSpPr>
        <xdr:cNvPr id="146" name="n_4mainValue【図書館】&#10;一人当たり面積"/>
        <xdr:cNvSpPr txBox="1"/>
      </xdr:nvSpPr>
      <xdr:spPr>
        <a:xfrm>
          <a:off x="6737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7" name="楕円 186"/>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8"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130175</xdr:rowOff>
    </xdr:from>
    <xdr:to>
      <xdr:col>20</xdr:col>
      <xdr:colOff>38100</xdr:colOff>
      <xdr:row>64</xdr:row>
      <xdr:rowOff>60325</xdr:rowOff>
    </xdr:to>
    <xdr:sp macro="" textlink="">
      <xdr:nvSpPr>
        <xdr:cNvPr id="189" name="楕円 188"/>
        <xdr:cNvSpPr/>
      </xdr:nvSpPr>
      <xdr:spPr>
        <a:xfrm>
          <a:off x="3746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9525</xdr:rowOff>
    </xdr:from>
    <xdr:to>
      <xdr:col>24</xdr:col>
      <xdr:colOff>63500</xdr:colOff>
      <xdr:row>64</xdr:row>
      <xdr:rowOff>76200</xdr:rowOff>
    </xdr:to>
    <xdr:cxnSp macro="">
      <xdr:nvCxnSpPr>
        <xdr:cNvPr id="190" name="直線コネクタ 189"/>
        <xdr:cNvCxnSpPr/>
      </xdr:nvCxnSpPr>
      <xdr:spPr>
        <a:xfrm>
          <a:off x="3797300" y="109823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113030</xdr:rowOff>
    </xdr:from>
    <xdr:to>
      <xdr:col>15</xdr:col>
      <xdr:colOff>101600</xdr:colOff>
      <xdr:row>64</xdr:row>
      <xdr:rowOff>43180</xdr:rowOff>
    </xdr:to>
    <xdr:sp macro="" textlink="">
      <xdr:nvSpPr>
        <xdr:cNvPr id="191" name="楕円 190"/>
        <xdr:cNvSpPr/>
      </xdr:nvSpPr>
      <xdr:spPr>
        <a:xfrm>
          <a:off x="2857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163830</xdr:rowOff>
    </xdr:from>
    <xdr:to>
      <xdr:col>19</xdr:col>
      <xdr:colOff>177800</xdr:colOff>
      <xdr:row>64</xdr:row>
      <xdr:rowOff>9525</xdr:rowOff>
    </xdr:to>
    <xdr:cxnSp macro="">
      <xdr:nvCxnSpPr>
        <xdr:cNvPr id="192" name="直線コネクタ 191"/>
        <xdr:cNvCxnSpPr/>
      </xdr:nvCxnSpPr>
      <xdr:spPr>
        <a:xfrm>
          <a:off x="2908300" y="10965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93980</xdr:rowOff>
    </xdr:from>
    <xdr:to>
      <xdr:col>10</xdr:col>
      <xdr:colOff>165100</xdr:colOff>
      <xdr:row>64</xdr:row>
      <xdr:rowOff>24130</xdr:rowOff>
    </xdr:to>
    <xdr:sp macro="" textlink="">
      <xdr:nvSpPr>
        <xdr:cNvPr id="193" name="楕円 192"/>
        <xdr:cNvSpPr/>
      </xdr:nvSpPr>
      <xdr:spPr>
        <a:xfrm>
          <a:off x="196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144780</xdr:rowOff>
    </xdr:from>
    <xdr:to>
      <xdr:col>15</xdr:col>
      <xdr:colOff>50800</xdr:colOff>
      <xdr:row>63</xdr:row>
      <xdr:rowOff>163830</xdr:rowOff>
    </xdr:to>
    <xdr:cxnSp macro="">
      <xdr:nvCxnSpPr>
        <xdr:cNvPr id="194" name="直線コネクタ 193"/>
        <xdr:cNvCxnSpPr/>
      </xdr:nvCxnSpPr>
      <xdr:spPr>
        <a:xfrm>
          <a:off x="2019300" y="10946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74930</xdr:rowOff>
    </xdr:from>
    <xdr:to>
      <xdr:col>6</xdr:col>
      <xdr:colOff>38100</xdr:colOff>
      <xdr:row>64</xdr:row>
      <xdr:rowOff>5080</xdr:rowOff>
    </xdr:to>
    <xdr:sp macro="" textlink="">
      <xdr:nvSpPr>
        <xdr:cNvPr id="195" name="楕円 194"/>
        <xdr:cNvSpPr/>
      </xdr:nvSpPr>
      <xdr:spPr>
        <a:xfrm>
          <a:off x="107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125730</xdr:rowOff>
    </xdr:from>
    <xdr:to>
      <xdr:col>10</xdr:col>
      <xdr:colOff>114300</xdr:colOff>
      <xdr:row>63</xdr:row>
      <xdr:rowOff>144780</xdr:rowOff>
    </xdr:to>
    <xdr:cxnSp macro="">
      <xdr:nvCxnSpPr>
        <xdr:cNvPr id="196" name="直線コネクタ 195"/>
        <xdr:cNvCxnSpPr/>
      </xdr:nvCxnSpPr>
      <xdr:spPr>
        <a:xfrm>
          <a:off x="1130300" y="10927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51452</xdr:rowOff>
    </xdr:from>
    <xdr:ext cx="405111" cy="259045"/>
    <xdr:sp macro="" textlink="">
      <xdr:nvSpPr>
        <xdr:cNvPr id="201" name="n_1mainValue【体育館・プール】&#10;有形固定資産減価償却率"/>
        <xdr:cNvSpPr txBox="1"/>
      </xdr:nvSpPr>
      <xdr:spPr>
        <a:xfrm>
          <a:off x="35820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34307</xdr:rowOff>
    </xdr:from>
    <xdr:ext cx="405111" cy="259045"/>
    <xdr:sp macro="" textlink="">
      <xdr:nvSpPr>
        <xdr:cNvPr id="202" name="n_2mainValue【体育館・プール】&#10;有形固定資産減価償却率"/>
        <xdr:cNvSpPr txBox="1"/>
      </xdr:nvSpPr>
      <xdr:spPr>
        <a:xfrm>
          <a:off x="2705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15257</xdr:rowOff>
    </xdr:from>
    <xdr:ext cx="405111" cy="259045"/>
    <xdr:sp macro="" textlink="">
      <xdr:nvSpPr>
        <xdr:cNvPr id="203" name="n_3mainValue【体育館・プール】&#10;有形固定資産減価償却率"/>
        <xdr:cNvSpPr txBox="1"/>
      </xdr:nvSpPr>
      <xdr:spPr>
        <a:xfrm>
          <a:off x="1816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167657</xdr:rowOff>
    </xdr:from>
    <xdr:ext cx="405111" cy="259045"/>
    <xdr:sp macro="" textlink="">
      <xdr:nvSpPr>
        <xdr:cNvPr id="204" name="n_4mainValue【体育館・プール】&#10;有形固定資産減価償却率"/>
        <xdr:cNvSpPr txBox="1"/>
      </xdr:nvSpPr>
      <xdr:spPr>
        <a:xfrm>
          <a:off x="927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106020</xdr:rowOff>
    </xdr:from>
    <xdr:to>
      <xdr:col>55</xdr:col>
      <xdr:colOff>50800</xdr:colOff>
      <xdr:row>64</xdr:row>
      <xdr:rowOff>36170</xdr:rowOff>
    </xdr:to>
    <xdr:sp macro="" textlink="">
      <xdr:nvSpPr>
        <xdr:cNvPr id="242" name="楕円 241"/>
        <xdr:cNvSpPr/>
      </xdr:nvSpPr>
      <xdr:spPr>
        <a:xfrm>
          <a:off x="104267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20947</xdr:rowOff>
    </xdr:from>
    <xdr:ext cx="469744" cy="259045"/>
    <xdr:sp macro="" textlink="">
      <xdr:nvSpPr>
        <xdr:cNvPr id="243" name="【体育館・プール】&#10;一人当たり面積該当値テキスト"/>
        <xdr:cNvSpPr txBox="1"/>
      </xdr:nvSpPr>
      <xdr:spPr>
        <a:xfrm>
          <a:off x="10515600" y="108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106020</xdr:rowOff>
    </xdr:from>
    <xdr:to>
      <xdr:col>50</xdr:col>
      <xdr:colOff>165100</xdr:colOff>
      <xdr:row>64</xdr:row>
      <xdr:rowOff>36170</xdr:rowOff>
    </xdr:to>
    <xdr:sp macro="" textlink="">
      <xdr:nvSpPr>
        <xdr:cNvPr id="244" name="楕円 243"/>
        <xdr:cNvSpPr/>
      </xdr:nvSpPr>
      <xdr:spPr>
        <a:xfrm>
          <a:off x="9588500" y="109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156820</xdr:rowOff>
    </xdr:from>
    <xdr:to>
      <xdr:col>55</xdr:col>
      <xdr:colOff>0</xdr:colOff>
      <xdr:row>63</xdr:row>
      <xdr:rowOff>156820</xdr:rowOff>
    </xdr:to>
    <xdr:cxnSp macro="">
      <xdr:nvCxnSpPr>
        <xdr:cNvPr id="245" name="直線コネクタ 244"/>
        <xdr:cNvCxnSpPr/>
      </xdr:nvCxnSpPr>
      <xdr:spPr>
        <a:xfrm>
          <a:off x="9639300" y="10958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106476</xdr:rowOff>
    </xdr:from>
    <xdr:to>
      <xdr:col>46</xdr:col>
      <xdr:colOff>38100</xdr:colOff>
      <xdr:row>64</xdr:row>
      <xdr:rowOff>36626</xdr:rowOff>
    </xdr:to>
    <xdr:sp macro="" textlink="">
      <xdr:nvSpPr>
        <xdr:cNvPr id="246" name="楕円 245"/>
        <xdr:cNvSpPr/>
      </xdr:nvSpPr>
      <xdr:spPr>
        <a:xfrm>
          <a:off x="8699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156820</xdr:rowOff>
    </xdr:from>
    <xdr:to>
      <xdr:col>50</xdr:col>
      <xdr:colOff>114300</xdr:colOff>
      <xdr:row>63</xdr:row>
      <xdr:rowOff>157276</xdr:rowOff>
    </xdr:to>
    <xdr:cxnSp macro="">
      <xdr:nvCxnSpPr>
        <xdr:cNvPr id="247" name="直線コネクタ 246"/>
        <xdr:cNvCxnSpPr/>
      </xdr:nvCxnSpPr>
      <xdr:spPr>
        <a:xfrm flipV="1">
          <a:off x="8750300" y="1095817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106476</xdr:rowOff>
    </xdr:from>
    <xdr:to>
      <xdr:col>41</xdr:col>
      <xdr:colOff>101600</xdr:colOff>
      <xdr:row>64</xdr:row>
      <xdr:rowOff>36626</xdr:rowOff>
    </xdr:to>
    <xdr:sp macro="" textlink="">
      <xdr:nvSpPr>
        <xdr:cNvPr id="248" name="楕円 247"/>
        <xdr:cNvSpPr/>
      </xdr:nvSpPr>
      <xdr:spPr>
        <a:xfrm>
          <a:off x="7810500" y="109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157276</xdr:rowOff>
    </xdr:from>
    <xdr:to>
      <xdr:col>45</xdr:col>
      <xdr:colOff>177800</xdr:colOff>
      <xdr:row>63</xdr:row>
      <xdr:rowOff>157276</xdr:rowOff>
    </xdr:to>
    <xdr:cxnSp macro="">
      <xdr:nvCxnSpPr>
        <xdr:cNvPr id="249" name="直線コネクタ 248"/>
        <xdr:cNvCxnSpPr/>
      </xdr:nvCxnSpPr>
      <xdr:spPr>
        <a:xfrm>
          <a:off x="7861300" y="10958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50" name="楕円 249"/>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157276</xdr:rowOff>
    </xdr:from>
    <xdr:to>
      <xdr:col>41</xdr:col>
      <xdr:colOff>50800</xdr:colOff>
      <xdr:row>63</xdr:row>
      <xdr:rowOff>157734</xdr:rowOff>
    </xdr:to>
    <xdr:cxnSp macro="">
      <xdr:nvCxnSpPr>
        <xdr:cNvPr id="251" name="直線コネクタ 250"/>
        <xdr:cNvCxnSpPr/>
      </xdr:nvCxnSpPr>
      <xdr:spPr>
        <a:xfrm flipV="1">
          <a:off x="6972300" y="1095862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27297</xdr:rowOff>
    </xdr:from>
    <xdr:ext cx="469744" cy="259045"/>
    <xdr:sp macro="" textlink="">
      <xdr:nvSpPr>
        <xdr:cNvPr id="256" name="n_1mainValue【体育館・プール】&#10;一人当たり面積"/>
        <xdr:cNvSpPr txBox="1"/>
      </xdr:nvSpPr>
      <xdr:spPr>
        <a:xfrm>
          <a:off x="9391727" y="110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27753</xdr:rowOff>
    </xdr:from>
    <xdr:ext cx="469744" cy="259045"/>
    <xdr:sp macro="" textlink="">
      <xdr:nvSpPr>
        <xdr:cNvPr id="257" name="n_2mainValue【体育館・プール】&#10;一人当たり面積"/>
        <xdr:cNvSpPr txBox="1"/>
      </xdr:nvSpPr>
      <xdr:spPr>
        <a:xfrm>
          <a:off x="8515427" y="110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27753</xdr:rowOff>
    </xdr:from>
    <xdr:ext cx="469744" cy="259045"/>
    <xdr:sp macro="" textlink="">
      <xdr:nvSpPr>
        <xdr:cNvPr id="258" name="n_3mainValue【体育館・プール】&#10;一人当たり面積"/>
        <xdr:cNvSpPr txBox="1"/>
      </xdr:nvSpPr>
      <xdr:spPr>
        <a:xfrm>
          <a:off x="7626427" y="110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59"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0" name="楕円 299"/>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1" name="【福祉施設】&#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302" name="楕円 301"/>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60961</xdr:rowOff>
    </xdr:to>
    <xdr:cxnSp macro="">
      <xdr:nvCxnSpPr>
        <xdr:cNvPr id="303" name="直線コネクタ 302"/>
        <xdr:cNvCxnSpPr/>
      </xdr:nvCxnSpPr>
      <xdr:spPr>
        <a:xfrm>
          <a:off x="3797300" y="14085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103505</xdr:rowOff>
    </xdr:from>
    <xdr:to>
      <xdr:col>15</xdr:col>
      <xdr:colOff>101600</xdr:colOff>
      <xdr:row>82</xdr:row>
      <xdr:rowOff>33655</xdr:rowOff>
    </xdr:to>
    <xdr:sp macro="" textlink="">
      <xdr:nvSpPr>
        <xdr:cNvPr id="304" name="楕円 303"/>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82</xdr:row>
      <xdr:rowOff>26670</xdr:rowOff>
    </xdr:to>
    <xdr:cxnSp macro="">
      <xdr:nvCxnSpPr>
        <xdr:cNvPr id="305" name="直線コネクタ 304"/>
        <xdr:cNvCxnSpPr/>
      </xdr:nvCxnSpPr>
      <xdr:spPr>
        <a:xfrm>
          <a:off x="2908300" y="14041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306" name="楕円 305"/>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154305</xdr:rowOff>
    </xdr:to>
    <xdr:cxnSp macro="">
      <xdr:nvCxnSpPr>
        <xdr:cNvPr id="307" name="直線コネクタ 306"/>
        <xdr:cNvCxnSpPr/>
      </xdr:nvCxnSpPr>
      <xdr:spPr>
        <a:xfrm>
          <a:off x="2019300" y="14001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08" name="楕円 307"/>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148589</xdr:rowOff>
    </xdr:to>
    <xdr:cxnSp macro="">
      <xdr:nvCxnSpPr>
        <xdr:cNvPr id="309" name="直線コネクタ 308"/>
        <xdr:cNvCxnSpPr/>
      </xdr:nvCxnSpPr>
      <xdr:spPr>
        <a:xfrm flipV="1">
          <a:off x="1130300" y="14001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314" name="n_1mainValue【福祉施設】&#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24782</xdr:rowOff>
    </xdr:from>
    <xdr:ext cx="405111" cy="259045"/>
    <xdr:sp macro="" textlink="">
      <xdr:nvSpPr>
        <xdr:cNvPr id="315" name="n_2mainValue【福祉施設】&#10;有形固定資産減価償却率"/>
        <xdr:cNvSpPr txBox="1"/>
      </xdr:nvSpPr>
      <xdr:spPr>
        <a:xfrm>
          <a:off x="2705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156227</xdr:rowOff>
    </xdr:from>
    <xdr:ext cx="405111" cy="259045"/>
    <xdr:sp macro="" textlink="">
      <xdr:nvSpPr>
        <xdr:cNvPr id="316" name="n_3mainValue【福祉施設】&#10;有形固定資産減価償却率"/>
        <xdr:cNvSpPr txBox="1"/>
      </xdr:nvSpPr>
      <xdr:spPr>
        <a:xfrm>
          <a:off x="1816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19066</xdr:rowOff>
    </xdr:from>
    <xdr:ext cx="405111" cy="259045"/>
    <xdr:sp macro="" textlink="">
      <xdr:nvSpPr>
        <xdr:cNvPr id="317" name="n_4mainValue【福祉施設】&#10;有形固定資産減価償却率"/>
        <xdr:cNvSpPr txBox="1"/>
      </xdr:nvSpPr>
      <xdr:spPr>
        <a:xfrm>
          <a:off x="927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104139</xdr:rowOff>
    </xdr:from>
    <xdr:to>
      <xdr:col>55</xdr:col>
      <xdr:colOff>50800</xdr:colOff>
      <xdr:row>79</xdr:row>
      <xdr:rowOff>34289</xdr:rowOff>
    </xdr:to>
    <xdr:sp macro="" textlink="">
      <xdr:nvSpPr>
        <xdr:cNvPr id="357" name="楕円 356"/>
        <xdr:cNvSpPr/>
      </xdr:nvSpPr>
      <xdr:spPr>
        <a:xfrm>
          <a:off x="104267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57166</xdr:rowOff>
    </xdr:from>
    <xdr:ext cx="469744" cy="259045"/>
    <xdr:sp macro="" textlink="">
      <xdr:nvSpPr>
        <xdr:cNvPr id="358" name="【福祉施設】&#10;一人当たり面積該当値テキスト"/>
        <xdr:cNvSpPr txBox="1"/>
      </xdr:nvSpPr>
      <xdr:spPr>
        <a:xfrm>
          <a:off x="10515600" y="134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123189</xdr:rowOff>
    </xdr:from>
    <xdr:to>
      <xdr:col>50</xdr:col>
      <xdr:colOff>165100</xdr:colOff>
      <xdr:row>79</xdr:row>
      <xdr:rowOff>53339</xdr:rowOff>
    </xdr:to>
    <xdr:sp macro="" textlink="">
      <xdr:nvSpPr>
        <xdr:cNvPr id="359" name="楕円 358"/>
        <xdr:cNvSpPr/>
      </xdr:nvSpPr>
      <xdr:spPr>
        <a:xfrm>
          <a:off x="9588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154939</xdr:rowOff>
    </xdr:from>
    <xdr:to>
      <xdr:col>55</xdr:col>
      <xdr:colOff>0</xdr:colOff>
      <xdr:row>79</xdr:row>
      <xdr:rowOff>2539</xdr:rowOff>
    </xdr:to>
    <xdr:cxnSp macro="">
      <xdr:nvCxnSpPr>
        <xdr:cNvPr id="360" name="直線コネクタ 359"/>
        <xdr:cNvCxnSpPr/>
      </xdr:nvCxnSpPr>
      <xdr:spPr>
        <a:xfrm flipV="1">
          <a:off x="9639300" y="135280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142239</xdr:rowOff>
    </xdr:from>
    <xdr:to>
      <xdr:col>46</xdr:col>
      <xdr:colOff>38100</xdr:colOff>
      <xdr:row>79</xdr:row>
      <xdr:rowOff>72389</xdr:rowOff>
    </xdr:to>
    <xdr:sp macro="" textlink="">
      <xdr:nvSpPr>
        <xdr:cNvPr id="361" name="楕円 360"/>
        <xdr:cNvSpPr/>
      </xdr:nvSpPr>
      <xdr:spPr>
        <a:xfrm>
          <a:off x="8699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2539</xdr:rowOff>
    </xdr:from>
    <xdr:to>
      <xdr:col>50</xdr:col>
      <xdr:colOff>114300</xdr:colOff>
      <xdr:row>79</xdr:row>
      <xdr:rowOff>21589</xdr:rowOff>
    </xdr:to>
    <xdr:cxnSp macro="">
      <xdr:nvCxnSpPr>
        <xdr:cNvPr id="362" name="直線コネクタ 361"/>
        <xdr:cNvCxnSpPr/>
      </xdr:nvCxnSpPr>
      <xdr:spPr>
        <a:xfrm flipV="1">
          <a:off x="8750300" y="13547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144780</xdr:rowOff>
    </xdr:from>
    <xdr:to>
      <xdr:col>41</xdr:col>
      <xdr:colOff>101600</xdr:colOff>
      <xdr:row>79</xdr:row>
      <xdr:rowOff>74930</xdr:rowOff>
    </xdr:to>
    <xdr:sp macro="" textlink="">
      <xdr:nvSpPr>
        <xdr:cNvPr id="363" name="楕円 362"/>
        <xdr:cNvSpPr/>
      </xdr:nvSpPr>
      <xdr:spPr>
        <a:xfrm>
          <a:off x="7810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21589</xdr:rowOff>
    </xdr:from>
    <xdr:to>
      <xdr:col>45</xdr:col>
      <xdr:colOff>177800</xdr:colOff>
      <xdr:row>79</xdr:row>
      <xdr:rowOff>24130</xdr:rowOff>
    </xdr:to>
    <xdr:cxnSp macro="">
      <xdr:nvCxnSpPr>
        <xdr:cNvPr id="364" name="直線コネクタ 363"/>
        <xdr:cNvCxnSpPr/>
      </xdr:nvCxnSpPr>
      <xdr:spPr>
        <a:xfrm flipV="1">
          <a:off x="7861300" y="135661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104139</xdr:rowOff>
    </xdr:from>
    <xdr:to>
      <xdr:col>36</xdr:col>
      <xdr:colOff>165100</xdr:colOff>
      <xdr:row>80</xdr:row>
      <xdr:rowOff>34289</xdr:rowOff>
    </xdr:to>
    <xdr:sp macro="" textlink="">
      <xdr:nvSpPr>
        <xdr:cNvPr id="365" name="楕円 364"/>
        <xdr:cNvSpPr/>
      </xdr:nvSpPr>
      <xdr:spPr>
        <a:xfrm>
          <a:off x="6921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24130</xdr:rowOff>
    </xdr:from>
    <xdr:to>
      <xdr:col>41</xdr:col>
      <xdr:colOff>50800</xdr:colOff>
      <xdr:row>79</xdr:row>
      <xdr:rowOff>154939</xdr:rowOff>
    </xdr:to>
    <xdr:cxnSp macro="">
      <xdr:nvCxnSpPr>
        <xdr:cNvPr id="366" name="直線コネクタ 365"/>
        <xdr:cNvCxnSpPr/>
      </xdr:nvCxnSpPr>
      <xdr:spPr>
        <a:xfrm flipV="1">
          <a:off x="6972300" y="13568680"/>
          <a:ext cx="889000" cy="1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69866</xdr:rowOff>
    </xdr:from>
    <xdr:ext cx="469744" cy="259045"/>
    <xdr:sp macro="" textlink="">
      <xdr:nvSpPr>
        <xdr:cNvPr id="371" name="n_1mainValue【福祉施設】&#10;一人当たり面積"/>
        <xdr:cNvSpPr txBox="1"/>
      </xdr:nvSpPr>
      <xdr:spPr>
        <a:xfrm>
          <a:off x="9391727" y="132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88916</xdr:rowOff>
    </xdr:from>
    <xdr:ext cx="469744" cy="259045"/>
    <xdr:sp macro="" textlink="">
      <xdr:nvSpPr>
        <xdr:cNvPr id="372" name="n_2mainValue【福祉施設】&#10;一人当たり面積"/>
        <xdr:cNvSpPr txBox="1"/>
      </xdr:nvSpPr>
      <xdr:spPr>
        <a:xfrm>
          <a:off x="8515427"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91457</xdr:rowOff>
    </xdr:from>
    <xdr:ext cx="469744" cy="259045"/>
    <xdr:sp macro="" textlink="">
      <xdr:nvSpPr>
        <xdr:cNvPr id="373" name="n_3mainValue【福祉施設】&#10;一人当たり面積"/>
        <xdr:cNvSpPr txBox="1"/>
      </xdr:nvSpPr>
      <xdr:spPr>
        <a:xfrm>
          <a:off x="7626427"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50816</xdr:rowOff>
    </xdr:from>
    <xdr:ext cx="469744" cy="259045"/>
    <xdr:sp macro="" textlink="">
      <xdr:nvSpPr>
        <xdr:cNvPr id="374" name="n_4mainValue【福祉施設】&#10;一人当たり面積"/>
        <xdr:cNvSpPr txBox="1"/>
      </xdr:nvSpPr>
      <xdr:spPr>
        <a:xfrm>
          <a:off x="6737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414" name="楕円 413"/>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415" name="【市民会館】&#10;有形固定資産減価償却率該当値テキスト"/>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161289</xdr:rowOff>
    </xdr:from>
    <xdr:to>
      <xdr:col>20</xdr:col>
      <xdr:colOff>38100</xdr:colOff>
      <xdr:row>106</xdr:row>
      <xdr:rowOff>91439</xdr:rowOff>
    </xdr:to>
    <xdr:sp macro="" textlink="">
      <xdr:nvSpPr>
        <xdr:cNvPr id="416" name="楕円 415"/>
        <xdr:cNvSpPr/>
      </xdr:nvSpPr>
      <xdr:spPr>
        <a:xfrm>
          <a:off x="3746500" y="181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40639</xdr:rowOff>
    </xdr:from>
    <xdr:to>
      <xdr:col>24</xdr:col>
      <xdr:colOff>63500</xdr:colOff>
      <xdr:row>106</xdr:row>
      <xdr:rowOff>49530</xdr:rowOff>
    </xdr:to>
    <xdr:cxnSp macro="">
      <xdr:nvCxnSpPr>
        <xdr:cNvPr id="417" name="直線コネクタ 416"/>
        <xdr:cNvCxnSpPr/>
      </xdr:nvCxnSpPr>
      <xdr:spPr>
        <a:xfrm>
          <a:off x="3797300" y="182143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152400</xdr:rowOff>
    </xdr:from>
    <xdr:to>
      <xdr:col>15</xdr:col>
      <xdr:colOff>101600</xdr:colOff>
      <xdr:row>106</xdr:row>
      <xdr:rowOff>82550</xdr:rowOff>
    </xdr:to>
    <xdr:sp macro="" textlink="">
      <xdr:nvSpPr>
        <xdr:cNvPr id="418" name="楕円 417"/>
        <xdr:cNvSpPr/>
      </xdr:nvSpPr>
      <xdr:spPr>
        <a:xfrm>
          <a:off x="2857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31750</xdr:rowOff>
    </xdr:from>
    <xdr:to>
      <xdr:col>19</xdr:col>
      <xdr:colOff>177800</xdr:colOff>
      <xdr:row>106</xdr:row>
      <xdr:rowOff>40639</xdr:rowOff>
    </xdr:to>
    <xdr:cxnSp macro="">
      <xdr:nvCxnSpPr>
        <xdr:cNvPr id="419" name="直線コネクタ 418"/>
        <xdr:cNvCxnSpPr/>
      </xdr:nvCxnSpPr>
      <xdr:spPr>
        <a:xfrm>
          <a:off x="2908300" y="182054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142239</xdr:rowOff>
    </xdr:from>
    <xdr:to>
      <xdr:col>10</xdr:col>
      <xdr:colOff>165100</xdr:colOff>
      <xdr:row>106</xdr:row>
      <xdr:rowOff>72389</xdr:rowOff>
    </xdr:to>
    <xdr:sp macro="" textlink="">
      <xdr:nvSpPr>
        <xdr:cNvPr id="420" name="楕円 419"/>
        <xdr:cNvSpPr/>
      </xdr:nvSpPr>
      <xdr:spPr>
        <a:xfrm>
          <a:off x="1968500" y="181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21589</xdr:rowOff>
    </xdr:from>
    <xdr:to>
      <xdr:col>15</xdr:col>
      <xdr:colOff>50800</xdr:colOff>
      <xdr:row>106</xdr:row>
      <xdr:rowOff>31750</xdr:rowOff>
    </xdr:to>
    <xdr:cxnSp macro="">
      <xdr:nvCxnSpPr>
        <xdr:cNvPr id="421" name="直線コネクタ 420"/>
        <xdr:cNvCxnSpPr/>
      </xdr:nvCxnSpPr>
      <xdr:spPr>
        <a:xfrm>
          <a:off x="2019300" y="181952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22" name="楕円 421"/>
        <xdr:cNvSpPr/>
      </xdr:nvSpPr>
      <xdr:spPr>
        <a:xfrm>
          <a:off x="107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21589</xdr:rowOff>
    </xdr:to>
    <xdr:cxnSp macro="">
      <xdr:nvCxnSpPr>
        <xdr:cNvPr id="423" name="直線コネクタ 422"/>
        <xdr:cNvCxnSpPr/>
      </xdr:nvCxnSpPr>
      <xdr:spPr>
        <a:xfrm>
          <a:off x="1130300" y="18169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82566</xdr:rowOff>
    </xdr:from>
    <xdr:ext cx="405111" cy="259045"/>
    <xdr:sp macro="" textlink="">
      <xdr:nvSpPr>
        <xdr:cNvPr id="428" name="n_1mainValue【市民会館】&#10;有形固定資産減価償却率"/>
        <xdr:cNvSpPr txBox="1"/>
      </xdr:nvSpPr>
      <xdr:spPr>
        <a:xfrm>
          <a:off x="3582044" y="1825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73677</xdr:rowOff>
    </xdr:from>
    <xdr:ext cx="405111" cy="259045"/>
    <xdr:sp macro="" textlink="">
      <xdr:nvSpPr>
        <xdr:cNvPr id="429" name="n_2mainValue【市民会館】&#10;有形固定資産減価償却率"/>
        <xdr:cNvSpPr txBox="1"/>
      </xdr:nvSpPr>
      <xdr:spPr>
        <a:xfrm>
          <a:off x="2705744" y="182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63516</xdr:rowOff>
    </xdr:from>
    <xdr:ext cx="405111" cy="259045"/>
    <xdr:sp macro="" textlink="">
      <xdr:nvSpPr>
        <xdr:cNvPr id="430" name="n_3mainValue【市民会館】&#10;有形固定資産減価償却率"/>
        <xdr:cNvSpPr txBox="1"/>
      </xdr:nvSpPr>
      <xdr:spPr>
        <a:xfrm>
          <a:off x="1816744" y="1823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31" name="n_4mainValue【市民会館】&#10;有形固定資産減価償却率"/>
        <xdr:cNvSpPr txBox="1"/>
      </xdr:nvSpPr>
      <xdr:spPr>
        <a:xfrm>
          <a:off x="927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132080</xdr:rowOff>
    </xdr:from>
    <xdr:to>
      <xdr:col>55</xdr:col>
      <xdr:colOff>50800</xdr:colOff>
      <xdr:row>107</xdr:row>
      <xdr:rowOff>62230</xdr:rowOff>
    </xdr:to>
    <xdr:sp macro="" textlink="">
      <xdr:nvSpPr>
        <xdr:cNvPr id="471" name="楕円 470"/>
        <xdr:cNvSpPr/>
      </xdr:nvSpPr>
      <xdr:spPr>
        <a:xfrm>
          <a:off x="10426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110507</xdr:rowOff>
    </xdr:from>
    <xdr:ext cx="469744" cy="259045"/>
    <xdr:sp macro="" textlink="">
      <xdr:nvSpPr>
        <xdr:cNvPr id="472" name="【市民会館】&#10;一人当たり面積該当値テキスト"/>
        <xdr:cNvSpPr txBox="1"/>
      </xdr:nvSpPr>
      <xdr:spPr>
        <a:xfrm>
          <a:off x="10515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137795</xdr:rowOff>
    </xdr:from>
    <xdr:to>
      <xdr:col>50</xdr:col>
      <xdr:colOff>165100</xdr:colOff>
      <xdr:row>107</xdr:row>
      <xdr:rowOff>67945</xdr:rowOff>
    </xdr:to>
    <xdr:sp macro="" textlink="">
      <xdr:nvSpPr>
        <xdr:cNvPr id="473" name="楕円 472"/>
        <xdr:cNvSpPr/>
      </xdr:nvSpPr>
      <xdr:spPr>
        <a:xfrm>
          <a:off x="9588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xdr:rowOff>
    </xdr:from>
    <xdr:to>
      <xdr:col>55</xdr:col>
      <xdr:colOff>0</xdr:colOff>
      <xdr:row>107</xdr:row>
      <xdr:rowOff>17145</xdr:rowOff>
    </xdr:to>
    <xdr:cxnSp macro="">
      <xdr:nvCxnSpPr>
        <xdr:cNvPr id="474" name="直線コネクタ 473"/>
        <xdr:cNvCxnSpPr/>
      </xdr:nvCxnSpPr>
      <xdr:spPr>
        <a:xfrm flipV="1">
          <a:off x="9639300" y="18356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75" name="楕円 474"/>
        <xdr:cNvSpPr/>
      </xdr:nvSpPr>
      <xdr:spPr>
        <a:xfrm>
          <a:off x="8699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17145</xdr:rowOff>
    </xdr:from>
    <xdr:to>
      <xdr:col>50</xdr:col>
      <xdr:colOff>114300</xdr:colOff>
      <xdr:row>107</xdr:row>
      <xdr:rowOff>20955</xdr:rowOff>
    </xdr:to>
    <xdr:cxnSp macro="">
      <xdr:nvCxnSpPr>
        <xdr:cNvPr id="476" name="直線コネクタ 475"/>
        <xdr:cNvCxnSpPr/>
      </xdr:nvCxnSpPr>
      <xdr:spPr>
        <a:xfrm flipV="1">
          <a:off x="8750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145414</xdr:rowOff>
    </xdr:from>
    <xdr:to>
      <xdr:col>41</xdr:col>
      <xdr:colOff>101600</xdr:colOff>
      <xdr:row>107</xdr:row>
      <xdr:rowOff>75564</xdr:rowOff>
    </xdr:to>
    <xdr:sp macro="" textlink="">
      <xdr:nvSpPr>
        <xdr:cNvPr id="477" name="楕円 476"/>
        <xdr:cNvSpPr/>
      </xdr:nvSpPr>
      <xdr:spPr>
        <a:xfrm>
          <a:off x="781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20955</xdr:rowOff>
    </xdr:from>
    <xdr:to>
      <xdr:col>45</xdr:col>
      <xdr:colOff>177800</xdr:colOff>
      <xdr:row>107</xdr:row>
      <xdr:rowOff>24764</xdr:rowOff>
    </xdr:to>
    <xdr:cxnSp macro="">
      <xdr:nvCxnSpPr>
        <xdr:cNvPr id="478" name="直線コネクタ 477"/>
        <xdr:cNvCxnSpPr/>
      </xdr:nvCxnSpPr>
      <xdr:spPr>
        <a:xfrm flipV="1">
          <a:off x="7861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479" name="楕円 478"/>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24764</xdr:rowOff>
    </xdr:from>
    <xdr:to>
      <xdr:col>41</xdr:col>
      <xdr:colOff>50800</xdr:colOff>
      <xdr:row>107</xdr:row>
      <xdr:rowOff>26670</xdr:rowOff>
    </xdr:to>
    <xdr:cxnSp macro="">
      <xdr:nvCxnSpPr>
        <xdr:cNvPr id="480" name="直線コネクタ 479"/>
        <xdr:cNvCxnSpPr/>
      </xdr:nvCxnSpPr>
      <xdr:spPr>
        <a:xfrm flipV="1">
          <a:off x="6972300" y="18369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59072</xdr:rowOff>
    </xdr:from>
    <xdr:ext cx="469744" cy="259045"/>
    <xdr:sp macro="" textlink="">
      <xdr:nvSpPr>
        <xdr:cNvPr id="485" name="n_1mainValue【市民会館】&#10;一人当たり面積"/>
        <xdr:cNvSpPr txBox="1"/>
      </xdr:nvSpPr>
      <xdr:spPr>
        <a:xfrm>
          <a:off x="9391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62882</xdr:rowOff>
    </xdr:from>
    <xdr:ext cx="469744" cy="259045"/>
    <xdr:sp macro="" textlink="">
      <xdr:nvSpPr>
        <xdr:cNvPr id="486" name="n_2mainValue【市民会館】&#10;一人当たり面積"/>
        <xdr:cNvSpPr txBox="1"/>
      </xdr:nvSpPr>
      <xdr:spPr>
        <a:xfrm>
          <a:off x="8515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66691</xdr:rowOff>
    </xdr:from>
    <xdr:ext cx="469744" cy="259045"/>
    <xdr:sp macro="" textlink="">
      <xdr:nvSpPr>
        <xdr:cNvPr id="487" name="n_3mainValue【市民会館】&#10;一人当たり面積"/>
        <xdr:cNvSpPr txBox="1"/>
      </xdr:nvSpPr>
      <xdr:spPr>
        <a:xfrm>
          <a:off x="7626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68597</xdr:rowOff>
    </xdr:from>
    <xdr:ext cx="469744" cy="259045"/>
    <xdr:sp macro="" textlink="">
      <xdr:nvSpPr>
        <xdr:cNvPr id="488" name="n_4mainValue【市民会館】&#10;一人当たり面積"/>
        <xdr:cNvSpPr txBox="1"/>
      </xdr:nvSpPr>
      <xdr:spPr>
        <a:xfrm>
          <a:off x="6737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楕円 528"/>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156227</xdr:rowOff>
    </xdr:from>
    <xdr:ext cx="405111" cy="259045"/>
    <xdr:sp macro="" textlink="">
      <xdr:nvSpPr>
        <xdr:cNvPr id="530" name="【一般廃棄物処理施設】&#10;有形固定資産減価償却率該当値テキスト"/>
        <xdr:cNvSpPr txBox="1"/>
      </xdr:nvSpPr>
      <xdr:spPr>
        <a:xfrm>
          <a:off x="16357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1" name="楕円 530"/>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39</xdr:row>
      <xdr:rowOff>3810</xdr:rowOff>
    </xdr:to>
    <xdr:cxnSp macro="">
      <xdr:nvCxnSpPr>
        <xdr:cNvPr id="532" name="直線コネクタ 531"/>
        <xdr:cNvCxnSpPr/>
      </xdr:nvCxnSpPr>
      <xdr:spPr>
        <a:xfrm flipV="1">
          <a:off x="15481300" y="657225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33" name="楕円 532"/>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39</xdr:row>
      <xdr:rowOff>3810</xdr:rowOff>
    </xdr:to>
    <xdr:cxnSp macro="">
      <xdr:nvCxnSpPr>
        <xdr:cNvPr id="534" name="直線コネクタ 533"/>
        <xdr:cNvCxnSpPr/>
      </xdr:nvCxnSpPr>
      <xdr:spPr>
        <a:xfrm>
          <a:off x="14592300" y="66103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xdr:rowOff>
    </xdr:from>
    <xdr:to>
      <xdr:col>72</xdr:col>
      <xdr:colOff>38100</xdr:colOff>
      <xdr:row>38</xdr:row>
      <xdr:rowOff>113665</xdr:rowOff>
    </xdr:to>
    <xdr:sp macro="" textlink="">
      <xdr:nvSpPr>
        <xdr:cNvPr id="535" name="楕円 534"/>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62865</xdr:rowOff>
    </xdr:from>
    <xdr:to>
      <xdr:col>76</xdr:col>
      <xdr:colOff>114300</xdr:colOff>
      <xdr:row>38</xdr:row>
      <xdr:rowOff>95250</xdr:rowOff>
    </xdr:to>
    <xdr:cxnSp macro="">
      <xdr:nvCxnSpPr>
        <xdr:cNvPr id="536" name="直線コネクタ 535"/>
        <xdr:cNvCxnSpPr/>
      </xdr:nvCxnSpPr>
      <xdr:spPr>
        <a:xfrm>
          <a:off x="13703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107315</xdr:rowOff>
    </xdr:from>
    <xdr:to>
      <xdr:col>67</xdr:col>
      <xdr:colOff>101600</xdr:colOff>
      <xdr:row>38</xdr:row>
      <xdr:rowOff>37465</xdr:rowOff>
    </xdr:to>
    <xdr:sp macro="" textlink="">
      <xdr:nvSpPr>
        <xdr:cNvPr id="537" name="楕円 536"/>
        <xdr:cNvSpPr/>
      </xdr:nvSpPr>
      <xdr:spPr>
        <a:xfrm>
          <a:off x="12763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158115</xdr:rowOff>
    </xdr:from>
    <xdr:to>
      <xdr:col>71</xdr:col>
      <xdr:colOff>177800</xdr:colOff>
      <xdr:row>38</xdr:row>
      <xdr:rowOff>62865</xdr:rowOff>
    </xdr:to>
    <xdr:cxnSp macro="">
      <xdr:nvCxnSpPr>
        <xdr:cNvPr id="538" name="直線コネクタ 537"/>
        <xdr:cNvCxnSpPr/>
      </xdr:nvCxnSpPr>
      <xdr:spPr>
        <a:xfrm>
          <a:off x="12814300" y="65017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4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2"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43"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44" name="n_2mainValue【一般廃棄物処理施設】&#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545" name="n_3mainValue【一般廃棄物処理施設】&#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546" name="n_4mainValue【一般廃棄物処理施設】&#10;有形固定資産減価償却率"/>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84237</xdr:rowOff>
    </xdr:from>
    <xdr:to>
      <xdr:col>116</xdr:col>
      <xdr:colOff>114300</xdr:colOff>
      <xdr:row>41</xdr:row>
      <xdr:rowOff>14387</xdr:rowOff>
    </xdr:to>
    <xdr:sp macro="" textlink="">
      <xdr:nvSpPr>
        <xdr:cNvPr id="584" name="楕円 583"/>
        <xdr:cNvSpPr/>
      </xdr:nvSpPr>
      <xdr:spPr>
        <a:xfrm>
          <a:off x="22110700" y="69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62664</xdr:rowOff>
    </xdr:from>
    <xdr:ext cx="534377" cy="259045"/>
    <xdr:sp macro="" textlink="">
      <xdr:nvSpPr>
        <xdr:cNvPr id="585" name="【一般廃棄物処理施設】&#10;一人当たり有形固定資産（償却資産）額該当値テキスト"/>
        <xdr:cNvSpPr txBox="1"/>
      </xdr:nvSpPr>
      <xdr:spPr>
        <a:xfrm>
          <a:off x="22199600" y="69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17749</xdr:rowOff>
    </xdr:from>
    <xdr:to>
      <xdr:col>112</xdr:col>
      <xdr:colOff>38100</xdr:colOff>
      <xdr:row>40</xdr:row>
      <xdr:rowOff>119349</xdr:rowOff>
    </xdr:to>
    <xdr:sp macro="" textlink="">
      <xdr:nvSpPr>
        <xdr:cNvPr id="586" name="楕円 585"/>
        <xdr:cNvSpPr/>
      </xdr:nvSpPr>
      <xdr:spPr>
        <a:xfrm>
          <a:off x="21272500" y="68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68549</xdr:rowOff>
    </xdr:from>
    <xdr:to>
      <xdr:col>116</xdr:col>
      <xdr:colOff>63500</xdr:colOff>
      <xdr:row>40</xdr:row>
      <xdr:rowOff>135037</xdr:rowOff>
    </xdr:to>
    <xdr:cxnSp macro="">
      <xdr:nvCxnSpPr>
        <xdr:cNvPr id="587" name="直線コネクタ 586"/>
        <xdr:cNvCxnSpPr/>
      </xdr:nvCxnSpPr>
      <xdr:spPr>
        <a:xfrm>
          <a:off x="21323300" y="6926549"/>
          <a:ext cx="838200" cy="6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20979</xdr:rowOff>
    </xdr:from>
    <xdr:to>
      <xdr:col>107</xdr:col>
      <xdr:colOff>101600</xdr:colOff>
      <xdr:row>40</xdr:row>
      <xdr:rowOff>122579</xdr:rowOff>
    </xdr:to>
    <xdr:sp macro="" textlink="">
      <xdr:nvSpPr>
        <xdr:cNvPr id="588" name="楕円 587"/>
        <xdr:cNvSpPr/>
      </xdr:nvSpPr>
      <xdr:spPr>
        <a:xfrm>
          <a:off x="20383500" y="6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68549</xdr:rowOff>
    </xdr:from>
    <xdr:to>
      <xdr:col>111</xdr:col>
      <xdr:colOff>177800</xdr:colOff>
      <xdr:row>40</xdr:row>
      <xdr:rowOff>71779</xdr:rowOff>
    </xdr:to>
    <xdr:cxnSp macro="">
      <xdr:nvCxnSpPr>
        <xdr:cNvPr id="589" name="直線コネクタ 588"/>
        <xdr:cNvCxnSpPr/>
      </xdr:nvCxnSpPr>
      <xdr:spPr>
        <a:xfrm flipV="1">
          <a:off x="20434300" y="6926549"/>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38103</xdr:rowOff>
    </xdr:from>
    <xdr:to>
      <xdr:col>102</xdr:col>
      <xdr:colOff>165100</xdr:colOff>
      <xdr:row>40</xdr:row>
      <xdr:rowOff>139703</xdr:rowOff>
    </xdr:to>
    <xdr:sp macro="" textlink="">
      <xdr:nvSpPr>
        <xdr:cNvPr id="590" name="楕円 589"/>
        <xdr:cNvSpPr/>
      </xdr:nvSpPr>
      <xdr:spPr>
        <a:xfrm>
          <a:off x="19494500" y="68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71779</xdr:rowOff>
    </xdr:from>
    <xdr:to>
      <xdr:col>107</xdr:col>
      <xdr:colOff>50800</xdr:colOff>
      <xdr:row>40</xdr:row>
      <xdr:rowOff>88903</xdr:rowOff>
    </xdr:to>
    <xdr:cxnSp macro="">
      <xdr:nvCxnSpPr>
        <xdr:cNvPr id="591" name="直線コネクタ 590"/>
        <xdr:cNvCxnSpPr/>
      </xdr:nvCxnSpPr>
      <xdr:spPr>
        <a:xfrm flipV="1">
          <a:off x="19545300" y="6929779"/>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40742</xdr:rowOff>
    </xdr:from>
    <xdr:to>
      <xdr:col>98</xdr:col>
      <xdr:colOff>38100</xdr:colOff>
      <xdr:row>40</xdr:row>
      <xdr:rowOff>142342</xdr:rowOff>
    </xdr:to>
    <xdr:sp macro="" textlink="">
      <xdr:nvSpPr>
        <xdr:cNvPr id="592" name="楕円 591"/>
        <xdr:cNvSpPr/>
      </xdr:nvSpPr>
      <xdr:spPr>
        <a:xfrm>
          <a:off x="18605500" y="68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88903</xdr:rowOff>
    </xdr:from>
    <xdr:to>
      <xdr:col>102</xdr:col>
      <xdr:colOff>114300</xdr:colOff>
      <xdr:row>40</xdr:row>
      <xdr:rowOff>91542</xdr:rowOff>
    </xdr:to>
    <xdr:cxnSp macro="">
      <xdr:nvCxnSpPr>
        <xdr:cNvPr id="593" name="直線コネクタ 592"/>
        <xdr:cNvCxnSpPr/>
      </xdr:nvCxnSpPr>
      <xdr:spPr>
        <a:xfrm flipV="1">
          <a:off x="18656300" y="6946903"/>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97"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110476</xdr:rowOff>
    </xdr:from>
    <xdr:ext cx="599010" cy="259045"/>
    <xdr:sp macro="" textlink="">
      <xdr:nvSpPr>
        <xdr:cNvPr id="598" name="n_1mainValue【一般廃棄物処理施設】&#10;一人当たり有形固定資産（償却資産）額"/>
        <xdr:cNvSpPr txBox="1"/>
      </xdr:nvSpPr>
      <xdr:spPr>
        <a:xfrm>
          <a:off x="21011095" y="696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113706</xdr:rowOff>
    </xdr:from>
    <xdr:ext cx="599010" cy="259045"/>
    <xdr:sp macro="" textlink="">
      <xdr:nvSpPr>
        <xdr:cNvPr id="599" name="n_2mainValue【一般廃棄物処理施設】&#10;一人当たり有形固定資産（償却資産）額"/>
        <xdr:cNvSpPr txBox="1"/>
      </xdr:nvSpPr>
      <xdr:spPr>
        <a:xfrm>
          <a:off x="20134795" y="69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130830</xdr:rowOff>
    </xdr:from>
    <xdr:ext cx="534377" cy="259045"/>
    <xdr:sp macro="" textlink="">
      <xdr:nvSpPr>
        <xdr:cNvPr id="600" name="n_3mainValue【一般廃棄物処理施設】&#10;一人当たり有形固定資産（償却資産）額"/>
        <xdr:cNvSpPr txBox="1"/>
      </xdr:nvSpPr>
      <xdr:spPr>
        <a:xfrm>
          <a:off x="19278111" y="69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158869</xdr:rowOff>
    </xdr:from>
    <xdr:ext cx="534377" cy="259045"/>
    <xdr:sp macro="" textlink="">
      <xdr:nvSpPr>
        <xdr:cNvPr id="601" name="n_4mainValue【一般廃棄物処理施設】&#10;一人当たり有形固定資産（償却資産）額"/>
        <xdr:cNvSpPr txBox="1"/>
      </xdr:nvSpPr>
      <xdr:spPr>
        <a:xfrm>
          <a:off x="18389111" y="66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43" name="楕円 642"/>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59889</xdr:rowOff>
    </xdr:from>
    <xdr:ext cx="405111" cy="259045"/>
    <xdr:sp macro="" textlink="">
      <xdr:nvSpPr>
        <xdr:cNvPr id="644" name="【保健センター・保健所】&#10;有形固定資産減価償却率該当値テキスト"/>
        <xdr:cNvSpPr txBox="1"/>
      </xdr:nvSpPr>
      <xdr:spPr>
        <a:xfrm>
          <a:off x="16357600"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645" name="楕円 644"/>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132262</xdr:rowOff>
    </xdr:to>
    <xdr:cxnSp macro="">
      <xdr:nvCxnSpPr>
        <xdr:cNvPr id="646" name="直線コネクタ 645"/>
        <xdr:cNvCxnSpPr/>
      </xdr:nvCxnSpPr>
      <xdr:spPr>
        <a:xfrm>
          <a:off x="15481300" y="102118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7983</xdr:rowOff>
    </xdr:from>
    <xdr:to>
      <xdr:col>76</xdr:col>
      <xdr:colOff>165100</xdr:colOff>
      <xdr:row>59</xdr:row>
      <xdr:rowOff>109583</xdr:rowOff>
    </xdr:to>
    <xdr:sp macro="" textlink="">
      <xdr:nvSpPr>
        <xdr:cNvPr id="647" name="楕円 646"/>
        <xdr:cNvSpPr/>
      </xdr:nvSpPr>
      <xdr:spPr>
        <a:xfrm>
          <a:off x="14541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58783</xdr:rowOff>
    </xdr:from>
    <xdr:to>
      <xdr:col>81</xdr:col>
      <xdr:colOff>50800</xdr:colOff>
      <xdr:row>59</xdr:row>
      <xdr:rowOff>96338</xdr:rowOff>
    </xdr:to>
    <xdr:cxnSp macro="">
      <xdr:nvCxnSpPr>
        <xdr:cNvPr id="648" name="直線コネクタ 647"/>
        <xdr:cNvCxnSpPr/>
      </xdr:nvCxnSpPr>
      <xdr:spPr>
        <a:xfrm>
          <a:off x="14592300" y="101743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140244</xdr:rowOff>
    </xdr:from>
    <xdr:to>
      <xdr:col>72</xdr:col>
      <xdr:colOff>38100</xdr:colOff>
      <xdr:row>59</xdr:row>
      <xdr:rowOff>70394</xdr:rowOff>
    </xdr:to>
    <xdr:sp macro="" textlink="">
      <xdr:nvSpPr>
        <xdr:cNvPr id="649" name="楕円 648"/>
        <xdr:cNvSpPr/>
      </xdr:nvSpPr>
      <xdr:spPr>
        <a:xfrm>
          <a:off x="13652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19594</xdr:rowOff>
    </xdr:from>
    <xdr:to>
      <xdr:col>76</xdr:col>
      <xdr:colOff>114300</xdr:colOff>
      <xdr:row>59</xdr:row>
      <xdr:rowOff>58783</xdr:rowOff>
    </xdr:to>
    <xdr:cxnSp macro="">
      <xdr:nvCxnSpPr>
        <xdr:cNvPr id="650" name="直線コネクタ 649"/>
        <xdr:cNvCxnSpPr/>
      </xdr:nvCxnSpPr>
      <xdr:spPr>
        <a:xfrm>
          <a:off x="13703300" y="101351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99423</xdr:rowOff>
    </xdr:from>
    <xdr:to>
      <xdr:col>67</xdr:col>
      <xdr:colOff>101600</xdr:colOff>
      <xdr:row>59</xdr:row>
      <xdr:rowOff>29573</xdr:rowOff>
    </xdr:to>
    <xdr:sp macro="" textlink="">
      <xdr:nvSpPr>
        <xdr:cNvPr id="651" name="楕円 650"/>
        <xdr:cNvSpPr/>
      </xdr:nvSpPr>
      <xdr:spPr>
        <a:xfrm>
          <a:off x="12763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150223</xdr:rowOff>
    </xdr:from>
    <xdr:to>
      <xdr:col>71</xdr:col>
      <xdr:colOff>177800</xdr:colOff>
      <xdr:row>59</xdr:row>
      <xdr:rowOff>19594</xdr:rowOff>
    </xdr:to>
    <xdr:cxnSp macro="">
      <xdr:nvCxnSpPr>
        <xdr:cNvPr id="652" name="直線コネクタ 651"/>
        <xdr:cNvCxnSpPr/>
      </xdr:nvCxnSpPr>
      <xdr:spPr>
        <a:xfrm>
          <a:off x="12814300" y="100943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3"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4"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6"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657" name="n_1main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58" name="n_2mainValue【保健センター・保健所】&#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86921</xdr:rowOff>
    </xdr:from>
    <xdr:ext cx="405111" cy="259045"/>
    <xdr:sp macro="" textlink="">
      <xdr:nvSpPr>
        <xdr:cNvPr id="659" name="n_3mainValue【保健センター・保健所】&#10;有形固定資産減価償却率"/>
        <xdr:cNvSpPr txBox="1"/>
      </xdr:nvSpPr>
      <xdr:spPr>
        <a:xfrm>
          <a:off x="13500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660" name="n_4mainValue【保健センター・保健所】&#10;有形固定資産減価償却率"/>
        <xdr:cNvSpPr txBox="1"/>
      </xdr:nvSpPr>
      <xdr:spPr>
        <a:xfrm>
          <a:off x="12611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8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700" name="楕円 69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71137</xdr:rowOff>
    </xdr:from>
    <xdr:ext cx="469744" cy="259045"/>
    <xdr:sp macro="" textlink="">
      <xdr:nvSpPr>
        <xdr:cNvPr id="701" name="【保健センター・保健所】&#10;一人当たり面積該当値テキスト"/>
        <xdr:cNvSpPr txBox="1"/>
      </xdr:nvSpPr>
      <xdr:spPr>
        <a:xfrm>
          <a:off x="22199600"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59690</xdr:rowOff>
    </xdr:from>
    <xdr:to>
      <xdr:col>112</xdr:col>
      <xdr:colOff>38100</xdr:colOff>
      <xdr:row>59</xdr:row>
      <xdr:rowOff>161290</xdr:rowOff>
    </xdr:to>
    <xdr:sp macro="" textlink="">
      <xdr:nvSpPr>
        <xdr:cNvPr id="702" name="楕円 701"/>
        <xdr:cNvSpPr/>
      </xdr:nvSpPr>
      <xdr:spPr>
        <a:xfrm>
          <a:off x="2127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99060</xdr:rowOff>
    </xdr:from>
    <xdr:to>
      <xdr:col>116</xdr:col>
      <xdr:colOff>63500</xdr:colOff>
      <xdr:row>59</xdr:row>
      <xdr:rowOff>110490</xdr:rowOff>
    </xdr:to>
    <xdr:cxnSp macro="">
      <xdr:nvCxnSpPr>
        <xdr:cNvPr id="703" name="直線コネクタ 702"/>
        <xdr:cNvCxnSpPr/>
      </xdr:nvCxnSpPr>
      <xdr:spPr>
        <a:xfrm flipV="1">
          <a:off x="21323300" y="102146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71120</xdr:rowOff>
    </xdr:from>
    <xdr:to>
      <xdr:col>107</xdr:col>
      <xdr:colOff>101600</xdr:colOff>
      <xdr:row>60</xdr:row>
      <xdr:rowOff>1270</xdr:rowOff>
    </xdr:to>
    <xdr:sp macro="" textlink="">
      <xdr:nvSpPr>
        <xdr:cNvPr id="704" name="楕円 703"/>
        <xdr:cNvSpPr/>
      </xdr:nvSpPr>
      <xdr:spPr>
        <a:xfrm>
          <a:off x="2038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110490</xdr:rowOff>
    </xdr:from>
    <xdr:to>
      <xdr:col>111</xdr:col>
      <xdr:colOff>177800</xdr:colOff>
      <xdr:row>59</xdr:row>
      <xdr:rowOff>121920</xdr:rowOff>
    </xdr:to>
    <xdr:cxnSp macro="">
      <xdr:nvCxnSpPr>
        <xdr:cNvPr id="705" name="直線コネクタ 704"/>
        <xdr:cNvCxnSpPr/>
      </xdr:nvCxnSpPr>
      <xdr:spPr>
        <a:xfrm flipV="1">
          <a:off x="20434300" y="10226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78740</xdr:rowOff>
    </xdr:from>
    <xdr:to>
      <xdr:col>102</xdr:col>
      <xdr:colOff>165100</xdr:colOff>
      <xdr:row>60</xdr:row>
      <xdr:rowOff>8890</xdr:rowOff>
    </xdr:to>
    <xdr:sp macro="" textlink="">
      <xdr:nvSpPr>
        <xdr:cNvPr id="706" name="楕円 705"/>
        <xdr:cNvSpPr/>
      </xdr:nvSpPr>
      <xdr:spPr>
        <a:xfrm>
          <a:off x="19494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121920</xdr:rowOff>
    </xdr:from>
    <xdr:to>
      <xdr:col>107</xdr:col>
      <xdr:colOff>50800</xdr:colOff>
      <xdr:row>59</xdr:row>
      <xdr:rowOff>129540</xdr:rowOff>
    </xdr:to>
    <xdr:cxnSp macro="">
      <xdr:nvCxnSpPr>
        <xdr:cNvPr id="707" name="直線コネクタ 706"/>
        <xdr:cNvCxnSpPr/>
      </xdr:nvCxnSpPr>
      <xdr:spPr>
        <a:xfrm flipV="1">
          <a:off x="19545300" y="10237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90170</xdr:rowOff>
    </xdr:from>
    <xdr:to>
      <xdr:col>98</xdr:col>
      <xdr:colOff>38100</xdr:colOff>
      <xdr:row>60</xdr:row>
      <xdr:rowOff>20320</xdr:rowOff>
    </xdr:to>
    <xdr:sp macro="" textlink="">
      <xdr:nvSpPr>
        <xdr:cNvPr id="708" name="楕円 707"/>
        <xdr:cNvSpPr/>
      </xdr:nvSpPr>
      <xdr:spPr>
        <a:xfrm>
          <a:off x="18605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129540</xdr:rowOff>
    </xdr:from>
    <xdr:to>
      <xdr:col>102</xdr:col>
      <xdr:colOff>114300</xdr:colOff>
      <xdr:row>59</xdr:row>
      <xdr:rowOff>140970</xdr:rowOff>
    </xdr:to>
    <xdr:cxnSp macro="">
      <xdr:nvCxnSpPr>
        <xdr:cNvPr id="709" name="直線コネクタ 708"/>
        <xdr:cNvCxnSpPr/>
      </xdr:nvCxnSpPr>
      <xdr:spPr>
        <a:xfrm flipV="1">
          <a:off x="18656300" y="10245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71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1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3"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6367</xdr:rowOff>
    </xdr:from>
    <xdr:ext cx="469744" cy="259045"/>
    <xdr:sp macro="" textlink="">
      <xdr:nvSpPr>
        <xdr:cNvPr id="714" name="n_1mainValue【保健センター・保健所】&#10;一人当たり面積"/>
        <xdr:cNvSpPr txBox="1"/>
      </xdr:nvSpPr>
      <xdr:spPr>
        <a:xfrm>
          <a:off x="210757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17797</xdr:rowOff>
    </xdr:from>
    <xdr:ext cx="469744" cy="259045"/>
    <xdr:sp macro="" textlink="">
      <xdr:nvSpPr>
        <xdr:cNvPr id="715" name="n_2mainValue【保健センター・保健所】&#10;一人当たり面積"/>
        <xdr:cNvSpPr txBox="1"/>
      </xdr:nvSpPr>
      <xdr:spPr>
        <a:xfrm>
          <a:off x="201994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25417</xdr:rowOff>
    </xdr:from>
    <xdr:ext cx="469744" cy="259045"/>
    <xdr:sp macro="" textlink="">
      <xdr:nvSpPr>
        <xdr:cNvPr id="716" name="n_3mainValue【保健センター・保健所】&#10;一人当たり面積"/>
        <xdr:cNvSpPr txBox="1"/>
      </xdr:nvSpPr>
      <xdr:spPr>
        <a:xfrm>
          <a:off x="193104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36847</xdr:rowOff>
    </xdr:from>
    <xdr:ext cx="469744" cy="259045"/>
    <xdr:sp macro="" textlink="">
      <xdr:nvSpPr>
        <xdr:cNvPr id="717" name="n_4mainValue【保健センター・保健所】&#10;一人当たり面積"/>
        <xdr:cNvSpPr txBox="1"/>
      </xdr:nvSpPr>
      <xdr:spPr>
        <a:xfrm>
          <a:off x="184214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759" name="楕円 758"/>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760" name="【消防施設】&#10;有形固定資産減価償却率該当値テキスト"/>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75474</xdr:rowOff>
    </xdr:from>
    <xdr:to>
      <xdr:col>81</xdr:col>
      <xdr:colOff>101600</xdr:colOff>
      <xdr:row>82</xdr:row>
      <xdr:rowOff>5624</xdr:rowOff>
    </xdr:to>
    <xdr:sp macro="" textlink="">
      <xdr:nvSpPr>
        <xdr:cNvPr id="761" name="楕円 760"/>
        <xdr:cNvSpPr/>
      </xdr:nvSpPr>
      <xdr:spPr>
        <a:xfrm>
          <a:off x="15430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126274</xdr:rowOff>
    </xdr:from>
    <xdr:to>
      <xdr:col>85</xdr:col>
      <xdr:colOff>127000</xdr:colOff>
      <xdr:row>82</xdr:row>
      <xdr:rowOff>67492</xdr:rowOff>
    </xdr:to>
    <xdr:cxnSp macro="">
      <xdr:nvCxnSpPr>
        <xdr:cNvPr id="762" name="直線コネクタ 761"/>
        <xdr:cNvCxnSpPr/>
      </xdr:nvCxnSpPr>
      <xdr:spPr>
        <a:xfrm>
          <a:off x="15481300" y="14013724"/>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139156</xdr:rowOff>
    </xdr:from>
    <xdr:to>
      <xdr:col>76</xdr:col>
      <xdr:colOff>165100</xdr:colOff>
      <xdr:row>81</xdr:row>
      <xdr:rowOff>69306</xdr:rowOff>
    </xdr:to>
    <xdr:sp macro="" textlink="">
      <xdr:nvSpPr>
        <xdr:cNvPr id="763" name="楕円 762"/>
        <xdr:cNvSpPr/>
      </xdr:nvSpPr>
      <xdr:spPr>
        <a:xfrm>
          <a:off x="14541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18506</xdr:rowOff>
    </xdr:from>
    <xdr:to>
      <xdr:col>81</xdr:col>
      <xdr:colOff>50800</xdr:colOff>
      <xdr:row>81</xdr:row>
      <xdr:rowOff>126274</xdr:rowOff>
    </xdr:to>
    <xdr:cxnSp macro="">
      <xdr:nvCxnSpPr>
        <xdr:cNvPr id="764" name="直線コネクタ 763"/>
        <xdr:cNvCxnSpPr/>
      </xdr:nvCxnSpPr>
      <xdr:spPr>
        <a:xfrm>
          <a:off x="14592300" y="1390595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126093</xdr:rowOff>
    </xdr:from>
    <xdr:to>
      <xdr:col>72</xdr:col>
      <xdr:colOff>38100</xdr:colOff>
      <xdr:row>81</xdr:row>
      <xdr:rowOff>56243</xdr:rowOff>
    </xdr:to>
    <xdr:sp macro="" textlink="">
      <xdr:nvSpPr>
        <xdr:cNvPr id="765" name="楕円 764"/>
        <xdr:cNvSpPr/>
      </xdr:nvSpPr>
      <xdr:spPr>
        <a:xfrm>
          <a:off x="13652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5443</xdr:rowOff>
    </xdr:from>
    <xdr:to>
      <xdr:col>76</xdr:col>
      <xdr:colOff>114300</xdr:colOff>
      <xdr:row>81</xdr:row>
      <xdr:rowOff>18506</xdr:rowOff>
    </xdr:to>
    <xdr:cxnSp macro="">
      <xdr:nvCxnSpPr>
        <xdr:cNvPr id="766" name="直線コネクタ 765"/>
        <xdr:cNvCxnSpPr/>
      </xdr:nvCxnSpPr>
      <xdr:spPr>
        <a:xfrm>
          <a:off x="13703300" y="138928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54248</xdr:rowOff>
    </xdr:from>
    <xdr:to>
      <xdr:col>67</xdr:col>
      <xdr:colOff>101600</xdr:colOff>
      <xdr:row>80</xdr:row>
      <xdr:rowOff>155848</xdr:rowOff>
    </xdr:to>
    <xdr:sp macro="" textlink="">
      <xdr:nvSpPr>
        <xdr:cNvPr id="767" name="楕円 766"/>
        <xdr:cNvSpPr/>
      </xdr:nvSpPr>
      <xdr:spPr>
        <a:xfrm>
          <a:off x="12763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105048</xdr:rowOff>
    </xdr:from>
    <xdr:to>
      <xdr:col>71</xdr:col>
      <xdr:colOff>177800</xdr:colOff>
      <xdr:row>81</xdr:row>
      <xdr:rowOff>5443</xdr:rowOff>
    </xdr:to>
    <xdr:cxnSp macro="">
      <xdr:nvCxnSpPr>
        <xdr:cNvPr id="768" name="直線コネクタ 767"/>
        <xdr:cNvCxnSpPr/>
      </xdr:nvCxnSpPr>
      <xdr:spPr>
        <a:xfrm>
          <a:off x="12814300" y="1382104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69"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0"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2"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22151</xdr:rowOff>
    </xdr:from>
    <xdr:ext cx="405111" cy="259045"/>
    <xdr:sp macro="" textlink="">
      <xdr:nvSpPr>
        <xdr:cNvPr id="773" name="n_1mainValue【消防施設】&#10;有形固定資産減価償却率"/>
        <xdr:cNvSpPr txBox="1"/>
      </xdr:nvSpPr>
      <xdr:spPr>
        <a:xfrm>
          <a:off x="152660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85833</xdr:rowOff>
    </xdr:from>
    <xdr:ext cx="405111" cy="259045"/>
    <xdr:sp macro="" textlink="">
      <xdr:nvSpPr>
        <xdr:cNvPr id="774" name="n_2mainValue【消防施設】&#10;有形固定資産減価償却率"/>
        <xdr:cNvSpPr txBox="1"/>
      </xdr:nvSpPr>
      <xdr:spPr>
        <a:xfrm>
          <a:off x="14389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72770</xdr:rowOff>
    </xdr:from>
    <xdr:ext cx="405111" cy="259045"/>
    <xdr:sp macro="" textlink="">
      <xdr:nvSpPr>
        <xdr:cNvPr id="775" name="n_3mainValue【消防施設】&#10;有形固定資産減価償却率"/>
        <xdr:cNvSpPr txBox="1"/>
      </xdr:nvSpPr>
      <xdr:spPr>
        <a:xfrm>
          <a:off x="13500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925</xdr:rowOff>
    </xdr:from>
    <xdr:ext cx="405111" cy="259045"/>
    <xdr:sp macro="" textlink="">
      <xdr:nvSpPr>
        <xdr:cNvPr id="776" name="n_4mainValue【消防施設】&#10;有形固定資産減価償却率"/>
        <xdr:cNvSpPr txBox="1"/>
      </xdr:nvSpPr>
      <xdr:spPr>
        <a:xfrm>
          <a:off x="12611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97486</xdr:rowOff>
    </xdr:from>
    <xdr:to>
      <xdr:col>116</xdr:col>
      <xdr:colOff>114300</xdr:colOff>
      <xdr:row>86</xdr:row>
      <xdr:rowOff>27636</xdr:rowOff>
    </xdr:to>
    <xdr:sp macro="" textlink="">
      <xdr:nvSpPr>
        <xdr:cNvPr id="814" name="楕円 813"/>
        <xdr:cNvSpPr/>
      </xdr:nvSpPr>
      <xdr:spPr>
        <a:xfrm>
          <a:off x="22110700" y="146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12413</xdr:rowOff>
    </xdr:from>
    <xdr:ext cx="469744" cy="259045"/>
    <xdr:sp macro="" textlink="">
      <xdr:nvSpPr>
        <xdr:cNvPr id="815" name="【消防施設】&#10;一人当たり面積該当値テキスト"/>
        <xdr:cNvSpPr txBox="1"/>
      </xdr:nvSpPr>
      <xdr:spPr>
        <a:xfrm>
          <a:off x="22199600" y="145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98400</xdr:rowOff>
    </xdr:from>
    <xdr:to>
      <xdr:col>112</xdr:col>
      <xdr:colOff>38100</xdr:colOff>
      <xdr:row>86</xdr:row>
      <xdr:rowOff>28550</xdr:rowOff>
    </xdr:to>
    <xdr:sp macro="" textlink="">
      <xdr:nvSpPr>
        <xdr:cNvPr id="816" name="楕円 815"/>
        <xdr:cNvSpPr/>
      </xdr:nvSpPr>
      <xdr:spPr>
        <a:xfrm>
          <a:off x="21272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148286</xdr:rowOff>
    </xdr:from>
    <xdr:to>
      <xdr:col>116</xdr:col>
      <xdr:colOff>63500</xdr:colOff>
      <xdr:row>85</xdr:row>
      <xdr:rowOff>149200</xdr:rowOff>
    </xdr:to>
    <xdr:cxnSp macro="">
      <xdr:nvCxnSpPr>
        <xdr:cNvPr id="817" name="直線コネクタ 816"/>
        <xdr:cNvCxnSpPr/>
      </xdr:nvCxnSpPr>
      <xdr:spPr>
        <a:xfrm flipV="1">
          <a:off x="21323300" y="1472153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98400</xdr:rowOff>
    </xdr:from>
    <xdr:to>
      <xdr:col>107</xdr:col>
      <xdr:colOff>101600</xdr:colOff>
      <xdr:row>86</xdr:row>
      <xdr:rowOff>28550</xdr:rowOff>
    </xdr:to>
    <xdr:sp macro="" textlink="">
      <xdr:nvSpPr>
        <xdr:cNvPr id="818" name="楕円 817"/>
        <xdr:cNvSpPr/>
      </xdr:nvSpPr>
      <xdr:spPr>
        <a:xfrm>
          <a:off x="203835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149200</xdr:rowOff>
    </xdr:from>
    <xdr:to>
      <xdr:col>111</xdr:col>
      <xdr:colOff>177800</xdr:colOff>
      <xdr:row>85</xdr:row>
      <xdr:rowOff>149200</xdr:rowOff>
    </xdr:to>
    <xdr:cxnSp macro="">
      <xdr:nvCxnSpPr>
        <xdr:cNvPr id="819" name="直線コネクタ 818"/>
        <xdr:cNvCxnSpPr/>
      </xdr:nvCxnSpPr>
      <xdr:spPr>
        <a:xfrm>
          <a:off x="20434300" y="1472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59080</xdr:rowOff>
    </xdr:from>
    <xdr:to>
      <xdr:col>102</xdr:col>
      <xdr:colOff>165100</xdr:colOff>
      <xdr:row>85</xdr:row>
      <xdr:rowOff>160680</xdr:rowOff>
    </xdr:to>
    <xdr:sp macro="" textlink="">
      <xdr:nvSpPr>
        <xdr:cNvPr id="820" name="楕円 819"/>
        <xdr:cNvSpPr/>
      </xdr:nvSpPr>
      <xdr:spPr>
        <a:xfrm>
          <a:off x="19494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109880</xdr:rowOff>
    </xdr:from>
    <xdr:to>
      <xdr:col>107</xdr:col>
      <xdr:colOff>50800</xdr:colOff>
      <xdr:row>85</xdr:row>
      <xdr:rowOff>149200</xdr:rowOff>
    </xdr:to>
    <xdr:cxnSp macro="">
      <xdr:nvCxnSpPr>
        <xdr:cNvPr id="821" name="直線コネクタ 820"/>
        <xdr:cNvCxnSpPr/>
      </xdr:nvCxnSpPr>
      <xdr:spPr>
        <a:xfrm>
          <a:off x="19545300" y="14683130"/>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59995</xdr:rowOff>
    </xdr:from>
    <xdr:to>
      <xdr:col>98</xdr:col>
      <xdr:colOff>38100</xdr:colOff>
      <xdr:row>85</xdr:row>
      <xdr:rowOff>161595</xdr:rowOff>
    </xdr:to>
    <xdr:sp macro="" textlink="">
      <xdr:nvSpPr>
        <xdr:cNvPr id="822" name="楕円 821"/>
        <xdr:cNvSpPr/>
      </xdr:nvSpPr>
      <xdr:spPr>
        <a:xfrm>
          <a:off x="186055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109880</xdr:rowOff>
    </xdr:from>
    <xdr:to>
      <xdr:col>102</xdr:col>
      <xdr:colOff>114300</xdr:colOff>
      <xdr:row>85</xdr:row>
      <xdr:rowOff>110795</xdr:rowOff>
    </xdr:to>
    <xdr:cxnSp macro="">
      <xdr:nvCxnSpPr>
        <xdr:cNvPr id="823" name="直線コネクタ 822"/>
        <xdr:cNvCxnSpPr/>
      </xdr:nvCxnSpPr>
      <xdr:spPr>
        <a:xfrm flipV="1">
          <a:off x="18656300" y="14683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7"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19677</xdr:rowOff>
    </xdr:from>
    <xdr:ext cx="469744" cy="259045"/>
    <xdr:sp macro="" textlink="">
      <xdr:nvSpPr>
        <xdr:cNvPr id="828" name="n_1mainValue【消防施設】&#10;一人当たり面積"/>
        <xdr:cNvSpPr txBox="1"/>
      </xdr:nvSpPr>
      <xdr:spPr>
        <a:xfrm>
          <a:off x="21075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19677</xdr:rowOff>
    </xdr:from>
    <xdr:ext cx="469744" cy="259045"/>
    <xdr:sp macro="" textlink="">
      <xdr:nvSpPr>
        <xdr:cNvPr id="829" name="n_2mainValue【消防施設】&#10;一人当たり面積"/>
        <xdr:cNvSpPr txBox="1"/>
      </xdr:nvSpPr>
      <xdr:spPr>
        <a:xfrm>
          <a:off x="201994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151807</xdr:rowOff>
    </xdr:from>
    <xdr:ext cx="469744" cy="259045"/>
    <xdr:sp macro="" textlink="">
      <xdr:nvSpPr>
        <xdr:cNvPr id="830" name="n_3mainValue【消防施設】&#10;一人当たり面積"/>
        <xdr:cNvSpPr txBox="1"/>
      </xdr:nvSpPr>
      <xdr:spPr>
        <a:xfrm>
          <a:off x="19310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152722</xdr:rowOff>
    </xdr:from>
    <xdr:ext cx="469744" cy="259045"/>
    <xdr:sp macro="" textlink="">
      <xdr:nvSpPr>
        <xdr:cNvPr id="831" name="n_4mainValue【消防施設】&#10;一人当たり面積"/>
        <xdr:cNvSpPr txBox="1"/>
      </xdr:nvSpPr>
      <xdr:spPr>
        <a:xfrm>
          <a:off x="18421427" y="147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873" name="楕円 872"/>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874" name="【庁舎】&#10;有形固定資産減価償却率該当値テキスト"/>
        <xdr:cNvSpPr txBox="1"/>
      </xdr:nvSpPr>
      <xdr:spPr>
        <a:xfrm>
          <a:off x="16357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875" name="楕円 874"/>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143148</xdr:rowOff>
    </xdr:from>
    <xdr:to>
      <xdr:col>85</xdr:col>
      <xdr:colOff>127000</xdr:colOff>
      <xdr:row>105</xdr:row>
      <xdr:rowOff>159476</xdr:rowOff>
    </xdr:to>
    <xdr:cxnSp macro="">
      <xdr:nvCxnSpPr>
        <xdr:cNvPr id="876" name="直線コネクタ 875"/>
        <xdr:cNvCxnSpPr/>
      </xdr:nvCxnSpPr>
      <xdr:spPr>
        <a:xfrm>
          <a:off x="15481300" y="181453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877" name="楕円 876"/>
        <xdr:cNvSpPr/>
      </xdr:nvSpPr>
      <xdr:spPr>
        <a:xfrm>
          <a:off x="14541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103958</xdr:rowOff>
    </xdr:from>
    <xdr:to>
      <xdr:col>81</xdr:col>
      <xdr:colOff>50800</xdr:colOff>
      <xdr:row>105</xdr:row>
      <xdr:rowOff>143148</xdr:rowOff>
    </xdr:to>
    <xdr:cxnSp macro="">
      <xdr:nvCxnSpPr>
        <xdr:cNvPr id="878" name="直線コネクタ 877"/>
        <xdr:cNvCxnSpPr/>
      </xdr:nvCxnSpPr>
      <xdr:spPr>
        <a:xfrm>
          <a:off x="14592300" y="181062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879" name="楕円 878"/>
        <xdr:cNvSpPr/>
      </xdr:nvSpPr>
      <xdr:spPr>
        <a:xfrm>
          <a:off x="13652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125186</xdr:rowOff>
    </xdr:to>
    <xdr:cxnSp macro="">
      <xdr:nvCxnSpPr>
        <xdr:cNvPr id="880" name="直線コネクタ 879"/>
        <xdr:cNvCxnSpPr/>
      </xdr:nvCxnSpPr>
      <xdr:spPr>
        <a:xfrm flipV="1">
          <a:off x="13703300" y="181062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81" name="楕円 880"/>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87630</xdr:rowOff>
    </xdr:from>
    <xdr:to>
      <xdr:col>71</xdr:col>
      <xdr:colOff>177800</xdr:colOff>
      <xdr:row>105</xdr:row>
      <xdr:rowOff>125186</xdr:rowOff>
    </xdr:to>
    <xdr:cxnSp macro="">
      <xdr:nvCxnSpPr>
        <xdr:cNvPr id="882" name="直線コネクタ 881"/>
        <xdr:cNvCxnSpPr/>
      </xdr:nvCxnSpPr>
      <xdr:spPr>
        <a:xfrm>
          <a:off x="12814300" y="180898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8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85"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887" name="n_1mainValue【庁舎】&#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888" name="n_2mainValue【庁舎】&#10;有形固定資産減価償却率"/>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889" name="n_3mainValue【庁舎】&#10;有形固定資産減価償却率"/>
        <xdr:cNvSpPr txBox="1"/>
      </xdr:nvSpPr>
      <xdr:spPr>
        <a:xfrm>
          <a:off x="13500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90" name="n_4mainValue【庁舎】&#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21"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103777</xdr:rowOff>
    </xdr:from>
    <xdr:to>
      <xdr:col>116</xdr:col>
      <xdr:colOff>114300</xdr:colOff>
      <xdr:row>106</xdr:row>
      <xdr:rowOff>33927</xdr:rowOff>
    </xdr:to>
    <xdr:sp macro="" textlink="">
      <xdr:nvSpPr>
        <xdr:cNvPr id="932" name="楕円 931"/>
        <xdr:cNvSpPr/>
      </xdr:nvSpPr>
      <xdr:spPr>
        <a:xfrm>
          <a:off x="22110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82204</xdr:rowOff>
    </xdr:from>
    <xdr:ext cx="469744" cy="259045"/>
    <xdr:sp macro="" textlink="">
      <xdr:nvSpPr>
        <xdr:cNvPr id="933" name="【庁舎】&#10;一人当たり面積該当値テキスト"/>
        <xdr:cNvSpPr txBox="1"/>
      </xdr:nvSpPr>
      <xdr:spPr>
        <a:xfrm>
          <a:off x="22199600" y="1808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123371</xdr:rowOff>
    </xdr:from>
    <xdr:to>
      <xdr:col>112</xdr:col>
      <xdr:colOff>38100</xdr:colOff>
      <xdr:row>106</xdr:row>
      <xdr:rowOff>53521</xdr:rowOff>
    </xdr:to>
    <xdr:sp macro="" textlink="">
      <xdr:nvSpPr>
        <xdr:cNvPr id="934" name="楕円 933"/>
        <xdr:cNvSpPr/>
      </xdr:nvSpPr>
      <xdr:spPr>
        <a:xfrm>
          <a:off x="2127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154577</xdr:rowOff>
    </xdr:from>
    <xdr:to>
      <xdr:col>116</xdr:col>
      <xdr:colOff>63500</xdr:colOff>
      <xdr:row>106</xdr:row>
      <xdr:rowOff>2721</xdr:rowOff>
    </xdr:to>
    <xdr:cxnSp macro="">
      <xdr:nvCxnSpPr>
        <xdr:cNvPr id="935" name="直線コネクタ 934"/>
        <xdr:cNvCxnSpPr/>
      </xdr:nvCxnSpPr>
      <xdr:spPr>
        <a:xfrm flipV="1">
          <a:off x="21323300" y="181568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129902</xdr:rowOff>
    </xdr:from>
    <xdr:to>
      <xdr:col>107</xdr:col>
      <xdr:colOff>101600</xdr:colOff>
      <xdr:row>106</xdr:row>
      <xdr:rowOff>60052</xdr:rowOff>
    </xdr:to>
    <xdr:sp macro="" textlink="">
      <xdr:nvSpPr>
        <xdr:cNvPr id="936" name="楕円 935"/>
        <xdr:cNvSpPr/>
      </xdr:nvSpPr>
      <xdr:spPr>
        <a:xfrm>
          <a:off x="2038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xdr:rowOff>
    </xdr:from>
    <xdr:to>
      <xdr:col>111</xdr:col>
      <xdr:colOff>177800</xdr:colOff>
      <xdr:row>106</xdr:row>
      <xdr:rowOff>9252</xdr:rowOff>
    </xdr:to>
    <xdr:cxnSp macro="">
      <xdr:nvCxnSpPr>
        <xdr:cNvPr id="937" name="直線コネクタ 936"/>
        <xdr:cNvCxnSpPr/>
      </xdr:nvCxnSpPr>
      <xdr:spPr>
        <a:xfrm flipV="1">
          <a:off x="20434300" y="181764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136434</xdr:rowOff>
    </xdr:from>
    <xdr:to>
      <xdr:col>102</xdr:col>
      <xdr:colOff>165100</xdr:colOff>
      <xdr:row>106</xdr:row>
      <xdr:rowOff>66584</xdr:rowOff>
    </xdr:to>
    <xdr:sp macro="" textlink="">
      <xdr:nvSpPr>
        <xdr:cNvPr id="938" name="楕円 937"/>
        <xdr:cNvSpPr/>
      </xdr:nvSpPr>
      <xdr:spPr>
        <a:xfrm>
          <a:off x="19494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xdr:rowOff>
    </xdr:from>
    <xdr:to>
      <xdr:col>107</xdr:col>
      <xdr:colOff>50800</xdr:colOff>
      <xdr:row>106</xdr:row>
      <xdr:rowOff>15784</xdr:rowOff>
    </xdr:to>
    <xdr:cxnSp macro="">
      <xdr:nvCxnSpPr>
        <xdr:cNvPr id="939" name="直線コネクタ 938"/>
        <xdr:cNvCxnSpPr/>
      </xdr:nvCxnSpPr>
      <xdr:spPr>
        <a:xfrm flipV="1">
          <a:off x="19545300" y="181829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142966</xdr:rowOff>
    </xdr:from>
    <xdr:to>
      <xdr:col>98</xdr:col>
      <xdr:colOff>38100</xdr:colOff>
      <xdr:row>106</xdr:row>
      <xdr:rowOff>73116</xdr:rowOff>
    </xdr:to>
    <xdr:sp macro="" textlink="">
      <xdr:nvSpPr>
        <xdr:cNvPr id="940" name="楕円 939"/>
        <xdr:cNvSpPr/>
      </xdr:nvSpPr>
      <xdr:spPr>
        <a:xfrm>
          <a:off x="18605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xdr:rowOff>
    </xdr:from>
    <xdr:to>
      <xdr:col>102</xdr:col>
      <xdr:colOff>114300</xdr:colOff>
      <xdr:row>106</xdr:row>
      <xdr:rowOff>22316</xdr:rowOff>
    </xdr:to>
    <xdr:cxnSp macro="">
      <xdr:nvCxnSpPr>
        <xdr:cNvPr id="941" name="直線コネクタ 940"/>
        <xdr:cNvCxnSpPr/>
      </xdr:nvCxnSpPr>
      <xdr:spPr>
        <a:xfrm flipV="1">
          <a:off x="18656300" y="181894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42"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43"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45"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44648</xdr:rowOff>
    </xdr:from>
    <xdr:ext cx="469744" cy="259045"/>
    <xdr:sp macro="" textlink="">
      <xdr:nvSpPr>
        <xdr:cNvPr id="946" name="n_1mainValue【庁舎】&#10;一人当たり面積"/>
        <xdr:cNvSpPr txBox="1"/>
      </xdr:nvSpPr>
      <xdr:spPr>
        <a:xfrm>
          <a:off x="210757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51179</xdr:rowOff>
    </xdr:from>
    <xdr:ext cx="469744" cy="259045"/>
    <xdr:sp macro="" textlink="">
      <xdr:nvSpPr>
        <xdr:cNvPr id="947" name="n_2mainValue【庁舎】&#10;一人当たり面積"/>
        <xdr:cNvSpPr txBox="1"/>
      </xdr:nvSpPr>
      <xdr:spPr>
        <a:xfrm>
          <a:off x="20199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57711</xdr:rowOff>
    </xdr:from>
    <xdr:ext cx="469744" cy="259045"/>
    <xdr:sp macro="" textlink="">
      <xdr:nvSpPr>
        <xdr:cNvPr id="948" name="n_3mainValue【庁舎】&#10;一人当たり面積"/>
        <xdr:cNvSpPr txBox="1"/>
      </xdr:nvSpPr>
      <xdr:spPr>
        <a:xfrm>
          <a:off x="193104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89643</xdr:rowOff>
    </xdr:from>
    <xdr:ext cx="469744" cy="259045"/>
    <xdr:sp macro="" textlink="">
      <xdr:nvSpPr>
        <xdr:cNvPr id="949" name="n_4mainValue【庁舎】&#10;一人当たり面積"/>
        <xdr:cNvSpPr txBox="1"/>
      </xdr:nvSpPr>
      <xdr:spPr>
        <a:xfrm>
          <a:off x="18421427" y="179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消防施設を除くすべての</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類似団体と比較して同水準かあるいは上回っている。</a:t>
          </a:r>
          <a:endParaRPr lang="ja-JP" altLang="ja-JP" sz="1400">
            <a:effectLst/>
          </a:endParaRPr>
        </a:p>
        <a:p>
          <a:r>
            <a:rPr kumimoji="1" lang="ja-JP" altLang="en-US" sz="1100">
              <a:solidFill>
                <a:schemeClr val="dk1"/>
              </a:solidFill>
              <a:effectLst/>
              <a:latin typeface="+mn-lt"/>
              <a:ea typeface="+mn-ea"/>
              <a:cs typeface="+mn-cs"/>
            </a:rPr>
            <a:t>　特に体育館・プール及び市民会館は高い水準となっており、</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年台以前に整備された</a:t>
          </a:r>
          <a:r>
            <a:rPr kumimoji="1" lang="ja-JP" altLang="ja-JP" sz="1100">
              <a:solidFill>
                <a:schemeClr val="dk1"/>
              </a:solidFill>
              <a:effectLst/>
              <a:latin typeface="+mn-lt"/>
              <a:ea typeface="+mn-ea"/>
              <a:cs typeface="+mn-cs"/>
            </a:rPr>
            <a:t>建物</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a:t>
          </a:r>
          <a:r>
            <a:rPr kumimoji="1" lang="ja-JP" altLang="en-US" sz="1100">
              <a:solidFill>
                <a:schemeClr val="dk1"/>
              </a:solidFill>
              <a:effectLst/>
              <a:latin typeface="+mn-lt"/>
              <a:ea typeface="+mn-ea"/>
              <a:cs typeface="+mn-cs"/>
            </a:rPr>
            <a:t>く老朽化が進んでいることが要因と考えられる。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今後は、市民ニーズとの調整を図りながら施設の在り方を含めて検討を行い適切な維持管理を行い比率の改善を図る。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その他の施設についても、公共施設等総合管理計画に基づき、計画的な維持管理を行うとともに施設総量の適正化に努める。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年度の国勢調査結果による区分変更により、平成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年度から類似団体平均と同水準となっている。</a:t>
          </a:r>
        </a:p>
        <a:p>
          <a:r>
            <a:rPr kumimoji="1" lang="ja-JP" altLang="en-US" sz="1300" baseline="0">
              <a:latin typeface="ＭＳ Ｐゴシック" panose="020B0600070205080204" pitchFamily="50" charset="-128"/>
              <a:ea typeface="ＭＳ Ｐゴシック" panose="020B0600070205080204" pitchFamily="50" charset="-128"/>
            </a:rPr>
            <a:t>　税収は前年度と比較し微増となっているが、依然として人口は減少傾向にあるため非常に厳しい状況にある。引き続き総合戦略に基づく施策を推進することにより、税収等の自主財源確保に努める。</a:t>
          </a:r>
        </a:p>
        <a:p>
          <a:r>
            <a:rPr kumimoji="1" lang="ja-JP" altLang="en-US" sz="1300" baseline="0">
              <a:latin typeface="ＭＳ Ｐゴシック" panose="020B0600070205080204" pitchFamily="50" charset="-128"/>
              <a:ea typeface="ＭＳ Ｐゴシック" panose="020B0600070205080204" pitchFamily="50" charset="-128"/>
            </a:rPr>
            <a:t>　また、定員適正化計画等に基づき適正な定員管理・給与の適正化、行財政改革による歳出削減によって財政健全化及び財政基盤の強化を図る。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となる経常経費充当一般財源については、公債費や扶助費の増があった一方、人件費や繰出金の減により微減となった。比率の分母となる経常一般財源については、普通交付税等の増等により微増となった。結果として経常収支比率の改善につながった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今後、分子は公債費の減により減少が見込まれるが、分母についても、人口減少等による普通交付税や市税の減少が見込まれるため、引き続き注視する必要がある。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15966</xdr:rowOff>
    </xdr:to>
    <xdr:cxnSp macro="">
      <xdr:nvCxnSpPr>
        <xdr:cNvPr id="134" name="直線コネクタ 133"/>
        <xdr:cNvCxnSpPr/>
      </xdr:nvCxnSpPr>
      <xdr:spPr>
        <a:xfrm flipV="1">
          <a:off x="4114800" y="1046407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15966</xdr:rowOff>
    </xdr:from>
    <xdr:to>
      <xdr:col>19</xdr:col>
      <xdr:colOff>133350</xdr:colOff>
      <xdr:row>61</xdr:row>
      <xdr:rowOff>53884</xdr:rowOff>
    </xdr:to>
    <xdr:cxnSp macro="">
      <xdr:nvCxnSpPr>
        <xdr:cNvPr id="137" name="直線コネクタ 136"/>
        <xdr:cNvCxnSpPr/>
      </xdr:nvCxnSpPr>
      <xdr:spPr>
        <a:xfrm flipV="1">
          <a:off x="3225800" y="1047441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50437</xdr:rowOff>
    </xdr:from>
    <xdr:to>
      <xdr:col>15</xdr:col>
      <xdr:colOff>82550</xdr:colOff>
      <xdr:row>61</xdr:row>
      <xdr:rowOff>53884</xdr:rowOff>
    </xdr:to>
    <xdr:cxnSp macro="">
      <xdr:nvCxnSpPr>
        <xdr:cNvPr id="140" name="直線コネクタ 139"/>
        <xdr:cNvCxnSpPr/>
      </xdr:nvCxnSpPr>
      <xdr:spPr>
        <a:xfrm>
          <a:off x="2336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61</xdr:row>
      <xdr:rowOff>50437</xdr:rowOff>
    </xdr:to>
    <xdr:cxnSp macro="">
      <xdr:nvCxnSpPr>
        <xdr:cNvPr id="143" name="直線コネクタ 142"/>
        <xdr:cNvCxnSpPr/>
      </xdr:nvCxnSpPr>
      <xdr:spPr>
        <a:xfrm>
          <a:off x="1447800" y="1040202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126274</xdr:rowOff>
    </xdr:from>
    <xdr:to>
      <xdr:col>23</xdr:col>
      <xdr:colOff>184150</xdr:colOff>
      <xdr:row>61</xdr:row>
      <xdr:rowOff>56424</xdr:rowOff>
    </xdr:to>
    <xdr:sp macro="" textlink="">
      <xdr:nvSpPr>
        <xdr:cNvPr id="153" name="楕円 152"/>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98351</xdr:rowOff>
    </xdr:from>
    <xdr:ext cx="762000" cy="259045"/>
    <xdr:sp macro="" textlink="">
      <xdr:nvSpPr>
        <xdr:cNvPr id="154" name="財政構造の弾力性該当値テキスト"/>
        <xdr:cNvSpPr txBox="1"/>
      </xdr:nvSpPr>
      <xdr:spPr>
        <a:xfrm>
          <a:off x="5041900" y="1038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136616</xdr:rowOff>
    </xdr:from>
    <xdr:to>
      <xdr:col>19</xdr:col>
      <xdr:colOff>184150</xdr:colOff>
      <xdr:row>61</xdr:row>
      <xdr:rowOff>66766</xdr:rowOff>
    </xdr:to>
    <xdr:sp macro="" textlink="">
      <xdr:nvSpPr>
        <xdr:cNvPr id="155" name="楕円 154"/>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51543</xdr:rowOff>
    </xdr:from>
    <xdr:ext cx="736600" cy="259045"/>
    <xdr:sp macro="" textlink="">
      <xdr:nvSpPr>
        <xdr:cNvPr id="156" name="テキスト ボックス 155"/>
        <xdr:cNvSpPr txBox="1"/>
      </xdr:nvSpPr>
      <xdr:spPr>
        <a:xfrm>
          <a:off x="3733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58" name="テキスト ボックス 157"/>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171087</xdr:rowOff>
    </xdr:from>
    <xdr:to>
      <xdr:col>11</xdr:col>
      <xdr:colOff>82550</xdr:colOff>
      <xdr:row>61</xdr:row>
      <xdr:rowOff>101237</xdr:rowOff>
    </xdr:to>
    <xdr:sp macro="" textlink="">
      <xdr:nvSpPr>
        <xdr:cNvPr id="159" name="楕円 158"/>
        <xdr:cNvSpPr/>
      </xdr:nvSpPr>
      <xdr:spPr>
        <a:xfrm>
          <a:off x="2286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86014</xdr:rowOff>
    </xdr:from>
    <xdr:ext cx="762000" cy="259045"/>
    <xdr:sp macro="" textlink="">
      <xdr:nvSpPr>
        <xdr:cNvPr id="160" name="テキスト ボックス 159"/>
        <xdr:cNvSpPr txBox="1"/>
      </xdr:nvSpPr>
      <xdr:spPr>
        <a:xfrm>
          <a:off x="1955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61" name="楕円 160"/>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2" name="テキスト ボックス 161"/>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人件費については、ごみ焼却業務や消防業務を一部事務組合で実施している影響、また、物件費については、事務事業の効率化等により、類似団体平均を下回っている。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今後も、人件費の抑制や委託料などの経常経費の削減を図る。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67477</xdr:rowOff>
    </xdr:from>
    <xdr:to>
      <xdr:col>23</xdr:col>
      <xdr:colOff>133350</xdr:colOff>
      <xdr:row>81</xdr:row>
      <xdr:rowOff>82308</xdr:rowOff>
    </xdr:to>
    <xdr:cxnSp macro="">
      <xdr:nvCxnSpPr>
        <xdr:cNvPr id="197" name="直線コネクタ 196"/>
        <xdr:cNvCxnSpPr/>
      </xdr:nvCxnSpPr>
      <xdr:spPr>
        <a:xfrm>
          <a:off x="4114800" y="13954927"/>
          <a:ext cx="838200" cy="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67477</xdr:rowOff>
    </xdr:from>
    <xdr:to>
      <xdr:col>19</xdr:col>
      <xdr:colOff>133350</xdr:colOff>
      <xdr:row>81</xdr:row>
      <xdr:rowOff>68630</xdr:rowOff>
    </xdr:to>
    <xdr:cxnSp macro="">
      <xdr:nvCxnSpPr>
        <xdr:cNvPr id="200" name="直線コネクタ 199"/>
        <xdr:cNvCxnSpPr/>
      </xdr:nvCxnSpPr>
      <xdr:spPr>
        <a:xfrm flipV="1">
          <a:off x="3225800" y="13954927"/>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67419</xdr:rowOff>
    </xdr:from>
    <xdr:to>
      <xdr:col>15</xdr:col>
      <xdr:colOff>82550</xdr:colOff>
      <xdr:row>81</xdr:row>
      <xdr:rowOff>68630</xdr:rowOff>
    </xdr:to>
    <xdr:cxnSp macro="">
      <xdr:nvCxnSpPr>
        <xdr:cNvPr id="203" name="直線コネクタ 202"/>
        <xdr:cNvCxnSpPr/>
      </xdr:nvCxnSpPr>
      <xdr:spPr>
        <a:xfrm>
          <a:off x="2336800" y="13954869"/>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60297</xdr:rowOff>
    </xdr:from>
    <xdr:to>
      <xdr:col>11</xdr:col>
      <xdr:colOff>31750</xdr:colOff>
      <xdr:row>81</xdr:row>
      <xdr:rowOff>67419</xdr:rowOff>
    </xdr:to>
    <xdr:cxnSp macro="">
      <xdr:nvCxnSpPr>
        <xdr:cNvPr id="206" name="直線コネクタ 205"/>
        <xdr:cNvCxnSpPr/>
      </xdr:nvCxnSpPr>
      <xdr:spPr>
        <a:xfrm>
          <a:off x="1447800" y="13947747"/>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31508</xdr:rowOff>
    </xdr:from>
    <xdr:to>
      <xdr:col>23</xdr:col>
      <xdr:colOff>184150</xdr:colOff>
      <xdr:row>81</xdr:row>
      <xdr:rowOff>133108</xdr:rowOff>
    </xdr:to>
    <xdr:sp macro="" textlink="">
      <xdr:nvSpPr>
        <xdr:cNvPr id="216" name="楕円 215"/>
        <xdr:cNvSpPr/>
      </xdr:nvSpPr>
      <xdr:spPr>
        <a:xfrm>
          <a:off x="4902200" y="139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48035</xdr:rowOff>
    </xdr:from>
    <xdr:ext cx="762000" cy="259045"/>
    <xdr:sp macro="" textlink="">
      <xdr:nvSpPr>
        <xdr:cNvPr id="217" name="人件費・物件費等の状況該当値テキスト"/>
        <xdr:cNvSpPr txBox="1"/>
      </xdr:nvSpPr>
      <xdr:spPr>
        <a:xfrm>
          <a:off x="5041900" y="1376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16677</xdr:rowOff>
    </xdr:from>
    <xdr:to>
      <xdr:col>19</xdr:col>
      <xdr:colOff>184150</xdr:colOff>
      <xdr:row>81</xdr:row>
      <xdr:rowOff>118277</xdr:rowOff>
    </xdr:to>
    <xdr:sp macro="" textlink="">
      <xdr:nvSpPr>
        <xdr:cNvPr id="218" name="楕円 217"/>
        <xdr:cNvSpPr/>
      </xdr:nvSpPr>
      <xdr:spPr>
        <a:xfrm>
          <a:off x="4064000" y="139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128454</xdr:rowOff>
    </xdr:from>
    <xdr:ext cx="736600" cy="259045"/>
    <xdr:sp macro="" textlink="">
      <xdr:nvSpPr>
        <xdr:cNvPr id="219" name="テキスト ボックス 218"/>
        <xdr:cNvSpPr txBox="1"/>
      </xdr:nvSpPr>
      <xdr:spPr>
        <a:xfrm>
          <a:off x="3733800" y="13673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17830</xdr:rowOff>
    </xdr:from>
    <xdr:to>
      <xdr:col>15</xdr:col>
      <xdr:colOff>133350</xdr:colOff>
      <xdr:row>81</xdr:row>
      <xdr:rowOff>119430</xdr:rowOff>
    </xdr:to>
    <xdr:sp macro="" textlink="">
      <xdr:nvSpPr>
        <xdr:cNvPr id="220" name="楕円 219"/>
        <xdr:cNvSpPr/>
      </xdr:nvSpPr>
      <xdr:spPr>
        <a:xfrm>
          <a:off x="3175000" y="139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129607</xdr:rowOff>
    </xdr:from>
    <xdr:ext cx="762000" cy="259045"/>
    <xdr:sp macro="" textlink="">
      <xdr:nvSpPr>
        <xdr:cNvPr id="221" name="テキスト ボックス 220"/>
        <xdr:cNvSpPr txBox="1"/>
      </xdr:nvSpPr>
      <xdr:spPr>
        <a:xfrm>
          <a:off x="2844800" y="136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16619</xdr:rowOff>
    </xdr:from>
    <xdr:to>
      <xdr:col>11</xdr:col>
      <xdr:colOff>82550</xdr:colOff>
      <xdr:row>81</xdr:row>
      <xdr:rowOff>118219</xdr:rowOff>
    </xdr:to>
    <xdr:sp macro="" textlink="">
      <xdr:nvSpPr>
        <xdr:cNvPr id="222" name="楕円 221"/>
        <xdr:cNvSpPr/>
      </xdr:nvSpPr>
      <xdr:spPr>
        <a:xfrm>
          <a:off x="2286000" y="139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128396</xdr:rowOff>
    </xdr:from>
    <xdr:ext cx="762000" cy="259045"/>
    <xdr:sp macro="" textlink="">
      <xdr:nvSpPr>
        <xdr:cNvPr id="223" name="テキスト ボックス 222"/>
        <xdr:cNvSpPr txBox="1"/>
      </xdr:nvSpPr>
      <xdr:spPr>
        <a:xfrm>
          <a:off x="1955800" y="1367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9497</xdr:rowOff>
    </xdr:from>
    <xdr:to>
      <xdr:col>7</xdr:col>
      <xdr:colOff>31750</xdr:colOff>
      <xdr:row>81</xdr:row>
      <xdr:rowOff>111097</xdr:rowOff>
    </xdr:to>
    <xdr:sp macro="" textlink="">
      <xdr:nvSpPr>
        <xdr:cNvPr id="224" name="楕円 223"/>
        <xdr:cNvSpPr/>
      </xdr:nvSpPr>
      <xdr:spPr>
        <a:xfrm>
          <a:off x="1397000" y="138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121274</xdr:rowOff>
    </xdr:from>
    <xdr:ext cx="762000" cy="259045"/>
    <xdr:sp macro="" textlink="">
      <xdr:nvSpPr>
        <xdr:cNvPr id="225" name="テキスト ボックス 224"/>
        <xdr:cNvSpPr txBox="1"/>
      </xdr:nvSpPr>
      <xdr:spPr>
        <a:xfrm>
          <a:off x="1066800" y="1366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日のラスパイレス指数は、昨年の指数と比較し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となった。この増加の要因としては、給与制度の総合的見直し時の現給保障によるものと考えられる。</a:t>
          </a:r>
        </a:p>
        <a:p>
          <a:r>
            <a:rPr kumimoji="1" lang="ja-JP" altLang="en-US" sz="1300">
              <a:latin typeface="ＭＳ Ｐゴシック" panose="020B0600070205080204" pitchFamily="50" charset="-128"/>
              <a:ea typeface="ＭＳ Ｐゴシック" panose="020B0600070205080204" pitchFamily="50" charset="-128"/>
            </a:rPr>
            <a:t>　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91016</xdr:rowOff>
    </xdr:to>
    <xdr:cxnSp macro="">
      <xdr:nvCxnSpPr>
        <xdr:cNvPr id="259" name="直線コネクタ 258"/>
        <xdr:cNvCxnSpPr/>
      </xdr:nvCxnSpPr>
      <xdr:spPr>
        <a:xfrm>
          <a:off x="16179800" y="149937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131234</xdr:rowOff>
    </xdr:to>
    <xdr:cxnSp macro="">
      <xdr:nvCxnSpPr>
        <xdr:cNvPr id="262" name="直線コネクタ 261"/>
        <xdr:cNvCxnSpPr/>
      </xdr:nvCxnSpPr>
      <xdr:spPr>
        <a:xfrm flipV="1">
          <a:off x="15290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144639</xdr:rowOff>
    </xdr:to>
    <xdr:cxnSp macro="">
      <xdr:nvCxnSpPr>
        <xdr:cNvPr id="265" name="直線コネクタ 264"/>
        <xdr:cNvCxnSpPr/>
      </xdr:nvCxnSpPr>
      <xdr:spPr>
        <a:xfrm flipV="1">
          <a:off x="14401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147461</xdr:rowOff>
    </xdr:to>
    <xdr:cxnSp macro="">
      <xdr:nvCxnSpPr>
        <xdr:cNvPr id="268" name="直線コネクタ 267"/>
        <xdr:cNvCxnSpPr/>
      </xdr:nvCxnSpPr>
      <xdr:spPr>
        <a:xfrm flipV="1">
          <a:off x="13512800" y="150607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8" name="楕円 277"/>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9"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80" name="楕円 279"/>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1" name="テキスト ボックス 280"/>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2" name="楕円 281"/>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3" name="テキスト ボックス 282"/>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4" name="楕円 283"/>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5" name="テキスト ボックス 284"/>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6" name="楕円 285"/>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7" name="テキスト ボックス 286"/>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本市は、県内最大の行政区域を有しており、他団体と比較し職員数が多くなる状況にあるが、全国平均を大きく下回る状況にある。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53884</xdr:rowOff>
    </xdr:from>
    <xdr:to>
      <xdr:col>81</xdr:col>
      <xdr:colOff>44450</xdr:colOff>
      <xdr:row>61</xdr:row>
      <xdr:rowOff>63077</xdr:rowOff>
    </xdr:to>
    <xdr:cxnSp macro="">
      <xdr:nvCxnSpPr>
        <xdr:cNvPr id="324" name="直線コネクタ 323"/>
        <xdr:cNvCxnSpPr/>
      </xdr:nvCxnSpPr>
      <xdr:spPr>
        <a:xfrm>
          <a:off x="16179800" y="10512334"/>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49288</xdr:rowOff>
    </xdr:from>
    <xdr:to>
      <xdr:col>77</xdr:col>
      <xdr:colOff>44450</xdr:colOff>
      <xdr:row>61</xdr:row>
      <xdr:rowOff>53884</xdr:rowOff>
    </xdr:to>
    <xdr:cxnSp macro="">
      <xdr:nvCxnSpPr>
        <xdr:cNvPr id="327" name="直線コネクタ 326"/>
        <xdr:cNvCxnSpPr/>
      </xdr:nvCxnSpPr>
      <xdr:spPr>
        <a:xfrm>
          <a:off x="15290800" y="105077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25158</xdr:rowOff>
    </xdr:from>
    <xdr:to>
      <xdr:col>72</xdr:col>
      <xdr:colOff>203200</xdr:colOff>
      <xdr:row>61</xdr:row>
      <xdr:rowOff>49288</xdr:rowOff>
    </xdr:to>
    <xdr:cxnSp macro="">
      <xdr:nvCxnSpPr>
        <xdr:cNvPr id="330" name="直線コネクタ 329"/>
        <xdr:cNvCxnSpPr/>
      </xdr:nvCxnSpPr>
      <xdr:spPr>
        <a:xfrm>
          <a:off x="14401800" y="1048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21711</xdr:rowOff>
    </xdr:from>
    <xdr:to>
      <xdr:col>68</xdr:col>
      <xdr:colOff>152400</xdr:colOff>
      <xdr:row>61</xdr:row>
      <xdr:rowOff>25158</xdr:rowOff>
    </xdr:to>
    <xdr:cxnSp macro="">
      <xdr:nvCxnSpPr>
        <xdr:cNvPr id="333" name="直線コネクタ 332"/>
        <xdr:cNvCxnSpPr/>
      </xdr:nvCxnSpPr>
      <xdr:spPr>
        <a:xfrm>
          <a:off x="13512800" y="1048016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43" name="楕円 342"/>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28804</xdr:rowOff>
    </xdr:from>
    <xdr:ext cx="762000" cy="259045"/>
    <xdr:sp macro="" textlink="">
      <xdr:nvSpPr>
        <xdr:cNvPr id="344"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5" name="楕円 344"/>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6" name="テキスト ボックス 345"/>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169938</xdr:rowOff>
    </xdr:from>
    <xdr:to>
      <xdr:col>73</xdr:col>
      <xdr:colOff>44450</xdr:colOff>
      <xdr:row>61</xdr:row>
      <xdr:rowOff>100088</xdr:rowOff>
    </xdr:to>
    <xdr:sp macro="" textlink="">
      <xdr:nvSpPr>
        <xdr:cNvPr id="347" name="楕円 346"/>
        <xdr:cNvSpPr/>
      </xdr:nvSpPr>
      <xdr:spPr>
        <a:xfrm>
          <a:off x="15240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110265</xdr:rowOff>
    </xdr:from>
    <xdr:ext cx="762000" cy="259045"/>
    <xdr:sp macro="" textlink="">
      <xdr:nvSpPr>
        <xdr:cNvPr id="348" name="テキスト ボックス 347"/>
        <xdr:cNvSpPr txBox="1"/>
      </xdr:nvSpPr>
      <xdr:spPr>
        <a:xfrm>
          <a:off x="14909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145808</xdr:rowOff>
    </xdr:from>
    <xdr:to>
      <xdr:col>68</xdr:col>
      <xdr:colOff>203200</xdr:colOff>
      <xdr:row>61</xdr:row>
      <xdr:rowOff>75958</xdr:rowOff>
    </xdr:to>
    <xdr:sp macro="" textlink="">
      <xdr:nvSpPr>
        <xdr:cNvPr id="349" name="楕円 348"/>
        <xdr:cNvSpPr/>
      </xdr:nvSpPr>
      <xdr:spPr>
        <a:xfrm>
          <a:off x="14351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86135</xdr:rowOff>
    </xdr:from>
    <xdr:ext cx="762000" cy="259045"/>
    <xdr:sp macro="" textlink="">
      <xdr:nvSpPr>
        <xdr:cNvPr id="350" name="テキスト ボックス 349"/>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142361</xdr:rowOff>
    </xdr:from>
    <xdr:to>
      <xdr:col>64</xdr:col>
      <xdr:colOff>152400</xdr:colOff>
      <xdr:row>61</xdr:row>
      <xdr:rowOff>72511</xdr:rowOff>
    </xdr:to>
    <xdr:sp macro="" textlink="">
      <xdr:nvSpPr>
        <xdr:cNvPr id="351" name="楕円 350"/>
        <xdr:cNvSpPr/>
      </xdr:nvSpPr>
      <xdr:spPr>
        <a:xfrm>
          <a:off x="13462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82688</xdr:rowOff>
    </xdr:from>
    <xdr:ext cx="762000" cy="259045"/>
    <xdr:sp macro="" textlink="">
      <xdr:nvSpPr>
        <xdr:cNvPr id="352" name="テキスト ボックス 351"/>
        <xdr:cNvSpPr txBox="1"/>
      </xdr:nvSpPr>
      <xdr:spPr>
        <a:xfrm>
          <a:off x="13131800" y="101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道路整備事業債等の償還が終了したものがある一方、合併特例債、過疎対策事業債等の発行により地方債償還額が伸びており、また、公共下水道整備に伴う公営企業会計への元利償還金に対する繰入金の負担も大きく、実質公債費比率は類似団体平均を引き続き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年度以降、地方債償還額の減少等により比率の改善が進む予定となっているが、引き続き事業精査による地方債発行額の抑制等により、比率の改善に努める。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118533</xdr:rowOff>
    </xdr:to>
    <xdr:cxnSp macro="">
      <xdr:nvCxnSpPr>
        <xdr:cNvPr id="386" name="直線コネクタ 385"/>
        <xdr:cNvCxnSpPr/>
      </xdr:nvCxnSpPr>
      <xdr:spPr>
        <a:xfrm flipV="1">
          <a:off x="16179800" y="645011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134620</xdr:rowOff>
    </xdr:to>
    <xdr:cxnSp macro="">
      <xdr:nvCxnSpPr>
        <xdr:cNvPr id="389" name="直線コネクタ 388"/>
        <xdr:cNvCxnSpPr/>
      </xdr:nvCxnSpPr>
      <xdr:spPr>
        <a:xfrm flipV="1">
          <a:off x="15290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144674</xdr:rowOff>
    </xdr:to>
    <xdr:cxnSp macro="">
      <xdr:nvCxnSpPr>
        <xdr:cNvPr id="392" name="直線コネクタ 391"/>
        <xdr:cNvCxnSpPr/>
      </xdr:nvCxnSpPr>
      <xdr:spPr>
        <a:xfrm flipV="1">
          <a:off x="14401800" y="64782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144674</xdr:rowOff>
    </xdr:from>
    <xdr:to>
      <xdr:col>68</xdr:col>
      <xdr:colOff>152400</xdr:colOff>
      <xdr:row>37</xdr:row>
      <xdr:rowOff>144674</xdr:rowOff>
    </xdr:to>
    <xdr:cxnSp macro="">
      <xdr:nvCxnSpPr>
        <xdr:cNvPr id="395" name="直線コネクタ 394"/>
        <xdr:cNvCxnSpPr/>
      </xdr:nvCxnSpPr>
      <xdr:spPr>
        <a:xfrm>
          <a:off x="13512800" y="648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5" name="楕円 404"/>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6"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7" name="楕円 406"/>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154110</xdr:rowOff>
    </xdr:from>
    <xdr:ext cx="736600" cy="259045"/>
    <xdr:sp macro="" textlink="">
      <xdr:nvSpPr>
        <xdr:cNvPr id="408" name="テキスト ボックス 407"/>
        <xdr:cNvSpPr txBox="1"/>
      </xdr:nvSpPr>
      <xdr:spPr>
        <a:xfrm>
          <a:off x="15798800" y="64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9" name="楕円 408"/>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170197</xdr:rowOff>
    </xdr:from>
    <xdr:ext cx="762000" cy="259045"/>
    <xdr:sp macro="" textlink="">
      <xdr:nvSpPr>
        <xdr:cNvPr id="410" name="テキスト ボックス 409"/>
        <xdr:cNvSpPr txBox="1"/>
      </xdr:nvSpPr>
      <xdr:spPr>
        <a:xfrm>
          <a:off x="14909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93874</xdr:rowOff>
    </xdr:from>
    <xdr:to>
      <xdr:col>68</xdr:col>
      <xdr:colOff>203200</xdr:colOff>
      <xdr:row>38</xdr:row>
      <xdr:rowOff>24024</xdr:rowOff>
    </xdr:to>
    <xdr:sp macro="" textlink="">
      <xdr:nvSpPr>
        <xdr:cNvPr id="411" name="楕円 410"/>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8801</xdr:rowOff>
    </xdr:from>
    <xdr:ext cx="762000" cy="259045"/>
    <xdr:sp macro="" textlink="">
      <xdr:nvSpPr>
        <xdr:cNvPr id="412" name="テキスト ボックス 411"/>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93874</xdr:rowOff>
    </xdr:from>
    <xdr:to>
      <xdr:col>64</xdr:col>
      <xdr:colOff>152400</xdr:colOff>
      <xdr:row>38</xdr:row>
      <xdr:rowOff>24024</xdr:rowOff>
    </xdr:to>
    <xdr:sp macro="" textlink="">
      <xdr:nvSpPr>
        <xdr:cNvPr id="413" name="楕円 412"/>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8801</xdr:rowOff>
    </xdr:from>
    <xdr:ext cx="762000" cy="259045"/>
    <xdr:sp macro="" textlink="">
      <xdr:nvSpPr>
        <xdr:cNvPr id="414" name="テキスト ボックス 413"/>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地方債現在高は、桂平小学校建設事業や小中学校空調整備事業などにより発行額が前年を上回ったものの、償還額が発行額を上回ったことにより減少した結果、指標は</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しかしながら、依然として類似団体平均を大きく上回っており、引き続き事業精査による地方債発行額の抑制等により、比率の改善に努める。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104839</xdr:rowOff>
    </xdr:from>
    <xdr:to>
      <xdr:col>81</xdr:col>
      <xdr:colOff>44450</xdr:colOff>
      <xdr:row>16</xdr:row>
      <xdr:rowOff>126555</xdr:rowOff>
    </xdr:to>
    <xdr:cxnSp macro="">
      <xdr:nvCxnSpPr>
        <xdr:cNvPr id="448" name="直線コネクタ 447"/>
        <xdr:cNvCxnSpPr/>
      </xdr:nvCxnSpPr>
      <xdr:spPr>
        <a:xfrm flipV="1">
          <a:off x="16179800" y="2848039"/>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126555</xdr:rowOff>
    </xdr:from>
    <xdr:to>
      <xdr:col>77</xdr:col>
      <xdr:colOff>44450</xdr:colOff>
      <xdr:row>16</xdr:row>
      <xdr:rowOff>161544</xdr:rowOff>
    </xdr:to>
    <xdr:cxnSp macro="">
      <xdr:nvCxnSpPr>
        <xdr:cNvPr id="451" name="直線コネクタ 450"/>
        <xdr:cNvCxnSpPr/>
      </xdr:nvCxnSpPr>
      <xdr:spPr>
        <a:xfrm flipV="1">
          <a:off x="15290800" y="2869755"/>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161544</xdr:rowOff>
    </xdr:from>
    <xdr:to>
      <xdr:col>72</xdr:col>
      <xdr:colOff>203200</xdr:colOff>
      <xdr:row>17</xdr:row>
      <xdr:rowOff>5779</xdr:rowOff>
    </xdr:to>
    <xdr:cxnSp macro="">
      <xdr:nvCxnSpPr>
        <xdr:cNvPr id="454" name="直線コネクタ 453"/>
        <xdr:cNvCxnSpPr/>
      </xdr:nvCxnSpPr>
      <xdr:spPr>
        <a:xfrm flipV="1">
          <a:off x="14401800" y="290474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5779</xdr:rowOff>
    </xdr:from>
    <xdr:to>
      <xdr:col>68</xdr:col>
      <xdr:colOff>152400</xdr:colOff>
      <xdr:row>17</xdr:row>
      <xdr:rowOff>27093</xdr:rowOff>
    </xdr:to>
    <xdr:cxnSp macro="">
      <xdr:nvCxnSpPr>
        <xdr:cNvPr id="457" name="直線コネクタ 456"/>
        <xdr:cNvCxnSpPr/>
      </xdr:nvCxnSpPr>
      <xdr:spPr>
        <a:xfrm flipV="1">
          <a:off x="13512800" y="2920429"/>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54039</xdr:rowOff>
    </xdr:from>
    <xdr:to>
      <xdr:col>81</xdr:col>
      <xdr:colOff>95250</xdr:colOff>
      <xdr:row>16</xdr:row>
      <xdr:rowOff>155639</xdr:rowOff>
    </xdr:to>
    <xdr:sp macro="" textlink="">
      <xdr:nvSpPr>
        <xdr:cNvPr id="467" name="楕円 466"/>
        <xdr:cNvSpPr/>
      </xdr:nvSpPr>
      <xdr:spPr>
        <a:xfrm>
          <a:off x="16967200" y="27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26116</xdr:rowOff>
    </xdr:from>
    <xdr:ext cx="762000" cy="259045"/>
    <xdr:sp macro="" textlink="">
      <xdr:nvSpPr>
        <xdr:cNvPr id="468" name="将来負担の状況該当値テキスト"/>
        <xdr:cNvSpPr txBox="1"/>
      </xdr:nvSpPr>
      <xdr:spPr>
        <a:xfrm>
          <a:off x="17106900" y="276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75755</xdr:rowOff>
    </xdr:from>
    <xdr:to>
      <xdr:col>77</xdr:col>
      <xdr:colOff>95250</xdr:colOff>
      <xdr:row>17</xdr:row>
      <xdr:rowOff>5905</xdr:rowOff>
    </xdr:to>
    <xdr:sp macro="" textlink="">
      <xdr:nvSpPr>
        <xdr:cNvPr id="469" name="楕円 468"/>
        <xdr:cNvSpPr/>
      </xdr:nvSpPr>
      <xdr:spPr>
        <a:xfrm>
          <a:off x="16129000" y="2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162132</xdr:rowOff>
    </xdr:from>
    <xdr:ext cx="736600" cy="259045"/>
    <xdr:sp macro="" textlink="">
      <xdr:nvSpPr>
        <xdr:cNvPr id="470" name="テキスト ボックス 469"/>
        <xdr:cNvSpPr txBox="1"/>
      </xdr:nvSpPr>
      <xdr:spPr>
        <a:xfrm>
          <a:off x="15798800" y="290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110744</xdr:rowOff>
    </xdr:from>
    <xdr:to>
      <xdr:col>73</xdr:col>
      <xdr:colOff>44450</xdr:colOff>
      <xdr:row>17</xdr:row>
      <xdr:rowOff>40894</xdr:rowOff>
    </xdr:to>
    <xdr:sp macro="" textlink="">
      <xdr:nvSpPr>
        <xdr:cNvPr id="471" name="楕円 470"/>
        <xdr:cNvSpPr/>
      </xdr:nvSpPr>
      <xdr:spPr>
        <a:xfrm>
          <a:off x="15240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25671</xdr:rowOff>
    </xdr:from>
    <xdr:ext cx="762000" cy="259045"/>
    <xdr:sp macro="" textlink="">
      <xdr:nvSpPr>
        <xdr:cNvPr id="472" name="テキスト ボックス 471"/>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126429</xdr:rowOff>
    </xdr:from>
    <xdr:to>
      <xdr:col>68</xdr:col>
      <xdr:colOff>203200</xdr:colOff>
      <xdr:row>17</xdr:row>
      <xdr:rowOff>56579</xdr:rowOff>
    </xdr:to>
    <xdr:sp macro="" textlink="">
      <xdr:nvSpPr>
        <xdr:cNvPr id="473" name="楕円 472"/>
        <xdr:cNvSpPr/>
      </xdr:nvSpPr>
      <xdr:spPr>
        <a:xfrm>
          <a:off x="143510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41356</xdr:rowOff>
    </xdr:from>
    <xdr:ext cx="762000" cy="259045"/>
    <xdr:sp macro="" textlink="">
      <xdr:nvSpPr>
        <xdr:cNvPr id="474" name="テキスト ボックス 473"/>
        <xdr:cNvSpPr txBox="1"/>
      </xdr:nvSpPr>
      <xdr:spPr>
        <a:xfrm>
          <a:off x="14020800" y="295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75" name="楕円 474"/>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62670</xdr:rowOff>
    </xdr:from>
    <xdr:ext cx="762000" cy="259045"/>
    <xdr:sp macro="" textlink="">
      <xdr:nvSpPr>
        <xdr:cNvPr id="476" name="テキスト ボックス 475"/>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ごみ焼却業務、消防業務を一部事務組合で実施しており、類似団体平均と比較すると人件費に係る経常収支比率は低くなっている。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引き続き、定員適正化計画に基づき職員数の適正化に努め、人件費だけでなく関係する経費の抑制を図る。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27940</xdr:rowOff>
    </xdr:to>
    <xdr:cxnSp macro="">
      <xdr:nvCxnSpPr>
        <xdr:cNvPr id="66" name="直線コネクタ 65"/>
        <xdr:cNvCxnSpPr/>
      </xdr:nvCxnSpPr>
      <xdr:spPr>
        <a:xfrm flipV="1">
          <a:off x="3987800" y="617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43180</xdr:rowOff>
    </xdr:to>
    <xdr:cxnSp macro="">
      <xdr:nvCxnSpPr>
        <xdr:cNvPr id="69" name="直線コネクタ 68"/>
        <xdr:cNvCxnSpPr/>
      </xdr:nvCxnSpPr>
      <xdr:spPr>
        <a:xfrm flipV="1">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xdr:cNvCxnSpPr/>
      </xdr:nvCxnSpPr>
      <xdr:spPr>
        <a:xfrm flipV="1">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66040</xdr:rowOff>
    </xdr:to>
    <xdr:cxnSp macro="">
      <xdr:nvCxnSpPr>
        <xdr:cNvPr id="75" name="直線コネクタ 74"/>
        <xdr:cNvCxnSpPr/>
      </xdr:nvCxnSpPr>
      <xdr:spPr>
        <a:xfrm>
          <a:off x="1320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類似団体平均を下回っているが、近年は指定管理者制度の導入やアウトソーシング等により増加傾向となっている。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今後は、更新時期を迎える公共施設等の維持管理についても個別施設計画の策定を通じて検討を進め、コスト削減に努めるとともに、事務事業の効率化等により縮減を図る。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78014</xdr:rowOff>
    </xdr:to>
    <xdr:cxnSp macro="">
      <xdr:nvCxnSpPr>
        <xdr:cNvPr id="129" name="直線コネクタ 128"/>
        <xdr:cNvCxnSpPr/>
      </xdr:nvCxnSpPr>
      <xdr:spPr>
        <a:xfrm flipV="1">
          <a:off x="15671800" y="28103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78014</xdr:rowOff>
    </xdr:to>
    <xdr:cxnSp macro="">
      <xdr:nvCxnSpPr>
        <xdr:cNvPr id="132" name="直線コネクタ 131"/>
        <xdr:cNvCxnSpPr/>
      </xdr:nvCxnSpPr>
      <xdr:spPr>
        <a:xfrm>
          <a:off x="14782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67129</xdr:rowOff>
    </xdr:to>
    <xdr:cxnSp macro="">
      <xdr:nvCxnSpPr>
        <xdr:cNvPr id="135" name="直線コネクタ 134"/>
        <xdr:cNvCxnSpPr/>
      </xdr:nvCxnSpPr>
      <xdr:spPr>
        <a:xfrm>
          <a:off x="13893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16</xdr:row>
      <xdr:rowOff>12700</xdr:rowOff>
    </xdr:to>
    <xdr:cxnSp macro="">
      <xdr:nvCxnSpPr>
        <xdr:cNvPr id="138" name="直線コネクタ 137"/>
        <xdr:cNvCxnSpPr/>
      </xdr:nvCxnSpPr>
      <xdr:spPr>
        <a:xfrm>
          <a:off x="13004800" y="2614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少子高齢化等により増加傾向にあり、類似団体平均を上回っている。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令和元年度においては、幼児教育・保育無償化の開始等により、前年比で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今後も、社会福祉費全般において増加が見込まれるが、資格審査の適正化などの見直しを進め、過度に上昇することがないよう適正な執行に努める。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148772</xdr:rowOff>
    </xdr:to>
    <xdr:cxnSp macro="">
      <xdr:nvCxnSpPr>
        <xdr:cNvPr id="192" name="直線コネクタ 191"/>
        <xdr:cNvCxnSpPr/>
      </xdr:nvCxnSpPr>
      <xdr:spPr>
        <a:xfrm>
          <a:off x="3987800" y="1007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95" name="直線コネクタ 194"/>
        <xdr:cNvCxnSpPr/>
      </xdr:nvCxnSpPr>
      <xdr:spPr>
        <a:xfrm>
          <a:off x="3098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127000</xdr:rowOff>
    </xdr:to>
    <xdr:cxnSp macro="">
      <xdr:nvCxnSpPr>
        <xdr:cNvPr id="198" name="直線コネクタ 197"/>
        <xdr:cNvCxnSpPr/>
      </xdr:nvCxnSpPr>
      <xdr:spPr>
        <a:xfrm>
          <a:off x="2209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201" name="直線コネクタ 200"/>
        <xdr:cNvCxnSpPr/>
      </xdr:nvCxnSpPr>
      <xdr:spPr>
        <a:xfrm>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11" name="楕円 210"/>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12"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7" name="楕円 21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8" name="テキスト ボックス 21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介護保険事業への繰出金の増加等もあるが、全体としては減となっている。</a:t>
          </a:r>
        </a:p>
        <a:p>
          <a:r>
            <a:rPr kumimoji="1" lang="ja-JP" altLang="en-US" sz="1300">
              <a:latin typeface="ＭＳ Ｐゴシック" panose="020B0600070205080204" pitchFamily="50" charset="-128"/>
              <a:ea typeface="ＭＳ Ｐゴシック" panose="020B0600070205080204" pitchFamily="50" charset="-128"/>
            </a:rPr>
            <a:t>　今後、公共下水道の整備が進むことによる公営企業会計への繰出しが増加することが見込まれるため、より一層の経営の効率化や受益者負担の適正化等を図り、一般会計負担の適正化に努める。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31750</xdr:rowOff>
    </xdr:to>
    <xdr:cxnSp macro="">
      <xdr:nvCxnSpPr>
        <xdr:cNvPr id="253" name="直線コネクタ 252"/>
        <xdr:cNvCxnSpPr/>
      </xdr:nvCxnSpPr>
      <xdr:spPr>
        <a:xfrm flipV="1">
          <a:off x="15671800" y="978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100330</xdr:rowOff>
    </xdr:to>
    <xdr:cxnSp macro="">
      <xdr:nvCxnSpPr>
        <xdr:cNvPr id="256" name="直線コネクタ 255"/>
        <xdr:cNvCxnSpPr/>
      </xdr:nvCxnSpPr>
      <xdr:spPr>
        <a:xfrm flipV="1">
          <a:off x="14782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100330</xdr:rowOff>
    </xdr:to>
    <xdr:cxnSp macro="">
      <xdr:nvCxnSpPr>
        <xdr:cNvPr id="259" name="直線コネクタ 258"/>
        <xdr:cNvCxnSpPr/>
      </xdr:nvCxnSpPr>
      <xdr:spPr>
        <a:xfrm>
          <a:off x="13893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62230</xdr:rowOff>
    </xdr:to>
    <xdr:cxnSp macro="">
      <xdr:nvCxnSpPr>
        <xdr:cNvPr id="262" name="直線コネクタ 261"/>
        <xdr:cNvCxnSpPr/>
      </xdr:nvCxnSpPr>
      <xdr:spPr>
        <a:xfrm>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2" name="楕円 271"/>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73"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77" name="テキスト ボックス 27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8" name="楕円 277"/>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79" name="テキスト ボックス 278"/>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年度までは類似団体平均と同水準であったが、平成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年度以降国営土地改良事業負担金の終了等により、類似団体平均を下回っている。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引き続き補助金の適正な執行に努め、行財政改革による終期の設定や市単独補助金の廃止を含めた見直しを継続する。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124714</xdr:rowOff>
    </xdr:to>
    <xdr:cxnSp macro="">
      <xdr:nvCxnSpPr>
        <xdr:cNvPr id="311" name="直線コネクタ 310"/>
        <xdr:cNvCxnSpPr/>
      </xdr:nvCxnSpPr>
      <xdr:spPr>
        <a:xfrm flipV="1">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124714</xdr:rowOff>
    </xdr:to>
    <xdr:cxnSp macro="">
      <xdr:nvCxnSpPr>
        <xdr:cNvPr id="314" name="直線コネクタ 313"/>
        <xdr:cNvCxnSpPr/>
      </xdr:nvCxnSpPr>
      <xdr:spPr>
        <a:xfrm>
          <a:off x="14782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115570</xdr:rowOff>
    </xdr:to>
    <xdr:cxnSp macro="">
      <xdr:nvCxnSpPr>
        <xdr:cNvPr id="317" name="直線コネクタ 316"/>
        <xdr:cNvCxnSpPr/>
      </xdr:nvCxnSpPr>
      <xdr:spPr>
        <a:xfrm flipV="1">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115570</xdr:rowOff>
    </xdr:to>
    <xdr:cxnSp macro="">
      <xdr:nvCxnSpPr>
        <xdr:cNvPr id="320" name="直線コネクタ 319"/>
        <xdr:cNvCxnSpPr/>
      </xdr:nvCxnSpPr>
      <xdr:spPr>
        <a:xfrm>
          <a:off x="13004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0" name="楕円 329"/>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1"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2" name="楕円 33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3" name="テキスト ボックス 33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4" name="楕円 333"/>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5" name="テキスト ボックス 334"/>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6" name="楕円 335"/>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7" name="テキスト ボックス 336"/>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8" name="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9" name="テキスト ボックス 33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年度までに大規模事業を集中して実施してきた経過もあり、類似団体平均を大きく上回っている。令和元年度は公債費のピークを迎えた年度となり、前年比で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今後、公債費の減少により指標は改善する見込みではあるが、引き続き、事業精査による地方債発行額の抑制等により、比率の改善に努める。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140335</xdr:rowOff>
    </xdr:from>
    <xdr:to>
      <xdr:col>24</xdr:col>
      <xdr:colOff>25400</xdr:colOff>
      <xdr:row>75</xdr:row>
      <xdr:rowOff>147955</xdr:rowOff>
    </xdr:to>
    <xdr:cxnSp macro="">
      <xdr:nvCxnSpPr>
        <xdr:cNvPr id="371" name="直線コネクタ 370"/>
        <xdr:cNvCxnSpPr/>
      </xdr:nvCxnSpPr>
      <xdr:spPr>
        <a:xfrm>
          <a:off x="3987800" y="129990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75</xdr:row>
      <xdr:rowOff>155575</xdr:rowOff>
    </xdr:to>
    <xdr:cxnSp macro="">
      <xdr:nvCxnSpPr>
        <xdr:cNvPr id="374" name="直線コネクタ 373"/>
        <xdr:cNvCxnSpPr/>
      </xdr:nvCxnSpPr>
      <xdr:spPr>
        <a:xfrm flipV="1">
          <a:off x="3098800" y="129990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155575</xdr:rowOff>
    </xdr:from>
    <xdr:to>
      <xdr:col>15</xdr:col>
      <xdr:colOff>98425</xdr:colOff>
      <xdr:row>75</xdr:row>
      <xdr:rowOff>168911</xdr:rowOff>
    </xdr:to>
    <xdr:cxnSp macro="">
      <xdr:nvCxnSpPr>
        <xdr:cNvPr id="377" name="直線コネクタ 376"/>
        <xdr:cNvCxnSpPr/>
      </xdr:nvCxnSpPr>
      <xdr:spPr>
        <a:xfrm flipV="1">
          <a:off x="2209800" y="130143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159386</xdr:rowOff>
    </xdr:from>
    <xdr:to>
      <xdr:col>11</xdr:col>
      <xdr:colOff>9525</xdr:colOff>
      <xdr:row>75</xdr:row>
      <xdr:rowOff>168911</xdr:rowOff>
    </xdr:to>
    <xdr:cxnSp macro="">
      <xdr:nvCxnSpPr>
        <xdr:cNvPr id="380" name="直線コネクタ 379"/>
        <xdr:cNvCxnSpPr/>
      </xdr:nvCxnSpPr>
      <xdr:spPr>
        <a:xfrm>
          <a:off x="1320800" y="13018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97155</xdr:rowOff>
    </xdr:from>
    <xdr:to>
      <xdr:col>24</xdr:col>
      <xdr:colOff>76200</xdr:colOff>
      <xdr:row>76</xdr:row>
      <xdr:rowOff>27305</xdr:rowOff>
    </xdr:to>
    <xdr:sp macro="" textlink="">
      <xdr:nvSpPr>
        <xdr:cNvPr id="390" name="楕円 389"/>
        <xdr:cNvSpPr/>
      </xdr:nvSpPr>
      <xdr:spPr>
        <a:xfrm>
          <a:off x="47752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69232</xdr:rowOff>
    </xdr:from>
    <xdr:ext cx="762000" cy="259045"/>
    <xdr:sp macro="" textlink="">
      <xdr:nvSpPr>
        <xdr:cNvPr id="391" name="公債費該当値テキスト"/>
        <xdr:cNvSpPr txBox="1"/>
      </xdr:nvSpPr>
      <xdr:spPr>
        <a:xfrm>
          <a:off x="49149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89535</xdr:rowOff>
    </xdr:from>
    <xdr:to>
      <xdr:col>20</xdr:col>
      <xdr:colOff>38100</xdr:colOff>
      <xdr:row>76</xdr:row>
      <xdr:rowOff>19686</xdr:rowOff>
    </xdr:to>
    <xdr:sp macro="" textlink="">
      <xdr:nvSpPr>
        <xdr:cNvPr id="392" name="楕円 391"/>
        <xdr:cNvSpPr/>
      </xdr:nvSpPr>
      <xdr:spPr>
        <a:xfrm>
          <a:off x="3937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4463</xdr:rowOff>
    </xdr:from>
    <xdr:ext cx="736600" cy="259045"/>
    <xdr:sp macro="" textlink="">
      <xdr:nvSpPr>
        <xdr:cNvPr id="393" name="テキスト ボックス 392"/>
        <xdr:cNvSpPr txBox="1"/>
      </xdr:nvSpPr>
      <xdr:spPr>
        <a:xfrm>
          <a:off x="3606800" y="1303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104775</xdr:rowOff>
    </xdr:from>
    <xdr:to>
      <xdr:col>15</xdr:col>
      <xdr:colOff>149225</xdr:colOff>
      <xdr:row>76</xdr:row>
      <xdr:rowOff>34925</xdr:rowOff>
    </xdr:to>
    <xdr:sp macro="" textlink="">
      <xdr:nvSpPr>
        <xdr:cNvPr id="394" name="楕円 393"/>
        <xdr:cNvSpPr/>
      </xdr:nvSpPr>
      <xdr:spPr>
        <a:xfrm>
          <a:off x="3048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19702</xdr:rowOff>
    </xdr:from>
    <xdr:ext cx="762000" cy="259045"/>
    <xdr:sp macro="" textlink="">
      <xdr:nvSpPr>
        <xdr:cNvPr id="395" name="テキスト ボックス 394"/>
        <xdr:cNvSpPr txBox="1"/>
      </xdr:nvSpPr>
      <xdr:spPr>
        <a:xfrm>
          <a:off x="2717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6" name="楕円 395"/>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33038</xdr:rowOff>
    </xdr:from>
    <xdr:ext cx="762000" cy="259045"/>
    <xdr:sp macro="" textlink="">
      <xdr:nvSpPr>
        <xdr:cNvPr id="397" name="テキスト ボックス 396"/>
        <xdr:cNvSpPr txBox="1"/>
      </xdr:nvSpPr>
      <xdr:spPr>
        <a:xfrm>
          <a:off x="1828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108585</xdr:rowOff>
    </xdr:from>
    <xdr:to>
      <xdr:col>6</xdr:col>
      <xdr:colOff>171450</xdr:colOff>
      <xdr:row>76</xdr:row>
      <xdr:rowOff>38736</xdr:rowOff>
    </xdr:to>
    <xdr:sp macro="" textlink="">
      <xdr:nvSpPr>
        <xdr:cNvPr id="398" name="楕円 397"/>
        <xdr:cNvSpPr/>
      </xdr:nvSpPr>
      <xdr:spPr>
        <a:xfrm>
          <a:off x="1270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23513</xdr:rowOff>
    </xdr:from>
    <xdr:ext cx="762000" cy="259045"/>
    <xdr:sp macro="" textlink="">
      <xdr:nvSpPr>
        <xdr:cNvPr id="399" name="テキスト ボックス 398"/>
        <xdr:cNvSpPr txBox="1"/>
      </xdr:nvSpPr>
      <xdr:spPr>
        <a:xfrm>
          <a:off x="939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人件費・物件費・補助費等の影響により類似団体平均を下回っている。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引き続き行財政改革の推進に努め、柔軟な財政運営を展開するため、更なる歳出縮減を図る。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12700</xdr:rowOff>
    </xdr:to>
    <xdr:cxnSp macro="">
      <xdr:nvCxnSpPr>
        <xdr:cNvPr id="430" name="直線コネクタ 429"/>
        <xdr:cNvCxnSpPr/>
      </xdr:nvCxnSpPr>
      <xdr:spPr>
        <a:xfrm flipV="1">
          <a:off x="15671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26415</xdr:rowOff>
    </xdr:to>
    <xdr:cxnSp macro="">
      <xdr:nvCxnSpPr>
        <xdr:cNvPr id="433" name="直線コネクタ 432"/>
        <xdr:cNvCxnSpPr/>
      </xdr:nvCxnSpPr>
      <xdr:spPr>
        <a:xfrm flipV="1">
          <a:off x="14782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26415</xdr:rowOff>
    </xdr:to>
    <xdr:cxnSp macro="">
      <xdr:nvCxnSpPr>
        <xdr:cNvPr id="436" name="直線コネクタ 435"/>
        <xdr:cNvCxnSpPr/>
      </xdr:nvCxnSpPr>
      <xdr:spPr>
        <a:xfrm>
          <a:off x="13893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161289</xdr:rowOff>
    </xdr:to>
    <xdr:cxnSp macro="">
      <xdr:nvCxnSpPr>
        <xdr:cNvPr id="439" name="直線コネクタ 438"/>
        <xdr:cNvCxnSpPr/>
      </xdr:nvCxnSpPr>
      <xdr:spPr>
        <a:xfrm>
          <a:off x="13004800" y="129011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9" name="楕円 448"/>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0"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1" name="楕円 45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2" name="テキスト ボックス 45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3" name="楕円 452"/>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4" name="テキスト ボックス 453"/>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5" name="楕円 454"/>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6" name="テキスト ボックス 455"/>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7" name="楕円 456"/>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8" name="テキスト ボックス 457"/>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155461</xdr:rowOff>
    </xdr:from>
    <xdr:to>
      <xdr:col>29</xdr:col>
      <xdr:colOff>127000</xdr:colOff>
      <xdr:row>17</xdr:row>
      <xdr:rowOff>161760</xdr:rowOff>
    </xdr:to>
    <xdr:cxnSp macro="">
      <xdr:nvCxnSpPr>
        <xdr:cNvPr id="50" name="直線コネクタ 49"/>
        <xdr:cNvCxnSpPr/>
      </xdr:nvCxnSpPr>
      <xdr:spPr bwMode="auto">
        <a:xfrm flipV="1">
          <a:off x="5003800" y="3117736"/>
          <a:ext cx="647700" cy="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161760</xdr:rowOff>
    </xdr:from>
    <xdr:to>
      <xdr:col>26</xdr:col>
      <xdr:colOff>50800</xdr:colOff>
      <xdr:row>18</xdr:row>
      <xdr:rowOff>27457</xdr:rowOff>
    </xdr:to>
    <xdr:cxnSp macro="">
      <xdr:nvCxnSpPr>
        <xdr:cNvPr id="53" name="直線コネクタ 52"/>
        <xdr:cNvCxnSpPr/>
      </xdr:nvCxnSpPr>
      <xdr:spPr bwMode="auto">
        <a:xfrm flipV="1">
          <a:off x="4305300" y="3124035"/>
          <a:ext cx="698500" cy="3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9449</xdr:rowOff>
    </xdr:from>
    <xdr:to>
      <xdr:col>22</xdr:col>
      <xdr:colOff>114300</xdr:colOff>
      <xdr:row>18</xdr:row>
      <xdr:rowOff>27457</xdr:rowOff>
    </xdr:to>
    <xdr:cxnSp macro="">
      <xdr:nvCxnSpPr>
        <xdr:cNvPr id="56" name="直線コネクタ 55"/>
        <xdr:cNvCxnSpPr/>
      </xdr:nvCxnSpPr>
      <xdr:spPr bwMode="auto">
        <a:xfrm>
          <a:off x="3606800" y="3143174"/>
          <a:ext cx="698500" cy="18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610</xdr:rowOff>
    </xdr:from>
    <xdr:to>
      <xdr:col>18</xdr:col>
      <xdr:colOff>177800</xdr:colOff>
      <xdr:row>18</xdr:row>
      <xdr:rowOff>9449</xdr:rowOff>
    </xdr:to>
    <xdr:cxnSp macro="">
      <xdr:nvCxnSpPr>
        <xdr:cNvPr id="59" name="直線コネクタ 58"/>
        <xdr:cNvCxnSpPr/>
      </xdr:nvCxnSpPr>
      <xdr:spPr bwMode="auto">
        <a:xfrm>
          <a:off x="2908300" y="3134335"/>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104661</xdr:rowOff>
    </xdr:from>
    <xdr:to>
      <xdr:col>29</xdr:col>
      <xdr:colOff>177800</xdr:colOff>
      <xdr:row>18</xdr:row>
      <xdr:rowOff>34811</xdr:rowOff>
    </xdr:to>
    <xdr:sp macro="" textlink="">
      <xdr:nvSpPr>
        <xdr:cNvPr id="69" name="楕円 68"/>
        <xdr:cNvSpPr/>
      </xdr:nvSpPr>
      <xdr:spPr bwMode="auto">
        <a:xfrm>
          <a:off x="5600700" y="306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76738</xdr:rowOff>
    </xdr:from>
    <xdr:ext cx="762000" cy="259045"/>
    <xdr:sp macro="" textlink="">
      <xdr:nvSpPr>
        <xdr:cNvPr id="70" name="人口1人当たり決算額の推移該当値テキスト130"/>
        <xdr:cNvSpPr txBox="1"/>
      </xdr:nvSpPr>
      <xdr:spPr>
        <a:xfrm>
          <a:off x="5740400" y="30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110960</xdr:rowOff>
    </xdr:from>
    <xdr:to>
      <xdr:col>26</xdr:col>
      <xdr:colOff>101600</xdr:colOff>
      <xdr:row>18</xdr:row>
      <xdr:rowOff>41110</xdr:rowOff>
    </xdr:to>
    <xdr:sp macro="" textlink="">
      <xdr:nvSpPr>
        <xdr:cNvPr id="71" name="楕円 70"/>
        <xdr:cNvSpPr/>
      </xdr:nvSpPr>
      <xdr:spPr bwMode="auto">
        <a:xfrm>
          <a:off x="4953000" y="307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25887</xdr:rowOff>
    </xdr:from>
    <xdr:ext cx="736600" cy="259045"/>
    <xdr:sp macro="" textlink="">
      <xdr:nvSpPr>
        <xdr:cNvPr id="72" name="テキスト ボックス 71"/>
        <xdr:cNvSpPr txBox="1"/>
      </xdr:nvSpPr>
      <xdr:spPr>
        <a:xfrm>
          <a:off x="4622800" y="315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148107</xdr:rowOff>
    </xdr:from>
    <xdr:to>
      <xdr:col>22</xdr:col>
      <xdr:colOff>165100</xdr:colOff>
      <xdr:row>18</xdr:row>
      <xdr:rowOff>78257</xdr:rowOff>
    </xdr:to>
    <xdr:sp macro="" textlink="">
      <xdr:nvSpPr>
        <xdr:cNvPr id="73" name="楕円 72"/>
        <xdr:cNvSpPr/>
      </xdr:nvSpPr>
      <xdr:spPr bwMode="auto">
        <a:xfrm>
          <a:off x="4254500" y="3110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63034</xdr:rowOff>
    </xdr:from>
    <xdr:ext cx="762000" cy="259045"/>
    <xdr:sp macro="" textlink="">
      <xdr:nvSpPr>
        <xdr:cNvPr id="74" name="テキスト ボックス 73"/>
        <xdr:cNvSpPr txBox="1"/>
      </xdr:nvSpPr>
      <xdr:spPr>
        <a:xfrm>
          <a:off x="3924300" y="319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130099</xdr:rowOff>
    </xdr:from>
    <xdr:to>
      <xdr:col>19</xdr:col>
      <xdr:colOff>38100</xdr:colOff>
      <xdr:row>18</xdr:row>
      <xdr:rowOff>60249</xdr:rowOff>
    </xdr:to>
    <xdr:sp macro="" textlink="">
      <xdr:nvSpPr>
        <xdr:cNvPr id="75" name="楕円 74"/>
        <xdr:cNvSpPr/>
      </xdr:nvSpPr>
      <xdr:spPr bwMode="auto">
        <a:xfrm>
          <a:off x="3556000" y="309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45026</xdr:rowOff>
    </xdr:from>
    <xdr:ext cx="762000" cy="259045"/>
    <xdr:sp macro="" textlink="">
      <xdr:nvSpPr>
        <xdr:cNvPr id="76" name="テキスト ボックス 75"/>
        <xdr:cNvSpPr txBox="1"/>
      </xdr:nvSpPr>
      <xdr:spPr>
        <a:xfrm>
          <a:off x="3225800" y="31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121260</xdr:rowOff>
    </xdr:from>
    <xdr:to>
      <xdr:col>15</xdr:col>
      <xdr:colOff>101600</xdr:colOff>
      <xdr:row>18</xdr:row>
      <xdr:rowOff>51410</xdr:rowOff>
    </xdr:to>
    <xdr:sp macro="" textlink="">
      <xdr:nvSpPr>
        <xdr:cNvPr id="77" name="楕円 76"/>
        <xdr:cNvSpPr/>
      </xdr:nvSpPr>
      <xdr:spPr bwMode="auto">
        <a:xfrm>
          <a:off x="2857500" y="30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36187</xdr:rowOff>
    </xdr:from>
    <xdr:ext cx="762000" cy="259045"/>
    <xdr:sp macro="" textlink="">
      <xdr:nvSpPr>
        <xdr:cNvPr id="78" name="テキスト ボックス 77"/>
        <xdr:cNvSpPr txBox="1"/>
      </xdr:nvSpPr>
      <xdr:spPr>
        <a:xfrm>
          <a:off x="2527300" y="316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302968</xdr:rowOff>
    </xdr:from>
    <xdr:to>
      <xdr:col>29</xdr:col>
      <xdr:colOff>127000</xdr:colOff>
      <xdr:row>37</xdr:row>
      <xdr:rowOff>304092</xdr:rowOff>
    </xdr:to>
    <xdr:cxnSp macro="">
      <xdr:nvCxnSpPr>
        <xdr:cNvPr id="112" name="直線コネクタ 111"/>
        <xdr:cNvCxnSpPr/>
      </xdr:nvCxnSpPr>
      <xdr:spPr bwMode="auto">
        <a:xfrm>
          <a:off x="5003800" y="7427668"/>
          <a:ext cx="6477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288870</xdr:rowOff>
    </xdr:from>
    <xdr:ext cx="762000" cy="259045"/>
    <xdr:sp macro="" textlink="">
      <xdr:nvSpPr>
        <xdr:cNvPr id="113" name="人口1人当たり決算額の推移平均値テキスト445"/>
        <xdr:cNvSpPr txBox="1"/>
      </xdr:nvSpPr>
      <xdr:spPr>
        <a:xfrm>
          <a:off x="5740400" y="7413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297121</xdr:rowOff>
    </xdr:from>
    <xdr:to>
      <xdr:col>26</xdr:col>
      <xdr:colOff>50800</xdr:colOff>
      <xdr:row>37</xdr:row>
      <xdr:rowOff>302968</xdr:rowOff>
    </xdr:to>
    <xdr:cxnSp macro="">
      <xdr:nvCxnSpPr>
        <xdr:cNvPr id="115" name="直線コネクタ 114"/>
        <xdr:cNvCxnSpPr/>
      </xdr:nvCxnSpPr>
      <xdr:spPr bwMode="auto">
        <a:xfrm>
          <a:off x="4305300" y="7421821"/>
          <a:ext cx="698500" cy="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287455</xdr:rowOff>
    </xdr:from>
    <xdr:to>
      <xdr:col>22</xdr:col>
      <xdr:colOff>114300</xdr:colOff>
      <xdr:row>37</xdr:row>
      <xdr:rowOff>297121</xdr:rowOff>
    </xdr:to>
    <xdr:cxnSp macro="">
      <xdr:nvCxnSpPr>
        <xdr:cNvPr id="118" name="直線コネクタ 117"/>
        <xdr:cNvCxnSpPr/>
      </xdr:nvCxnSpPr>
      <xdr:spPr bwMode="auto">
        <a:xfrm>
          <a:off x="3606800" y="7412155"/>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281039</xdr:rowOff>
    </xdr:from>
    <xdr:to>
      <xdr:col>18</xdr:col>
      <xdr:colOff>177800</xdr:colOff>
      <xdr:row>37</xdr:row>
      <xdr:rowOff>287455</xdr:rowOff>
    </xdr:to>
    <xdr:cxnSp macro="">
      <xdr:nvCxnSpPr>
        <xdr:cNvPr id="121" name="直線コネクタ 120"/>
        <xdr:cNvCxnSpPr/>
      </xdr:nvCxnSpPr>
      <xdr:spPr bwMode="auto">
        <a:xfrm>
          <a:off x="2908300" y="7405739"/>
          <a:ext cx="6985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253292</xdr:rowOff>
    </xdr:from>
    <xdr:to>
      <xdr:col>29</xdr:col>
      <xdr:colOff>177800</xdr:colOff>
      <xdr:row>38</xdr:row>
      <xdr:rowOff>11992</xdr:rowOff>
    </xdr:to>
    <xdr:sp macro="" textlink="">
      <xdr:nvSpPr>
        <xdr:cNvPr id="131" name="楕円 130"/>
        <xdr:cNvSpPr/>
      </xdr:nvSpPr>
      <xdr:spPr bwMode="auto">
        <a:xfrm>
          <a:off x="5600700" y="737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98369</xdr:rowOff>
    </xdr:from>
    <xdr:ext cx="762000" cy="259045"/>
    <xdr:sp macro="" textlink="">
      <xdr:nvSpPr>
        <xdr:cNvPr id="132" name="人口1人当たり決算額の推移該当値テキスト445"/>
        <xdr:cNvSpPr txBox="1"/>
      </xdr:nvSpPr>
      <xdr:spPr>
        <a:xfrm>
          <a:off x="5740400" y="722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252168</xdr:rowOff>
    </xdr:from>
    <xdr:to>
      <xdr:col>26</xdr:col>
      <xdr:colOff>101600</xdr:colOff>
      <xdr:row>38</xdr:row>
      <xdr:rowOff>10868</xdr:rowOff>
    </xdr:to>
    <xdr:sp macro="" textlink="">
      <xdr:nvSpPr>
        <xdr:cNvPr id="133" name="楕円 132"/>
        <xdr:cNvSpPr/>
      </xdr:nvSpPr>
      <xdr:spPr bwMode="auto">
        <a:xfrm>
          <a:off x="4953000" y="737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21045</xdr:rowOff>
    </xdr:from>
    <xdr:ext cx="736600" cy="259045"/>
    <xdr:sp macro="" textlink="">
      <xdr:nvSpPr>
        <xdr:cNvPr id="134" name="テキスト ボックス 133"/>
        <xdr:cNvSpPr txBox="1"/>
      </xdr:nvSpPr>
      <xdr:spPr>
        <a:xfrm>
          <a:off x="4622800" y="714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246321</xdr:rowOff>
    </xdr:from>
    <xdr:to>
      <xdr:col>22</xdr:col>
      <xdr:colOff>165100</xdr:colOff>
      <xdr:row>38</xdr:row>
      <xdr:rowOff>5021</xdr:rowOff>
    </xdr:to>
    <xdr:sp macro="" textlink="">
      <xdr:nvSpPr>
        <xdr:cNvPr id="135" name="楕円 134"/>
        <xdr:cNvSpPr/>
      </xdr:nvSpPr>
      <xdr:spPr bwMode="auto">
        <a:xfrm>
          <a:off x="4254500" y="737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15198</xdr:rowOff>
    </xdr:from>
    <xdr:ext cx="762000" cy="259045"/>
    <xdr:sp macro="" textlink="">
      <xdr:nvSpPr>
        <xdr:cNvPr id="136" name="テキスト ボックス 135"/>
        <xdr:cNvSpPr txBox="1"/>
      </xdr:nvSpPr>
      <xdr:spPr>
        <a:xfrm>
          <a:off x="3924300" y="71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236655</xdr:rowOff>
    </xdr:from>
    <xdr:to>
      <xdr:col>19</xdr:col>
      <xdr:colOff>38100</xdr:colOff>
      <xdr:row>37</xdr:row>
      <xdr:rowOff>338255</xdr:rowOff>
    </xdr:to>
    <xdr:sp macro="" textlink="">
      <xdr:nvSpPr>
        <xdr:cNvPr id="137" name="楕円 136"/>
        <xdr:cNvSpPr/>
      </xdr:nvSpPr>
      <xdr:spPr bwMode="auto">
        <a:xfrm>
          <a:off x="3556000" y="736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5532</xdr:rowOff>
    </xdr:from>
    <xdr:ext cx="762000" cy="259045"/>
    <xdr:sp macro="" textlink="">
      <xdr:nvSpPr>
        <xdr:cNvPr id="138" name="テキスト ボックス 137"/>
        <xdr:cNvSpPr txBox="1"/>
      </xdr:nvSpPr>
      <xdr:spPr>
        <a:xfrm>
          <a:off x="3225800" y="71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230239</xdr:rowOff>
    </xdr:from>
    <xdr:to>
      <xdr:col>15</xdr:col>
      <xdr:colOff>101600</xdr:colOff>
      <xdr:row>37</xdr:row>
      <xdr:rowOff>331839</xdr:rowOff>
    </xdr:to>
    <xdr:sp macro="" textlink="">
      <xdr:nvSpPr>
        <xdr:cNvPr id="139" name="楕円 138"/>
        <xdr:cNvSpPr/>
      </xdr:nvSpPr>
      <xdr:spPr bwMode="auto">
        <a:xfrm>
          <a:off x="2857500" y="735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170566</xdr:rowOff>
    </xdr:from>
    <xdr:ext cx="762000" cy="259045"/>
    <xdr:sp macro="" textlink="">
      <xdr:nvSpPr>
        <xdr:cNvPr id="140" name="テキスト ボックス 139"/>
        <xdr:cNvSpPr txBox="1"/>
      </xdr:nvSpPr>
      <xdr:spPr>
        <a:xfrm>
          <a:off x="2527300" y="712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80231</xdr:rowOff>
    </xdr:from>
    <xdr:to>
      <xdr:col>24</xdr:col>
      <xdr:colOff>63500</xdr:colOff>
      <xdr:row>36</xdr:row>
      <xdr:rowOff>82844</xdr:rowOff>
    </xdr:to>
    <xdr:cxnSp macro="">
      <xdr:nvCxnSpPr>
        <xdr:cNvPr id="63" name="直線コネクタ 62"/>
        <xdr:cNvCxnSpPr/>
      </xdr:nvCxnSpPr>
      <xdr:spPr>
        <a:xfrm>
          <a:off x="3797300" y="6252431"/>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80231</xdr:rowOff>
    </xdr:from>
    <xdr:to>
      <xdr:col>19</xdr:col>
      <xdr:colOff>177800</xdr:colOff>
      <xdr:row>36</xdr:row>
      <xdr:rowOff>94405</xdr:rowOff>
    </xdr:to>
    <xdr:cxnSp macro="">
      <xdr:nvCxnSpPr>
        <xdr:cNvPr id="66" name="直線コネクタ 65"/>
        <xdr:cNvCxnSpPr/>
      </xdr:nvCxnSpPr>
      <xdr:spPr>
        <a:xfrm flipV="1">
          <a:off x="2908300" y="625243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82126</xdr:rowOff>
    </xdr:from>
    <xdr:to>
      <xdr:col>15</xdr:col>
      <xdr:colOff>50800</xdr:colOff>
      <xdr:row>36</xdr:row>
      <xdr:rowOff>94405</xdr:rowOff>
    </xdr:to>
    <xdr:cxnSp macro="">
      <xdr:nvCxnSpPr>
        <xdr:cNvPr id="69" name="直線コネクタ 68"/>
        <xdr:cNvCxnSpPr/>
      </xdr:nvCxnSpPr>
      <xdr:spPr>
        <a:xfrm>
          <a:off x="2019300" y="6254326"/>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81015</xdr:rowOff>
    </xdr:from>
    <xdr:to>
      <xdr:col>10</xdr:col>
      <xdr:colOff>114300</xdr:colOff>
      <xdr:row>36</xdr:row>
      <xdr:rowOff>82126</xdr:rowOff>
    </xdr:to>
    <xdr:cxnSp macro="">
      <xdr:nvCxnSpPr>
        <xdr:cNvPr id="72" name="直線コネクタ 71"/>
        <xdr:cNvCxnSpPr/>
      </xdr:nvCxnSpPr>
      <xdr:spPr>
        <a:xfrm>
          <a:off x="1130300" y="6253215"/>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32044</xdr:rowOff>
    </xdr:from>
    <xdr:to>
      <xdr:col>24</xdr:col>
      <xdr:colOff>114300</xdr:colOff>
      <xdr:row>36</xdr:row>
      <xdr:rowOff>133644</xdr:rowOff>
    </xdr:to>
    <xdr:sp macro="" textlink="">
      <xdr:nvSpPr>
        <xdr:cNvPr id="82" name="楕円 81"/>
        <xdr:cNvSpPr/>
      </xdr:nvSpPr>
      <xdr:spPr>
        <a:xfrm>
          <a:off x="4584700" y="62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10471</xdr:rowOff>
    </xdr:from>
    <xdr:ext cx="534377" cy="259045"/>
    <xdr:sp macro="" textlink="">
      <xdr:nvSpPr>
        <xdr:cNvPr id="83" name="人件費該当値テキスト"/>
        <xdr:cNvSpPr txBox="1"/>
      </xdr:nvSpPr>
      <xdr:spPr>
        <a:xfrm>
          <a:off x="4686300" y="61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29431</xdr:rowOff>
    </xdr:from>
    <xdr:to>
      <xdr:col>20</xdr:col>
      <xdr:colOff>38100</xdr:colOff>
      <xdr:row>36</xdr:row>
      <xdr:rowOff>131031</xdr:rowOff>
    </xdr:to>
    <xdr:sp macro="" textlink="">
      <xdr:nvSpPr>
        <xdr:cNvPr id="84" name="楕円 83"/>
        <xdr:cNvSpPr/>
      </xdr:nvSpPr>
      <xdr:spPr>
        <a:xfrm>
          <a:off x="3746500" y="62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122158</xdr:rowOff>
    </xdr:from>
    <xdr:ext cx="534377" cy="259045"/>
    <xdr:sp macro="" textlink="">
      <xdr:nvSpPr>
        <xdr:cNvPr id="85" name="テキスト ボックス 84"/>
        <xdr:cNvSpPr txBox="1"/>
      </xdr:nvSpPr>
      <xdr:spPr>
        <a:xfrm>
          <a:off x="3530111" y="62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43605</xdr:rowOff>
    </xdr:from>
    <xdr:to>
      <xdr:col>15</xdr:col>
      <xdr:colOff>101600</xdr:colOff>
      <xdr:row>36</xdr:row>
      <xdr:rowOff>145205</xdr:rowOff>
    </xdr:to>
    <xdr:sp macro="" textlink="">
      <xdr:nvSpPr>
        <xdr:cNvPr id="86" name="楕円 85"/>
        <xdr:cNvSpPr/>
      </xdr:nvSpPr>
      <xdr:spPr>
        <a:xfrm>
          <a:off x="2857500" y="62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136332</xdr:rowOff>
    </xdr:from>
    <xdr:ext cx="534377" cy="259045"/>
    <xdr:sp macro="" textlink="">
      <xdr:nvSpPr>
        <xdr:cNvPr id="87" name="テキスト ボックス 86"/>
        <xdr:cNvSpPr txBox="1"/>
      </xdr:nvSpPr>
      <xdr:spPr>
        <a:xfrm>
          <a:off x="2641111" y="63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31326</xdr:rowOff>
    </xdr:from>
    <xdr:to>
      <xdr:col>10</xdr:col>
      <xdr:colOff>165100</xdr:colOff>
      <xdr:row>36</xdr:row>
      <xdr:rowOff>132926</xdr:rowOff>
    </xdr:to>
    <xdr:sp macro="" textlink="">
      <xdr:nvSpPr>
        <xdr:cNvPr id="88" name="楕円 87"/>
        <xdr:cNvSpPr/>
      </xdr:nvSpPr>
      <xdr:spPr>
        <a:xfrm>
          <a:off x="19685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124053</xdr:rowOff>
    </xdr:from>
    <xdr:ext cx="534377" cy="259045"/>
    <xdr:sp macro="" textlink="">
      <xdr:nvSpPr>
        <xdr:cNvPr id="89" name="テキスト ボックス 88"/>
        <xdr:cNvSpPr txBox="1"/>
      </xdr:nvSpPr>
      <xdr:spPr>
        <a:xfrm>
          <a:off x="1752111" y="62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30215</xdr:rowOff>
    </xdr:from>
    <xdr:to>
      <xdr:col>6</xdr:col>
      <xdr:colOff>38100</xdr:colOff>
      <xdr:row>36</xdr:row>
      <xdr:rowOff>131815</xdr:rowOff>
    </xdr:to>
    <xdr:sp macro="" textlink="">
      <xdr:nvSpPr>
        <xdr:cNvPr id="90" name="楕円 89"/>
        <xdr:cNvSpPr/>
      </xdr:nvSpPr>
      <xdr:spPr>
        <a:xfrm>
          <a:off x="1079500" y="62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122942</xdr:rowOff>
    </xdr:from>
    <xdr:ext cx="534377" cy="259045"/>
    <xdr:sp macro="" textlink="">
      <xdr:nvSpPr>
        <xdr:cNvPr id="91" name="テキスト ボックス 90"/>
        <xdr:cNvSpPr txBox="1"/>
      </xdr:nvSpPr>
      <xdr:spPr>
        <a:xfrm>
          <a:off x="863111" y="62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12731</xdr:rowOff>
    </xdr:from>
    <xdr:to>
      <xdr:col>24</xdr:col>
      <xdr:colOff>63500</xdr:colOff>
      <xdr:row>57</xdr:row>
      <xdr:rowOff>26826</xdr:rowOff>
    </xdr:to>
    <xdr:cxnSp macro="">
      <xdr:nvCxnSpPr>
        <xdr:cNvPr id="118" name="直線コネクタ 117"/>
        <xdr:cNvCxnSpPr/>
      </xdr:nvCxnSpPr>
      <xdr:spPr>
        <a:xfrm flipV="1">
          <a:off x="3797300" y="9785381"/>
          <a:ext cx="8382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24979</xdr:rowOff>
    </xdr:from>
    <xdr:to>
      <xdr:col>19</xdr:col>
      <xdr:colOff>177800</xdr:colOff>
      <xdr:row>57</xdr:row>
      <xdr:rowOff>26826</xdr:rowOff>
    </xdr:to>
    <xdr:cxnSp macro="">
      <xdr:nvCxnSpPr>
        <xdr:cNvPr id="121" name="直線コネクタ 120"/>
        <xdr:cNvCxnSpPr/>
      </xdr:nvCxnSpPr>
      <xdr:spPr>
        <a:xfrm>
          <a:off x="2908300" y="9797629"/>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24979</xdr:rowOff>
    </xdr:from>
    <xdr:to>
      <xdr:col>15</xdr:col>
      <xdr:colOff>50800</xdr:colOff>
      <xdr:row>57</xdr:row>
      <xdr:rowOff>27599</xdr:rowOff>
    </xdr:to>
    <xdr:cxnSp macro="">
      <xdr:nvCxnSpPr>
        <xdr:cNvPr id="124" name="直線コネクタ 123"/>
        <xdr:cNvCxnSpPr/>
      </xdr:nvCxnSpPr>
      <xdr:spPr>
        <a:xfrm flipV="1">
          <a:off x="2019300" y="9797629"/>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27599</xdr:rowOff>
    </xdr:from>
    <xdr:to>
      <xdr:col>10</xdr:col>
      <xdr:colOff>114300</xdr:colOff>
      <xdr:row>57</xdr:row>
      <xdr:rowOff>38915</xdr:rowOff>
    </xdr:to>
    <xdr:cxnSp macro="">
      <xdr:nvCxnSpPr>
        <xdr:cNvPr id="127" name="直線コネクタ 126"/>
        <xdr:cNvCxnSpPr/>
      </xdr:nvCxnSpPr>
      <xdr:spPr>
        <a:xfrm flipV="1">
          <a:off x="1130300" y="9800249"/>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133381</xdr:rowOff>
    </xdr:from>
    <xdr:to>
      <xdr:col>24</xdr:col>
      <xdr:colOff>114300</xdr:colOff>
      <xdr:row>57</xdr:row>
      <xdr:rowOff>63531</xdr:rowOff>
    </xdr:to>
    <xdr:sp macro="" textlink="">
      <xdr:nvSpPr>
        <xdr:cNvPr id="137" name="楕円 136"/>
        <xdr:cNvSpPr/>
      </xdr:nvSpPr>
      <xdr:spPr>
        <a:xfrm>
          <a:off x="4584700" y="9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111808</xdr:rowOff>
    </xdr:from>
    <xdr:ext cx="534377" cy="259045"/>
    <xdr:sp macro="" textlink="">
      <xdr:nvSpPr>
        <xdr:cNvPr id="138" name="物件費該当値テキスト"/>
        <xdr:cNvSpPr txBox="1"/>
      </xdr:nvSpPr>
      <xdr:spPr>
        <a:xfrm>
          <a:off x="4686300" y="97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147476</xdr:rowOff>
    </xdr:from>
    <xdr:to>
      <xdr:col>20</xdr:col>
      <xdr:colOff>38100</xdr:colOff>
      <xdr:row>57</xdr:row>
      <xdr:rowOff>77626</xdr:rowOff>
    </xdr:to>
    <xdr:sp macro="" textlink="">
      <xdr:nvSpPr>
        <xdr:cNvPr id="139" name="楕円 138"/>
        <xdr:cNvSpPr/>
      </xdr:nvSpPr>
      <xdr:spPr>
        <a:xfrm>
          <a:off x="3746500" y="97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68753</xdr:rowOff>
    </xdr:from>
    <xdr:ext cx="534377" cy="259045"/>
    <xdr:sp macro="" textlink="">
      <xdr:nvSpPr>
        <xdr:cNvPr id="140" name="テキスト ボックス 139"/>
        <xdr:cNvSpPr txBox="1"/>
      </xdr:nvSpPr>
      <xdr:spPr>
        <a:xfrm>
          <a:off x="3530111" y="98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145629</xdr:rowOff>
    </xdr:from>
    <xdr:to>
      <xdr:col>15</xdr:col>
      <xdr:colOff>101600</xdr:colOff>
      <xdr:row>57</xdr:row>
      <xdr:rowOff>75779</xdr:rowOff>
    </xdr:to>
    <xdr:sp macro="" textlink="">
      <xdr:nvSpPr>
        <xdr:cNvPr id="141" name="楕円 140"/>
        <xdr:cNvSpPr/>
      </xdr:nvSpPr>
      <xdr:spPr>
        <a:xfrm>
          <a:off x="2857500" y="97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66906</xdr:rowOff>
    </xdr:from>
    <xdr:ext cx="534377" cy="259045"/>
    <xdr:sp macro="" textlink="">
      <xdr:nvSpPr>
        <xdr:cNvPr id="142" name="テキスト ボックス 141"/>
        <xdr:cNvSpPr txBox="1"/>
      </xdr:nvSpPr>
      <xdr:spPr>
        <a:xfrm>
          <a:off x="2641111" y="983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148249</xdr:rowOff>
    </xdr:from>
    <xdr:to>
      <xdr:col>10</xdr:col>
      <xdr:colOff>165100</xdr:colOff>
      <xdr:row>57</xdr:row>
      <xdr:rowOff>78399</xdr:rowOff>
    </xdr:to>
    <xdr:sp macro="" textlink="">
      <xdr:nvSpPr>
        <xdr:cNvPr id="143" name="楕円 142"/>
        <xdr:cNvSpPr/>
      </xdr:nvSpPr>
      <xdr:spPr>
        <a:xfrm>
          <a:off x="1968500" y="97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69526</xdr:rowOff>
    </xdr:from>
    <xdr:ext cx="534377" cy="259045"/>
    <xdr:sp macro="" textlink="">
      <xdr:nvSpPr>
        <xdr:cNvPr id="144" name="テキスト ボックス 143"/>
        <xdr:cNvSpPr txBox="1"/>
      </xdr:nvSpPr>
      <xdr:spPr>
        <a:xfrm>
          <a:off x="1752111" y="984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159565</xdr:rowOff>
    </xdr:from>
    <xdr:to>
      <xdr:col>6</xdr:col>
      <xdr:colOff>38100</xdr:colOff>
      <xdr:row>57</xdr:row>
      <xdr:rowOff>89715</xdr:rowOff>
    </xdr:to>
    <xdr:sp macro="" textlink="">
      <xdr:nvSpPr>
        <xdr:cNvPr id="145" name="楕円 144"/>
        <xdr:cNvSpPr/>
      </xdr:nvSpPr>
      <xdr:spPr>
        <a:xfrm>
          <a:off x="1079500" y="97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80842</xdr:rowOff>
    </xdr:from>
    <xdr:ext cx="534377" cy="259045"/>
    <xdr:sp macro="" textlink="">
      <xdr:nvSpPr>
        <xdr:cNvPr id="146" name="テキスト ボックス 145"/>
        <xdr:cNvSpPr txBox="1"/>
      </xdr:nvSpPr>
      <xdr:spPr>
        <a:xfrm>
          <a:off x="863111" y="985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67760</xdr:rowOff>
    </xdr:from>
    <xdr:to>
      <xdr:col>24</xdr:col>
      <xdr:colOff>63500</xdr:colOff>
      <xdr:row>78</xdr:row>
      <xdr:rowOff>69405</xdr:rowOff>
    </xdr:to>
    <xdr:cxnSp macro="">
      <xdr:nvCxnSpPr>
        <xdr:cNvPr id="173" name="直線コネクタ 172"/>
        <xdr:cNvCxnSpPr/>
      </xdr:nvCxnSpPr>
      <xdr:spPr>
        <a:xfrm flipV="1">
          <a:off x="3797300" y="13440860"/>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57587</xdr:rowOff>
    </xdr:from>
    <xdr:to>
      <xdr:col>19</xdr:col>
      <xdr:colOff>177800</xdr:colOff>
      <xdr:row>78</xdr:row>
      <xdr:rowOff>69405</xdr:rowOff>
    </xdr:to>
    <xdr:cxnSp macro="">
      <xdr:nvCxnSpPr>
        <xdr:cNvPr id="176" name="直線コネクタ 175"/>
        <xdr:cNvCxnSpPr/>
      </xdr:nvCxnSpPr>
      <xdr:spPr>
        <a:xfrm>
          <a:off x="2908300" y="13430687"/>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57587</xdr:rowOff>
    </xdr:from>
    <xdr:to>
      <xdr:col>15</xdr:col>
      <xdr:colOff>50800</xdr:colOff>
      <xdr:row>78</xdr:row>
      <xdr:rowOff>65771</xdr:rowOff>
    </xdr:to>
    <xdr:cxnSp macro="">
      <xdr:nvCxnSpPr>
        <xdr:cNvPr id="179" name="直線コネクタ 178"/>
        <xdr:cNvCxnSpPr/>
      </xdr:nvCxnSpPr>
      <xdr:spPr>
        <a:xfrm flipV="1">
          <a:off x="2019300" y="1343068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63919</xdr:rowOff>
    </xdr:from>
    <xdr:to>
      <xdr:col>10</xdr:col>
      <xdr:colOff>114300</xdr:colOff>
      <xdr:row>78</xdr:row>
      <xdr:rowOff>65771</xdr:rowOff>
    </xdr:to>
    <xdr:cxnSp macro="">
      <xdr:nvCxnSpPr>
        <xdr:cNvPr id="182" name="直線コネクタ 181"/>
        <xdr:cNvCxnSpPr/>
      </xdr:nvCxnSpPr>
      <xdr:spPr>
        <a:xfrm>
          <a:off x="1130300" y="13437019"/>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16960</xdr:rowOff>
    </xdr:from>
    <xdr:to>
      <xdr:col>24</xdr:col>
      <xdr:colOff>114300</xdr:colOff>
      <xdr:row>78</xdr:row>
      <xdr:rowOff>118560</xdr:rowOff>
    </xdr:to>
    <xdr:sp macro="" textlink="">
      <xdr:nvSpPr>
        <xdr:cNvPr id="192" name="楕円 191"/>
        <xdr:cNvSpPr/>
      </xdr:nvSpPr>
      <xdr:spPr>
        <a:xfrm>
          <a:off x="4584700" y="13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103337</xdr:rowOff>
    </xdr:from>
    <xdr:ext cx="469744" cy="259045"/>
    <xdr:sp macro="" textlink="">
      <xdr:nvSpPr>
        <xdr:cNvPr id="193" name="維持補修費該当値テキスト"/>
        <xdr:cNvSpPr txBox="1"/>
      </xdr:nvSpPr>
      <xdr:spPr>
        <a:xfrm>
          <a:off x="4686300" y="13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18605</xdr:rowOff>
    </xdr:from>
    <xdr:to>
      <xdr:col>20</xdr:col>
      <xdr:colOff>38100</xdr:colOff>
      <xdr:row>78</xdr:row>
      <xdr:rowOff>120205</xdr:rowOff>
    </xdr:to>
    <xdr:sp macro="" textlink="">
      <xdr:nvSpPr>
        <xdr:cNvPr id="194" name="楕円 193"/>
        <xdr:cNvSpPr/>
      </xdr:nvSpPr>
      <xdr:spPr>
        <a:xfrm>
          <a:off x="3746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111332</xdr:rowOff>
    </xdr:from>
    <xdr:ext cx="469744" cy="259045"/>
    <xdr:sp macro="" textlink="">
      <xdr:nvSpPr>
        <xdr:cNvPr id="195" name="テキスト ボックス 194"/>
        <xdr:cNvSpPr txBox="1"/>
      </xdr:nvSpPr>
      <xdr:spPr>
        <a:xfrm>
          <a:off x="3562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6787</xdr:rowOff>
    </xdr:from>
    <xdr:to>
      <xdr:col>15</xdr:col>
      <xdr:colOff>101600</xdr:colOff>
      <xdr:row>78</xdr:row>
      <xdr:rowOff>108387</xdr:rowOff>
    </xdr:to>
    <xdr:sp macro="" textlink="">
      <xdr:nvSpPr>
        <xdr:cNvPr id="196" name="楕円 195"/>
        <xdr:cNvSpPr/>
      </xdr:nvSpPr>
      <xdr:spPr>
        <a:xfrm>
          <a:off x="28575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99514</xdr:rowOff>
    </xdr:from>
    <xdr:ext cx="469744" cy="259045"/>
    <xdr:sp macro="" textlink="">
      <xdr:nvSpPr>
        <xdr:cNvPr id="197" name="テキスト ボックス 196"/>
        <xdr:cNvSpPr txBox="1"/>
      </xdr:nvSpPr>
      <xdr:spPr>
        <a:xfrm>
          <a:off x="2673428" y="134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14971</xdr:rowOff>
    </xdr:from>
    <xdr:to>
      <xdr:col>10</xdr:col>
      <xdr:colOff>165100</xdr:colOff>
      <xdr:row>78</xdr:row>
      <xdr:rowOff>116571</xdr:rowOff>
    </xdr:to>
    <xdr:sp macro="" textlink="">
      <xdr:nvSpPr>
        <xdr:cNvPr id="198" name="楕円 197"/>
        <xdr:cNvSpPr/>
      </xdr:nvSpPr>
      <xdr:spPr>
        <a:xfrm>
          <a:off x="1968500" y="13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107698</xdr:rowOff>
    </xdr:from>
    <xdr:ext cx="469744" cy="259045"/>
    <xdr:sp macro="" textlink="">
      <xdr:nvSpPr>
        <xdr:cNvPr id="199" name="テキスト ボックス 198"/>
        <xdr:cNvSpPr txBox="1"/>
      </xdr:nvSpPr>
      <xdr:spPr>
        <a:xfrm>
          <a:off x="1784428" y="1348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13119</xdr:rowOff>
    </xdr:from>
    <xdr:to>
      <xdr:col>6</xdr:col>
      <xdr:colOff>38100</xdr:colOff>
      <xdr:row>78</xdr:row>
      <xdr:rowOff>114719</xdr:rowOff>
    </xdr:to>
    <xdr:sp macro="" textlink="">
      <xdr:nvSpPr>
        <xdr:cNvPr id="200" name="楕円 199"/>
        <xdr:cNvSpPr/>
      </xdr:nvSpPr>
      <xdr:spPr>
        <a:xfrm>
          <a:off x="1079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105846</xdr:rowOff>
    </xdr:from>
    <xdr:ext cx="469744" cy="259045"/>
    <xdr:sp macro="" textlink="">
      <xdr:nvSpPr>
        <xdr:cNvPr id="201" name="テキスト ボックス 200"/>
        <xdr:cNvSpPr txBox="1"/>
      </xdr:nvSpPr>
      <xdr:spPr>
        <a:xfrm>
          <a:off x="895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12688</xdr:rowOff>
    </xdr:from>
    <xdr:to>
      <xdr:col>24</xdr:col>
      <xdr:colOff>63500</xdr:colOff>
      <xdr:row>94</xdr:row>
      <xdr:rowOff>71577</xdr:rowOff>
    </xdr:to>
    <xdr:cxnSp macro="">
      <xdr:nvCxnSpPr>
        <xdr:cNvPr id="231" name="直線コネクタ 230"/>
        <xdr:cNvCxnSpPr/>
      </xdr:nvCxnSpPr>
      <xdr:spPr>
        <a:xfrm flipV="1">
          <a:off x="3797300" y="16128988"/>
          <a:ext cx="838200" cy="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47168</xdr:rowOff>
    </xdr:from>
    <xdr:to>
      <xdr:col>19</xdr:col>
      <xdr:colOff>177800</xdr:colOff>
      <xdr:row>94</xdr:row>
      <xdr:rowOff>71577</xdr:rowOff>
    </xdr:to>
    <xdr:cxnSp macro="">
      <xdr:nvCxnSpPr>
        <xdr:cNvPr id="234" name="直線コネクタ 233"/>
        <xdr:cNvCxnSpPr/>
      </xdr:nvCxnSpPr>
      <xdr:spPr>
        <a:xfrm>
          <a:off x="2908300" y="16163468"/>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47168</xdr:rowOff>
    </xdr:from>
    <xdr:to>
      <xdr:col>15</xdr:col>
      <xdr:colOff>50800</xdr:colOff>
      <xdr:row>94</xdr:row>
      <xdr:rowOff>64351</xdr:rowOff>
    </xdr:to>
    <xdr:cxnSp macro="">
      <xdr:nvCxnSpPr>
        <xdr:cNvPr id="237" name="直線コネクタ 236"/>
        <xdr:cNvCxnSpPr/>
      </xdr:nvCxnSpPr>
      <xdr:spPr>
        <a:xfrm flipV="1">
          <a:off x="2019300" y="16163468"/>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64351</xdr:rowOff>
    </xdr:from>
    <xdr:to>
      <xdr:col>10</xdr:col>
      <xdr:colOff>114300</xdr:colOff>
      <xdr:row>94</xdr:row>
      <xdr:rowOff>133325</xdr:rowOff>
    </xdr:to>
    <xdr:cxnSp macro="">
      <xdr:nvCxnSpPr>
        <xdr:cNvPr id="240" name="直線コネクタ 239"/>
        <xdr:cNvCxnSpPr/>
      </xdr:nvCxnSpPr>
      <xdr:spPr>
        <a:xfrm flipV="1">
          <a:off x="1130300" y="16180651"/>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133338</xdr:rowOff>
    </xdr:from>
    <xdr:to>
      <xdr:col>24</xdr:col>
      <xdr:colOff>114300</xdr:colOff>
      <xdr:row>94</xdr:row>
      <xdr:rowOff>63488</xdr:rowOff>
    </xdr:to>
    <xdr:sp macro="" textlink="">
      <xdr:nvSpPr>
        <xdr:cNvPr id="250" name="楕円 249"/>
        <xdr:cNvSpPr/>
      </xdr:nvSpPr>
      <xdr:spPr>
        <a:xfrm>
          <a:off x="4584700" y="160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156215</xdr:rowOff>
    </xdr:from>
    <xdr:ext cx="599010" cy="259045"/>
    <xdr:sp macro="" textlink="">
      <xdr:nvSpPr>
        <xdr:cNvPr id="251" name="扶助費該当値テキスト"/>
        <xdr:cNvSpPr txBox="1"/>
      </xdr:nvSpPr>
      <xdr:spPr>
        <a:xfrm>
          <a:off x="4686300" y="1592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20777</xdr:rowOff>
    </xdr:from>
    <xdr:to>
      <xdr:col>20</xdr:col>
      <xdr:colOff>38100</xdr:colOff>
      <xdr:row>94</xdr:row>
      <xdr:rowOff>122377</xdr:rowOff>
    </xdr:to>
    <xdr:sp macro="" textlink="">
      <xdr:nvSpPr>
        <xdr:cNvPr id="252" name="楕円 251"/>
        <xdr:cNvSpPr/>
      </xdr:nvSpPr>
      <xdr:spPr>
        <a:xfrm>
          <a:off x="3746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138904</xdr:rowOff>
    </xdr:from>
    <xdr:ext cx="599010" cy="259045"/>
    <xdr:sp macro="" textlink="">
      <xdr:nvSpPr>
        <xdr:cNvPr id="253" name="テキスト ボックス 252"/>
        <xdr:cNvSpPr txBox="1"/>
      </xdr:nvSpPr>
      <xdr:spPr>
        <a:xfrm>
          <a:off x="3497795" y="1591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167818</xdr:rowOff>
    </xdr:from>
    <xdr:to>
      <xdr:col>15</xdr:col>
      <xdr:colOff>101600</xdr:colOff>
      <xdr:row>94</xdr:row>
      <xdr:rowOff>97968</xdr:rowOff>
    </xdr:to>
    <xdr:sp macro="" textlink="">
      <xdr:nvSpPr>
        <xdr:cNvPr id="254" name="楕円 253"/>
        <xdr:cNvSpPr/>
      </xdr:nvSpPr>
      <xdr:spPr>
        <a:xfrm>
          <a:off x="2857500" y="161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114495</xdr:rowOff>
    </xdr:from>
    <xdr:ext cx="599010" cy="259045"/>
    <xdr:sp macro="" textlink="">
      <xdr:nvSpPr>
        <xdr:cNvPr id="255" name="テキスト ボックス 254"/>
        <xdr:cNvSpPr txBox="1"/>
      </xdr:nvSpPr>
      <xdr:spPr>
        <a:xfrm>
          <a:off x="2608795" y="158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13551</xdr:rowOff>
    </xdr:from>
    <xdr:to>
      <xdr:col>10</xdr:col>
      <xdr:colOff>165100</xdr:colOff>
      <xdr:row>94</xdr:row>
      <xdr:rowOff>115151</xdr:rowOff>
    </xdr:to>
    <xdr:sp macro="" textlink="">
      <xdr:nvSpPr>
        <xdr:cNvPr id="256" name="楕円 255"/>
        <xdr:cNvSpPr/>
      </xdr:nvSpPr>
      <xdr:spPr>
        <a:xfrm>
          <a:off x="19685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131678</xdr:rowOff>
    </xdr:from>
    <xdr:ext cx="599010" cy="259045"/>
    <xdr:sp macro="" textlink="">
      <xdr:nvSpPr>
        <xdr:cNvPr id="257" name="テキスト ボックス 256"/>
        <xdr:cNvSpPr txBox="1"/>
      </xdr:nvSpPr>
      <xdr:spPr>
        <a:xfrm>
          <a:off x="1719795" y="159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82525</xdr:rowOff>
    </xdr:from>
    <xdr:to>
      <xdr:col>6</xdr:col>
      <xdr:colOff>38100</xdr:colOff>
      <xdr:row>95</xdr:row>
      <xdr:rowOff>12675</xdr:rowOff>
    </xdr:to>
    <xdr:sp macro="" textlink="">
      <xdr:nvSpPr>
        <xdr:cNvPr id="258" name="楕円 257"/>
        <xdr:cNvSpPr/>
      </xdr:nvSpPr>
      <xdr:spPr>
        <a:xfrm>
          <a:off x="1079500" y="161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29202</xdr:rowOff>
    </xdr:from>
    <xdr:ext cx="599010" cy="259045"/>
    <xdr:sp macro="" textlink="">
      <xdr:nvSpPr>
        <xdr:cNvPr id="259" name="テキスト ボックス 258"/>
        <xdr:cNvSpPr txBox="1"/>
      </xdr:nvSpPr>
      <xdr:spPr>
        <a:xfrm>
          <a:off x="830795" y="1597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12044</xdr:rowOff>
    </xdr:from>
    <xdr:to>
      <xdr:col>55</xdr:col>
      <xdr:colOff>0</xdr:colOff>
      <xdr:row>36</xdr:row>
      <xdr:rowOff>40825</xdr:rowOff>
    </xdr:to>
    <xdr:cxnSp macro="">
      <xdr:nvCxnSpPr>
        <xdr:cNvPr id="284" name="直線コネクタ 283"/>
        <xdr:cNvCxnSpPr/>
      </xdr:nvCxnSpPr>
      <xdr:spPr>
        <a:xfrm flipV="1">
          <a:off x="9639300" y="6184244"/>
          <a:ext cx="8382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40825</xdr:rowOff>
    </xdr:from>
    <xdr:to>
      <xdr:col>50</xdr:col>
      <xdr:colOff>114300</xdr:colOff>
      <xdr:row>36</xdr:row>
      <xdr:rowOff>57707</xdr:rowOff>
    </xdr:to>
    <xdr:cxnSp macro="">
      <xdr:nvCxnSpPr>
        <xdr:cNvPr id="287" name="直線コネクタ 286"/>
        <xdr:cNvCxnSpPr/>
      </xdr:nvCxnSpPr>
      <xdr:spPr>
        <a:xfrm flipV="1">
          <a:off x="8750300" y="6213025"/>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46094</xdr:rowOff>
    </xdr:from>
    <xdr:to>
      <xdr:col>45</xdr:col>
      <xdr:colOff>177800</xdr:colOff>
      <xdr:row>36</xdr:row>
      <xdr:rowOff>57707</xdr:rowOff>
    </xdr:to>
    <xdr:cxnSp macro="">
      <xdr:nvCxnSpPr>
        <xdr:cNvPr id="290" name="直線コネクタ 289"/>
        <xdr:cNvCxnSpPr/>
      </xdr:nvCxnSpPr>
      <xdr:spPr>
        <a:xfrm>
          <a:off x="7861300" y="6218294"/>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170144</xdr:rowOff>
    </xdr:from>
    <xdr:to>
      <xdr:col>41</xdr:col>
      <xdr:colOff>50800</xdr:colOff>
      <xdr:row>36</xdr:row>
      <xdr:rowOff>46094</xdr:rowOff>
    </xdr:to>
    <xdr:cxnSp macro="">
      <xdr:nvCxnSpPr>
        <xdr:cNvPr id="293" name="直線コネクタ 292"/>
        <xdr:cNvCxnSpPr/>
      </xdr:nvCxnSpPr>
      <xdr:spPr>
        <a:xfrm>
          <a:off x="6972300" y="6170894"/>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132694</xdr:rowOff>
    </xdr:from>
    <xdr:to>
      <xdr:col>55</xdr:col>
      <xdr:colOff>50800</xdr:colOff>
      <xdr:row>36</xdr:row>
      <xdr:rowOff>62844</xdr:rowOff>
    </xdr:to>
    <xdr:sp macro="" textlink="">
      <xdr:nvSpPr>
        <xdr:cNvPr id="303" name="楕円 302"/>
        <xdr:cNvSpPr/>
      </xdr:nvSpPr>
      <xdr:spPr>
        <a:xfrm>
          <a:off x="10426700" y="61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111121</xdr:rowOff>
    </xdr:from>
    <xdr:ext cx="534377" cy="259045"/>
    <xdr:sp macro="" textlink="">
      <xdr:nvSpPr>
        <xdr:cNvPr id="304" name="補助費等該当値テキスト"/>
        <xdr:cNvSpPr txBox="1"/>
      </xdr:nvSpPr>
      <xdr:spPr>
        <a:xfrm>
          <a:off x="10528300" y="61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161475</xdr:rowOff>
    </xdr:from>
    <xdr:to>
      <xdr:col>50</xdr:col>
      <xdr:colOff>165100</xdr:colOff>
      <xdr:row>36</xdr:row>
      <xdr:rowOff>91625</xdr:rowOff>
    </xdr:to>
    <xdr:sp macro="" textlink="">
      <xdr:nvSpPr>
        <xdr:cNvPr id="305" name="楕円 304"/>
        <xdr:cNvSpPr/>
      </xdr:nvSpPr>
      <xdr:spPr>
        <a:xfrm>
          <a:off x="9588500" y="61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82752</xdr:rowOff>
    </xdr:from>
    <xdr:ext cx="534377" cy="259045"/>
    <xdr:sp macro="" textlink="">
      <xdr:nvSpPr>
        <xdr:cNvPr id="306" name="テキスト ボックス 305"/>
        <xdr:cNvSpPr txBox="1"/>
      </xdr:nvSpPr>
      <xdr:spPr>
        <a:xfrm>
          <a:off x="9372111" y="62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6907</xdr:rowOff>
    </xdr:from>
    <xdr:to>
      <xdr:col>46</xdr:col>
      <xdr:colOff>38100</xdr:colOff>
      <xdr:row>36</xdr:row>
      <xdr:rowOff>108507</xdr:rowOff>
    </xdr:to>
    <xdr:sp macro="" textlink="">
      <xdr:nvSpPr>
        <xdr:cNvPr id="307" name="楕円 306"/>
        <xdr:cNvSpPr/>
      </xdr:nvSpPr>
      <xdr:spPr>
        <a:xfrm>
          <a:off x="8699500" y="6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99634</xdr:rowOff>
    </xdr:from>
    <xdr:ext cx="534377" cy="259045"/>
    <xdr:sp macro="" textlink="">
      <xdr:nvSpPr>
        <xdr:cNvPr id="308" name="テキスト ボックス 307"/>
        <xdr:cNvSpPr txBox="1"/>
      </xdr:nvSpPr>
      <xdr:spPr>
        <a:xfrm>
          <a:off x="8483111" y="62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166744</xdr:rowOff>
    </xdr:from>
    <xdr:to>
      <xdr:col>41</xdr:col>
      <xdr:colOff>101600</xdr:colOff>
      <xdr:row>36</xdr:row>
      <xdr:rowOff>96894</xdr:rowOff>
    </xdr:to>
    <xdr:sp macro="" textlink="">
      <xdr:nvSpPr>
        <xdr:cNvPr id="309" name="楕円 308"/>
        <xdr:cNvSpPr/>
      </xdr:nvSpPr>
      <xdr:spPr>
        <a:xfrm>
          <a:off x="7810500" y="61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88021</xdr:rowOff>
    </xdr:from>
    <xdr:ext cx="534377" cy="259045"/>
    <xdr:sp macro="" textlink="">
      <xdr:nvSpPr>
        <xdr:cNvPr id="310" name="テキスト ボックス 309"/>
        <xdr:cNvSpPr txBox="1"/>
      </xdr:nvSpPr>
      <xdr:spPr>
        <a:xfrm>
          <a:off x="7594111" y="62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119344</xdr:rowOff>
    </xdr:from>
    <xdr:to>
      <xdr:col>36</xdr:col>
      <xdr:colOff>165100</xdr:colOff>
      <xdr:row>36</xdr:row>
      <xdr:rowOff>49494</xdr:rowOff>
    </xdr:to>
    <xdr:sp macro="" textlink="">
      <xdr:nvSpPr>
        <xdr:cNvPr id="311" name="楕円 310"/>
        <xdr:cNvSpPr/>
      </xdr:nvSpPr>
      <xdr:spPr>
        <a:xfrm>
          <a:off x="6921500" y="61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66021</xdr:rowOff>
    </xdr:from>
    <xdr:ext cx="534377" cy="259045"/>
    <xdr:sp macro="" textlink="">
      <xdr:nvSpPr>
        <xdr:cNvPr id="312" name="テキスト ボックス 311"/>
        <xdr:cNvSpPr txBox="1"/>
      </xdr:nvSpPr>
      <xdr:spPr>
        <a:xfrm>
          <a:off x="6705111" y="589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12663</xdr:rowOff>
    </xdr:from>
    <xdr:to>
      <xdr:col>55</xdr:col>
      <xdr:colOff>0</xdr:colOff>
      <xdr:row>57</xdr:row>
      <xdr:rowOff>89308</xdr:rowOff>
    </xdr:to>
    <xdr:cxnSp macro="">
      <xdr:nvCxnSpPr>
        <xdr:cNvPr id="339" name="直線コネクタ 338"/>
        <xdr:cNvCxnSpPr/>
      </xdr:nvCxnSpPr>
      <xdr:spPr>
        <a:xfrm flipV="1">
          <a:off x="9639300" y="9785313"/>
          <a:ext cx="8382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89308</xdr:rowOff>
    </xdr:from>
    <xdr:to>
      <xdr:col>50</xdr:col>
      <xdr:colOff>114300</xdr:colOff>
      <xdr:row>57</xdr:row>
      <xdr:rowOff>141456</xdr:rowOff>
    </xdr:to>
    <xdr:cxnSp macro="">
      <xdr:nvCxnSpPr>
        <xdr:cNvPr id="342" name="直線コネクタ 341"/>
        <xdr:cNvCxnSpPr/>
      </xdr:nvCxnSpPr>
      <xdr:spPr>
        <a:xfrm flipV="1">
          <a:off x="8750300" y="9861958"/>
          <a:ext cx="8890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81197</xdr:rowOff>
    </xdr:from>
    <xdr:to>
      <xdr:col>45</xdr:col>
      <xdr:colOff>177800</xdr:colOff>
      <xdr:row>57</xdr:row>
      <xdr:rowOff>141456</xdr:rowOff>
    </xdr:to>
    <xdr:cxnSp macro="">
      <xdr:nvCxnSpPr>
        <xdr:cNvPr id="345" name="直線コネクタ 344"/>
        <xdr:cNvCxnSpPr/>
      </xdr:nvCxnSpPr>
      <xdr:spPr>
        <a:xfrm>
          <a:off x="7861300" y="9682397"/>
          <a:ext cx="889000" cy="2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119693</xdr:rowOff>
    </xdr:from>
    <xdr:to>
      <xdr:col>41</xdr:col>
      <xdr:colOff>50800</xdr:colOff>
      <xdr:row>56</xdr:row>
      <xdr:rowOff>81197</xdr:rowOff>
    </xdr:to>
    <xdr:cxnSp macro="">
      <xdr:nvCxnSpPr>
        <xdr:cNvPr id="348" name="直線コネクタ 347"/>
        <xdr:cNvCxnSpPr/>
      </xdr:nvCxnSpPr>
      <xdr:spPr>
        <a:xfrm>
          <a:off x="6972300" y="9549443"/>
          <a:ext cx="8890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133313</xdr:rowOff>
    </xdr:from>
    <xdr:to>
      <xdr:col>55</xdr:col>
      <xdr:colOff>50800</xdr:colOff>
      <xdr:row>57</xdr:row>
      <xdr:rowOff>63463</xdr:rowOff>
    </xdr:to>
    <xdr:sp macro="" textlink="">
      <xdr:nvSpPr>
        <xdr:cNvPr id="358" name="楕円 357"/>
        <xdr:cNvSpPr/>
      </xdr:nvSpPr>
      <xdr:spPr>
        <a:xfrm>
          <a:off x="104267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111740</xdr:rowOff>
    </xdr:from>
    <xdr:ext cx="534377" cy="259045"/>
    <xdr:sp macro="" textlink="">
      <xdr:nvSpPr>
        <xdr:cNvPr id="359" name="普通建設事業費該当値テキスト"/>
        <xdr:cNvSpPr txBox="1"/>
      </xdr:nvSpPr>
      <xdr:spPr>
        <a:xfrm>
          <a:off x="10528300" y="97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38508</xdr:rowOff>
    </xdr:from>
    <xdr:to>
      <xdr:col>50</xdr:col>
      <xdr:colOff>165100</xdr:colOff>
      <xdr:row>57</xdr:row>
      <xdr:rowOff>140108</xdr:rowOff>
    </xdr:to>
    <xdr:sp macro="" textlink="">
      <xdr:nvSpPr>
        <xdr:cNvPr id="360" name="楕円 359"/>
        <xdr:cNvSpPr/>
      </xdr:nvSpPr>
      <xdr:spPr>
        <a:xfrm>
          <a:off x="9588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131235</xdr:rowOff>
    </xdr:from>
    <xdr:ext cx="534377" cy="259045"/>
    <xdr:sp macro="" textlink="">
      <xdr:nvSpPr>
        <xdr:cNvPr id="361" name="テキスト ボックス 360"/>
        <xdr:cNvSpPr txBox="1"/>
      </xdr:nvSpPr>
      <xdr:spPr>
        <a:xfrm>
          <a:off x="9372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90656</xdr:rowOff>
    </xdr:from>
    <xdr:to>
      <xdr:col>46</xdr:col>
      <xdr:colOff>38100</xdr:colOff>
      <xdr:row>58</xdr:row>
      <xdr:rowOff>20806</xdr:rowOff>
    </xdr:to>
    <xdr:sp macro="" textlink="">
      <xdr:nvSpPr>
        <xdr:cNvPr id="362" name="楕円 361"/>
        <xdr:cNvSpPr/>
      </xdr:nvSpPr>
      <xdr:spPr>
        <a:xfrm>
          <a:off x="8699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11933</xdr:rowOff>
    </xdr:from>
    <xdr:ext cx="534377" cy="259045"/>
    <xdr:sp macro="" textlink="">
      <xdr:nvSpPr>
        <xdr:cNvPr id="363" name="テキスト ボックス 362"/>
        <xdr:cNvSpPr txBox="1"/>
      </xdr:nvSpPr>
      <xdr:spPr>
        <a:xfrm>
          <a:off x="8483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30397</xdr:rowOff>
    </xdr:from>
    <xdr:to>
      <xdr:col>41</xdr:col>
      <xdr:colOff>101600</xdr:colOff>
      <xdr:row>56</xdr:row>
      <xdr:rowOff>131997</xdr:rowOff>
    </xdr:to>
    <xdr:sp macro="" textlink="">
      <xdr:nvSpPr>
        <xdr:cNvPr id="364" name="楕円 363"/>
        <xdr:cNvSpPr/>
      </xdr:nvSpPr>
      <xdr:spPr>
        <a:xfrm>
          <a:off x="78105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148524</xdr:rowOff>
    </xdr:from>
    <xdr:ext cx="534377" cy="259045"/>
    <xdr:sp macro="" textlink="">
      <xdr:nvSpPr>
        <xdr:cNvPr id="365" name="テキスト ボックス 364"/>
        <xdr:cNvSpPr txBox="1"/>
      </xdr:nvSpPr>
      <xdr:spPr>
        <a:xfrm>
          <a:off x="7594111" y="9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68893</xdr:rowOff>
    </xdr:from>
    <xdr:to>
      <xdr:col>36</xdr:col>
      <xdr:colOff>165100</xdr:colOff>
      <xdr:row>55</xdr:row>
      <xdr:rowOff>170493</xdr:rowOff>
    </xdr:to>
    <xdr:sp macro="" textlink="">
      <xdr:nvSpPr>
        <xdr:cNvPr id="366" name="楕円 365"/>
        <xdr:cNvSpPr/>
      </xdr:nvSpPr>
      <xdr:spPr>
        <a:xfrm>
          <a:off x="6921500" y="94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15570</xdr:rowOff>
    </xdr:from>
    <xdr:ext cx="599010" cy="259045"/>
    <xdr:sp macro="" textlink="">
      <xdr:nvSpPr>
        <xdr:cNvPr id="367" name="テキスト ボックス 366"/>
        <xdr:cNvSpPr txBox="1"/>
      </xdr:nvSpPr>
      <xdr:spPr>
        <a:xfrm>
          <a:off x="6672795" y="92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5383</xdr:rowOff>
    </xdr:from>
    <xdr:to>
      <xdr:col>55</xdr:col>
      <xdr:colOff>0</xdr:colOff>
      <xdr:row>79</xdr:row>
      <xdr:rowOff>7134</xdr:rowOff>
    </xdr:to>
    <xdr:cxnSp macro="">
      <xdr:nvCxnSpPr>
        <xdr:cNvPr id="396" name="直線コネクタ 395"/>
        <xdr:cNvCxnSpPr/>
      </xdr:nvCxnSpPr>
      <xdr:spPr>
        <a:xfrm flipV="1">
          <a:off x="9639300" y="13549933"/>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7134</xdr:rowOff>
    </xdr:from>
    <xdr:to>
      <xdr:col>50</xdr:col>
      <xdr:colOff>114300</xdr:colOff>
      <xdr:row>79</xdr:row>
      <xdr:rowOff>19273</xdr:rowOff>
    </xdr:to>
    <xdr:cxnSp macro="">
      <xdr:nvCxnSpPr>
        <xdr:cNvPr id="399" name="直線コネクタ 398"/>
        <xdr:cNvCxnSpPr/>
      </xdr:nvCxnSpPr>
      <xdr:spPr>
        <a:xfrm flipV="1">
          <a:off x="8750300" y="13551684"/>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158065</xdr:rowOff>
    </xdr:from>
    <xdr:to>
      <xdr:col>45</xdr:col>
      <xdr:colOff>177800</xdr:colOff>
      <xdr:row>79</xdr:row>
      <xdr:rowOff>19273</xdr:rowOff>
    </xdr:to>
    <xdr:cxnSp macro="">
      <xdr:nvCxnSpPr>
        <xdr:cNvPr id="402" name="直線コネクタ 401"/>
        <xdr:cNvCxnSpPr/>
      </xdr:nvCxnSpPr>
      <xdr:spPr>
        <a:xfrm>
          <a:off x="7861300" y="13359715"/>
          <a:ext cx="889000" cy="2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33493</xdr:rowOff>
    </xdr:from>
    <xdr:to>
      <xdr:col>41</xdr:col>
      <xdr:colOff>50800</xdr:colOff>
      <xdr:row>77</xdr:row>
      <xdr:rowOff>158065</xdr:rowOff>
    </xdr:to>
    <xdr:cxnSp macro="">
      <xdr:nvCxnSpPr>
        <xdr:cNvPr id="405" name="直線コネクタ 404"/>
        <xdr:cNvCxnSpPr/>
      </xdr:nvCxnSpPr>
      <xdr:spPr>
        <a:xfrm>
          <a:off x="6972300" y="13063693"/>
          <a:ext cx="889000" cy="29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126033</xdr:rowOff>
    </xdr:from>
    <xdr:to>
      <xdr:col>55</xdr:col>
      <xdr:colOff>50800</xdr:colOff>
      <xdr:row>79</xdr:row>
      <xdr:rowOff>56183</xdr:rowOff>
    </xdr:to>
    <xdr:sp macro="" textlink="">
      <xdr:nvSpPr>
        <xdr:cNvPr id="415" name="楕円 414"/>
        <xdr:cNvSpPr/>
      </xdr:nvSpPr>
      <xdr:spPr>
        <a:xfrm>
          <a:off x="10426700" y="134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40960</xdr:rowOff>
    </xdr:from>
    <xdr:ext cx="469744" cy="259045"/>
    <xdr:sp macro="" textlink="">
      <xdr:nvSpPr>
        <xdr:cNvPr id="416" name="普通建設事業費 （ うち新規整備　）該当値テキスト"/>
        <xdr:cNvSpPr txBox="1"/>
      </xdr:nvSpPr>
      <xdr:spPr>
        <a:xfrm>
          <a:off x="10528300" y="134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127784</xdr:rowOff>
    </xdr:from>
    <xdr:to>
      <xdr:col>50</xdr:col>
      <xdr:colOff>165100</xdr:colOff>
      <xdr:row>79</xdr:row>
      <xdr:rowOff>57934</xdr:rowOff>
    </xdr:to>
    <xdr:sp macro="" textlink="">
      <xdr:nvSpPr>
        <xdr:cNvPr id="417" name="楕円 416"/>
        <xdr:cNvSpPr/>
      </xdr:nvSpPr>
      <xdr:spPr>
        <a:xfrm>
          <a:off x="9588500" y="135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49061</xdr:rowOff>
    </xdr:from>
    <xdr:ext cx="469744" cy="259045"/>
    <xdr:sp macro="" textlink="">
      <xdr:nvSpPr>
        <xdr:cNvPr id="418" name="テキスト ボックス 417"/>
        <xdr:cNvSpPr txBox="1"/>
      </xdr:nvSpPr>
      <xdr:spPr>
        <a:xfrm>
          <a:off x="9404428" y="135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139923</xdr:rowOff>
    </xdr:from>
    <xdr:to>
      <xdr:col>46</xdr:col>
      <xdr:colOff>38100</xdr:colOff>
      <xdr:row>79</xdr:row>
      <xdr:rowOff>70073</xdr:rowOff>
    </xdr:to>
    <xdr:sp macro="" textlink="">
      <xdr:nvSpPr>
        <xdr:cNvPr id="419" name="楕円 418"/>
        <xdr:cNvSpPr/>
      </xdr:nvSpPr>
      <xdr:spPr>
        <a:xfrm>
          <a:off x="8699500" y="135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61200</xdr:rowOff>
    </xdr:from>
    <xdr:ext cx="469744" cy="259045"/>
    <xdr:sp macro="" textlink="">
      <xdr:nvSpPr>
        <xdr:cNvPr id="420" name="テキスト ボックス 419"/>
        <xdr:cNvSpPr txBox="1"/>
      </xdr:nvSpPr>
      <xdr:spPr>
        <a:xfrm>
          <a:off x="8515428" y="136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107265</xdr:rowOff>
    </xdr:from>
    <xdr:to>
      <xdr:col>41</xdr:col>
      <xdr:colOff>101600</xdr:colOff>
      <xdr:row>78</xdr:row>
      <xdr:rowOff>37415</xdr:rowOff>
    </xdr:to>
    <xdr:sp macro="" textlink="">
      <xdr:nvSpPr>
        <xdr:cNvPr id="421" name="楕円 420"/>
        <xdr:cNvSpPr/>
      </xdr:nvSpPr>
      <xdr:spPr>
        <a:xfrm>
          <a:off x="7810500" y="133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53942</xdr:rowOff>
    </xdr:from>
    <xdr:ext cx="534377" cy="259045"/>
    <xdr:sp macro="" textlink="">
      <xdr:nvSpPr>
        <xdr:cNvPr id="422" name="テキスト ボックス 421"/>
        <xdr:cNvSpPr txBox="1"/>
      </xdr:nvSpPr>
      <xdr:spPr>
        <a:xfrm>
          <a:off x="7594111" y="130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154143</xdr:rowOff>
    </xdr:from>
    <xdr:to>
      <xdr:col>36</xdr:col>
      <xdr:colOff>165100</xdr:colOff>
      <xdr:row>76</xdr:row>
      <xdr:rowOff>84293</xdr:rowOff>
    </xdr:to>
    <xdr:sp macro="" textlink="">
      <xdr:nvSpPr>
        <xdr:cNvPr id="423" name="楕円 422"/>
        <xdr:cNvSpPr/>
      </xdr:nvSpPr>
      <xdr:spPr>
        <a:xfrm>
          <a:off x="6921500" y="130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100820</xdr:rowOff>
    </xdr:from>
    <xdr:ext cx="534377" cy="259045"/>
    <xdr:sp macro="" textlink="">
      <xdr:nvSpPr>
        <xdr:cNvPr id="424" name="テキスト ボックス 423"/>
        <xdr:cNvSpPr txBox="1"/>
      </xdr:nvSpPr>
      <xdr:spPr>
        <a:xfrm>
          <a:off x="6705111" y="127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25865</xdr:rowOff>
    </xdr:from>
    <xdr:to>
      <xdr:col>55</xdr:col>
      <xdr:colOff>0</xdr:colOff>
      <xdr:row>97</xdr:row>
      <xdr:rowOff>124764</xdr:rowOff>
    </xdr:to>
    <xdr:cxnSp macro="">
      <xdr:nvCxnSpPr>
        <xdr:cNvPr id="453" name="直線コネクタ 452"/>
        <xdr:cNvCxnSpPr/>
      </xdr:nvCxnSpPr>
      <xdr:spPr>
        <a:xfrm flipV="1">
          <a:off x="9639300" y="16656515"/>
          <a:ext cx="838200" cy="9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124764</xdr:rowOff>
    </xdr:from>
    <xdr:to>
      <xdr:col>50</xdr:col>
      <xdr:colOff>114300</xdr:colOff>
      <xdr:row>98</xdr:row>
      <xdr:rowOff>47712</xdr:rowOff>
    </xdr:to>
    <xdr:cxnSp macro="">
      <xdr:nvCxnSpPr>
        <xdr:cNvPr id="456" name="直線コネクタ 455"/>
        <xdr:cNvCxnSpPr/>
      </xdr:nvCxnSpPr>
      <xdr:spPr>
        <a:xfrm flipV="1">
          <a:off x="8750300" y="16755414"/>
          <a:ext cx="889000" cy="9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47712</xdr:rowOff>
    </xdr:from>
    <xdr:to>
      <xdr:col>45</xdr:col>
      <xdr:colOff>177800</xdr:colOff>
      <xdr:row>98</xdr:row>
      <xdr:rowOff>129108</xdr:rowOff>
    </xdr:to>
    <xdr:cxnSp macro="">
      <xdr:nvCxnSpPr>
        <xdr:cNvPr id="459" name="直線コネクタ 458"/>
        <xdr:cNvCxnSpPr/>
      </xdr:nvCxnSpPr>
      <xdr:spPr>
        <a:xfrm flipV="1">
          <a:off x="7861300" y="16849812"/>
          <a:ext cx="889000" cy="8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51766</xdr:rowOff>
    </xdr:from>
    <xdr:to>
      <xdr:col>41</xdr:col>
      <xdr:colOff>50800</xdr:colOff>
      <xdr:row>98</xdr:row>
      <xdr:rowOff>129108</xdr:rowOff>
    </xdr:to>
    <xdr:cxnSp macro="">
      <xdr:nvCxnSpPr>
        <xdr:cNvPr id="462" name="直線コネクタ 461"/>
        <xdr:cNvCxnSpPr/>
      </xdr:nvCxnSpPr>
      <xdr:spPr>
        <a:xfrm>
          <a:off x="6972300" y="16853866"/>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146515</xdr:rowOff>
    </xdr:from>
    <xdr:to>
      <xdr:col>55</xdr:col>
      <xdr:colOff>50800</xdr:colOff>
      <xdr:row>97</xdr:row>
      <xdr:rowOff>76665</xdr:rowOff>
    </xdr:to>
    <xdr:sp macro="" textlink="">
      <xdr:nvSpPr>
        <xdr:cNvPr id="472" name="楕円 471"/>
        <xdr:cNvSpPr/>
      </xdr:nvSpPr>
      <xdr:spPr>
        <a:xfrm>
          <a:off x="10426700" y="166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124942</xdr:rowOff>
    </xdr:from>
    <xdr:ext cx="534377" cy="259045"/>
    <xdr:sp macro="" textlink="">
      <xdr:nvSpPr>
        <xdr:cNvPr id="473" name="普通建設事業費 （ うち更新整備　）該当値テキスト"/>
        <xdr:cNvSpPr txBox="1"/>
      </xdr:nvSpPr>
      <xdr:spPr>
        <a:xfrm>
          <a:off x="10528300" y="165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73964</xdr:rowOff>
    </xdr:from>
    <xdr:to>
      <xdr:col>50</xdr:col>
      <xdr:colOff>165100</xdr:colOff>
      <xdr:row>98</xdr:row>
      <xdr:rowOff>4114</xdr:rowOff>
    </xdr:to>
    <xdr:sp macro="" textlink="">
      <xdr:nvSpPr>
        <xdr:cNvPr id="474" name="楕円 473"/>
        <xdr:cNvSpPr/>
      </xdr:nvSpPr>
      <xdr:spPr>
        <a:xfrm>
          <a:off x="9588500" y="167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166691</xdr:rowOff>
    </xdr:from>
    <xdr:ext cx="534377" cy="259045"/>
    <xdr:sp macro="" textlink="">
      <xdr:nvSpPr>
        <xdr:cNvPr id="475" name="テキスト ボックス 474"/>
        <xdr:cNvSpPr txBox="1"/>
      </xdr:nvSpPr>
      <xdr:spPr>
        <a:xfrm>
          <a:off x="9372111" y="16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168362</xdr:rowOff>
    </xdr:from>
    <xdr:to>
      <xdr:col>46</xdr:col>
      <xdr:colOff>38100</xdr:colOff>
      <xdr:row>98</xdr:row>
      <xdr:rowOff>98512</xdr:rowOff>
    </xdr:to>
    <xdr:sp macro="" textlink="">
      <xdr:nvSpPr>
        <xdr:cNvPr id="476" name="楕円 475"/>
        <xdr:cNvSpPr/>
      </xdr:nvSpPr>
      <xdr:spPr>
        <a:xfrm>
          <a:off x="8699500" y="167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89639</xdr:rowOff>
    </xdr:from>
    <xdr:ext cx="534377" cy="259045"/>
    <xdr:sp macro="" textlink="">
      <xdr:nvSpPr>
        <xdr:cNvPr id="477" name="テキスト ボックス 476"/>
        <xdr:cNvSpPr txBox="1"/>
      </xdr:nvSpPr>
      <xdr:spPr>
        <a:xfrm>
          <a:off x="8483111" y="1689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78308</xdr:rowOff>
    </xdr:from>
    <xdr:to>
      <xdr:col>41</xdr:col>
      <xdr:colOff>101600</xdr:colOff>
      <xdr:row>99</xdr:row>
      <xdr:rowOff>8458</xdr:rowOff>
    </xdr:to>
    <xdr:sp macro="" textlink="">
      <xdr:nvSpPr>
        <xdr:cNvPr id="478" name="楕円 477"/>
        <xdr:cNvSpPr/>
      </xdr:nvSpPr>
      <xdr:spPr>
        <a:xfrm>
          <a:off x="78105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171035</xdr:rowOff>
    </xdr:from>
    <xdr:ext cx="534377" cy="259045"/>
    <xdr:sp macro="" textlink="">
      <xdr:nvSpPr>
        <xdr:cNvPr id="479" name="テキスト ボックス 478"/>
        <xdr:cNvSpPr txBox="1"/>
      </xdr:nvSpPr>
      <xdr:spPr>
        <a:xfrm>
          <a:off x="7594111" y="169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966</xdr:rowOff>
    </xdr:from>
    <xdr:to>
      <xdr:col>36</xdr:col>
      <xdr:colOff>165100</xdr:colOff>
      <xdr:row>98</xdr:row>
      <xdr:rowOff>102566</xdr:rowOff>
    </xdr:to>
    <xdr:sp macro="" textlink="">
      <xdr:nvSpPr>
        <xdr:cNvPr id="480" name="楕円 479"/>
        <xdr:cNvSpPr/>
      </xdr:nvSpPr>
      <xdr:spPr>
        <a:xfrm>
          <a:off x="6921500" y="16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93693</xdr:rowOff>
    </xdr:from>
    <xdr:ext cx="534377" cy="259045"/>
    <xdr:sp macro="" textlink="">
      <xdr:nvSpPr>
        <xdr:cNvPr id="481" name="テキスト ボックス 480"/>
        <xdr:cNvSpPr txBox="1"/>
      </xdr:nvSpPr>
      <xdr:spPr>
        <a:xfrm>
          <a:off x="6705111" y="16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12354</xdr:rowOff>
    </xdr:from>
    <xdr:to>
      <xdr:col>85</xdr:col>
      <xdr:colOff>127000</xdr:colOff>
      <xdr:row>39</xdr:row>
      <xdr:rowOff>77195</xdr:rowOff>
    </xdr:to>
    <xdr:cxnSp macro="">
      <xdr:nvCxnSpPr>
        <xdr:cNvPr id="512" name="直線コネクタ 511"/>
        <xdr:cNvCxnSpPr/>
      </xdr:nvCxnSpPr>
      <xdr:spPr>
        <a:xfrm>
          <a:off x="15481300" y="6698904"/>
          <a:ext cx="8382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12354</xdr:rowOff>
    </xdr:from>
    <xdr:to>
      <xdr:col>81</xdr:col>
      <xdr:colOff>50800</xdr:colOff>
      <xdr:row>39</xdr:row>
      <xdr:rowOff>29907</xdr:rowOff>
    </xdr:to>
    <xdr:cxnSp macro="">
      <xdr:nvCxnSpPr>
        <xdr:cNvPr id="515" name="直線コネクタ 514"/>
        <xdr:cNvCxnSpPr/>
      </xdr:nvCxnSpPr>
      <xdr:spPr>
        <a:xfrm flipV="1">
          <a:off x="14592300" y="6698904"/>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29907</xdr:rowOff>
    </xdr:from>
    <xdr:to>
      <xdr:col>76</xdr:col>
      <xdr:colOff>114300</xdr:colOff>
      <xdr:row>39</xdr:row>
      <xdr:rowOff>81586</xdr:rowOff>
    </xdr:to>
    <xdr:cxnSp macro="">
      <xdr:nvCxnSpPr>
        <xdr:cNvPr id="518" name="直線コネクタ 517"/>
        <xdr:cNvCxnSpPr/>
      </xdr:nvCxnSpPr>
      <xdr:spPr>
        <a:xfrm flipV="1">
          <a:off x="13703300" y="6716457"/>
          <a:ext cx="889000" cy="5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80819</xdr:rowOff>
    </xdr:from>
    <xdr:to>
      <xdr:col>71</xdr:col>
      <xdr:colOff>177800</xdr:colOff>
      <xdr:row>39</xdr:row>
      <xdr:rowOff>81586</xdr:rowOff>
    </xdr:to>
    <xdr:cxnSp macro="">
      <xdr:nvCxnSpPr>
        <xdr:cNvPr id="521" name="直線コネクタ 520"/>
        <xdr:cNvCxnSpPr/>
      </xdr:nvCxnSpPr>
      <xdr:spPr>
        <a:xfrm>
          <a:off x="12814300" y="6767369"/>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26395</xdr:rowOff>
    </xdr:from>
    <xdr:to>
      <xdr:col>85</xdr:col>
      <xdr:colOff>177800</xdr:colOff>
      <xdr:row>39</xdr:row>
      <xdr:rowOff>127995</xdr:rowOff>
    </xdr:to>
    <xdr:sp macro="" textlink="">
      <xdr:nvSpPr>
        <xdr:cNvPr id="531" name="楕円 530"/>
        <xdr:cNvSpPr/>
      </xdr:nvSpPr>
      <xdr:spPr>
        <a:xfrm>
          <a:off x="16268700" y="67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112772</xdr:rowOff>
    </xdr:from>
    <xdr:ext cx="469744" cy="259045"/>
    <xdr:sp macro="" textlink="">
      <xdr:nvSpPr>
        <xdr:cNvPr id="532" name="災害復旧事業費該当値テキスト"/>
        <xdr:cNvSpPr txBox="1"/>
      </xdr:nvSpPr>
      <xdr:spPr>
        <a:xfrm>
          <a:off x="16370300" y="662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133004</xdr:rowOff>
    </xdr:from>
    <xdr:to>
      <xdr:col>81</xdr:col>
      <xdr:colOff>101600</xdr:colOff>
      <xdr:row>39</xdr:row>
      <xdr:rowOff>63154</xdr:rowOff>
    </xdr:to>
    <xdr:sp macro="" textlink="">
      <xdr:nvSpPr>
        <xdr:cNvPr id="533" name="楕円 532"/>
        <xdr:cNvSpPr/>
      </xdr:nvSpPr>
      <xdr:spPr>
        <a:xfrm>
          <a:off x="15430500" y="66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54281</xdr:rowOff>
    </xdr:from>
    <xdr:ext cx="469744" cy="259045"/>
    <xdr:sp macro="" textlink="">
      <xdr:nvSpPr>
        <xdr:cNvPr id="534" name="テキスト ボックス 533"/>
        <xdr:cNvSpPr txBox="1"/>
      </xdr:nvSpPr>
      <xdr:spPr>
        <a:xfrm>
          <a:off x="15246428" y="674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150557</xdr:rowOff>
    </xdr:from>
    <xdr:to>
      <xdr:col>76</xdr:col>
      <xdr:colOff>165100</xdr:colOff>
      <xdr:row>39</xdr:row>
      <xdr:rowOff>80707</xdr:rowOff>
    </xdr:to>
    <xdr:sp macro="" textlink="">
      <xdr:nvSpPr>
        <xdr:cNvPr id="535" name="楕円 534"/>
        <xdr:cNvSpPr/>
      </xdr:nvSpPr>
      <xdr:spPr>
        <a:xfrm>
          <a:off x="14541500" y="66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71834</xdr:rowOff>
    </xdr:from>
    <xdr:ext cx="469744" cy="259045"/>
    <xdr:sp macro="" textlink="">
      <xdr:nvSpPr>
        <xdr:cNvPr id="536" name="テキスト ボックス 535"/>
        <xdr:cNvSpPr txBox="1"/>
      </xdr:nvSpPr>
      <xdr:spPr>
        <a:xfrm>
          <a:off x="14357428" y="67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30786</xdr:rowOff>
    </xdr:from>
    <xdr:to>
      <xdr:col>72</xdr:col>
      <xdr:colOff>38100</xdr:colOff>
      <xdr:row>39</xdr:row>
      <xdr:rowOff>132386</xdr:rowOff>
    </xdr:to>
    <xdr:sp macro="" textlink="">
      <xdr:nvSpPr>
        <xdr:cNvPr id="537" name="楕円 536"/>
        <xdr:cNvSpPr/>
      </xdr:nvSpPr>
      <xdr:spPr>
        <a:xfrm>
          <a:off x="13652500" y="67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123513</xdr:rowOff>
    </xdr:from>
    <xdr:ext cx="469744" cy="259045"/>
    <xdr:sp macro="" textlink="">
      <xdr:nvSpPr>
        <xdr:cNvPr id="538" name="テキスト ボックス 537"/>
        <xdr:cNvSpPr txBox="1"/>
      </xdr:nvSpPr>
      <xdr:spPr>
        <a:xfrm>
          <a:off x="13468428" y="68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30019</xdr:rowOff>
    </xdr:from>
    <xdr:to>
      <xdr:col>67</xdr:col>
      <xdr:colOff>101600</xdr:colOff>
      <xdr:row>39</xdr:row>
      <xdr:rowOff>131619</xdr:rowOff>
    </xdr:to>
    <xdr:sp macro="" textlink="">
      <xdr:nvSpPr>
        <xdr:cNvPr id="539" name="楕円 538"/>
        <xdr:cNvSpPr/>
      </xdr:nvSpPr>
      <xdr:spPr>
        <a:xfrm>
          <a:off x="12763500" y="6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122746</xdr:rowOff>
    </xdr:from>
    <xdr:ext cx="469744" cy="259045"/>
    <xdr:sp macro="" textlink="">
      <xdr:nvSpPr>
        <xdr:cNvPr id="540" name="テキスト ボックス 539"/>
        <xdr:cNvSpPr txBox="1"/>
      </xdr:nvSpPr>
      <xdr:spPr>
        <a:xfrm>
          <a:off x="12579428" y="680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148028</xdr:rowOff>
    </xdr:from>
    <xdr:to>
      <xdr:col>85</xdr:col>
      <xdr:colOff>127000</xdr:colOff>
      <xdr:row>77</xdr:row>
      <xdr:rowOff>163550</xdr:rowOff>
    </xdr:to>
    <xdr:cxnSp macro="">
      <xdr:nvCxnSpPr>
        <xdr:cNvPr id="622" name="直線コネクタ 621"/>
        <xdr:cNvCxnSpPr/>
      </xdr:nvCxnSpPr>
      <xdr:spPr>
        <a:xfrm flipV="1">
          <a:off x="15481300" y="13349678"/>
          <a:ext cx="8382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160291</xdr:rowOff>
    </xdr:from>
    <xdr:to>
      <xdr:col>81</xdr:col>
      <xdr:colOff>50800</xdr:colOff>
      <xdr:row>77</xdr:row>
      <xdr:rowOff>163550</xdr:rowOff>
    </xdr:to>
    <xdr:cxnSp macro="">
      <xdr:nvCxnSpPr>
        <xdr:cNvPr id="625" name="直線コネクタ 624"/>
        <xdr:cNvCxnSpPr/>
      </xdr:nvCxnSpPr>
      <xdr:spPr>
        <a:xfrm>
          <a:off x="14592300" y="13361941"/>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145904</xdr:rowOff>
    </xdr:from>
    <xdr:to>
      <xdr:col>76</xdr:col>
      <xdr:colOff>114300</xdr:colOff>
      <xdr:row>77</xdr:row>
      <xdr:rowOff>160291</xdr:rowOff>
    </xdr:to>
    <xdr:cxnSp macro="">
      <xdr:nvCxnSpPr>
        <xdr:cNvPr id="628" name="直線コネクタ 627"/>
        <xdr:cNvCxnSpPr/>
      </xdr:nvCxnSpPr>
      <xdr:spPr>
        <a:xfrm>
          <a:off x="13703300" y="1334755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145904</xdr:rowOff>
    </xdr:from>
    <xdr:to>
      <xdr:col>71</xdr:col>
      <xdr:colOff>177800</xdr:colOff>
      <xdr:row>77</xdr:row>
      <xdr:rowOff>146523</xdr:rowOff>
    </xdr:to>
    <xdr:cxnSp macro="">
      <xdr:nvCxnSpPr>
        <xdr:cNvPr id="631" name="直線コネクタ 630"/>
        <xdr:cNvCxnSpPr/>
      </xdr:nvCxnSpPr>
      <xdr:spPr>
        <a:xfrm flipV="1">
          <a:off x="12814300" y="13347554"/>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97228</xdr:rowOff>
    </xdr:from>
    <xdr:to>
      <xdr:col>85</xdr:col>
      <xdr:colOff>177800</xdr:colOff>
      <xdr:row>78</xdr:row>
      <xdr:rowOff>27378</xdr:rowOff>
    </xdr:to>
    <xdr:sp macro="" textlink="">
      <xdr:nvSpPr>
        <xdr:cNvPr id="641" name="楕円 640"/>
        <xdr:cNvSpPr/>
      </xdr:nvSpPr>
      <xdr:spPr>
        <a:xfrm>
          <a:off x="16268700" y="132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120105</xdr:rowOff>
    </xdr:from>
    <xdr:ext cx="534377" cy="259045"/>
    <xdr:sp macro="" textlink="">
      <xdr:nvSpPr>
        <xdr:cNvPr id="642" name="公債費該当値テキスト"/>
        <xdr:cNvSpPr txBox="1"/>
      </xdr:nvSpPr>
      <xdr:spPr>
        <a:xfrm>
          <a:off x="16370300" y="1315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112750</xdr:rowOff>
    </xdr:from>
    <xdr:to>
      <xdr:col>81</xdr:col>
      <xdr:colOff>101600</xdr:colOff>
      <xdr:row>78</xdr:row>
      <xdr:rowOff>42900</xdr:rowOff>
    </xdr:to>
    <xdr:sp macro="" textlink="">
      <xdr:nvSpPr>
        <xdr:cNvPr id="643" name="楕円 642"/>
        <xdr:cNvSpPr/>
      </xdr:nvSpPr>
      <xdr:spPr>
        <a:xfrm>
          <a:off x="15430500" y="133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59427</xdr:rowOff>
    </xdr:from>
    <xdr:ext cx="534377" cy="259045"/>
    <xdr:sp macro="" textlink="">
      <xdr:nvSpPr>
        <xdr:cNvPr id="644" name="テキスト ボックス 643"/>
        <xdr:cNvSpPr txBox="1"/>
      </xdr:nvSpPr>
      <xdr:spPr>
        <a:xfrm>
          <a:off x="15214111" y="130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109491</xdr:rowOff>
    </xdr:from>
    <xdr:to>
      <xdr:col>76</xdr:col>
      <xdr:colOff>165100</xdr:colOff>
      <xdr:row>78</xdr:row>
      <xdr:rowOff>39641</xdr:rowOff>
    </xdr:to>
    <xdr:sp macro="" textlink="">
      <xdr:nvSpPr>
        <xdr:cNvPr id="645" name="楕円 644"/>
        <xdr:cNvSpPr/>
      </xdr:nvSpPr>
      <xdr:spPr>
        <a:xfrm>
          <a:off x="14541500" y="133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56168</xdr:rowOff>
    </xdr:from>
    <xdr:ext cx="534377" cy="259045"/>
    <xdr:sp macro="" textlink="">
      <xdr:nvSpPr>
        <xdr:cNvPr id="646" name="テキスト ボックス 645"/>
        <xdr:cNvSpPr txBox="1"/>
      </xdr:nvSpPr>
      <xdr:spPr>
        <a:xfrm>
          <a:off x="14325111" y="130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95104</xdr:rowOff>
    </xdr:from>
    <xdr:to>
      <xdr:col>72</xdr:col>
      <xdr:colOff>38100</xdr:colOff>
      <xdr:row>78</xdr:row>
      <xdr:rowOff>25254</xdr:rowOff>
    </xdr:to>
    <xdr:sp macro="" textlink="">
      <xdr:nvSpPr>
        <xdr:cNvPr id="647" name="楕円 646"/>
        <xdr:cNvSpPr/>
      </xdr:nvSpPr>
      <xdr:spPr>
        <a:xfrm>
          <a:off x="13652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41781</xdr:rowOff>
    </xdr:from>
    <xdr:ext cx="534377" cy="259045"/>
    <xdr:sp macro="" textlink="">
      <xdr:nvSpPr>
        <xdr:cNvPr id="648" name="テキスト ボックス 647"/>
        <xdr:cNvSpPr txBox="1"/>
      </xdr:nvSpPr>
      <xdr:spPr>
        <a:xfrm>
          <a:off x="13436111" y="13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95723</xdr:rowOff>
    </xdr:from>
    <xdr:to>
      <xdr:col>67</xdr:col>
      <xdr:colOff>101600</xdr:colOff>
      <xdr:row>78</xdr:row>
      <xdr:rowOff>25873</xdr:rowOff>
    </xdr:to>
    <xdr:sp macro="" textlink="">
      <xdr:nvSpPr>
        <xdr:cNvPr id="649" name="楕円 648"/>
        <xdr:cNvSpPr/>
      </xdr:nvSpPr>
      <xdr:spPr>
        <a:xfrm>
          <a:off x="12763500" y="132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42400</xdr:rowOff>
    </xdr:from>
    <xdr:ext cx="534377" cy="259045"/>
    <xdr:sp macro="" textlink="">
      <xdr:nvSpPr>
        <xdr:cNvPr id="650" name="テキスト ボックス 649"/>
        <xdr:cNvSpPr txBox="1"/>
      </xdr:nvSpPr>
      <xdr:spPr>
        <a:xfrm>
          <a:off x="12547111" y="13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99763</xdr:rowOff>
    </xdr:from>
    <xdr:to>
      <xdr:col>85</xdr:col>
      <xdr:colOff>127000</xdr:colOff>
      <xdr:row>98</xdr:row>
      <xdr:rowOff>124927</xdr:rowOff>
    </xdr:to>
    <xdr:cxnSp macro="">
      <xdr:nvCxnSpPr>
        <xdr:cNvPr id="677" name="直線コネクタ 676"/>
        <xdr:cNvCxnSpPr/>
      </xdr:nvCxnSpPr>
      <xdr:spPr>
        <a:xfrm>
          <a:off x="15481300" y="16901863"/>
          <a:ext cx="8382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99763</xdr:rowOff>
    </xdr:from>
    <xdr:to>
      <xdr:col>81</xdr:col>
      <xdr:colOff>50800</xdr:colOff>
      <xdr:row>98</xdr:row>
      <xdr:rowOff>129778</xdr:rowOff>
    </xdr:to>
    <xdr:cxnSp macro="">
      <xdr:nvCxnSpPr>
        <xdr:cNvPr id="680" name="直線コネクタ 679"/>
        <xdr:cNvCxnSpPr/>
      </xdr:nvCxnSpPr>
      <xdr:spPr>
        <a:xfrm flipV="1">
          <a:off x="14592300" y="16901863"/>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129253</xdr:rowOff>
    </xdr:from>
    <xdr:to>
      <xdr:col>76</xdr:col>
      <xdr:colOff>114300</xdr:colOff>
      <xdr:row>98</xdr:row>
      <xdr:rowOff>129778</xdr:rowOff>
    </xdr:to>
    <xdr:cxnSp macro="">
      <xdr:nvCxnSpPr>
        <xdr:cNvPr id="683" name="直線コネクタ 682"/>
        <xdr:cNvCxnSpPr/>
      </xdr:nvCxnSpPr>
      <xdr:spPr>
        <a:xfrm>
          <a:off x="13703300" y="16931353"/>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129253</xdr:rowOff>
    </xdr:from>
    <xdr:to>
      <xdr:col>71</xdr:col>
      <xdr:colOff>177800</xdr:colOff>
      <xdr:row>98</xdr:row>
      <xdr:rowOff>131598</xdr:rowOff>
    </xdr:to>
    <xdr:cxnSp macro="">
      <xdr:nvCxnSpPr>
        <xdr:cNvPr id="686" name="直線コネクタ 685"/>
        <xdr:cNvCxnSpPr/>
      </xdr:nvCxnSpPr>
      <xdr:spPr>
        <a:xfrm flipV="1">
          <a:off x="12814300" y="16931353"/>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74127</xdr:rowOff>
    </xdr:from>
    <xdr:to>
      <xdr:col>85</xdr:col>
      <xdr:colOff>177800</xdr:colOff>
      <xdr:row>99</xdr:row>
      <xdr:rowOff>4277</xdr:rowOff>
    </xdr:to>
    <xdr:sp macro="" textlink="">
      <xdr:nvSpPr>
        <xdr:cNvPr id="696" name="楕円 695"/>
        <xdr:cNvSpPr/>
      </xdr:nvSpPr>
      <xdr:spPr>
        <a:xfrm>
          <a:off x="16268700" y="168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160504</xdr:rowOff>
    </xdr:from>
    <xdr:ext cx="469744" cy="259045"/>
    <xdr:sp macro="" textlink="">
      <xdr:nvSpPr>
        <xdr:cNvPr id="697" name="積立金該当値テキスト"/>
        <xdr:cNvSpPr txBox="1"/>
      </xdr:nvSpPr>
      <xdr:spPr>
        <a:xfrm>
          <a:off x="16370300" y="1679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48963</xdr:rowOff>
    </xdr:from>
    <xdr:to>
      <xdr:col>81</xdr:col>
      <xdr:colOff>101600</xdr:colOff>
      <xdr:row>98</xdr:row>
      <xdr:rowOff>150563</xdr:rowOff>
    </xdr:to>
    <xdr:sp macro="" textlink="">
      <xdr:nvSpPr>
        <xdr:cNvPr id="698" name="楕円 697"/>
        <xdr:cNvSpPr/>
      </xdr:nvSpPr>
      <xdr:spPr>
        <a:xfrm>
          <a:off x="15430500" y="168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141690</xdr:rowOff>
    </xdr:from>
    <xdr:ext cx="469744" cy="259045"/>
    <xdr:sp macro="" textlink="">
      <xdr:nvSpPr>
        <xdr:cNvPr id="699" name="テキスト ボックス 698"/>
        <xdr:cNvSpPr txBox="1"/>
      </xdr:nvSpPr>
      <xdr:spPr>
        <a:xfrm>
          <a:off x="15246428" y="1694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78978</xdr:rowOff>
    </xdr:from>
    <xdr:to>
      <xdr:col>76</xdr:col>
      <xdr:colOff>165100</xdr:colOff>
      <xdr:row>99</xdr:row>
      <xdr:rowOff>9128</xdr:rowOff>
    </xdr:to>
    <xdr:sp macro="" textlink="">
      <xdr:nvSpPr>
        <xdr:cNvPr id="700" name="楕円 699"/>
        <xdr:cNvSpPr/>
      </xdr:nvSpPr>
      <xdr:spPr>
        <a:xfrm>
          <a:off x="14541500" y="168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255</xdr:rowOff>
    </xdr:from>
    <xdr:ext cx="469744" cy="259045"/>
    <xdr:sp macro="" textlink="">
      <xdr:nvSpPr>
        <xdr:cNvPr id="701" name="テキスト ボックス 700"/>
        <xdr:cNvSpPr txBox="1"/>
      </xdr:nvSpPr>
      <xdr:spPr>
        <a:xfrm>
          <a:off x="14357428" y="169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78453</xdr:rowOff>
    </xdr:from>
    <xdr:to>
      <xdr:col>72</xdr:col>
      <xdr:colOff>38100</xdr:colOff>
      <xdr:row>99</xdr:row>
      <xdr:rowOff>8603</xdr:rowOff>
    </xdr:to>
    <xdr:sp macro="" textlink="">
      <xdr:nvSpPr>
        <xdr:cNvPr id="702" name="楕円 701"/>
        <xdr:cNvSpPr/>
      </xdr:nvSpPr>
      <xdr:spPr>
        <a:xfrm>
          <a:off x="13652500" y="168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171180</xdr:rowOff>
    </xdr:from>
    <xdr:ext cx="469744" cy="259045"/>
    <xdr:sp macro="" textlink="">
      <xdr:nvSpPr>
        <xdr:cNvPr id="703" name="テキスト ボックス 702"/>
        <xdr:cNvSpPr txBox="1"/>
      </xdr:nvSpPr>
      <xdr:spPr>
        <a:xfrm>
          <a:off x="13468428" y="1697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80798</xdr:rowOff>
    </xdr:from>
    <xdr:to>
      <xdr:col>67</xdr:col>
      <xdr:colOff>101600</xdr:colOff>
      <xdr:row>99</xdr:row>
      <xdr:rowOff>10948</xdr:rowOff>
    </xdr:to>
    <xdr:sp macro="" textlink="">
      <xdr:nvSpPr>
        <xdr:cNvPr id="704" name="楕円 703"/>
        <xdr:cNvSpPr/>
      </xdr:nvSpPr>
      <xdr:spPr>
        <a:xfrm>
          <a:off x="127635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2075</xdr:rowOff>
    </xdr:from>
    <xdr:ext cx="469744" cy="259045"/>
    <xdr:sp macro="" textlink="">
      <xdr:nvSpPr>
        <xdr:cNvPr id="705" name="テキスト ボックス 704"/>
        <xdr:cNvSpPr txBox="1"/>
      </xdr:nvSpPr>
      <xdr:spPr>
        <a:xfrm>
          <a:off x="12579428" y="169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37195</xdr:rowOff>
    </xdr:from>
    <xdr:to>
      <xdr:col>116</xdr:col>
      <xdr:colOff>63500</xdr:colOff>
      <xdr:row>38</xdr:row>
      <xdr:rowOff>47026</xdr:rowOff>
    </xdr:to>
    <xdr:cxnSp macro="">
      <xdr:nvCxnSpPr>
        <xdr:cNvPr id="732" name="直線コネクタ 731"/>
        <xdr:cNvCxnSpPr/>
      </xdr:nvCxnSpPr>
      <xdr:spPr>
        <a:xfrm flipV="1">
          <a:off x="21323300" y="6552295"/>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47026</xdr:rowOff>
    </xdr:from>
    <xdr:to>
      <xdr:col>111</xdr:col>
      <xdr:colOff>177800</xdr:colOff>
      <xdr:row>38</xdr:row>
      <xdr:rowOff>94345</xdr:rowOff>
    </xdr:to>
    <xdr:cxnSp macro="">
      <xdr:nvCxnSpPr>
        <xdr:cNvPr id="735" name="直線コネクタ 734"/>
        <xdr:cNvCxnSpPr/>
      </xdr:nvCxnSpPr>
      <xdr:spPr>
        <a:xfrm flipV="1">
          <a:off x="20434300" y="6562126"/>
          <a:ext cx="889000" cy="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94345</xdr:rowOff>
    </xdr:from>
    <xdr:to>
      <xdr:col>107</xdr:col>
      <xdr:colOff>50800</xdr:colOff>
      <xdr:row>38</xdr:row>
      <xdr:rowOff>97729</xdr:rowOff>
    </xdr:to>
    <xdr:cxnSp macro="">
      <xdr:nvCxnSpPr>
        <xdr:cNvPr id="738" name="直線コネクタ 737"/>
        <xdr:cNvCxnSpPr/>
      </xdr:nvCxnSpPr>
      <xdr:spPr>
        <a:xfrm flipV="1">
          <a:off x="19545300" y="660944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97729</xdr:rowOff>
    </xdr:from>
    <xdr:to>
      <xdr:col>102</xdr:col>
      <xdr:colOff>114300</xdr:colOff>
      <xdr:row>38</xdr:row>
      <xdr:rowOff>97820</xdr:rowOff>
    </xdr:to>
    <xdr:cxnSp macro="">
      <xdr:nvCxnSpPr>
        <xdr:cNvPr id="741" name="直線コネクタ 740"/>
        <xdr:cNvCxnSpPr/>
      </xdr:nvCxnSpPr>
      <xdr:spPr>
        <a:xfrm flipV="1">
          <a:off x="18656300" y="661282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157846</xdr:rowOff>
    </xdr:from>
    <xdr:to>
      <xdr:col>116</xdr:col>
      <xdr:colOff>114300</xdr:colOff>
      <xdr:row>38</xdr:row>
      <xdr:rowOff>87996</xdr:rowOff>
    </xdr:to>
    <xdr:sp macro="" textlink="">
      <xdr:nvSpPr>
        <xdr:cNvPr id="751" name="楕円 750"/>
        <xdr:cNvSpPr/>
      </xdr:nvSpPr>
      <xdr:spPr>
        <a:xfrm>
          <a:off x="221107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167676</xdr:rowOff>
    </xdr:from>
    <xdr:to>
      <xdr:col>112</xdr:col>
      <xdr:colOff>38100</xdr:colOff>
      <xdr:row>38</xdr:row>
      <xdr:rowOff>97826</xdr:rowOff>
    </xdr:to>
    <xdr:sp macro="" textlink="">
      <xdr:nvSpPr>
        <xdr:cNvPr id="753" name="楕円 752"/>
        <xdr:cNvSpPr/>
      </xdr:nvSpPr>
      <xdr:spPr>
        <a:xfrm>
          <a:off x="21272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88953</xdr:rowOff>
    </xdr:from>
    <xdr:ext cx="469744" cy="259045"/>
    <xdr:sp macro="" textlink="">
      <xdr:nvSpPr>
        <xdr:cNvPr id="754" name="テキスト ボックス 753"/>
        <xdr:cNvSpPr txBox="1"/>
      </xdr:nvSpPr>
      <xdr:spPr>
        <a:xfrm>
          <a:off x="21088428" y="660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43545</xdr:rowOff>
    </xdr:from>
    <xdr:to>
      <xdr:col>107</xdr:col>
      <xdr:colOff>101600</xdr:colOff>
      <xdr:row>38</xdr:row>
      <xdr:rowOff>145145</xdr:rowOff>
    </xdr:to>
    <xdr:sp macro="" textlink="">
      <xdr:nvSpPr>
        <xdr:cNvPr id="755" name="楕円 754"/>
        <xdr:cNvSpPr/>
      </xdr:nvSpPr>
      <xdr:spPr>
        <a:xfrm>
          <a:off x="20383500" y="6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136272</xdr:rowOff>
    </xdr:from>
    <xdr:ext cx="378565" cy="259045"/>
    <xdr:sp macro="" textlink="">
      <xdr:nvSpPr>
        <xdr:cNvPr id="756" name="テキスト ボックス 755"/>
        <xdr:cNvSpPr txBox="1"/>
      </xdr:nvSpPr>
      <xdr:spPr>
        <a:xfrm>
          <a:off x="20245017" y="665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46929</xdr:rowOff>
    </xdr:from>
    <xdr:to>
      <xdr:col>102</xdr:col>
      <xdr:colOff>165100</xdr:colOff>
      <xdr:row>38</xdr:row>
      <xdr:rowOff>148529</xdr:rowOff>
    </xdr:to>
    <xdr:sp macro="" textlink="">
      <xdr:nvSpPr>
        <xdr:cNvPr id="757" name="楕円 756"/>
        <xdr:cNvSpPr/>
      </xdr:nvSpPr>
      <xdr:spPr>
        <a:xfrm>
          <a:off x="19494500" y="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139656</xdr:rowOff>
    </xdr:from>
    <xdr:ext cx="378565" cy="259045"/>
    <xdr:sp macro="" textlink="">
      <xdr:nvSpPr>
        <xdr:cNvPr id="758" name="テキスト ボックス 757"/>
        <xdr:cNvSpPr txBox="1"/>
      </xdr:nvSpPr>
      <xdr:spPr>
        <a:xfrm>
          <a:off x="19356017" y="665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47020</xdr:rowOff>
    </xdr:from>
    <xdr:to>
      <xdr:col>98</xdr:col>
      <xdr:colOff>38100</xdr:colOff>
      <xdr:row>38</xdr:row>
      <xdr:rowOff>148620</xdr:rowOff>
    </xdr:to>
    <xdr:sp macro="" textlink="">
      <xdr:nvSpPr>
        <xdr:cNvPr id="759" name="楕円 758"/>
        <xdr:cNvSpPr/>
      </xdr:nvSpPr>
      <xdr:spPr>
        <a:xfrm>
          <a:off x="18605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139747</xdr:rowOff>
    </xdr:from>
    <xdr:ext cx="378565" cy="259045"/>
    <xdr:sp macro="" textlink="">
      <xdr:nvSpPr>
        <xdr:cNvPr id="760" name="テキスト ボックス 759"/>
        <xdr:cNvSpPr txBox="1"/>
      </xdr:nvSpPr>
      <xdr:spPr>
        <a:xfrm>
          <a:off x="18467017" y="665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59429</xdr:rowOff>
    </xdr:from>
    <xdr:to>
      <xdr:col>116</xdr:col>
      <xdr:colOff>63500</xdr:colOff>
      <xdr:row>59</xdr:row>
      <xdr:rowOff>63674</xdr:rowOff>
    </xdr:to>
    <xdr:cxnSp macro="">
      <xdr:nvCxnSpPr>
        <xdr:cNvPr id="791" name="直線コネクタ 790"/>
        <xdr:cNvCxnSpPr/>
      </xdr:nvCxnSpPr>
      <xdr:spPr>
        <a:xfrm>
          <a:off x="21323300" y="10174979"/>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59429</xdr:rowOff>
    </xdr:from>
    <xdr:to>
      <xdr:col>111</xdr:col>
      <xdr:colOff>177800</xdr:colOff>
      <xdr:row>59</xdr:row>
      <xdr:rowOff>60571</xdr:rowOff>
    </xdr:to>
    <xdr:cxnSp macro="">
      <xdr:nvCxnSpPr>
        <xdr:cNvPr id="794" name="直線コネクタ 793"/>
        <xdr:cNvCxnSpPr/>
      </xdr:nvCxnSpPr>
      <xdr:spPr>
        <a:xfrm flipV="1">
          <a:off x="20434300" y="1017497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33205</xdr:rowOff>
    </xdr:from>
    <xdr:to>
      <xdr:col>107</xdr:col>
      <xdr:colOff>50800</xdr:colOff>
      <xdr:row>59</xdr:row>
      <xdr:rowOff>60571</xdr:rowOff>
    </xdr:to>
    <xdr:cxnSp macro="">
      <xdr:nvCxnSpPr>
        <xdr:cNvPr id="797" name="直線コネクタ 796"/>
        <xdr:cNvCxnSpPr/>
      </xdr:nvCxnSpPr>
      <xdr:spPr>
        <a:xfrm>
          <a:off x="19545300" y="10148755"/>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33205</xdr:rowOff>
    </xdr:from>
    <xdr:to>
      <xdr:col>102</xdr:col>
      <xdr:colOff>114300</xdr:colOff>
      <xdr:row>59</xdr:row>
      <xdr:rowOff>37744</xdr:rowOff>
    </xdr:to>
    <xdr:cxnSp macro="">
      <xdr:nvCxnSpPr>
        <xdr:cNvPr id="800" name="直線コネクタ 799"/>
        <xdr:cNvCxnSpPr/>
      </xdr:nvCxnSpPr>
      <xdr:spPr>
        <a:xfrm flipV="1">
          <a:off x="18656300" y="1014875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12874</xdr:rowOff>
    </xdr:from>
    <xdr:to>
      <xdr:col>116</xdr:col>
      <xdr:colOff>114300</xdr:colOff>
      <xdr:row>59</xdr:row>
      <xdr:rowOff>114474</xdr:rowOff>
    </xdr:to>
    <xdr:sp macro="" textlink="">
      <xdr:nvSpPr>
        <xdr:cNvPr id="810" name="楕円 809"/>
        <xdr:cNvSpPr/>
      </xdr:nvSpPr>
      <xdr:spPr>
        <a:xfrm>
          <a:off x="22110700" y="101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99251</xdr:rowOff>
    </xdr:from>
    <xdr:ext cx="469744" cy="259045"/>
    <xdr:sp macro="" textlink="">
      <xdr:nvSpPr>
        <xdr:cNvPr id="811" name="貸付金該当値テキスト"/>
        <xdr:cNvSpPr txBox="1"/>
      </xdr:nvSpPr>
      <xdr:spPr>
        <a:xfrm>
          <a:off x="22212300" y="1004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8629</xdr:rowOff>
    </xdr:from>
    <xdr:to>
      <xdr:col>112</xdr:col>
      <xdr:colOff>38100</xdr:colOff>
      <xdr:row>59</xdr:row>
      <xdr:rowOff>110229</xdr:rowOff>
    </xdr:to>
    <xdr:sp macro="" textlink="">
      <xdr:nvSpPr>
        <xdr:cNvPr id="812" name="楕円 811"/>
        <xdr:cNvSpPr/>
      </xdr:nvSpPr>
      <xdr:spPr>
        <a:xfrm>
          <a:off x="21272500" y="101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101356</xdr:rowOff>
    </xdr:from>
    <xdr:ext cx="469744" cy="259045"/>
    <xdr:sp macro="" textlink="">
      <xdr:nvSpPr>
        <xdr:cNvPr id="813" name="テキスト ボックス 812"/>
        <xdr:cNvSpPr txBox="1"/>
      </xdr:nvSpPr>
      <xdr:spPr>
        <a:xfrm>
          <a:off x="21088428" y="102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9771</xdr:rowOff>
    </xdr:from>
    <xdr:to>
      <xdr:col>107</xdr:col>
      <xdr:colOff>101600</xdr:colOff>
      <xdr:row>59</xdr:row>
      <xdr:rowOff>111371</xdr:rowOff>
    </xdr:to>
    <xdr:sp macro="" textlink="">
      <xdr:nvSpPr>
        <xdr:cNvPr id="814" name="楕円 813"/>
        <xdr:cNvSpPr/>
      </xdr:nvSpPr>
      <xdr:spPr>
        <a:xfrm>
          <a:off x="20383500" y="101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102498</xdr:rowOff>
    </xdr:from>
    <xdr:ext cx="469744" cy="259045"/>
    <xdr:sp macro="" textlink="">
      <xdr:nvSpPr>
        <xdr:cNvPr id="815" name="テキスト ボックス 814"/>
        <xdr:cNvSpPr txBox="1"/>
      </xdr:nvSpPr>
      <xdr:spPr>
        <a:xfrm>
          <a:off x="20199428" y="102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153855</xdr:rowOff>
    </xdr:from>
    <xdr:to>
      <xdr:col>102</xdr:col>
      <xdr:colOff>165100</xdr:colOff>
      <xdr:row>59</xdr:row>
      <xdr:rowOff>84005</xdr:rowOff>
    </xdr:to>
    <xdr:sp macro="" textlink="">
      <xdr:nvSpPr>
        <xdr:cNvPr id="816" name="楕円 815"/>
        <xdr:cNvSpPr/>
      </xdr:nvSpPr>
      <xdr:spPr>
        <a:xfrm>
          <a:off x="19494500" y="100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75132</xdr:rowOff>
    </xdr:from>
    <xdr:ext cx="469744" cy="259045"/>
    <xdr:sp macro="" textlink="">
      <xdr:nvSpPr>
        <xdr:cNvPr id="817" name="テキスト ボックス 816"/>
        <xdr:cNvSpPr txBox="1"/>
      </xdr:nvSpPr>
      <xdr:spPr>
        <a:xfrm>
          <a:off x="19310428" y="1019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158394</xdr:rowOff>
    </xdr:from>
    <xdr:to>
      <xdr:col>98</xdr:col>
      <xdr:colOff>38100</xdr:colOff>
      <xdr:row>59</xdr:row>
      <xdr:rowOff>88544</xdr:rowOff>
    </xdr:to>
    <xdr:sp macro="" textlink="">
      <xdr:nvSpPr>
        <xdr:cNvPr id="818" name="楕円 817"/>
        <xdr:cNvSpPr/>
      </xdr:nvSpPr>
      <xdr:spPr>
        <a:xfrm>
          <a:off x="18605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79671</xdr:rowOff>
    </xdr:from>
    <xdr:ext cx="469744" cy="259045"/>
    <xdr:sp macro="" textlink="">
      <xdr:nvSpPr>
        <xdr:cNvPr id="819" name="テキスト ボックス 818"/>
        <xdr:cNvSpPr txBox="1"/>
      </xdr:nvSpPr>
      <xdr:spPr>
        <a:xfrm>
          <a:off x="18421428" y="101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142737</xdr:rowOff>
    </xdr:from>
    <xdr:to>
      <xdr:col>116</xdr:col>
      <xdr:colOff>63500</xdr:colOff>
      <xdr:row>75</xdr:row>
      <xdr:rowOff>159376</xdr:rowOff>
    </xdr:to>
    <xdr:cxnSp macro="">
      <xdr:nvCxnSpPr>
        <xdr:cNvPr id="851" name="直線コネクタ 850"/>
        <xdr:cNvCxnSpPr/>
      </xdr:nvCxnSpPr>
      <xdr:spPr>
        <a:xfrm flipV="1">
          <a:off x="21323300" y="13001487"/>
          <a:ext cx="8382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159376</xdr:rowOff>
    </xdr:from>
    <xdr:to>
      <xdr:col>111</xdr:col>
      <xdr:colOff>177800</xdr:colOff>
      <xdr:row>76</xdr:row>
      <xdr:rowOff>46904</xdr:rowOff>
    </xdr:to>
    <xdr:cxnSp macro="">
      <xdr:nvCxnSpPr>
        <xdr:cNvPr id="854" name="直線コネクタ 853"/>
        <xdr:cNvCxnSpPr/>
      </xdr:nvCxnSpPr>
      <xdr:spPr>
        <a:xfrm flipV="1">
          <a:off x="20434300" y="13018126"/>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46904</xdr:rowOff>
    </xdr:from>
    <xdr:to>
      <xdr:col>107</xdr:col>
      <xdr:colOff>50800</xdr:colOff>
      <xdr:row>76</xdr:row>
      <xdr:rowOff>73112</xdr:rowOff>
    </xdr:to>
    <xdr:cxnSp macro="">
      <xdr:nvCxnSpPr>
        <xdr:cNvPr id="857" name="直線コネクタ 856"/>
        <xdr:cNvCxnSpPr/>
      </xdr:nvCxnSpPr>
      <xdr:spPr>
        <a:xfrm flipV="1">
          <a:off x="19545300" y="13077104"/>
          <a:ext cx="8890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73112</xdr:rowOff>
    </xdr:from>
    <xdr:to>
      <xdr:col>102</xdr:col>
      <xdr:colOff>114300</xdr:colOff>
      <xdr:row>76</xdr:row>
      <xdr:rowOff>80313</xdr:rowOff>
    </xdr:to>
    <xdr:cxnSp macro="">
      <xdr:nvCxnSpPr>
        <xdr:cNvPr id="860" name="直線コネクタ 859"/>
        <xdr:cNvCxnSpPr/>
      </xdr:nvCxnSpPr>
      <xdr:spPr>
        <a:xfrm flipV="1">
          <a:off x="18656300" y="1310331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91937</xdr:rowOff>
    </xdr:from>
    <xdr:to>
      <xdr:col>116</xdr:col>
      <xdr:colOff>114300</xdr:colOff>
      <xdr:row>76</xdr:row>
      <xdr:rowOff>22087</xdr:rowOff>
    </xdr:to>
    <xdr:sp macro="" textlink="">
      <xdr:nvSpPr>
        <xdr:cNvPr id="870" name="楕円 869"/>
        <xdr:cNvSpPr/>
      </xdr:nvSpPr>
      <xdr:spPr>
        <a:xfrm>
          <a:off x="22110700" y="129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70364</xdr:rowOff>
    </xdr:from>
    <xdr:ext cx="534377" cy="259045"/>
    <xdr:sp macro="" textlink="">
      <xdr:nvSpPr>
        <xdr:cNvPr id="871" name="繰出金該当値テキスト"/>
        <xdr:cNvSpPr txBox="1"/>
      </xdr:nvSpPr>
      <xdr:spPr>
        <a:xfrm>
          <a:off x="22212300" y="129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108576</xdr:rowOff>
    </xdr:from>
    <xdr:to>
      <xdr:col>112</xdr:col>
      <xdr:colOff>38100</xdr:colOff>
      <xdr:row>76</xdr:row>
      <xdr:rowOff>38726</xdr:rowOff>
    </xdr:to>
    <xdr:sp macro="" textlink="">
      <xdr:nvSpPr>
        <xdr:cNvPr id="872" name="楕円 871"/>
        <xdr:cNvSpPr/>
      </xdr:nvSpPr>
      <xdr:spPr>
        <a:xfrm>
          <a:off x="21272500" y="12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29853</xdr:rowOff>
    </xdr:from>
    <xdr:ext cx="534377" cy="259045"/>
    <xdr:sp macro="" textlink="">
      <xdr:nvSpPr>
        <xdr:cNvPr id="873" name="テキスト ボックス 872"/>
        <xdr:cNvSpPr txBox="1"/>
      </xdr:nvSpPr>
      <xdr:spPr>
        <a:xfrm>
          <a:off x="21056111" y="1306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167554</xdr:rowOff>
    </xdr:from>
    <xdr:to>
      <xdr:col>107</xdr:col>
      <xdr:colOff>101600</xdr:colOff>
      <xdr:row>76</xdr:row>
      <xdr:rowOff>97704</xdr:rowOff>
    </xdr:to>
    <xdr:sp macro="" textlink="">
      <xdr:nvSpPr>
        <xdr:cNvPr id="874" name="楕円 873"/>
        <xdr:cNvSpPr/>
      </xdr:nvSpPr>
      <xdr:spPr>
        <a:xfrm>
          <a:off x="20383500" y="130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88831</xdr:rowOff>
    </xdr:from>
    <xdr:ext cx="534377" cy="259045"/>
    <xdr:sp macro="" textlink="">
      <xdr:nvSpPr>
        <xdr:cNvPr id="875" name="テキスト ボックス 874"/>
        <xdr:cNvSpPr txBox="1"/>
      </xdr:nvSpPr>
      <xdr:spPr>
        <a:xfrm>
          <a:off x="20167111" y="131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22312</xdr:rowOff>
    </xdr:from>
    <xdr:to>
      <xdr:col>102</xdr:col>
      <xdr:colOff>165100</xdr:colOff>
      <xdr:row>76</xdr:row>
      <xdr:rowOff>123912</xdr:rowOff>
    </xdr:to>
    <xdr:sp macro="" textlink="">
      <xdr:nvSpPr>
        <xdr:cNvPr id="876" name="楕円 875"/>
        <xdr:cNvSpPr/>
      </xdr:nvSpPr>
      <xdr:spPr>
        <a:xfrm>
          <a:off x="19494500" y="130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115039</xdr:rowOff>
    </xdr:from>
    <xdr:ext cx="534377" cy="259045"/>
    <xdr:sp macro="" textlink="">
      <xdr:nvSpPr>
        <xdr:cNvPr id="877" name="テキスト ボックス 876"/>
        <xdr:cNvSpPr txBox="1"/>
      </xdr:nvSpPr>
      <xdr:spPr>
        <a:xfrm>
          <a:off x="19278111" y="131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29513</xdr:rowOff>
    </xdr:from>
    <xdr:to>
      <xdr:col>98</xdr:col>
      <xdr:colOff>38100</xdr:colOff>
      <xdr:row>76</xdr:row>
      <xdr:rowOff>131113</xdr:rowOff>
    </xdr:to>
    <xdr:sp macro="" textlink="">
      <xdr:nvSpPr>
        <xdr:cNvPr id="878" name="楕円 877"/>
        <xdr:cNvSpPr/>
      </xdr:nvSpPr>
      <xdr:spPr>
        <a:xfrm>
          <a:off x="18605500" y="130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122240</xdr:rowOff>
    </xdr:from>
    <xdr:ext cx="534377" cy="259045"/>
    <xdr:sp macro="" textlink="">
      <xdr:nvSpPr>
        <xdr:cNvPr id="879" name="テキスト ボックス 878"/>
        <xdr:cNvSpPr txBox="1"/>
      </xdr:nvSpPr>
      <xdr:spPr>
        <a:xfrm>
          <a:off x="18389111" y="131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扶助費については、少子高齢化の影響により類似団体平均を大きく上回っている。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普通建設事業については、大規模事業の取捨選択により類似団体平均を下回っているが、前年度と比較すると増となっている。これは、耐震補強工事では対応できない桂平小学校の建設（改築）事業や、小中学校空調整備事業など、先送りにできない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　公債費は過去の建設事業等に係る償還により類似団体平均を上回っており、引き続き地方債発行額の抑制を図っていく。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46,209
45,822
733.19
26,543,440
25,965,210
531,217
14,821,202
33,604,658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29401</xdr:rowOff>
    </xdr:from>
    <xdr:to>
      <xdr:col>24</xdr:col>
      <xdr:colOff>63500</xdr:colOff>
      <xdr:row>37</xdr:row>
      <xdr:rowOff>33210</xdr:rowOff>
    </xdr:to>
    <xdr:cxnSp macro="">
      <xdr:nvCxnSpPr>
        <xdr:cNvPr id="61" name="直線コネクタ 60"/>
        <xdr:cNvCxnSpPr/>
      </xdr:nvCxnSpPr>
      <xdr:spPr>
        <a:xfrm flipV="1">
          <a:off x="3797300" y="637305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29591</xdr:rowOff>
    </xdr:from>
    <xdr:to>
      <xdr:col>19</xdr:col>
      <xdr:colOff>177800</xdr:colOff>
      <xdr:row>37</xdr:row>
      <xdr:rowOff>33210</xdr:rowOff>
    </xdr:to>
    <xdr:cxnSp macro="">
      <xdr:nvCxnSpPr>
        <xdr:cNvPr id="64" name="直線コネクタ 63"/>
        <xdr:cNvCxnSpPr/>
      </xdr:nvCxnSpPr>
      <xdr:spPr>
        <a:xfrm>
          <a:off x="2908300" y="637324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29591</xdr:rowOff>
    </xdr:from>
    <xdr:to>
      <xdr:col>15</xdr:col>
      <xdr:colOff>50800</xdr:colOff>
      <xdr:row>37</xdr:row>
      <xdr:rowOff>43116</xdr:rowOff>
    </xdr:to>
    <xdr:cxnSp macro="">
      <xdr:nvCxnSpPr>
        <xdr:cNvPr id="67" name="直線コネクタ 66"/>
        <xdr:cNvCxnSpPr/>
      </xdr:nvCxnSpPr>
      <xdr:spPr>
        <a:xfrm flipV="1">
          <a:off x="2019300" y="637324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114364</xdr:rowOff>
    </xdr:from>
    <xdr:to>
      <xdr:col>10</xdr:col>
      <xdr:colOff>114300</xdr:colOff>
      <xdr:row>37</xdr:row>
      <xdr:rowOff>43116</xdr:rowOff>
    </xdr:to>
    <xdr:cxnSp macro="">
      <xdr:nvCxnSpPr>
        <xdr:cNvPr id="70" name="直線コネクタ 69"/>
        <xdr:cNvCxnSpPr/>
      </xdr:nvCxnSpPr>
      <xdr:spPr>
        <a:xfrm>
          <a:off x="1130300" y="6286564"/>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150051</xdr:rowOff>
    </xdr:from>
    <xdr:to>
      <xdr:col>24</xdr:col>
      <xdr:colOff>114300</xdr:colOff>
      <xdr:row>37</xdr:row>
      <xdr:rowOff>80201</xdr:rowOff>
    </xdr:to>
    <xdr:sp macro="" textlink="">
      <xdr:nvSpPr>
        <xdr:cNvPr id="80" name="楕円 79"/>
        <xdr:cNvSpPr/>
      </xdr:nvSpPr>
      <xdr:spPr>
        <a:xfrm>
          <a:off x="45847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128478</xdr:rowOff>
    </xdr:from>
    <xdr:ext cx="469744" cy="259045"/>
    <xdr:sp macro="" textlink="">
      <xdr:nvSpPr>
        <xdr:cNvPr id="81" name="議会費該当値テキスト"/>
        <xdr:cNvSpPr txBox="1"/>
      </xdr:nvSpPr>
      <xdr:spPr>
        <a:xfrm>
          <a:off x="4686300" y="63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153860</xdr:rowOff>
    </xdr:from>
    <xdr:to>
      <xdr:col>20</xdr:col>
      <xdr:colOff>38100</xdr:colOff>
      <xdr:row>37</xdr:row>
      <xdr:rowOff>84010</xdr:rowOff>
    </xdr:to>
    <xdr:sp macro="" textlink="">
      <xdr:nvSpPr>
        <xdr:cNvPr id="82" name="楕円 81"/>
        <xdr:cNvSpPr/>
      </xdr:nvSpPr>
      <xdr:spPr>
        <a:xfrm>
          <a:off x="3746500" y="63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75137</xdr:rowOff>
    </xdr:from>
    <xdr:ext cx="469744" cy="259045"/>
    <xdr:sp macro="" textlink="">
      <xdr:nvSpPr>
        <xdr:cNvPr id="83" name="テキスト ボックス 82"/>
        <xdr:cNvSpPr txBox="1"/>
      </xdr:nvSpPr>
      <xdr:spPr>
        <a:xfrm>
          <a:off x="3562428" y="641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150241</xdr:rowOff>
    </xdr:from>
    <xdr:to>
      <xdr:col>15</xdr:col>
      <xdr:colOff>101600</xdr:colOff>
      <xdr:row>37</xdr:row>
      <xdr:rowOff>80391</xdr:rowOff>
    </xdr:to>
    <xdr:sp macro="" textlink="">
      <xdr:nvSpPr>
        <xdr:cNvPr id="84" name="楕円 83"/>
        <xdr:cNvSpPr/>
      </xdr:nvSpPr>
      <xdr:spPr>
        <a:xfrm>
          <a:off x="2857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71518</xdr:rowOff>
    </xdr:from>
    <xdr:ext cx="469744" cy="259045"/>
    <xdr:sp macro="" textlink="">
      <xdr:nvSpPr>
        <xdr:cNvPr id="85" name="テキスト ボックス 84"/>
        <xdr:cNvSpPr txBox="1"/>
      </xdr:nvSpPr>
      <xdr:spPr>
        <a:xfrm>
          <a:off x="2673428"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163766</xdr:rowOff>
    </xdr:from>
    <xdr:to>
      <xdr:col>10</xdr:col>
      <xdr:colOff>165100</xdr:colOff>
      <xdr:row>37</xdr:row>
      <xdr:rowOff>93916</xdr:rowOff>
    </xdr:to>
    <xdr:sp macro="" textlink="">
      <xdr:nvSpPr>
        <xdr:cNvPr id="86" name="楕円 85"/>
        <xdr:cNvSpPr/>
      </xdr:nvSpPr>
      <xdr:spPr>
        <a:xfrm>
          <a:off x="1968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85043</xdr:rowOff>
    </xdr:from>
    <xdr:ext cx="469744" cy="259045"/>
    <xdr:sp macro="" textlink="">
      <xdr:nvSpPr>
        <xdr:cNvPr id="87" name="テキスト ボックス 86"/>
        <xdr:cNvSpPr txBox="1"/>
      </xdr:nvSpPr>
      <xdr:spPr>
        <a:xfrm>
          <a:off x="1784428" y="6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63564</xdr:rowOff>
    </xdr:from>
    <xdr:to>
      <xdr:col>6</xdr:col>
      <xdr:colOff>38100</xdr:colOff>
      <xdr:row>36</xdr:row>
      <xdr:rowOff>165164</xdr:rowOff>
    </xdr:to>
    <xdr:sp macro="" textlink="">
      <xdr:nvSpPr>
        <xdr:cNvPr id="88" name="楕円 87"/>
        <xdr:cNvSpPr/>
      </xdr:nvSpPr>
      <xdr:spPr>
        <a:xfrm>
          <a:off x="1079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156291</xdr:rowOff>
    </xdr:from>
    <xdr:ext cx="469744" cy="259045"/>
    <xdr:sp macro="" textlink="">
      <xdr:nvSpPr>
        <xdr:cNvPr id="89" name="テキスト ボックス 88"/>
        <xdr:cNvSpPr txBox="1"/>
      </xdr:nvSpPr>
      <xdr:spPr>
        <a:xfrm>
          <a:off x="895428"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62048</xdr:rowOff>
    </xdr:from>
    <xdr:to>
      <xdr:col>24</xdr:col>
      <xdr:colOff>63500</xdr:colOff>
      <xdr:row>58</xdr:row>
      <xdr:rowOff>64608</xdr:rowOff>
    </xdr:to>
    <xdr:cxnSp macro="">
      <xdr:nvCxnSpPr>
        <xdr:cNvPr id="120" name="直線コネクタ 119"/>
        <xdr:cNvCxnSpPr/>
      </xdr:nvCxnSpPr>
      <xdr:spPr>
        <a:xfrm flipV="1">
          <a:off x="3797300" y="10006148"/>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62825</xdr:rowOff>
    </xdr:from>
    <xdr:to>
      <xdr:col>19</xdr:col>
      <xdr:colOff>177800</xdr:colOff>
      <xdr:row>58</xdr:row>
      <xdr:rowOff>64608</xdr:rowOff>
    </xdr:to>
    <xdr:cxnSp macro="">
      <xdr:nvCxnSpPr>
        <xdr:cNvPr id="123" name="直線コネクタ 122"/>
        <xdr:cNvCxnSpPr/>
      </xdr:nvCxnSpPr>
      <xdr:spPr>
        <a:xfrm>
          <a:off x="2908300" y="1000692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62825</xdr:rowOff>
    </xdr:from>
    <xdr:to>
      <xdr:col>15</xdr:col>
      <xdr:colOff>50800</xdr:colOff>
      <xdr:row>58</xdr:row>
      <xdr:rowOff>84150</xdr:rowOff>
    </xdr:to>
    <xdr:cxnSp macro="">
      <xdr:nvCxnSpPr>
        <xdr:cNvPr id="126" name="直線コネクタ 125"/>
        <xdr:cNvCxnSpPr/>
      </xdr:nvCxnSpPr>
      <xdr:spPr>
        <a:xfrm flipV="1">
          <a:off x="2019300" y="1000692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50216</xdr:rowOff>
    </xdr:from>
    <xdr:to>
      <xdr:col>10</xdr:col>
      <xdr:colOff>114300</xdr:colOff>
      <xdr:row>58</xdr:row>
      <xdr:rowOff>84150</xdr:rowOff>
    </xdr:to>
    <xdr:cxnSp macro="">
      <xdr:nvCxnSpPr>
        <xdr:cNvPr id="129" name="直線コネクタ 128"/>
        <xdr:cNvCxnSpPr/>
      </xdr:nvCxnSpPr>
      <xdr:spPr>
        <a:xfrm>
          <a:off x="1130300" y="9994316"/>
          <a:ext cx="889000" cy="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xdr:rowOff>
    </xdr:from>
    <xdr:to>
      <xdr:col>24</xdr:col>
      <xdr:colOff>114300</xdr:colOff>
      <xdr:row>58</xdr:row>
      <xdr:rowOff>112848</xdr:rowOff>
    </xdr:to>
    <xdr:sp macro="" textlink="">
      <xdr:nvSpPr>
        <xdr:cNvPr id="139" name="楕円 138"/>
        <xdr:cNvSpPr/>
      </xdr:nvSpPr>
      <xdr:spPr>
        <a:xfrm>
          <a:off x="4584700" y="99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97625</xdr:rowOff>
    </xdr:from>
    <xdr:ext cx="534377" cy="259045"/>
    <xdr:sp macro="" textlink="">
      <xdr:nvSpPr>
        <xdr:cNvPr id="140" name="総務費該当値テキスト"/>
        <xdr:cNvSpPr txBox="1"/>
      </xdr:nvSpPr>
      <xdr:spPr>
        <a:xfrm>
          <a:off x="4686300" y="987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13808</xdr:rowOff>
    </xdr:from>
    <xdr:to>
      <xdr:col>20</xdr:col>
      <xdr:colOff>38100</xdr:colOff>
      <xdr:row>58</xdr:row>
      <xdr:rowOff>115408</xdr:rowOff>
    </xdr:to>
    <xdr:sp macro="" textlink="">
      <xdr:nvSpPr>
        <xdr:cNvPr id="141" name="楕円 140"/>
        <xdr:cNvSpPr/>
      </xdr:nvSpPr>
      <xdr:spPr>
        <a:xfrm>
          <a:off x="3746500" y="99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106535</xdr:rowOff>
    </xdr:from>
    <xdr:ext cx="534377" cy="259045"/>
    <xdr:sp macro="" textlink="">
      <xdr:nvSpPr>
        <xdr:cNvPr id="142" name="テキスト ボックス 141"/>
        <xdr:cNvSpPr txBox="1"/>
      </xdr:nvSpPr>
      <xdr:spPr>
        <a:xfrm>
          <a:off x="3530111" y="10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12025</xdr:rowOff>
    </xdr:from>
    <xdr:to>
      <xdr:col>15</xdr:col>
      <xdr:colOff>101600</xdr:colOff>
      <xdr:row>58</xdr:row>
      <xdr:rowOff>113625</xdr:rowOff>
    </xdr:to>
    <xdr:sp macro="" textlink="">
      <xdr:nvSpPr>
        <xdr:cNvPr id="143" name="楕円 142"/>
        <xdr:cNvSpPr/>
      </xdr:nvSpPr>
      <xdr:spPr>
        <a:xfrm>
          <a:off x="2857500" y="99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104752</xdr:rowOff>
    </xdr:from>
    <xdr:ext cx="534377" cy="259045"/>
    <xdr:sp macro="" textlink="">
      <xdr:nvSpPr>
        <xdr:cNvPr id="144" name="テキスト ボックス 143"/>
        <xdr:cNvSpPr txBox="1"/>
      </xdr:nvSpPr>
      <xdr:spPr>
        <a:xfrm>
          <a:off x="2641111" y="100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33350</xdr:rowOff>
    </xdr:from>
    <xdr:to>
      <xdr:col>10</xdr:col>
      <xdr:colOff>165100</xdr:colOff>
      <xdr:row>58</xdr:row>
      <xdr:rowOff>134950</xdr:rowOff>
    </xdr:to>
    <xdr:sp macro="" textlink="">
      <xdr:nvSpPr>
        <xdr:cNvPr id="145" name="楕円 144"/>
        <xdr:cNvSpPr/>
      </xdr:nvSpPr>
      <xdr:spPr>
        <a:xfrm>
          <a:off x="1968500" y="99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126077</xdr:rowOff>
    </xdr:from>
    <xdr:ext cx="534377" cy="259045"/>
    <xdr:sp macro="" textlink="">
      <xdr:nvSpPr>
        <xdr:cNvPr id="146" name="テキスト ボックス 145"/>
        <xdr:cNvSpPr txBox="1"/>
      </xdr:nvSpPr>
      <xdr:spPr>
        <a:xfrm>
          <a:off x="1752111" y="100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170866</xdr:rowOff>
    </xdr:from>
    <xdr:to>
      <xdr:col>6</xdr:col>
      <xdr:colOff>38100</xdr:colOff>
      <xdr:row>58</xdr:row>
      <xdr:rowOff>101016</xdr:rowOff>
    </xdr:to>
    <xdr:sp macro="" textlink="">
      <xdr:nvSpPr>
        <xdr:cNvPr id="147" name="楕円 146"/>
        <xdr:cNvSpPr/>
      </xdr:nvSpPr>
      <xdr:spPr>
        <a:xfrm>
          <a:off x="1079500" y="99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92143</xdr:rowOff>
    </xdr:from>
    <xdr:ext cx="534377" cy="259045"/>
    <xdr:sp macro="" textlink="">
      <xdr:nvSpPr>
        <xdr:cNvPr id="148" name="テキスト ボックス 147"/>
        <xdr:cNvSpPr txBox="1"/>
      </xdr:nvSpPr>
      <xdr:spPr>
        <a:xfrm>
          <a:off x="863111" y="100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68590</xdr:rowOff>
    </xdr:from>
    <xdr:to>
      <xdr:col>24</xdr:col>
      <xdr:colOff>63500</xdr:colOff>
      <xdr:row>75</xdr:row>
      <xdr:rowOff>15959</xdr:rowOff>
    </xdr:to>
    <xdr:cxnSp macro="">
      <xdr:nvCxnSpPr>
        <xdr:cNvPr id="178" name="直線コネクタ 177"/>
        <xdr:cNvCxnSpPr/>
      </xdr:nvCxnSpPr>
      <xdr:spPr>
        <a:xfrm flipV="1">
          <a:off x="3797300" y="12755890"/>
          <a:ext cx="838200" cy="11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15959</xdr:rowOff>
    </xdr:from>
    <xdr:to>
      <xdr:col>19</xdr:col>
      <xdr:colOff>177800</xdr:colOff>
      <xdr:row>75</xdr:row>
      <xdr:rowOff>46805</xdr:rowOff>
    </xdr:to>
    <xdr:cxnSp macro="">
      <xdr:nvCxnSpPr>
        <xdr:cNvPr id="181" name="直線コネクタ 180"/>
        <xdr:cNvCxnSpPr/>
      </xdr:nvCxnSpPr>
      <xdr:spPr>
        <a:xfrm flipV="1">
          <a:off x="2908300" y="12874709"/>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168382</xdr:rowOff>
    </xdr:from>
    <xdr:to>
      <xdr:col>15</xdr:col>
      <xdr:colOff>50800</xdr:colOff>
      <xdr:row>75</xdr:row>
      <xdr:rowOff>46805</xdr:rowOff>
    </xdr:to>
    <xdr:cxnSp macro="">
      <xdr:nvCxnSpPr>
        <xdr:cNvPr id="184" name="直線コネクタ 183"/>
        <xdr:cNvCxnSpPr/>
      </xdr:nvCxnSpPr>
      <xdr:spPr>
        <a:xfrm>
          <a:off x="2019300" y="12855682"/>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168382</xdr:rowOff>
    </xdr:from>
    <xdr:to>
      <xdr:col>10</xdr:col>
      <xdr:colOff>114300</xdr:colOff>
      <xdr:row>75</xdr:row>
      <xdr:rowOff>63904</xdr:rowOff>
    </xdr:to>
    <xdr:cxnSp macro="">
      <xdr:nvCxnSpPr>
        <xdr:cNvPr id="187" name="直線コネクタ 186"/>
        <xdr:cNvCxnSpPr/>
      </xdr:nvCxnSpPr>
      <xdr:spPr>
        <a:xfrm flipV="1">
          <a:off x="1130300" y="12855682"/>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17790</xdr:rowOff>
    </xdr:from>
    <xdr:to>
      <xdr:col>24</xdr:col>
      <xdr:colOff>114300</xdr:colOff>
      <xdr:row>74</xdr:row>
      <xdr:rowOff>119390</xdr:rowOff>
    </xdr:to>
    <xdr:sp macro="" textlink="">
      <xdr:nvSpPr>
        <xdr:cNvPr id="197" name="楕円 196"/>
        <xdr:cNvSpPr/>
      </xdr:nvSpPr>
      <xdr:spPr>
        <a:xfrm>
          <a:off x="4584700" y="127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40667</xdr:rowOff>
    </xdr:from>
    <xdr:ext cx="599010" cy="259045"/>
    <xdr:sp macro="" textlink="">
      <xdr:nvSpPr>
        <xdr:cNvPr id="198" name="民生費該当値テキスト"/>
        <xdr:cNvSpPr txBox="1"/>
      </xdr:nvSpPr>
      <xdr:spPr>
        <a:xfrm>
          <a:off x="4686300" y="125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136609</xdr:rowOff>
    </xdr:from>
    <xdr:to>
      <xdr:col>20</xdr:col>
      <xdr:colOff>38100</xdr:colOff>
      <xdr:row>75</xdr:row>
      <xdr:rowOff>66759</xdr:rowOff>
    </xdr:to>
    <xdr:sp macro="" textlink="">
      <xdr:nvSpPr>
        <xdr:cNvPr id="199" name="楕円 198"/>
        <xdr:cNvSpPr/>
      </xdr:nvSpPr>
      <xdr:spPr>
        <a:xfrm>
          <a:off x="3746500" y="128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83286</xdr:rowOff>
    </xdr:from>
    <xdr:ext cx="599010" cy="259045"/>
    <xdr:sp macro="" textlink="">
      <xdr:nvSpPr>
        <xdr:cNvPr id="200" name="テキスト ボックス 199"/>
        <xdr:cNvSpPr txBox="1"/>
      </xdr:nvSpPr>
      <xdr:spPr>
        <a:xfrm>
          <a:off x="3497795" y="1259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167455</xdr:rowOff>
    </xdr:from>
    <xdr:to>
      <xdr:col>15</xdr:col>
      <xdr:colOff>101600</xdr:colOff>
      <xdr:row>75</xdr:row>
      <xdr:rowOff>97605</xdr:rowOff>
    </xdr:to>
    <xdr:sp macro="" textlink="">
      <xdr:nvSpPr>
        <xdr:cNvPr id="201" name="楕円 200"/>
        <xdr:cNvSpPr/>
      </xdr:nvSpPr>
      <xdr:spPr>
        <a:xfrm>
          <a:off x="2857500" y="128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114132</xdr:rowOff>
    </xdr:from>
    <xdr:ext cx="599010" cy="259045"/>
    <xdr:sp macro="" textlink="">
      <xdr:nvSpPr>
        <xdr:cNvPr id="202" name="テキスト ボックス 201"/>
        <xdr:cNvSpPr txBox="1"/>
      </xdr:nvSpPr>
      <xdr:spPr>
        <a:xfrm>
          <a:off x="2608795" y="1262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117582</xdr:rowOff>
    </xdr:from>
    <xdr:to>
      <xdr:col>10</xdr:col>
      <xdr:colOff>165100</xdr:colOff>
      <xdr:row>75</xdr:row>
      <xdr:rowOff>47732</xdr:rowOff>
    </xdr:to>
    <xdr:sp macro="" textlink="">
      <xdr:nvSpPr>
        <xdr:cNvPr id="203" name="楕円 202"/>
        <xdr:cNvSpPr/>
      </xdr:nvSpPr>
      <xdr:spPr>
        <a:xfrm>
          <a:off x="1968500" y="128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64259</xdr:rowOff>
    </xdr:from>
    <xdr:ext cx="599010" cy="259045"/>
    <xdr:sp macro="" textlink="">
      <xdr:nvSpPr>
        <xdr:cNvPr id="204" name="テキスト ボックス 203"/>
        <xdr:cNvSpPr txBox="1"/>
      </xdr:nvSpPr>
      <xdr:spPr>
        <a:xfrm>
          <a:off x="1719795" y="125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13104</xdr:rowOff>
    </xdr:from>
    <xdr:to>
      <xdr:col>6</xdr:col>
      <xdr:colOff>38100</xdr:colOff>
      <xdr:row>75</xdr:row>
      <xdr:rowOff>114704</xdr:rowOff>
    </xdr:to>
    <xdr:sp macro="" textlink="">
      <xdr:nvSpPr>
        <xdr:cNvPr id="205" name="楕円 204"/>
        <xdr:cNvSpPr/>
      </xdr:nvSpPr>
      <xdr:spPr>
        <a:xfrm>
          <a:off x="1079500" y="1287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131231</xdr:rowOff>
    </xdr:from>
    <xdr:ext cx="599010" cy="259045"/>
    <xdr:sp macro="" textlink="">
      <xdr:nvSpPr>
        <xdr:cNvPr id="206" name="テキスト ボックス 205"/>
        <xdr:cNvSpPr txBox="1"/>
      </xdr:nvSpPr>
      <xdr:spPr>
        <a:xfrm>
          <a:off x="830795" y="1264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80998</xdr:rowOff>
    </xdr:from>
    <xdr:to>
      <xdr:col>24</xdr:col>
      <xdr:colOff>63500</xdr:colOff>
      <xdr:row>97</xdr:row>
      <xdr:rowOff>84322</xdr:rowOff>
    </xdr:to>
    <xdr:cxnSp macro="">
      <xdr:nvCxnSpPr>
        <xdr:cNvPr id="239" name="直線コネクタ 238"/>
        <xdr:cNvCxnSpPr/>
      </xdr:nvCxnSpPr>
      <xdr:spPr>
        <a:xfrm>
          <a:off x="3797300" y="16711648"/>
          <a:ext cx="8382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80998</xdr:rowOff>
    </xdr:from>
    <xdr:to>
      <xdr:col>19</xdr:col>
      <xdr:colOff>177800</xdr:colOff>
      <xdr:row>97</xdr:row>
      <xdr:rowOff>90036</xdr:rowOff>
    </xdr:to>
    <xdr:cxnSp macro="">
      <xdr:nvCxnSpPr>
        <xdr:cNvPr id="242" name="直線コネクタ 241"/>
        <xdr:cNvCxnSpPr/>
      </xdr:nvCxnSpPr>
      <xdr:spPr>
        <a:xfrm flipV="1">
          <a:off x="2908300" y="16711648"/>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68111</xdr:rowOff>
    </xdr:from>
    <xdr:to>
      <xdr:col>15</xdr:col>
      <xdr:colOff>50800</xdr:colOff>
      <xdr:row>97</xdr:row>
      <xdr:rowOff>90036</xdr:rowOff>
    </xdr:to>
    <xdr:cxnSp macro="">
      <xdr:nvCxnSpPr>
        <xdr:cNvPr id="245" name="直線コネクタ 244"/>
        <xdr:cNvCxnSpPr/>
      </xdr:nvCxnSpPr>
      <xdr:spPr>
        <a:xfrm>
          <a:off x="2019300" y="16698761"/>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163485</xdr:rowOff>
    </xdr:from>
    <xdr:to>
      <xdr:col>10</xdr:col>
      <xdr:colOff>114300</xdr:colOff>
      <xdr:row>97</xdr:row>
      <xdr:rowOff>68111</xdr:rowOff>
    </xdr:to>
    <xdr:cxnSp macro="">
      <xdr:nvCxnSpPr>
        <xdr:cNvPr id="248" name="直線コネクタ 247"/>
        <xdr:cNvCxnSpPr/>
      </xdr:nvCxnSpPr>
      <xdr:spPr>
        <a:xfrm>
          <a:off x="1130300" y="16622685"/>
          <a:ext cx="889000" cy="7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33522</xdr:rowOff>
    </xdr:from>
    <xdr:to>
      <xdr:col>24</xdr:col>
      <xdr:colOff>114300</xdr:colOff>
      <xdr:row>97</xdr:row>
      <xdr:rowOff>135122</xdr:rowOff>
    </xdr:to>
    <xdr:sp macro="" textlink="">
      <xdr:nvSpPr>
        <xdr:cNvPr id="258" name="楕円 257"/>
        <xdr:cNvSpPr/>
      </xdr:nvSpPr>
      <xdr:spPr>
        <a:xfrm>
          <a:off x="45847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11949</xdr:rowOff>
    </xdr:from>
    <xdr:ext cx="534377" cy="259045"/>
    <xdr:sp macro="" textlink="">
      <xdr:nvSpPr>
        <xdr:cNvPr id="259" name="衛生費該当値テキスト"/>
        <xdr:cNvSpPr txBox="1"/>
      </xdr:nvSpPr>
      <xdr:spPr>
        <a:xfrm>
          <a:off x="4686300" y="166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30198</xdr:rowOff>
    </xdr:from>
    <xdr:to>
      <xdr:col>20</xdr:col>
      <xdr:colOff>38100</xdr:colOff>
      <xdr:row>97</xdr:row>
      <xdr:rowOff>131798</xdr:rowOff>
    </xdr:to>
    <xdr:sp macro="" textlink="">
      <xdr:nvSpPr>
        <xdr:cNvPr id="260" name="楕円 259"/>
        <xdr:cNvSpPr/>
      </xdr:nvSpPr>
      <xdr:spPr>
        <a:xfrm>
          <a:off x="3746500" y="166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122925</xdr:rowOff>
    </xdr:from>
    <xdr:ext cx="534377" cy="259045"/>
    <xdr:sp macro="" textlink="">
      <xdr:nvSpPr>
        <xdr:cNvPr id="261" name="テキスト ボックス 260"/>
        <xdr:cNvSpPr txBox="1"/>
      </xdr:nvSpPr>
      <xdr:spPr>
        <a:xfrm>
          <a:off x="3530111" y="167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39236</xdr:rowOff>
    </xdr:from>
    <xdr:to>
      <xdr:col>15</xdr:col>
      <xdr:colOff>101600</xdr:colOff>
      <xdr:row>97</xdr:row>
      <xdr:rowOff>140836</xdr:rowOff>
    </xdr:to>
    <xdr:sp macro="" textlink="">
      <xdr:nvSpPr>
        <xdr:cNvPr id="262" name="楕円 261"/>
        <xdr:cNvSpPr/>
      </xdr:nvSpPr>
      <xdr:spPr>
        <a:xfrm>
          <a:off x="2857500" y="166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131963</xdr:rowOff>
    </xdr:from>
    <xdr:ext cx="534377" cy="259045"/>
    <xdr:sp macro="" textlink="">
      <xdr:nvSpPr>
        <xdr:cNvPr id="263" name="テキスト ボックス 262"/>
        <xdr:cNvSpPr txBox="1"/>
      </xdr:nvSpPr>
      <xdr:spPr>
        <a:xfrm>
          <a:off x="2641111" y="1676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17311</xdr:rowOff>
    </xdr:from>
    <xdr:to>
      <xdr:col>10</xdr:col>
      <xdr:colOff>165100</xdr:colOff>
      <xdr:row>97</xdr:row>
      <xdr:rowOff>118911</xdr:rowOff>
    </xdr:to>
    <xdr:sp macro="" textlink="">
      <xdr:nvSpPr>
        <xdr:cNvPr id="264" name="楕円 263"/>
        <xdr:cNvSpPr/>
      </xdr:nvSpPr>
      <xdr:spPr>
        <a:xfrm>
          <a:off x="1968500" y="16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110038</xdr:rowOff>
    </xdr:from>
    <xdr:ext cx="534377" cy="259045"/>
    <xdr:sp macro="" textlink="">
      <xdr:nvSpPr>
        <xdr:cNvPr id="265" name="テキスト ボックス 264"/>
        <xdr:cNvSpPr txBox="1"/>
      </xdr:nvSpPr>
      <xdr:spPr>
        <a:xfrm>
          <a:off x="1752111" y="16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112685</xdr:rowOff>
    </xdr:from>
    <xdr:to>
      <xdr:col>6</xdr:col>
      <xdr:colOff>38100</xdr:colOff>
      <xdr:row>97</xdr:row>
      <xdr:rowOff>42835</xdr:rowOff>
    </xdr:to>
    <xdr:sp macro="" textlink="">
      <xdr:nvSpPr>
        <xdr:cNvPr id="266" name="楕円 265"/>
        <xdr:cNvSpPr/>
      </xdr:nvSpPr>
      <xdr:spPr>
        <a:xfrm>
          <a:off x="1079500" y="165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59362</xdr:rowOff>
    </xdr:from>
    <xdr:ext cx="534377" cy="259045"/>
    <xdr:sp macro="" textlink="">
      <xdr:nvSpPr>
        <xdr:cNvPr id="267" name="テキスト ボックス 266"/>
        <xdr:cNvSpPr txBox="1"/>
      </xdr:nvSpPr>
      <xdr:spPr>
        <a:xfrm>
          <a:off x="863111" y="163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76019</xdr:rowOff>
    </xdr:from>
    <xdr:to>
      <xdr:col>55</xdr:col>
      <xdr:colOff>0</xdr:colOff>
      <xdr:row>39</xdr:row>
      <xdr:rowOff>76019</xdr:rowOff>
    </xdr:to>
    <xdr:cxnSp macro="">
      <xdr:nvCxnSpPr>
        <xdr:cNvPr id="298" name="直線コネクタ 297"/>
        <xdr:cNvCxnSpPr/>
      </xdr:nvCxnSpPr>
      <xdr:spPr>
        <a:xfrm>
          <a:off x="9639300" y="6762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76019</xdr:rowOff>
    </xdr:to>
    <xdr:cxnSp macro="">
      <xdr:nvCxnSpPr>
        <xdr:cNvPr id="301" name="直線コネクタ 300"/>
        <xdr:cNvCxnSpPr/>
      </xdr:nvCxnSpPr>
      <xdr:spPr>
        <a:xfrm>
          <a:off x="8750300" y="676158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75039</xdr:rowOff>
    </xdr:from>
    <xdr:to>
      <xdr:col>45</xdr:col>
      <xdr:colOff>177800</xdr:colOff>
      <xdr:row>39</xdr:row>
      <xdr:rowOff>76998</xdr:rowOff>
    </xdr:to>
    <xdr:cxnSp macro="">
      <xdr:nvCxnSpPr>
        <xdr:cNvPr id="304" name="直線コネクタ 303"/>
        <xdr:cNvCxnSpPr/>
      </xdr:nvCxnSpPr>
      <xdr:spPr>
        <a:xfrm flipV="1">
          <a:off x="7861300" y="67615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76998</xdr:rowOff>
    </xdr:from>
    <xdr:to>
      <xdr:col>41</xdr:col>
      <xdr:colOff>50800</xdr:colOff>
      <xdr:row>39</xdr:row>
      <xdr:rowOff>76998</xdr:rowOff>
    </xdr:to>
    <xdr:cxnSp macro="">
      <xdr:nvCxnSpPr>
        <xdr:cNvPr id="307" name="直線コネクタ 306"/>
        <xdr:cNvCxnSpPr/>
      </xdr:nvCxnSpPr>
      <xdr:spPr>
        <a:xfrm>
          <a:off x="6972300" y="6763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25219</xdr:rowOff>
    </xdr:from>
    <xdr:to>
      <xdr:col>55</xdr:col>
      <xdr:colOff>50800</xdr:colOff>
      <xdr:row>39</xdr:row>
      <xdr:rowOff>126819</xdr:rowOff>
    </xdr:to>
    <xdr:sp macro="" textlink="">
      <xdr:nvSpPr>
        <xdr:cNvPr id="317" name="楕円 316"/>
        <xdr:cNvSpPr/>
      </xdr:nvSpPr>
      <xdr:spPr>
        <a:xfrm>
          <a:off x="10426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111596</xdr:rowOff>
    </xdr:from>
    <xdr:ext cx="313932" cy="259045"/>
    <xdr:sp macro="" textlink="">
      <xdr:nvSpPr>
        <xdr:cNvPr id="318" name="労働費該当値テキスト"/>
        <xdr:cNvSpPr txBox="1"/>
      </xdr:nvSpPr>
      <xdr:spPr>
        <a:xfrm>
          <a:off x="10528300" y="6626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25219</xdr:rowOff>
    </xdr:from>
    <xdr:to>
      <xdr:col>50</xdr:col>
      <xdr:colOff>165100</xdr:colOff>
      <xdr:row>39</xdr:row>
      <xdr:rowOff>126819</xdr:rowOff>
    </xdr:to>
    <xdr:sp macro="" textlink="">
      <xdr:nvSpPr>
        <xdr:cNvPr id="319" name="楕円 318"/>
        <xdr:cNvSpPr/>
      </xdr:nvSpPr>
      <xdr:spPr>
        <a:xfrm>
          <a:off x="9588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117946</xdr:rowOff>
    </xdr:from>
    <xdr:ext cx="313932" cy="259045"/>
    <xdr:sp macro="" textlink="">
      <xdr:nvSpPr>
        <xdr:cNvPr id="320" name="テキスト ボックス 319"/>
        <xdr:cNvSpPr txBox="1"/>
      </xdr:nvSpPr>
      <xdr:spPr>
        <a:xfrm>
          <a:off x="9482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24239</xdr:rowOff>
    </xdr:from>
    <xdr:to>
      <xdr:col>46</xdr:col>
      <xdr:colOff>38100</xdr:colOff>
      <xdr:row>39</xdr:row>
      <xdr:rowOff>125839</xdr:rowOff>
    </xdr:to>
    <xdr:sp macro="" textlink="">
      <xdr:nvSpPr>
        <xdr:cNvPr id="321" name="楕円 320"/>
        <xdr:cNvSpPr/>
      </xdr:nvSpPr>
      <xdr:spPr>
        <a:xfrm>
          <a:off x="8699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116966</xdr:rowOff>
    </xdr:from>
    <xdr:ext cx="313932" cy="259045"/>
    <xdr:sp macro="" textlink="">
      <xdr:nvSpPr>
        <xdr:cNvPr id="322" name="テキスト ボックス 321"/>
        <xdr:cNvSpPr txBox="1"/>
      </xdr:nvSpPr>
      <xdr:spPr>
        <a:xfrm>
          <a:off x="8593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26198</xdr:rowOff>
    </xdr:from>
    <xdr:to>
      <xdr:col>41</xdr:col>
      <xdr:colOff>101600</xdr:colOff>
      <xdr:row>39</xdr:row>
      <xdr:rowOff>127798</xdr:rowOff>
    </xdr:to>
    <xdr:sp macro="" textlink="">
      <xdr:nvSpPr>
        <xdr:cNvPr id="323" name="楕円 322"/>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118925</xdr:rowOff>
    </xdr:from>
    <xdr:ext cx="313932" cy="259045"/>
    <xdr:sp macro="" textlink="">
      <xdr:nvSpPr>
        <xdr:cNvPr id="324" name="テキスト ボックス 323"/>
        <xdr:cNvSpPr txBox="1"/>
      </xdr:nvSpPr>
      <xdr:spPr>
        <a:xfrm>
          <a:off x="7704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26198</xdr:rowOff>
    </xdr:from>
    <xdr:to>
      <xdr:col>36</xdr:col>
      <xdr:colOff>165100</xdr:colOff>
      <xdr:row>39</xdr:row>
      <xdr:rowOff>127798</xdr:rowOff>
    </xdr:to>
    <xdr:sp macro="" textlink="">
      <xdr:nvSpPr>
        <xdr:cNvPr id="325" name="楕円 324"/>
        <xdr:cNvSpPr/>
      </xdr:nvSpPr>
      <xdr:spPr>
        <a:xfrm>
          <a:off x="6921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118925</xdr:rowOff>
    </xdr:from>
    <xdr:ext cx="313932" cy="259045"/>
    <xdr:sp macro="" textlink="">
      <xdr:nvSpPr>
        <xdr:cNvPr id="326" name="テキスト ボックス 325"/>
        <xdr:cNvSpPr txBox="1"/>
      </xdr:nvSpPr>
      <xdr:spPr>
        <a:xfrm>
          <a:off x="6815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149720</xdr:rowOff>
    </xdr:from>
    <xdr:to>
      <xdr:col>55</xdr:col>
      <xdr:colOff>0</xdr:colOff>
      <xdr:row>57</xdr:row>
      <xdr:rowOff>155283</xdr:rowOff>
    </xdr:to>
    <xdr:cxnSp macro="">
      <xdr:nvCxnSpPr>
        <xdr:cNvPr id="355" name="直線コネクタ 354"/>
        <xdr:cNvCxnSpPr/>
      </xdr:nvCxnSpPr>
      <xdr:spPr>
        <a:xfrm>
          <a:off x="9639300" y="9922370"/>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130416</xdr:rowOff>
    </xdr:from>
    <xdr:to>
      <xdr:col>50</xdr:col>
      <xdr:colOff>114300</xdr:colOff>
      <xdr:row>57</xdr:row>
      <xdr:rowOff>149720</xdr:rowOff>
    </xdr:to>
    <xdr:cxnSp macro="">
      <xdr:nvCxnSpPr>
        <xdr:cNvPr id="358" name="直線コネクタ 357"/>
        <xdr:cNvCxnSpPr/>
      </xdr:nvCxnSpPr>
      <xdr:spPr>
        <a:xfrm>
          <a:off x="8750300" y="99030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130416</xdr:rowOff>
    </xdr:from>
    <xdr:to>
      <xdr:col>45</xdr:col>
      <xdr:colOff>177800</xdr:colOff>
      <xdr:row>57</xdr:row>
      <xdr:rowOff>136995</xdr:rowOff>
    </xdr:to>
    <xdr:cxnSp macro="">
      <xdr:nvCxnSpPr>
        <xdr:cNvPr id="361" name="直線コネクタ 360"/>
        <xdr:cNvCxnSpPr/>
      </xdr:nvCxnSpPr>
      <xdr:spPr>
        <a:xfrm flipV="1">
          <a:off x="7861300" y="9903066"/>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73457</xdr:rowOff>
    </xdr:from>
    <xdr:to>
      <xdr:col>41</xdr:col>
      <xdr:colOff>50800</xdr:colOff>
      <xdr:row>57</xdr:row>
      <xdr:rowOff>136995</xdr:rowOff>
    </xdr:to>
    <xdr:cxnSp macro="">
      <xdr:nvCxnSpPr>
        <xdr:cNvPr id="364" name="直線コネクタ 363"/>
        <xdr:cNvCxnSpPr/>
      </xdr:nvCxnSpPr>
      <xdr:spPr>
        <a:xfrm>
          <a:off x="6972300" y="9846107"/>
          <a:ext cx="8890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104483</xdr:rowOff>
    </xdr:from>
    <xdr:to>
      <xdr:col>55</xdr:col>
      <xdr:colOff>50800</xdr:colOff>
      <xdr:row>58</xdr:row>
      <xdr:rowOff>34633</xdr:rowOff>
    </xdr:to>
    <xdr:sp macro="" textlink="">
      <xdr:nvSpPr>
        <xdr:cNvPr id="374" name="楕円 373"/>
        <xdr:cNvSpPr/>
      </xdr:nvSpPr>
      <xdr:spPr>
        <a:xfrm>
          <a:off x="10426700" y="98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82910</xdr:rowOff>
    </xdr:from>
    <xdr:ext cx="534377" cy="259045"/>
    <xdr:sp macro="" textlink="">
      <xdr:nvSpPr>
        <xdr:cNvPr id="375" name="農林水産業費該当値テキスト"/>
        <xdr:cNvSpPr txBox="1"/>
      </xdr:nvSpPr>
      <xdr:spPr>
        <a:xfrm>
          <a:off x="10528300" y="9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98920</xdr:rowOff>
    </xdr:from>
    <xdr:to>
      <xdr:col>50</xdr:col>
      <xdr:colOff>165100</xdr:colOff>
      <xdr:row>58</xdr:row>
      <xdr:rowOff>29070</xdr:rowOff>
    </xdr:to>
    <xdr:sp macro="" textlink="">
      <xdr:nvSpPr>
        <xdr:cNvPr id="376" name="楕円 375"/>
        <xdr:cNvSpPr/>
      </xdr:nvSpPr>
      <xdr:spPr>
        <a:xfrm>
          <a:off x="9588500" y="98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20197</xdr:rowOff>
    </xdr:from>
    <xdr:ext cx="534377" cy="259045"/>
    <xdr:sp macro="" textlink="">
      <xdr:nvSpPr>
        <xdr:cNvPr id="377" name="テキスト ボックス 376"/>
        <xdr:cNvSpPr txBox="1"/>
      </xdr:nvSpPr>
      <xdr:spPr>
        <a:xfrm>
          <a:off x="9372111" y="99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79616</xdr:rowOff>
    </xdr:from>
    <xdr:to>
      <xdr:col>46</xdr:col>
      <xdr:colOff>38100</xdr:colOff>
      <xdr:row>58</xdr:row>
      <xdr:rowOff>9766</xdr:rowOff>
    </xdr:to>
    <xdr:sp macro="" textlink="">
      <xdr:nvSpPr>
        <xdr:cNvPr id="378" name="楕円 377"/>
        <xdr:cNvSpPr/>
      </xdr:nvSpPr>
      <xdr:spPr>
        <a:xfrm>
          <a:off x="8699500" y="9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893</xdr:rowOff>
    </xdr:from>
    <xdr:ext cx="534377" cy="259045"/>
    <xdr:sp macro="" textlink="">
      <xdr:nvSpPr>
        <xdr:cNvPr id="379" name="テキスト ボックス 378"/>
        <xdr:cNvSpPr txBox="1"/>
      </xdr:nvSpPr>
      <xdr:spPr>
        <a:xfrm>
          <a:off x="8483111" y="99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86195</xdr:rowOff>
    </xdr:from>
    <xdr:to>
      <xdr:col>41</xdr:col>
      <xdr:colOff>101600</xdr:colOff>
      <xdr:row>58</xdr:row>
      <xdr:rowOff>16345</xdr:rowOff>
    </xdr:to>
    <xdr:sp macro="" textlink="">
      <xdr:nvSpPr>
        <xdr:cNvPr id="380" name="楕円 379"/>
        <xdr:cNvSpPr/>
      </xdr:nvSpPr>
      <xdr:spPr>
        <a:xfrm>
          <a:off x="7810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7472</xdr:rowOff>
    </xdr:from>
    <xdr:ext cx="534377" cy="259045"/>
    <xdr:sp macro="" textlink="">
      <xdr:nvSpPr>
        <xdr:cNvPr id="381" name="テキスト ボックス 380"/>
        <xdr:cNvSpPr txBox="1"/>
      </xdr:nvSpPr>
      <xdr:spPr>
        <a:xfrm>
          <a:off x="7594111" y="9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22657</xdr:rowOff>
    </xdr:from>
    <xdr:to>
      <xdr:col>36</xdr:col>
      <xdr:colOff>165100</xdr:colOff>
      <xdr:row>57</xdr:row>
      <xdr:rowOff>124257</xdr:rowOff>
    </xdr:to>
    <xdr:sp macro="" textlink="">
      <xdr:nvSpPr>
        <xdr:cNvPr id="382" name="楕円 381"/>
        <xdr:cNvSpPr/>
      </xdr:nvSpPr>
      <xdr:spPr>
        <a:xfrm>
          <a:off x="6921500" y="9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115384</xdr:rowOff>
    </xdr:from>
    <xdr:ext cx="534377" cy="259045"/>
    <xdr:sp macro="" textlink="">
      <xdr:nvSpPr>
        <xdr:cNvPr id="383" name="テキスト ボックス 382"/>
        <xdr:cNvSpPr txBox="1"/>
      </xdr:nvSpPr>
      <xdr:spPr>
        <a:xfrm>
          <a:off x="6705111" y="98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86322</xdr:rowOff>
    </xdr:from>
    <xdr:to>
      <xdr:col>55</xdr:col>
      <xdr:colOff>0</xdr:colOff>
      <xdr:row>78</xdr:row>
      <xdr:rowOff>100358</xdr:rowOff>
    </xdr:to>
    <xdr:cxnSp macro="">
      <xdr:nvCxnSpPr>
        <xdr:cNvPr id="412" name="直線コネクタ 411"/>
        <xdr:cNvCxnSpPr/>
      </xdr:nvCxnSpPr>
      <xdr:spPr>
        <a:xfrm>
          <a:off x="9639300" y="13459422"/>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86322</xdr:rowOff>
    </xdr:from>
    <xdr:to>
      <xdr:col>50</xdr:col>
      <xdr:colOff>114300</xdr:colOff>
      <xdr:row>78</xdr:row>
      <xdr:rowOff>124986</xdr:rowOff>
    </xdr:to>
    <xdr:cxnSp macro="">
      <xdr:nvCxnSpPr>
        <xdr:cNvPr id="415" name="直線コネクタ 414"/>
        <xdr:cNvCxnSpPr/>
      </xdr:nvCxnSpPr>
      <xdr:spPr>
        <a:xfrm flipV="1">
          <a:off x="8750300" y="13459422"/>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124986</xdr:rowOff>
    </xdr:from>
    <xdr:to>
      <xdr:col>45</xdr:col>
      <xdr:colOff>177800</xdr:colOff>
      <xdr:row>78</xdr:row>
      <xdr:rowOff>126434</xdr:rowOff>
    </xdr:to>
    <xdr:cxnSp macro="">
      <xdr:nvCxnSpPr>
        <xdr:cNvPr id="418" name="直線コネクタ 417"/>
        <xdr:cNvCxnSpPr/>
      </xdr:nvCxnSpPr>
      <xdr:spPr>
        <a:xfrm flipV="1">
          <a:off x="7861300" y="134980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82139</xdr:rowOff>
    </xdr:from>
    <xdr:to>
      <xdr:col>41</xdr:col>
      <xdr:colOff>50800</xdr:colOff>
      <xdr:row>78</xdr:row>
      <xdr:rowOff>126434</xdr:rowOff>
    </xdr:to>
    <xdr:cxnSp macro="">
      <xdr:nvCxnSpPr>
        <xdr:cNvPr id="421" name="直線コネクタ 420"/>
        <xdr:cNvCxnSpPr/>
      </xdr:nvCxnSpPr>
      <xdr:spPr>
        <a:xfrm>
          <a:off x="6972300" y="13455239"/>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49558</xdr:rowOff>
    </xdr:from>
    <xdr:to>
      <xdr:col>55</xdr:col>
      <xdr:colOff>50800</xdr:colOff>
      <xdr:row>78</xdr:row>
      <xdr:rowOff>151158</xdr:rowOff>
    </xdr:to>
    <xdr:sp macro="" textlink="">
      <xdr:nvSpPr>
        <xdr:cNvPr id="431" name="楕円 430"/>
        <xdr:cNvSpPr/>
      </xdr:nvSpPr>
      <xdr:spPr>
        <a:xfrm>
          <a:off x="10426700" y="134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35522</xdr:rowOff>
    </xdr:from>
    <xdr:to>
      <xdr:col>50</xdr:col>
      <xdr:colOff>165100</xdr:colOff>
      <xdr:row>78</xdr:row>
      <xdr:rowOff>137122</xdr:rowOff>
    </xdr:to>
    <xdr:sp macro="" textlink="">
      <xdr:nvSpPr>
        <xdr:cNvPr id="433" name="楕円 432"/>
        <xdr:cNvSpPr/>
      </xdr:nvSpPr>
      <xdr:spPr>
        <a:xfrm>
          <a:off x="9588500" y="13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128249</xdr:rowOff>
    </xdr:from>
    <xdr:ext cx="534377" cy="259045"/>
    <xdr:sp macro="" textlink="">
      <xdr:nvSpPr>
        <xdr:cNvPr id="434" name="テキスト ボックス 433"/>
        <xdr:cNvSpPr txBox="1"/>
      </xdr:nvSpPr>
      <xdr:spPr>
        <a:xfrm>
          <a:off x="9372111" y="1350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74186</xdr:rowOff>
    </xdr:from>
    <xdr:to>
      <xdr:col>46</xdr:col>
      <xdr:colOff>38100</xdr:colOff>
      <xdr:row>79</xdr:row>
      <xdr:rowOff>4336</xdr:rowOff>
    </xdr:to>
    <xdr:sp macro="" textlink="">
      <xdr:nvSpPr>
        <xdr:cNvPr id="435" name="楕円 434"/>
        <xdr:cNvSpPr/>
      </xdr:nvSpPr>
      <xdr:spPr>
        <a:xfrm>
          <a:off x="8699500" y="134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166913</xdr:rowOff>
    </xdr:from>
    <xdr:ext cx="534377" cy="259045"/>
    <xdr:sp macro="" textlink="">
      <xdr:nvSpPr>
        <xdr:cNvPr id="436" name="テキスト ボックス 435"/>
        <xdr:cNvSpPr txBox="1"/>
      </xdr:nvSpPr>
      <xdr:spPr>
        <a:xfrm>
          <a:off x="8483111" y="135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75634</xdr:rowOff>
    </xdr:from>
    <xdr:to>
      <xdr:col>41</xdr:col>
      <xdr:colOff>101600</xdr:colOff>
      <xdr:row>79</xdr:row>
      <xdr:rowOff>5784</xdr:rowOff>
    </xdr:to>
    <xdr:sp macro="" textlink="">
      <xdr:nvSpPr>
        <xdr:cNvPr id="437" name="楕円 436"/>
        <xdr:cNvSpPr/>
      </xdr:nvSpPr>
      <xdr:spPr>
        <a:xfrm>
          <a:off x="7810500" y="134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168361</xdr:rowOff>
    </xdr:from>
    <xdr:ext cx="534377" cy="259045"/>
    <xdr:sp macro="" textlink="">
      <xdr:nvSpPr>
        <xdr:cNvPr id="438" name="テキスト ボックス 437"/>
        <xdr:cNvSpPr txBox="1"/>
      </xdr:nvSpPr>
      <xdr:spPr>
        <a:xfrm>
          <a:off x="7594111" y="135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31339</xdr:rowOff>
    </xdr:from>
    <xdr:to>
      <xdr:col>36</xdr:col>
      <xdr:colOff>165100</xdr:colOff>
      <xdr:row>78</xdr:row>
      <xdr:rowOff>132939</xdr:rowOff>
    </xdr:to>
    <xdr:sp macro="" textlink="">
      <xdr:nvSpPr>
        <xdr:cNvPr id="439" name="楕円 438"/>
        <xdr:cNvSpPr/>
      </xdr:nvSpPr>
      <xdr:spPr>
        <a:xfrm>
          <a:off x="6921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124066</xdr:rowOff>
    </xdr:from>
    <xdr:ext cx="534377" cy="259045"/>
    <xdr:sp macro="" textlink="">
      <xdr:nvSpPr>
        <xdr:cNvPr id="440" name="テキスト ボックス 439"/>
        <xdr:cNvSpPr txBox="1"/>
      </xdr:nvSpPr>
      <xdr:spPr>
        <a:xfrm>
          <a:off x="6705111" y="134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93438</xdr:rowOff>
    </xdr:from>
    <xdr:to>
      <xdr:col>55</xdr:col>
      <xdr:colOff>0</xdr:colOff>
      <xdr:row>97</xdr:row>
      <xdr:rowOff>154369</xdr:rowOff>
    </xdr:to>
    <xdr:cxnSp macro="">
      <xdr:nvCxnSpPr>
        <xdr:cNvPr id="473" name="直線コネクタ 472"/>
        <xdr:cNvCxnSpPr/>
      </xdr:nvCxnSpPr>
      <xdr:spPr>
        <a:xfrm>
          <a:off x="9639300" y="16724088"/>
          <a:ext cx="838200" cy="6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93438</xdr:rowOff>
    </xdr:from>
    <xdr:to>
      <xdr:col>50</xdr:col>
      <xdr:colOff>114300</xdr:colOff>
      <xdr:row>97</xdr:row>
      <xdr:rowOff>157693</xdr:rowOff>
    </xdr:to>
    <xdr:cxnSp macro="">
      <xdr:nvCxnSpPr>
        <xdr:cNvPr id="476" name="直線コネクタ 475"/>
        <xdr:cNvCxnSpPr/>
      </xdr:nvCxnSpPr>
      <xdr:spPr>
        <a:xfrm flipV="1">
          <a:off x="8750300" y="16724088"/>
          <a:ext cx="889000" cy="6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171075</xdr:rowOff>
    </xdr:from>
    <xdr:to>
      <xdr:col>45</xdr:col>
      <xdr:colOff>177800</xdr:colOff>
      <xdr:row>97</xdr:row>
      <xdr:rowOff>157693</xdr:rowOff>
    </xdr:to>
    <xdr:cxnSp macro="">
      <xdr:nvCxnSpPr>
        <xdr:cNvPr id="479" name="直線コネクタ 478"/>
        <xdr:cNvCxnSpPr/>
      </xdr:nvCxnSpPr>
      <xdr:spPr>
        <a:xfrm>
          <a:off x="7861300" y="16630275"/>
          <a:ext cx="889000" cy="15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171075</xdr:rowOff>
    </xdr:from>
    <xdr:to>
      <xdr:col>41</xdr:col>
      <xdr:colOff>50800</xdr:colOff>
      <xdr:row>97</xdr:row>
      <xdr:rowOff>41763</xdr:rowOff>
    </xdr:to>
    <xdr:cxnSp macro="">
      <xdr:nvCxnSpPr>
        <xdr:cNvPr id="482" name="直線コネクタ 481"/>
        <xdr:cNvCxnSpPr/>
      </xdr:nvCxnSpPr>
      <xdr:spPr>
        <a:xfrm flipV="1">
          <a:off x="6972300" y="16630275"/>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103569</xdr:rowOff>
    </xdr:from>
    <xdr:to>
      <xdr:col>55</xdr:col>
      <xdr:colOff>50800</xdr:colOff>
      <xdr:row>98</xdr:row>
      <xdr:rowOff>33719</xdr:rowOff>
    </xdr:to>
    <xdr:sp macro="" textlink="">
      <xdr:nvSpPr>
        <xdr:cNvPr id="492" name="楕円 491"/>
        <xdr:cNvSpPr/>
      </xdr:nvSpPr>
      <xdr:spPr>
        <a:xfrm>
          <a:off x="104267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81996</xdr:rowOff>
    </xdr:from>
    <xdr:ext cx="534377" cy="259045"/>
    <xdr:sp macro="" textlink="">
      <xdr:nvSpPr>
        <xdr:cNvPr id="493" name="土木費該当値テキスト"/>
        <xdr:cNvSpPr txBox="1"/>
      </xdr:nvSpPr>
      <xdr:spPr>
        <a:xfrm>
          <a:off x="10528300" y="167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42638</xdr:rowOff>
    </xdr:from>
    <xdr:to>
      <xdr:col>50</xdr:col>
      <xdr:colOff>165100</xdr:colOff>
      <xdr:row>97</xdr:row>
      <xdr:rowOff>144238</xdr:rowOff>
    </xdr:to>
    <xdr:sp macro="" textlink="">
      <xdr:nvSpPr>
        <xdr:cNvPr id="494" name="楕円 493"/>
        <xdr:cNvSpPr/>
      </xdr:nvSpPr>
      <xdr:spPr>
        <a:xfrm>
          <a:off x="9588500" y="166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135365</xdr:rowOff>
    </xdr:from>
    <xdr:ext cx="534377" cy="259045"/>
    <xdr:sp macro="" textlink="">
      <xdr:nvSpPr>
        <xdr:cNvPr id="495" name="テキスト ボックス 494"/>
        <xdr:cNvSpPr txBox="1"/>
      </xdr:nvSpPr>
      <xdr:spPr>
        <a:xfrm>
          <a:off x="9372111" y="1676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106893</xdr:rowOff>
    </xdr:from>
    <xdr:to>
      <xdr:col>46</xdr:col>
      <xdr:colOff>38100</xdr:colOff>
      <xdr:row>98</xdr:row>
      <xdr:rowOff>37043</xdr:rowOff>
    </xdr:to>
    <xdr:sp macro="" textlink="">
      <xdr:nvSpPr>
        <xdr:cNvPr id="496" name="楕円 495"/>
        <xdr:cNvSpPr/>
      </xdr:nvSpPr>
      <xdr:spPr>
        <a:xfrm>
          <a:off x="8699500" y="167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28170</xdr:rowOff>
    </xdr:from>
    <xdr:ext cx="534377" cy="259045"/>
    <xdr:sp macro="" textlink="">
      <xdr:nvSpPr>
        <xdr:cNvPr id="497" name="テキスト ボックス 496"/>
        <xdr:cNvSpPr txBox="1"/>
      </xdr:nvSpPr>
      <xdr:spPr>
        <a:xfrm>
          <a:off x="8483111" y="168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120275</xdr:rowOff>
    </xdr:from>
    <xdr:to>
      <xdr:col>41</xdr:col>
      <xdr:colOff>101600</xdr:colOff>
      <xdr:row>97</xdr:row>
      <xdr:rowOff>50425</xdr:rowOff>
    </xdr:to>
    <xdr:sp macro="" textlink="">
      <xdr:nvSpPr>
        <xdr:cNvPr id="498" name="楕円 497"/>
        <xdr:cNvSpPr/>
      </xdr:nvSpPr>
      <xdr:spPr>
        <a:xfrm>
          <a:off x="7810500" y="16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41552</xdr:rowOff>
    </xdr:from>
    <xdr:ext cx="534377" cy="259045"/>
    <xdr:sp macro="" textlink="">
      <xdr:nvSpPr>
        <xdr:cNvPr id="499" name="テキスト ボックス 498"/>
        <xdr:cNvSpPr txBox="1"/>
      </xdr:nvSpPr>
      <xdr:spPr>
        <a:xfrm>
          <a:off x="7594111" y="166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162413</xdr:rowOff>
    </xdr:from>
    <xdr:to>
      <xdr:col>36</xdr:col>
      <xdr:colOff>165100</xdr:colOff>
      <xdr:row>97</xdr:row>
      <xdr:rowOff>92563</xdr:rowOff>
    </xdr:to>
    <xdr:sp macro="" textlink="">
      <xdr:nvSpPr>
        <xdr:cNvPr id="500" name="楕円 499"/>
        <xdr:cNvSpPr/>
      </xdr:nvSpPr>
      <xdr:spPr>
        <a:xfrm>
          <a:off x="6921500" y="166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83690</xdr:rowOff>
    </xdr:from>
    <xdr:ext cx="534377" cy="259045"/>
    <xdr:sp macro="" textlink="">
      <xdr:nvSpPr>
        <xdr:cNvPr id="501" name="テキスト ボックス 500"/>
        <xdr:cNvSpPr txBox="1"/>
      </xdr:nvSpPr>
      <xdr:spPr>
        <a:xfrm>
          <a:off x="6705111" y="167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36525</xdr:rowOff>
    </xdr:from>
    <xdr:to>
      <xdr:col>85</xdr:col>
      <xdr:colOff>127000</xdr:colOff>
      <xdr:row>37</xdr:row>
      <xdr:rowOff>41535</xdr:rowOff>
    </xdr:to>
    <xdr:cxnSp macro="">
      <xdr:nvCxnSpPr>
        <xdr:cNvPr id="530" name="直線コネクタ 529"/>
        <xdr:cNvCxnSpPr/>
      </xdr:nvCxnSpPr>
      <xdr:spPr>
        <a:xfrm>
          <a:off x="15481300" y="6380175"/>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36525</xdr:rowOff>
    </xdr:from>
    <xdr:to>
      <xdr:col>81</xdr:col>
      <xdr:colOff>50800</xdr:colOff>
      <xdr:row>37</xdr:row>
      <xdr:rowOff>59595</xdr:rowOff>
    </xdr:to>
    <xdr:cxnSp macro="">
      <xdr:nvCxnSpPr>
        <xdr:cNvPr id="533" name="直線コネクタ 532"/>
        <xdr:cNvCxnSpPr/>
      </xdr:nvCxnSpPr>
      <xdr:spPr>
        <a:xfrm flipV="1">
          <a:off x="14592300" y="6380175"/>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53746</xdr:rowOff>
    </xdr:from>
    <xdr:to>
      <xdr:col>76</xdr:col>
      <xdr:colOff>114300</xdr:colOff>
      <xdr:row>37</xdr:row>
      <xdr:rowOff>59595</xdr:rowOff>
    </xdr:to>
    <xdr:cxnSp macro="">
      <xdr:nvCxnSpPr>
        <xdr:cNvPr id="536" name="直線コネクタ 535"/>
        <xdr:cNvCxnSpPr/>
      </xdr:nvCxnSpPr>
      <xdr:spPr>
        <a:xfrm>
          <a:off x="13703300" y="6397396"/>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155511</xdr:rowOff>
    </xdr:from>
    <xdr:to>
      <xdr:col>71</xdr:col>
      <xdr:colOff>177800</xdr:colOff>
      <xdr:row>37</xdr:row>
      <xdr:rowOff>53746</xdr:rowOff>
    </xdr:to>
    <xdr:cxnSp macro="">
      <xdr:nvCxnSpPr>
        <xdr:cNvPr id="539" name="直線コネクタ 538"/>
        <xdr:cNvCxnSpPr/>
      </xdr:nvCxnSpPr>
      <xdr:spPr>
        <a:xfrm>
          <a:off x="12814300" y="6327711"/>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162185</xdr:rowOff>
    </xdr:from>
    <xdr:to>
      <xdr:col>85</xdr:col>
      <xdr:colOff>177800</xdr:colOff>
      <xdr:row>37</xdr:row>
      <xdr:rowOff>92335</xdr:rowOff>
    </xdr:to>
    <xdr:sp macro="" textlink="">
      <xdr:nvSpPr>
        <xdr:cNvPr id="549" name="楕円 548"/>
        <xdr:cNvSpPr/>
      </xdr:nvSpPr>
      <xdr:spPr>
        <a:xfrm>
          <a:off x="16268700" y="63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140612</xdr:rowOff>
    </xdr:from>
    <xdr:ext cx="534377" cy="259045"/>
    <xdr:sp macro="" textlink="">
      <xdr:nvSpPr>
        <xdr:cNvPr id="550" name="消防費該当値テキスト"/>
        <xdr:cNvSpPr txBox="1"/>
      </xdr:nvSpPr>
      <xdr:spPr>
        <a:xfrm>
          <a:off x="16370300" y="63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157175</xdr:rowOff>
    </xdr:from>
    <xdr:to>
      <xdr:col>81</xdr:col>
      <xdr:colOff>101600</xdr:colOff>
      <xdr:row>37</xdr:row>
      <xdr:rowOff>87325</xdr:rowOff>
    </xdr:to>
    <xdr:sp macro="" textlink="">
      <xdr:nvSpPr>
        <xdr:cNvPr id="551" name="楕円 550"/>
        <xdr:cNvSpPr/>
      </xdr:nvSpPr>
      <xdr:spPr>
        <a:xfrm>
          <a:off x="15430500" y="63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78452</xdr:rowOff>
    </xdr:from>
    <xdr:ext cx="534377" cy="259045"/>
    <xdr:sp macro="" textlink="">
      <xdr:nvSpPr>
        <xdr:cNvPr id="552" name="テキスト ボックス 551"/>
        <xdr:cNvSpPr txBox="1"/>
      </xdr:nvSpPr>
      <xdr:spPr>
        <a:xfrm>
          <a:off x="15214111" y="64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8795</xdr:rowOff>
    </xdr:from>
    <xdr:to>
      <xdr:col>76</xdr:col>
      <xdr:colOff>165100</xdr:colOff>
      <xdr:row>37</xdr:row>
      <xdr:rowOff>110395</xdr:rowOff>
    </xdr:to>
    <xdr:sp macro="" textlink="">
      <xdr:nvSpPr>
        <xdr:cNvPr id="553" name="楕円 552"/>
        <xdr:cNvSpPr/>
      </xdr:nvSpPr>
      <xdr:spPr>
        <a:xfrm>
          <a:off x="14541500" y="63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101522</xdr:rowOff>
    </xdr:from>
    <xdr:ext cx="534377" cy="259045"/>
    <xdr:sp macro="" textlink="">
      <xdr:nvSpPr>
        <xdr:cNvPr id="554" name="テキスト ボックス 553"/>
        <xdr:cNvSpPr txBox="1"/>
      </xdr:nvSpPr>
      <xdr:spPr>
        <a:xfrm>
          <a:off x="14325111" y="64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2946</xdr:rowOff>
    </xdr:from>
    <xdr:to>
      <xdr:col>72</xdr:col>
      <xdr:colOff>38100</xdr:colOff>
      <xdr:row>37</xdr:row>
      <xdr:rowOff>104546</xdr:rowOff>
    </xdr:to>
    <xdr:sp macro="" textlink="">
      <xdr:nvSpPr>
        <xdr:cNvPr id="555" name="楕円 554"/>
        <xdr:cNvSpPr/>
      </xdr:nvSpPr>
      <xdr:spPr>
        <a:xfrm>
          <a:off x="136525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95673</xdr:rowOff>
    </xdr:from>
    <xdr:ext cx="534377" cy="259045"/>
    <xdr:sp macro="" textlink="">
      <xdr:nvSpPr>
        <xdr:cNvPr id="556" name="テキスト ボックス 555"/>
        <xdr:cNvSpPr txBox="1"/>
      </xdr:nvSpPr>
      <xdr:spPr>
        <a:xfrm>
          <a:off x="13436111" y="64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104711</xdr:rowOff>
    </xdr:from>
    <xdr:to>
      <xdr:col>67</xdr:col>
      <xdr:colOff>101600</xdr:colOff>
      <xdr:row>37</xdr:row>
      <xdr:rowOff>34861</xdr:rowOff>
    </xdr:to>
    <xdr:sp macro="" textlink="">
      <xdr:nvSpPr>
        <xdr:cNvPr id="557" name="楕円 556"/>
        <xdr:cNvSpPr/>
      </xdr:nvSpPr>
      <xdr:spPr>
        <a:xfrm>
          <a:off x="127635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25988</xdr:rowOff>
    </xdr:from>
    <xdr:ext cx="534377" cy="259045"/>
    <xdr:sp macro="" textlink="">
      <xdr:nvSpPr>
        <xdr:cNvPr id="558" name="テキスト ボックス 557"/>
        <xdr:cNvSpPr txBox="1"/>
      </xdr:nvSpPr>
      <xdr:spPr>
        <a:xfrm>
          <a:off x="12547111" y="6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58120</xdr:rowOff>
    </xdr:from>
    <xdr:to>
      <xdr:col>85</xdr:col>
      <xdr:colOff>127000</xdr:colOff>
      <xdr:row>57</xdr:row>
      <xdr:rowOff>22611</xdr:rowOff>
    </xdr:to>
    <xdr:cxnSp macro="">
      <xdr:nvCxnSpPr>
        <xdr:cNvPr id="587" name="直線コネクタ 586"/>
        <xdr:cNvCxnSpPr/>
      </xdr:nvCxnSpPr>
      <xdr:spPr>
        <a:xfrm flipV="1">
          <a:off x="15481300" y="9659320"/>
          <a:ext cx="8382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22611</xdr:rowOff>
    </xdr:from>
    <xdr:to>
      <xdr:col>81</xdr:col>
      <xdr:colOff>50800</xdr:colOff>
      <xdr:row>57</xdr:row>
      <xdr:rowOff>84562</xdr:rowOff>
    </xdr:to>
    <xdr:cxnSp macro="">
      <xdr:nvCxnSpPr>
        <xdr:cNvPr id="590" name="直線コネクタ 589"/>
        <xdr:cNvCxnSpPr/>
      </xdr:nvCxnSpPr>
      <xdr:spPr>
        <a:xfrm flipV="1">
          <a:off x="14592300" y="9795261"/>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9139</xdr:rowOff>
    </xdr:from>
    <xdr:to>
      <xdr:col>76</xdr:col>
      <xdr:colOff>114300</xdr:colOff>
      <xdr:row>57</xdr:row>
      <xdr:rowOff>84562</xdr:rowOff>
    </xdr:to>
    <xdr:cxnSp macro="">
      <xdr:nvCxnSpPr>
        <xdr:cNvPr id="593" name="直線コネクタ 592"/>
        <xdr:cNvCxnSpPr/>
      </xdr:nvCxnSpPr>
      <xdr:spPr>
        <a:xfrm>
          <a:off x="13703300" y="9610339"/>
          <a:ext cx="889000" cy="2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116649</xdr:rowOff>
    </xdr:from>
    <xdr:to>
      <xdr:col>71</xdr:col>
      <xdr:colOff>177800</xdr:colOff>
      <xdr:row>56</xdr:row>
      <xdr:rowOff>9139</xdr:rowOff>
    </xdr:to>
    <xdr:cxnSp macro="">
      <xdr:nvCxnSpPr>
        <xdr:cNvPr id="596" name="直線コネクタ 595"/>
        <xdr:cNvCxnSpPr/>
      </xdr:nvCxnSpPr>
      <xdr:spPr>
        <a:xfrm>
          <a:off x="12814300" y="9546399"/>
          <a:ext cx="889000" cy="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7320</xdr:rowOff>
    </xdr:from>
    <xdr:to>
      <xdr:col>85</xdr:col>
      <xdr:colOff>177800</xdr:colOff>
      <xdr:row>56</xdr:row>
      <xdr:rowOff>108920</xdr:rowOff>
    </xdr:to>
    <xdr:sp macro="" textlink="">
      <xdr:nvSpPr>
        <xdr:cNvPr id="606" name="楕円 605"/>
        <xdr:cNvSpPr/>
      </xdr:nvSpPr>
      <xdr:spPr>
        <a:xfrm>
          <a:off x="16268700" y="9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157197</xdr:rowOff>
    </xdr:from>
    <xdr:ext cx="534377" cy="259045"/>
    <xdr:sp macro="" textlink="">
      <xdr:nvSpPr>
        <xdr:cNvPr id="607" name="教育費該当値テキスト"/>
        <xdr:cNvSpPr txBox="1"/>
      </xdr:nvSpPr>
      <xdr:spPr>
        <a:xfrm>
          <a:off x="16370300" y="95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143261</xdr:rowOff>
    </xdr:from>
    <xdr:to>
      <xdr:col>81</xdr:col>
      <xdr:colOff>101600</xdr:colOff>
      <xdr:row>57</xdr:row>
      <xdr:rowOff>73411</xdr:rowOff>
    </xdr:to>
    <xdr:sp macro="" textlink="">
      <xdr:nvSpPr>
        <xdr:cNvPr id="608" name="楕円 607"/>
        <xdr:cNvSpPr/>
      </xdr:nvSpPr>
      <xdr:spPr>
        <a:xfrm>
          <a:off x="15430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64538</xdr:rowOff>
    </xdr:from>
    <xdr:ext cx="534377" cy="259045"/>
    <xdr:sp macro="" textlink="">
      <xdr:nvSpPr>
        <xdr:cNvPr id="609" name="テキスト ボックス 608"/>
        <xdr:cNvSpPr txBox="1"/>
      </xdr:nvSpPr>
      <xdr:spPr>
        <a:xfrm>
          <a:off x="15214111" y="98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33762</xdr:rowOff>
    </xdr:from>
    <xdr:to>
      <xdr:col>76</xdr:col>
      <xdr:colOff>165100</xdr:colOff>
      <xdr:row>57</xdr:row>
      <xdr:rowOff>135362</xdr:rowOff>
    </xdr:to>
    <xdr:sp macro="" textlink="">
      <xdr:nvSpPr>
        <xdr:cNvPr id="610" name="楕円 609"/>
        <xdr:cNvSpPr/>
      </xdr:nvSpPr>
      <xdr:spPr>
        <a:xfrm>
          <a:off x="14541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126489</xdr:rowOff>
    </xdr:from>
    <xdr:ext cx="534377" cy="259045"/>
    <xdr:sp macro="" textlink="">
      <xdr:nvSpPr>
        <xdr:cNvPr id="611" name="テキスト ボックス 610"/>
        <xdr:cNvSpPr txBox="1"/>
      </xdr:nvSpPr>
      <xdr:spPr>
        <a:xfrm>
          <a:off x="14325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129789</xdr:rowOff>
    </xdr:from>
    <xdr:to>
      <xdr:col>72</xdr:col>
      <xdr:colOff>38100</xdr:colOff>
      <xdr:row>56</xdr:row>
      <xdr:rowOff>59939</xdr:rowOff>
    </xdr:to>
    <xdr:sp macro="" textlink="">
      <xdr:nvSpPr>
        <xdr:cNvPr id="612" name="楕円 611"/>
        <xdr:cNvSpPr/>
      </xdr:nvSpPr>
      <xdr:spPr>
        <a:xfrm>
          <a:off x="13652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76466</xdr:rowOff>
    </xdr:from>
    <xdr:ext cx="534377" cy="259045"/>
    <xdr:sp macro="" textlink="">
      <xdr:nvSpPr>
        <xdr:cNvPr id="613" name="テキスト ボックス 612"/>
        <xdr:cNvSpPr txBox="1"/>
      </xdr:nvSpPr>
      <xdr:spPr>
        <a:xfrm>
          <a:off x="13436111" y="9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65849</xdr:rowOff>
    </xdr:from>
    <xdr:to>
      <xdr:col>67</xdr:col>
      <xdr:colOff>101600</xdr:colOff>
      <xdr:row>55</xdr:row>
      <xdr:rowOff>167449</xdr:rowOff>
    </xdr:to>
    <xdr:sp macro="" textlink="">
      <xdr:nvSpPr>
        <xdr:cNvPr id="614" name="楕円 613"/>
        <xdr:cNvSpPr/>
      </xdr:nvSpPr>
      <xdr:spPr>
        <a:xfrm>
          <a:off x="12763500" y="94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12526</xdr:rowOff>
    </xdr:from>
    <xdr:ext cx="534377" cy="259045"/>
    <xdr:sp macro="" textlink="">
      <xdr:nvSpPr>
        <xdr:cNvPr id="615" name="テキスト ボックス 614"/>
        <xdr:cNvSpPr txBox="1"/>
      </xdr:nvSpPr>
      <xdr:spPr>
        <a:xfrm>
          <a:off x="12547111" y="92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12353</xdr:rowOff>
    </xdr:from>
    <xdr:to>
      <xdr:col>85</xdr:col>
      <xdr:colOff>127000</xdr:colOff>
      <xdr:row>79</xdr:row>
      <xdr:rowOff>77194</xdr:rowOff>
    </xdr:to>
    <xdr:cxnSp macro="">
      <xdr:nvCxnSpPr>
        <xdr:cNvPr id="646" name="直線コネクタ 645"/>
        <xdr:cNvCxnSpPr/>
      </xdr:nvCxnSpPr>
      <xdr:spPr>
        <a:xfrm>
          <a:off x="15481300" y="13556903"/>
          <a:ext cx="8382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12353</xdr:rowOff>
    </xdr:from>
    <xdr:to>
      <xdr:col>81</xdr:col>
      <xdr:colOff>50800</xdr:colOff>
      <xdr:row>79</xdr:row>
      <xdr:rowOff>29907</xdr:rowOff>
    </xdr:to>
    <xdr:cxnSp macro="">
      <xdr:nvCxnSpPr>
        <xdr:cNvPr id="649" name="直線コネクタ 648"/>
        <xdr:cNvCxnSpPr/>
      </xdr:nvCxnSpPr>
      <xdr:spPr>
        <a:xfrm flipV="1">
          <a:off x="14592300" y="13556903"/>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29907</xdr:rowOff>
    </xdr:from>
    <xdr:to>
      <xdr:col>76</xdr:col>
      <xdr:colOff>114300</xdr:colOff>
      <xdr:row>79</xdr:row>
      <xdr:rowOff>81587</xdr:rowOff>
    </xdr:to>
    <xdr:cxnSp macro="">
      <xdr:nvCxnSpPr>
        <xdr:cNvPr id="652" name="直線コネクタ 651"/>
        <xdr:cNvCxnSpPr/>
      </xdr:nvCxnSpPr>
      <xdr:spPr>
        <a:xfrm flipV="1">
          <a:off x="13703300" y="13574457"/>
          <a:ext cx="889000" cy="5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80820</xdr:rowOff>
    </xdr:from>
    <xdr:to>
      <xdr:col>71</xdr:col>
      <xdr:colOff>177800</xdr:colOff>
      <xdr:row>79</xdr:row>
      <xdr:rowOff>81587</xdr:rowOff>
    </xdr:to>
    <xdr:cxnSp macro="">
      <xdr:nvCxnSpPr>
        <xdr:cNvPr id="655" name="直線コネクタ 654"/>
        <xdr:cNvCxnSpPr/>
      </xdr:nvCxnSpPr>
      <xdr:spPr>
        <a:xfrm>
          <a:off x="12814300" y="1362537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26394</xdr:rowOff>
    </xdr:from>
    <xdr:to>
      <xdr:col>85</xdr:col>
      <xdr:colOff>177800</xdr:colOff>
      <xdr:row>79</xdr:row>
      <xdr:rowOff>127994</xdr:rowOff>
    </xdr:to>
    <xdr:sp macro="" textlink="">
      <xdr:nvSpPr>
        <xdr:cNvPr id="665" name="楕円 664"/>
        <xdr:cNvSpPr/>
      </xdr:nvSpPr>
      <xdr:spPr>
        <a:xfrm>
          <a:off x="16268700" y="135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112771</xdr:rowOff>
    </xdr:from>
    <xdr:ext cx="469744" cy="259045"/>
    <xdr:sp macro="" textlink="">
      <xdr:nvSpPr>
        <xdr:cNvPr id="666" name="災害復旧費該当値テキスト"/>
        <xdr:cNvSpPr txBox="1"/>
      </xdr:nvSpPr>
      <xdr:spPr>
        <a:xfrm>
          <a:off x="16370300" y="1348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133003</xdr:rowOff>
    </xdr:from>
    <xdr:to>
      <xdr:col>81</xdr:col>
      <xdr:colOff>101600</xdr:colOff>
      <xdr:row>79</xdr:row>
      <xdr:rowOff>63153</xdr:rowOff>
    </xdr:to>
    <xdr:sp macro="" textlink="">
      <xdr:nvSpPr>
        <xdr:cNvPr id="667" name="楕円 666"/>
        <xdr:cNvSpPr/>
      </xdr:nvSpPr>
      <xdr:spPr>
        <a:xfrm>
          <a:off x="15430500" y="135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54280</xdr:rowOff>
    </xdr:from>
    <xdr:ext cx="469744" cy="259045"/>
    <xdr:sp macro="" textlink="">
      <xdr:nvSpPr>
        <xdr:cNvPr id="668" name="テキスト ボックス 667"/>
        <xdr:cNvSpPr txBox="1"/>
      </xdr:nvSpPr>
      <xdr:spPr>
        <a:xfrm>
          <a:off x="15246428" y="1359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150557</xdr:rowOff>
    </xdr:from>
    <xdr:to>
      <xdr:col>76</xdr:col>
      <xdr:colOff>165100</xdr:colOff>
      <xdr:row>79</xdr:row>
      <xdr:rowOff>80707</xdr:rowOff>
    </xdr:to>
    <xdr:sp macro="" textlink="">
      <xdr:nvSpPr>
        <xdr:cNvPr id="669" name="楕円 668"/>
        <xdr:cNvSpPr/>
      </xdr:nvSpPr>
      <xdr:spPr>
        <a:xfrm>
          <a:off x="14541500" y="135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71834</xdr:rowOff>
    </xdr:from>
    <xdr:ext cx="469744" cy="259045"/>
    <xdr:sp macro="" textlink="">
      <xdr:nvSpPr>
        <xdr:cNvPr id="670" name="テキスト ボックス 669"/>
        <xdr:cNvSpPr txBox="1"/>
      </xdr:nvSpPr>
      <xdr:spPr>
        <a:xfrm>
          <a:off x="14357428" y="1361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30787</xdr:rowOff>
    </xdr:from>
    <xdr:to>
      <xdr:col>72</xdr:col>
      <xdr:colOff>38100</xdr:colOff>
      <xdr:row>79</xdr:row>
      <xdr:rowOff>132387</xdr:rowOff>
    </xdr:to>
    <xdr:sp macro="" textlink="">
      <xdr:nvSpPr>
        <xdr:cNvPr id="671" name="楕円 670"/>
        <xdr:cNvSpPr/>
      </xdr:nvSpPr>
      <xdr:spPr>
        <a:xfrm>
          <a:off x="13652500" y="1357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123514</xdr:rowOff>
    </xdr:from>
    <xdr:ext cx="469744" cy="259045"/>
    <xdr:sp macro="" textlink="">
      <xdr:nvSpPr>
        <xdr:cNvPr id="672" name="テキスト ボックス 671"/>
        <xdr:cNvSpPr txBox="1"/>
      </xdr:nvSpPr>
      <xdr:spPr>
        <a:xfrm>
          <a:off x="13468428" y="1366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30020</xdr:rowOff>
    </xdr:from>
    <xdr:to>
      <xdr:col>67</xdr:col>
      <xdr:colOff>101600</xdr:colOff>
      <xdr:row>79</xdr:row>
      <xdr:rowOff>131620</xdr:rowOff>
    </xdr:to>
    <xdr:sp macro="" textlink="">
      <xdr:nvSpPr>
        <xdr:cNvPr id="673" name="楕円 672"/>
        <xdr:cNvSpPr/>
      </xdr:nvSpPr>
      <xdr:spPr>
        <a:xfrm>
          <a:off x="12763500" y="13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122747</xdr:rowOff>
    </xdr:from>
    <xdr:ext cx="469744" cy="259045"/>
    <xdr:sp macro="" textlink="">
      <xdr:nvSpPr>
        <xdr:cNvPr id="674" name="テキスト ボックス 673"/>
        <xdr:cNvSpPr txBox="1"/>
      </xdr:nvSpPr>
      <xdr:spPr>
        <a:xfrm>
          <a:off x="12579428" y="1366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148028</xdr:rowOff>
    </xdr:from>
    <xdr:to>
      <xdr:col>85</xdr:col>
      <xdr:colOff>127000</xdr:colOff>
      <xdr:row>97</xdr:row>
      <xdr:rowOff>163550</xdr:rowOff>
    </xdr:to>
    <xdr:cxnSp macro="">
      <xdr:nvCxnSpPr>
        <xdr:cNvPr id="705" name="直線コネクタ 704"/>
        <xdr:cNvCxnSpPr/>
      </xdr:nvCxnSpPr>
      <xdr:spPr>
        <a:xfrm flipV="1">
          <a:off x="15481300" y="16778678"/>
          <a:ext cx="8382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160291</xdr:rowOff>
    </xdr:from>
    <xdr:to>
      <xdr:col>81</xdr:col>
      <xdr:colOff>50800</xdr:colOff>
      <xdr:row>97</xdr:row>
      <xdr:rowOff>163550</xdr:rowOff>
    </xdr:to>
    <xdr:cxnSp macro="">
      <xdr:nvCxnSpPr>
        <xdr:cNvPr id="708" name="直線コネクタ 707"/>
        <xdr:cNvCxnSpPr/>
      </xdr:nvCxnSpPr>
      <xdr:spPr>
        <a:xfrm>
          <a:off x="14592300" y="16790941"/>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145904</xdr:rowOff>
    </xdr:from>
    <xdr:to>
      <xdr:col>76</xdr:col>
      <xdr:colOff>114300</xdr:colOff>
      <xdr:row>97</xdr:row>
      <xdr:rowOff>160291</xdr:rowOff>
    </xdr:to>
    <xdr:cxnSp macro="">
      <xdr:nvCxnSpPr>
        <xdr:cNvPr id="711" name="直線コネクタ 710"/>
        <xdr:cNvCxnSpPr/>
      </xdr:nvCxnSpPr>
      <xdr:spPr>
        <a:xfrm>
          <a:off x="13703300" y="1677655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145904</xdr:rowOff>
    </xdr:from>
    <xdr:to>
      <xdr:col>71</xdr:col>
      <xdr:colOff>177800</xdr:colOff>
      <xdr:row>97</xdr:row>
      <xdr:rowOff>146523</xdr:rowOff>
    </xdr:to>
    <xdr:cxnSp macro="">
      <xdr:nvCxnSpPr>
        <xdr:cNvPr id="714" name="直線コネクタ 713"/>
        <xdr:cNvCxnSpPr/>
      </xdr:nvCxnSpPr>
      <xdr:spPr>
        <a:xfrm flipV="1">
          <a:off x="12814300" y="16776554"/>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97228</xdr:rowOff>
    </xdr:from>
    <xdr:to>
      <xdr:col>85</xdr:col>
      <xdr:colOff>177800</xdr:colOff>
      <xdr:row>98</xdr:row>
      <xdr:rowOff>27378</xdr:rowOff>
    </xdr:to>
    <xdr:sp macro="" textlink="">
      <xdr:nvSpPr>
        <xdr:cNvPr id="724" name="楕円 723"/>
        <xdr:cNvSpPr/>
      </xdr:nvSpPr>
      <xdr:spPr>
        <a:xfrm>
          <a:off x="162687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120105</xdr:rowOff>
    </xdr:from>
    <xdr:ext cx="534377" cy="259045"/>
    <xdr:sp macro="" textlink="">
      <xdr:nvSpPr>
        <xdr:cNvPr id="725" name="公債費該当値テキスト"/>
        <xdr:cNvSpPr txBox="1"/>
      </xdr:nvSpPr>
      <xdr:spPr>
        <a:xfrm>
          <a:off x="16370300" y="165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112750</xdr:rowOff>
    </xdr:from>
    <xdr:to>
      <xdr:col>81</xdr:col>
      <xdr:colOff>101600</xdr:colOff>
      <xdr:row>98</xdr:row>
      <xdr:rowOff>42900</xdr:rowOff>
    </xdr:to>
    <xdr:sp macro="" textlink="">
      <xdr:nvSpPr>
        <xdr:cNvPr id="726" name="楕円 725"/>
        <xdr:cNvSpPr/>
      </xdr:nvSpPr>
      <xdr:spPr>
        <a:xfrm>
          <a:off x="15430500" y="167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59427</xdr:rowOff>
    </xdr:from>
    <xdr:ext cx="534377" cy="259045"/>
    <xdr:sp macro="" textlink="">
      <xdr:nvSpPr>
        <xdr:cNvPr id="727" name="テキスト ボックス 726"/>
        <xdr:cNvSpPr txBox="1"/>
      </xdr:nvSpPr>
      <xdr:spPr>
        <a:xfrm>
          <a:off x="15214111" y="165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109491</xdr:rowOff>
    </xdr:from>
    <xdr:to>
      <xdr:col>76</xdr:col>
      <xdr:colOff>165100</xdr:colOff>
      <xdr:row>98</xdr:row>
      <xdr:rowOff>39641</xdr:rowOff>
    </xdr:to>
    <xdr:sp macro="" textlink="">
      <xdr:nvSpPr>
        <xdr:cNvPr id="728" name="楕円 727"/>
        <xdr:cNvSpPr/>
      </xdr:nvSpPr>
      <xdr:spPr>
        <a:xfrm>
          <a:off x="14541500" y="167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56168</xdr:rowOff>
    </xdr:from>
    <xdr:ext cx="534377" cy="259045"/>
    <xdr:sp macro="" textlink="">
      <xdr:nvSpPr>
        <xdr:cNvPr id="729" name="テキスト ボックス 728"/>
        <xdr:cNvSpPr txBox="1"/>
      </xdr:nvSpPr>
      <xdr:spPr>
        <a:xfrm>
          <a:off x="14325111" y="16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95104</xdr:rowOff>
    </xdr:from>
    <xdr:to>
      <xdr:col>72</xdr:col>
      <xdr:colOff>38100</xdr:colOff>
      <xdr:row>98</xdr:row>
      <xdr:rowOff>25254</xdr:rowOff>
    </xdr:to>
    <xdr:sp macro="" textlink="">
      <xdr:nvSpPr>
        <xdr:cNvPr id="730" name="楕円 729"/>
        <xdr:cNvSpPr/>
      </xdr:nvSpPr>
      <xdr:spPr>
        <a:xfrm>
          <a:off x="13652500" y="167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41781</xdr:rowOff>
    </xdr:from>
    <xdr:ext cx="534377" cy="259045"/>
    <xdr:sp macro="" textlink="">
      <xdr:nvSpPr>
        <xdr:cNvPr id="731" name="テキスト ボックス 730"/>
        <xdr:cNvSpPr txBox="1"/>
      </xdr:nvSpPr>
      <xdr:spPr>
        <a:xfrm>
          <a:off x="13436111" y="165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95723</xdr:rowOff>
    </xdr:from>
    <xdr:to>
      <xdr:col>67</xdr:col>
      <xdr:colOff>101600</xdr:colOff>
      <xdr:row>98</xdr:row>
      <xdr:rowOff>25873</xdr:rowOff>
    </xdr:to>
    <xdr:sp macro="" textlink="">
      <xdr:nvSpPr>
        <xdr:cNvPr id="732" name="楕円 731"/>
        <xdr:cNvSpPr/>
      </xdr:nvSpPr>
      <xdr:spPr>
        <a:xfrm>
          <a:off x="12763500" y="1672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42400</xdr:rowOff>
    </xdr:from>
    <xdr:ext cx="534377" cy="259045"/>
    <xdr:sp macro="" textlink="">
      <xdr:nvSpPr>
        <xdr:cNvPr id="733" name="テキスト ボックス 732"/>
        <xdr:cNvSpPr txBox="1"/>
      </xdr:nvSpPr>
      <xdr:spPr>
        <a:xfrm>
          <a:off x="12547111" y="16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209,332</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円となり、前年と比較すると増加している。これは、プレミアム付商品券発行事業の実施等によるものである。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65,706</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円となり、前年と比較すると増加している。これは、桂平小学校建設事業や小中学校空調整備事業等によるものである。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1,328</a:t>
          </a:r>
          <a:r>
            <a:rPr kumimoji="1" lang="ja-JP" altLang="en-US" sz="1300">
              <a:latin typeface="ＭＳ Ｐゴシック" panose="020B0600070205080204" pitchFamily="50" charset="-128"/>
              <a:ea typeface="ＭＳ Ｐゴシック" panose="020B0600070205080204" pitchFamily="50" charset="-128"/>
            </a:rPr>
            <a:t>円となり、前年と比較すると減少している。これは、平成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年災害に係る災害復旧事業が平成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年度までに完了したこと等によるものである。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財政調整基金残高については、適切な財源確保と歳出精査により、前年とほぼ同額を維持しているが、標準財政規模比で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％を下回っている。</a:t>
          </a:r>
        </a:p>
        <a:p>
          <a:r>
            <a:rPr kumimoji="1" lang="ja-JP" altLang="en-US" sz="1400">
              <a:latin typeface="ＭＳ ゴシック" pitchFamily="49" charset="-128"/>
              <a:ea typeface="ＭＳ ゴシック" pitchFamily="49" charset="-128"/>
            </a:rPr>
            <a:t>　引き続き取捨選択による事業実施や行財政改革の推進により、健全な行財政運営に努めていく。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連結による赤字は発生していないが、一般会計から各会計への繰出金は大きな負担となっている。</a:t>
          </a:r>
        </a:p>
        <a:p>
          <a:r>
            <a:rPr kumimoji="1" lang="ja-JP" altLang="en-US" sz="1400">
              <a:latin typeface="ＭＳ ゴシック" pitchFamily="49" charset="-128"/>
              <a:ea typeface="ＭＳ ゴシック" pitchFamily="49" charset="-128"/>
            </a:rPr>
            <a:t>　土地造成事業を行っている土地区画整理事業特別会計については、より一層土地売却の促進に努め、歳入確保を行うとともに、経営の効率化や受益者負担金の適正化をはかり、財政の健全化に取り組む。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26543440</v>
      </c>
      <c r="BO4" s="431"/>
      <c r="BP4" s="431"/>
      <c r="BQ4" s="431"/>
      <c r="BR4" s="431"/>
      <c r="BS4" s="431"/>
      <c r="BT4" s="431"/>
      <c r="BU4" s="432"/>
      <c r="BV4" s="430">
        <v>25624274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25965210</v>
      </c>
      <c r="BO5" s="468"/>
      <c r="BP5" s="468"/>
      <c r="BQ5" s="468"/>
      <c r="BR5" s="468"/>
      <c r="BS5" s="468"/>
      <c r="BT5" s="468"/>
      <c r="BU5" s="469"/>
      <c r="BV5" s="467">
        <v>25131067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95.4</v>
      </c>
      <c r="CU5" s="465"/>
      <c r="CV5" s="465"/>
      <c r="CW5" s="465"/>
      <c r="CX5" s="465"/>
      <c r="CY5" s="465"/>
      <c r="CZ5" s="465"/>
      <c r="DA5" s="466"/>
      <c r="DB5" s="464">
        <v>95.7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578230</v>
      </c>
      <c r="BO6" s="468"/>
      <c r="BP6" s="468"/>
      <c r="BQ6" s="468"/>
      <c r="BR6" s="468"/>
      <c r="BS6" s="468"/>
      <c r="BT6" s="468"/>
      <c r="BU6" s="469"/>
      <c r="BV6" s="467">
        <v>493207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99.3</v>
      </c>
      <c r="CU6" s="505"/>
      <c r="CV6" s="505"/>
      <c r="CW6" s="505"/>
      <c r="CX6" s="505"/>
      <c r="CY6" s="505"/>
      <c r="CZ6" s="505"/>
      <c r="DA6" s="506"/>
      <c r="DB6" s="504">
        <v>100.8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47013</v>
      </c>
      <c r="BO7" s="468"/>
      <c r="BP7" s="468"/>
      <c r="BQ7" s="468"/>
      <c r="BR7" s="468"/>
      <c r="BS7" s="468"/>
      <c r="BT7" s="468"/>
      <c r="BU7" s="469"/>
      <c r="BV7" s="467">
        <v>59568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14821202</v>
      </c>
      <c r="CU7" s="468"/>
      <c r="CV7" s="468"/>
      <c r="CW7" s="468"/>
      <c r="CX7" s="468"/>
      <c r="CY7" s="468"/>
      <c r="CZ7" s="468"/>
      <c r="DA7" s="469"/>
      <c r="DB7" s="467">
        <v>14765602</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531217</v>
      </c>
      <c r="BO8" s="468"/>
      <c r="BP8" s="468"/>
      <c r="BQ8" s="468"/>
      <c r="BR8" s="468"/>
      <c r="BS8" s="468"/>
      <c r="BT8" s="468"/>
      <c r="BU8" s="469"/>
      <c r="BV8" s="467">
        <v>433639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47718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97578</v>
      </c>
      <c r="BO9" s="468"/>
      <c r="BP9" s="468"/>
      <c r="BQ9" s="468"/>
      <c r="BR9" s="468"/>
      <c r="BS9" s="468"/>
      <c r="BT9" s="468"/>
      <c r="BU9" s="469"/>
      <c r="BV9" s="467">
        <v>7016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23.2</v>
      </c>
      <c r="CU9" s="465"/>
      <c r="CV9" s="465"/>
      <c r="CW9" s="465"/>
      <c r="CX9" s="465"/>
      <c r="CY9" s="465"/>
      <c r="CZ9" s="465"/>
      <c r="DA9" s="466"/>
      <c r="DB9" s="464">
        <v>22.8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50015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127</v>
      </c>
      <c r="BO10" s="468"/>
      <c r="BP10" s="468"/>
      <c r="BQ10" s="468"/>
      <c r="BR10" s="468"/>
      <c r="BS10" s="468"/>
      <c r="BT10" s="468"/>
      <c r="BU10" s="469"/>
      <c r="BV10" s="467">
        <v>111</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46209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45822</v>
      </c>
      <c r="S13" s="552"/>
      <c r="T13" s="552"/>
      <c r="U13" s="552"/>
      <c r="V13" s="553"/>
      <c r="W13" s="483" t="s">
        <v>141</v>
      </c>
      <c r="X13" s="484"/>
      <c r="Y13" s="484"/>
      <c r="Z13" s="484"/>
      <c r="AA13" s="484"/>
      <c r="AB13" s="474"/>
      <c r="AC13" s="518">
        <v>1875</v>
      </c>
      <c r="AD13" s="519"/>
      <c r="AE13" s="519"/>
      <c r="AF13" s="519"/>
      <c r="AG13" s="561"/>
      <c r="AH13" s="518">
        <v>2101</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97705</v>
      </c>
      <c r="BO13" s="468"/>
      <c r="BP13" s="468"/>
      <c r="BQ13" s="468"/>
      <c r="BR13" s="468"/>
      <c r="BS13" s="468"/>
      <c r="BT13" s="468"/>
      <c r="BU13" s="469"/>
      <c r="BV13" s="467">
        <v>7127</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13.4</v>
      </c>
      <c r="CU13" s="465"/>
      <c r="CV13" s="465"/>
      <c r="CW13" s="465"/>
      <c r="CX13" s="465"/>
      <c r="CY13" s="465"/>
      <c r="CZ13" s="465"/>
      <c r="DA13" s="466"/>
      <c r="DB13" s="464">
        <v>14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46871</v>
      </c>
      <c r="S14" s="552"/>
      <c r="T14" s="552"/>
      <c r="U14" s="552"/>
      <c r="V14" s="553"/>
      <c r="W14" s="457"/>
      <c r="X14" s="458"/>
      <c r="Y14" s="458"/>
      <c r="Z14" s="458"/>
      <c r="AA14" s="458"/>
      <c r="AB14" s="447"/>
      <c r="AC14" s="554">
        <v>8.3000000000000007</v>
      </c>
      <c r="AD14" s="555"/>
      <c r="AE14" s="555"/>
      <c r="AF14" s="555"/>
      <c r="AG14" s="556"/>
      <c r="AH14" s="554">
        <v>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118.7</v>
      </c>
      <c r="CU14" s="566"/>
      <c r="CV14" s="566"/>
      <c r="CW14" s="566"/>
      <c r="CX14" s="566"/>
      <c r="CY14" s="566"/>
      <c r="CZ14" s="566"/>
      <c r="DA14" s="567"/>
      <c r="DB14" s="565">
        <v>124.1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46498</v>
      </c>
      <c r="S15" s="552"/>
      <c r="T15" s="552"/>
      <c r="U15" s="552"/>
      <c r="V15" s="553"/>
      <c r="W15" s="483" t="s">
        <v>149</v>
      </c>
      <c r="X15" s="484"/>
      <c r="Y15" s="484"/>
      <c r="Z15" s="484"/>
      <c r="AA15" s="484"/>
      <c r="AB15" s="474"/>
      <c r="AC15" s="518">
        <v>4806</v>
      </c>
      <c r="AD15" s="519"/>
      <c r="AE15" s="519"/>
      <c r="AF15" s="519"/>
      <c r="AG15" s="561"/>
      <c r="AH15" s="518">
        <v>5067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5118454</v>
      </c>
      <c r="BO15" s="431"/>
      <c r="BP15" s="431"/>
      <c r="BQ15" s="431"/>
      <c r="BR15" s="431"/>
      <c r="BS15" s="431"/>
      <c r="BT15" s="431"/>
      <c r="BU15" s="432"/>
      <c r="BV15" s="430">
        <v>5112933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21.3</v>
      </c>
      <c r="AD16" s="555"/>
      <c r="AE16" s="555"/>
      <c r="AF16" s="555"/>
      <c r="AG16" s="556"/>
      <c r="AH16" s="554">
        <v>21.8</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12874322</v>
      </c>
      <c r="BO16" s="468"/>
      <c r="BP16" s="468"/>
      <c r="BQ16" s="468"/>
      <c r="BR16" s="468"/>
      <c r="BS16" s="468"/>
      <c r="BT16" s="468"/>
      <c r="BU16" s="469"/>
      <c r="BV16" s="467">
        <v>12572888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15852</v>
      </c>
      <c r="AD17" s="519"/>
      <c r="AE17" s="519"/>
      <c r="AF17" s="519"/>
      <c r="AG17" s="561"/>
      <c r="AH17" s="518">
        <v>16070</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6465514</v>
      </c>
      <c r="BO17" s="468"/>
      <c r="BP17" s="468"/>
      <c r="BQ17" s="468"/>
      <c r="BR17" s="468"/>
      <c r="BS17" s="468"/>
      <c r="BT17" s="468"/>
      <c r="BU17" s="469"/>
      <c r="BV17" s="467">
        <v>6467070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733.19</v>
      </c>
      <c r="M18" s="583"/>
      <c r="N18" s="583"/>
      <c r="O18" s="583"/>
      <c r="P18" s="583"/>
      <c r="Q18" s="583"/>
      <c r="R18" s="584"/>
      <c r="S18" s="584"/>
      <c r="T18" s="584"/>
      <c r="U18" s="584"/>
      <c r="V18" s="585"/>
      <c r="W18" s="485"/>
      <c r="X18" s="486"/>
      <c r="Y18" s="486"/>
      <c r="Z18" s="486"/>
      <c r="AA18" s="486"/>
      <c r="AB18" s="477"/>
      <c r="AC18" s="586">
        <v>70.400000000000006</v>
      </c>
      <c r="AD18" s="587"/>
      <c r="AE18" s="587"/>
      <c r="AF18" s="587"/>
      <c r="AG18" s="588"/>
      <c r="AH18" s="586">
        <v>69.2</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14386130</v>
      </c>
      <c r="BO18" s="468"/>
      <c r="BP18" s="468"/>
      <c r="BQ18" s="468"/>
      <c r="BR18" s="468"/>
      <c r="BS18" s="468"/>
      <c r="BT18" s="468"/>
      <c r="BU18" s="469"/>
      <c r="BV18" s="467">
        <v>14388246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65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16945881</v>
      </c>
      <c r="BO19" s="468"/>
      <c r="BP19" s="468"/>
      <c r="BQ19" s="468"/>
      <c r="BR19" s="468"/>
      <c r="BS19" s="468"/>
      <c r="BT19" s="468"/>
      <c r="BU19" s="469"/>
      <c r="BV19" s="467">
        <v>16916913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19037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33604658</v>
      </c>
      <c r="BO23" s="468"/>
      <c r="BP23" s="468"/>
      <c r="BQ23" s="468"/>
      <c r="BR23" s="468"/>
      <c r="BS23" s="468"/>
      <c r="BT23" s="468"/>
      <c r="BU23" s="469"/>
      <c r="BV23" s="467">
        <v>35014418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7079</v>
      </c>
      <c r="R24" s="519"/>
      <c r="S24" s="519"/>
      <c r="T24" s="519"/>
      <c r="U24" s="519"/>
      <c r="V24" s="561"/>
      <c r="W24" s="620"/>
      <c r="X24" s="608"/>
      <c r="Y24" s="609"/>
      <c r="Z24" s="517" t="s">
        <v>173</v>
      </c>
      <c r="AA24" s="497"/>
      <c r="AB24" s="497"/>
      <c r="AC24" s="497"/>
      <c r="AD24" s="497"/>
      <c r="AE24" s="497"/>
      <c r="AF24" s="497"/>
      <c r="AG24" s="498"/>
      <c r="AH24" s="518">
        <v>372</v>
      </c>
      <c r="AI24" s="519"/>
      <c r="AJ24" s="519"/>
      <c r="AK24" s="519"/>
      <c r="AL24" s="561"/>
      <c r="AM24" s="518">
        <v>1168452</v>
      </c>
      <c r="AN24" s="519"/>
      <c r="AO24" s="519"/>
      <c r="AP24" s="519"/>
      <c r="AQ24" s="519"/>
      <c r="AR24" s="561"/>
      <c r="AS24" s="518">
        <v>3141</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28966921</v>
      </c>
      <c r="BO24" s="468"/>
      <c r="BP24" s="468"/>
      <c r="BQ24" s="468"/>
      <c r="BR24" s="468"/>
      <c r="BS24" s="468"/>
      <c r="BT24" s="468"/>
      <c r="BU24" s="469"/>
      <c r="BV24" s="467">
        <v>29523702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1</v>
      </c>
      <c r="M25" s="519"/>
      <c r="N25" s="519"/>
      <c r="O25" s="519"/>
      <c r="P25" s="561"/>
      <c r="Q25" s="518">
        <v>6213</v>
      </c>
      <c r="R25" s="519"/>
      <c r="S25" s="519"/>
      <c r="T25" s="519"/>
      <c r="U25" s="519"/>
      <c r="V25" s="561"/>
      <c r="W25" s="620"/>
      <c r="X25" s="608"/>
      <c r="Y25" s="609"/>
      <c r="Z25" s="517" t="s">
        <v>176</v>
      </c>
      <c r="AA25" s="497"/>
      <c r="AB25" s="497"/>
      <c r="AC25" s="497"/>
      <c r="AD25" s="497"/>
      <c r="AE25" s="497"/>
      <c r="AF25" s="497"/>
      <c r="AG25" s="498"/>
      <c r="AH25" s="518" t="s">
        <v>139</v>
      </c>
      <c r="AI25" s="519"/>
      <c r="AJ25" s="519"/>
      <c r="AK25" s="519"/>
      <c r="AL25" s="561"/>
      <c r="AM25" s="518" t="s">
        <v>139</v>
      </c>
      <c r="AN25" s="519"/>
      <c r="AO25" s="519"/>
      <c r="AP25" s="519"/>
      <c r="AQ25" s="519"/>
      <c r="AR25" s="561"/>
      <c r="AS25" s="518" t="s">
        <v>139</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2159577</v>
      </c>
      <c r="BO25" s="431"/>
      <c r="BP25" s="431"/>
      <c r="BQ25" s="431"/>
      <c r="BR25" s="431"/>
      <c r="BS25" s="431"/>
      <c r="BT25" s="431"/>
      <c r="BU25" s="432"/>
      <c r="BV25" s="430">
        <v>2360268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5482</v>
      </c>
      <c r="R26" s="519"/>
      <c r="S26" s="519"/>
      <c r="T26" s="519"/>
      <c r="U26" s="519"/>
      <c r="V26" s="561"/>
      <c r="W26" s="620"/>
      <c r="X26" s="608"/>
      <c r="Y26" s="609"/>
      <c r="Z26" s="517" t="s">
        <v>179</v>
      </c>
      <c r="AA26" s="630"/>
      <c r="AB26" s="630"/>
      <c r="AC26" s="630"/>
      <c r="AD26" s="630"/>
      <c r="AE26" s="630"/>
      <c r="AF26" s="630"/>
      <c r="AG26" s="631"/>
      <c r="AH26" s="518">
        <v>25</v>
      </c>
      <c r="AI26" s="519"/>
      <c r="AJ26" s="519"/>
      <c r="AK26" s="519"/>
      <c r="AL26" s="561"/>
      <c r="AM26" s="518">
        <v>86925</v>
      </c>
      <c r="AN26" s="519"/>
      <c r="AO26" s="519"/>
      <c r="AP26" s="519"/>
      <c r="AQ26" s="519"/>
      <c r="AR26" s="561"/>
      <c r="AS26" s="518">
        <v>3477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3890</v>
      </c>
      <c r="R27" s="519"/>
      <c r="S27" s="519"/>
      <c r="T27" s="519"/>
      <c r="U27" s="519"/>
      <c r="V27" s="561"/>
      <c r="W27" s="620"/>
      <c r="X27" s="608"/>
      <c r="Y27" s="609"/>
      <c r="Z27" s="517" t="s">
        <v>182</v>
      </c>
      <c r="AA27" s="497"/>
      <c r="AB27" s="497"/>
      <c r="AC27" s="497"/>
      <c r="AD27" s="497"/>
      <c r="AE27" s="497"/>
      <c r="AF27" s="497"/>
      <c r="AG27" s="498"/>
      <c r="AH27" s="518">
        <v>3</v>
      </c>
      <c r="AI27" s="519"/>
      <c r="AJ27" s="519"/>
      <c r="AK27" s="519"/>
      <c r="AL27" s="561"/>
      <c r="AM27" s="518">
        <v>12300</v>
      </c>
      <c r="AN27" s="519"/>
      <c r="AO27" s="519"/>
      <c r="AP27" s="519"/>
      <c r="AQ27" s="519"/>
      <c r="AR27" s="561"/>
      <c r="AS27" s="518">
        <v>4100</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1356613</v>
      </c>
      <c r="BO27" s="644"/>
      <c r="BP27" s="644"/>
      <c r="BQ27" s="644"/>
      <c r="BR27" s="644"/>
      <c r="BS27" s="644"/>
      <c r="BT27" s="644"/>
      <c r="BU27" s="645"/>
      <c r="BV27" s="643">
        <v>1355283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3290</v>
      </c>
      <c r="R28" s="519"/>
      <c r="S28" s="519"/>
      <c r="T28" s="519"/>
      <c r="U28" s="519"/>
      <c r="V28" s="561"/>
      <c r="W28" s="620"/>
      <c r="X28" s="608"/>
      <c r="Y28" s="609"/>
      <c r="Z28" s="517" t="s">
        <v>185</v>
      </c>
      <c r="AA28" s="497"/>
      <c r="AB28" s="497"/>
      <c r="AC28" s="497"/>
      <c r="AD28" s="497"/>
      <c r="AE28" s="497"/>
      <c r="AF28" s="497"/>
      <c r="AG28" s="498"/>
      <c r="AH28" s="518" t="s">
        <v>139</v>
      </c>
      <c r="AI28" s="519"/>
      <c r="AJ28" s="519"/>
      <c r="AK28" s="519"/>
      <c r="AL28" s="561"/>
      <c r="AM28" s="518" t="s">
        <v>139</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1057653</v>
      </c>
      <c r="BO28" s="431"/>
      <c r="BP28" s="431"/>
      <c r="BQ28" s="431"/>
      <c r="BR28" s="431"/>
      <c r="BS28" s="431"/>
      <c r="BT28" s="431"/>
      <c r="BU28" s="432"/>
      <c r="BV28" s="430">
        <v>1057526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20</v>
      </c>
      <c r="M29" s="519"/>
      <c r="N29" s="519"/>
      <c r="O29" s="519"/>
      <c r="P29" s="561"/>
      <c r="Q29" s="518">
        <v>3035</v>
      </c>
      <c r="R29" s="519"/>
      <c r="S29" s="519"/>
      <c r="T29" s="519"/>
      <c r="U29" s="519"/>
      <c r="V29" s="561"/>
      <c r="W29" s="621"/>
      <c r="X29" s="622"/>
      <c r="Y29" s="623"/>
      <c r="Z29" s="517" t="s">
        <v>188</v>
      </c>
      <c r="AA29" s="497"/>
      <c r="AB29" s="497"/>
      <c r="AC29" s="497"/>
      <c r="AD29" s="497"/>
      <c r="AE29" s="497"/>
      <c r="AF29" s="497"/>
      <c r="AG29" s="498"/>
      <c r="AH29" s="518">
        <v>375</v>
      </c>
      <c r="AI29" s="519"/>
      <c r="AJ29" s="519"/>
      <c r="AK29" s="519"/>
      <c r="AL29" s="561"/>
      <c r="AM29" s="518">
        <v>1180752</v>
      </c>
      <c r="AN29" s="519"/>
      <c r="AO29" s="519"/>
      <c r="AP29" s="519"/>
      <c r="AQ29" s="519"/>
      <c r="AR29" s="561"/>
      <c r="AS29" s="518">
        <v>3149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202010</v>
      </c>
      <c r="BO29" s="468"/>
      <c r="BP29" s="468"/>
      <c r="BQ29" s="468"/>
      <c r="BR29" s="468"/>
      <c r="BS29" s="468"/>
      <c r="BT29" s="468"/>
      <c r="BU29" s="469"/>
      <c r="BV29" s="467">
        <v>203832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2430573</v>
      </c>
      <c r="BO30" s="644"/>
      <c r="BP30" s="644"/>
      <c r="BQ30" s="644"/>
      <c r="BR30" s="644"/>
      <c r="BS30" s="644"/>
      <c r="BT30" s="644"/>
      <c r="BU30" s="645"/>
      <c r="BV30" s="643">
        <v>2643834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介護保険特別会計</v>
      </c>
      <c r="X34" s="657"/>
      <c r="Y34" s="657"/>
      <c r="Z34" s="657"/>
      <c r="AA34" s="657"/>
      <c r="AB34" s="657"/>
      <c r="AC34" s="657"/>
      <c r="AD34" s="657"/>
      <c r="AE34" s="657"/>
      <c r="AF34" s="657"/>
      <c r="AG34" s="657"/>
      <c r="AH34" s="657"/>
      <c r="AI34" s="657"/>
      <c r="AJ34" s="657"/>
      <c r="AK34" s="657"/>
      <c r="AL34" s="214"/>
      <c r="AM34" s="656">
        <f>IF(AO34="","",MAX(C34:D43,U34:V43)+1)</f>
        <v>12</v>
      </c>
      <c r="AN34" s="656"/>
      <c r="AO34" s="657" t="str">
        <f>IF('各会計、関係団体の財政状況及び健全化判断比率'!B35="","",'各会計、関係団体の財政状況及び健全化判断比率'!B35)</f>
        <v>水道事業会計</v>
      </c>
      <c r="AP34" s="657"/>
      <c r="AQ34" s="657"/>
      <c r="AR34" s="657"/>
      <c r="AS34" s="657"/>
      <c r="AT34" s="657"/>
      <c r="AU34" s="657"/>
      <c r="AV34" s="657"/>
      <c r="AW34" s="657"/>
      <c r="AX34" s="657"/>
      <c r="AY34" s="657"/>
      <c r="AZ34" s="657"/>
      <c r="BA34" s="657"/>
      <c r="BB34" s="657"/>
      <c r="BC34" s="657"/>
      <c r="BD34" s="214"/>
      <c r="BE34" s="656">
        <f>IF(BG34="","",MAX(C34:D43,U34:V43,AM34:AN43)+1)</f>
        <v>13</v>
      </c>
      <c r="BF34" s="656"/>
      <c r="BG34" s="657" t="str">
        <f>IF('各会計、関係団体の財政状況及び健全化判断比率'!B36="","",'各会計、関係団体の財政状況及び健全化判断比率'!B36)</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16</v>
      </c>
      <c r="BX34" s="656"/>
      <c r="BY34" s="657" t="str">
        <f>IF('各会計、関係団体の財政状況及び健全化判断比率'!B68="","",'各会計、関係団体の財政状況及び健全化判断比率'!B68)</f>
        <v>益田地区広域市町村圏事務組合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益田市総合サービス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施設貸付事業特別会計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国民健康保険事業特別会計（事業勘定）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14</v>
      </c>
      <c r="BF35" s="656"/>
      <c r="BG35" s="657" t="str">
        <f>IF('各会計、関係団体の財政状況及び健全化判断比率'!B37="","",'各会計、関係団体の財政状況及び健全化判断比率'!B37)</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17</v>
      </c>
      <c r="BX35" s="656"/>
      <c r="BY35" s="657" t="str">
        <f>IF('各会計、関係団体の財政状況及び健全化判断比率'!B69="","",'各会計、関係団体の財政状況及び健全化判断比率'!B69)</f>
        <v>島根県市町村総合事務組合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きのこハウス</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市有林事業特別会計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国民健康保険事業特別会計（美都診療施設勘定）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15</v>
      </c>
      <c r="BF36" s="656"/>
      <c r="BG36" s="657" t="str">
        <f>IF('各会計、関係団体の財政状況及び健全化判断比率'!B38="","",'各会計、関係団体の財政状況及び健全化判断比率'!B38)</f>
        <v>土地区画整理事業特別会計</v>
      </c>
      <c r="BH36" s="657"/>
      <c r="BI36" s="657"/>
      <c r="BJ36" s="657"/>
      <c r="BK36" s="657"/>
      <c r="BL36" s="657"/>
      <c r="BM36" s="657"/>
      <c r="BN36" s="657"/>
      <c r="BO36" s="657"/>
      <c r="BP36" s="657"/>
      <c r="BQ36" s="657"/>
      <c r="BR36" s="657"/>
      <c r="BS36" s="657"/>
      <c r="BT36" s="657"/>
      <c r="BU36" s="657"/>
      <c r="BV36" s="214"/>
      <c r="BW36" s="656">
        <f t="shared" si="2"/>
        <v>18</v>
      </c>
      <c r="BX36" s="656"/>
      <c r="BY36" s="657" t="str">
        <f>IF('各会計、関係団体の財政状況及び健全化判断比率'!B70="","",'各会計、関係団体の財政状況及び健全化判断比率'!B70)</f>
        <v>島根県後期高齢者医療広域連合（普）</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ひきみ</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造林受託事業特別会計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国民健康保険事業特別会計（匹見澄川診療施設勘定）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19</v>
      </c>
      <c r="BX37" s="656"/>
      <c r="BY37" s="657" t="str">
        <f>IF('各会計、関係団体の財政状況及び健全化判断比率'!B71="","",'各会計、関係団体の財政状況及び健全化判断比率'!B71)</f>
        <v>島根県後期高齢者医療広域連合（後期高齢）</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エイト</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9</v>
      </c>
      <c r="V38" s="656"/>
      <c r="W38" s="657" t="str">
        <f>IF('各会計、関係団体の財政状況及び健全化判断比率'!B32="","",'各会計、関係団体の財政状況及び健全化判断比率'!B32)</f>
        <v>国民健康保険事業特別会計（匹見道川診療施設勘定）</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10</v>
      </c>
      <c r="V39" s="656"/>
      <c r="W39" s="657" t="str">
        <f>IF('各会計、関係団体の財政状況及び健全化判断比率'!B33="","",'各会計、関係団体の財政状況及び健全化判断比率'!B33)</f>
        <v>後期高齢者医療特別会計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f t="shared" si="4"/>
        <v>11</v>
      </c>
      <c r="V40" s="656"/>
      <c r="W40" s="657" t="str">
        <f>IF('各会計、関係団体の財政状況及び健全化判断比率'!B34="","",'各会計、関係団体の財政状況及び健全化判断比率'!B34)</f>
        <v>駐車場事業特別会計</v>
      </c>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4LJhdq7dNEd7vwUjyApVLEHq9fgnjdwvnCbDsV4uZzEf/4ggQx5qDX4wBD2c40Bh1mIvzh5BEWV06ir5fdw/Qg==" saltValue="3vjtnRIME5h76Ieefj+X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8" t="s">
        <v>572</v>
      </c>
      <c r="D34" s="1248"/>
      <c r="E34" s="1249"/>
      <c r="F34" s="32">
        <v>9.5399999999999991</v>
      </c>
      <c r="G34" s="33">
        <v>10.33</v>
      </c>
      <c r="H34" s="33">
        <v>10.47</v>
      </c>
      <c r="I34" s="33">
        <v>10.66</v>
      </c>
      <c r="J34" s="34">
        <v>10.89</v>
      </c>
      <c r="K34" s="22"/>
      <c r="L34" s="22"/>
      <c r="M34" s="22"/>
      <c r="N34" s="22"/>
      <c r="O34" s="22"/>
      <c r="P34" s="22"/>
    </row>
    <row r="35" spans="1:16" ht="39" customHeight="1">
      <c r="A35" s="22"/>
      <c r="B35" s="35"/>
      <c r="C35" s="1242" t="s">
        <v>573</v>
      </c>
      <c r="D35" s="1243"/>
      <c r="E35" s="1244"/>
      <c r="F35" s="36">
        <v>4.6100000000000003</v>
      </c>
      <c r="G35" s="37">
        <v>2.39</v>
      </c>
      <c r="H35" s="37">
        <v>2.83</v>
      </c>
      <c r="I35" s="37">
        <v>2.84</v>
      </c>
      <c r="J35" s="38">
        <v>3.54</v>
      </c>
      <c r="K35" s="22"/>
      <c r="L35" s="22"/>
      <c r="M35" s="22"/>
      <c r="N35" s="22"/>
      <c r="O35" s="22"/>
      <c r="P35" s="22"/>
    </row>
    <row r="36" spans="1:16" ht="39" customHeight="1">
      <c r="A36" s="22"/>
      <c r="B36" s="35"/>
      <c r="C36" s="1242" t="s">
        <v>574</v>
      </c>
      <c r="D36" s="1243"/>
      <c r="E36" s="1244"/>
      <c r="F36" s="36">
        <v>0.53</v>
      </c>
      <c r="G36" s="37">
        <v>1.22</v>
      </c>
      <c r="H36" s="37">
        <v>1.1499999999999999</v>
      </c>
      <c r="I36" s="37">
        <v>1.39</v>
      </c>
      <c r="J36" s="38">
        <v>0.7</v>
      </c>
      <c r="K36" s="22"/>
      <c r="L36" s="22"/>
      <c r="M36" s="22"/>
      <c r="N36" s="22"/>
      <c r="O36" s="22"/>
      <c r="P36" s="22"/>
    </row>
    <row r="37" spans="1:16" ht="39" customHeight="1">
      <c r="A37" s="22"/>
      <c r="B37" s="35"/>
      <c r="C37" s="1242" t="s">
        <v>575</v>
      </c>
      <c r="D37" s="1243"/>
      <c r="E37" s="1244"/>
      <c r="F37" s="36">
        <v>1.88</v>
      </c>
      <c r="G37" s="37">
        <v>1.19</v>
      </c>
      <c r="H37" s="37">
        <v>0</v>
      </c>
      <c r="I37" s="37">
        <v>0.83</v>
      </c>
      <c r="J37" s="38">
        <v>0.61</v>
      </c>
      <c r="K37" s="22"/>
      <c r="L37" s="22"/>
      <c r="M37" s="22"/>
      <c r="N37" s="22"/>
      <c r="O37" s="22"/>
      <c r="P37" s="22"/>
    </row>
    <row r="38" spans="1:16" ht="39" customHeight="1">
      <c r="A38" s="22"/>
      <c r="B38" s="35"/>
      <c r="C38" s="1242" t="s">
        <v>576</v>
      </c>
      <c r="D38" s="1243"/>
      <c r="E38" s="1244"/>
      <c r="F38" s="36">
        <v>0</v>
      </c>
      <c r="G38" s="37">
        <v>0</v>
      </c>
      <c r="H38" s="37">
        <v>0</v>
      </c>
      <c r="I38" s="37">
        <v>0</v>
      </c>
      <c r="J38" s="38">
        <v>0.16</v>
      </c>
      <c r="K38" s="22"/>
      <c r="L38" s="22"/>
      <c r="M38" s="22"/>
      <c r="N38" s="22"/>
      <c r="O38" s="22"/>
      <c r="P38" s="22"/>
    </row>
    <row r="39" spans="1:16" ht="39" customHeight="1">
      <c r="A39" s="22"/>
      <c r="B39" s="35"/>
      <c r="C39" s="1242" t="s">
        <v>577</v>
      </c>
      <c r="D39" s="1243"/>
      <c r="E39" s="1244"/>
      <c r="F39" s="36">
        <v>0</v>
      </c>
      <c r="G39" s="37">
        <v>0</v>
      </c>
      <c r="H39" s="37">
        <v>0.01</v>
      </c>
      <c r="I39" s="37">
        <v>0</v>
      </c>
      <c r="J39" s="38">
        <v>0.15</v>
      </c>
      <c r="K39" s="22"/>
      <c r="L39" s="22"/>
      <c r="M39" s="22"/>
      <c r="N39" s="22"/>
      <c r="O39" s="22"/>
      <c r="P39" s="22"/>
    </row>
    <row r="40" spans="1:16" ht="39" customHeight="1">
      <c r="A40" s="22"/>
      <c r="B40" s="35"/>
      <c r="C40" s="1242" t="s">
        <v>578</v>
      </c>
      <c r="D40" s="1243"/>
      <c r="E40" s="1244"/>
      <c r="F40" s="36">
        <v>0.54</v>
      </c>
      <c r="G40" s="37">
        <v>0.49</v>
      </c>
      <c r="H40" s="37">
        <v>0.36</v>
      </c>
      <c r="I40" s="37">
        <v>0.09</v>
      </c>
      <c r="J40" s="38">
        <v>0.12</v>
      </c>
      <c r="K40" s="22"/>
      <c r="L40" s="22"/>
      <c r="M40" s="22"/>
      <c r="N40" s="22"/>
      <c r="O40" s="22"/>
      <c r="P40" s="22"/>
    </row>
    <row r="41" spans="1:16" ht="39" customHeight="1">
      <c r="A41" s="22"/>
      <c r="B41" s="35"/>
      <c r="C41" s="1242" t="s">
        <v>579</v>
      </c>
      <c r="D41" s="1243"/>
      <c r="E41" s="1244"/>
      <c r="F41" s="36">
        <v>0.06</v>
      </c>
      <c r="G41" s="37">
        <v>0.08</v>
      </c>
      <c r="H41" s="37">
        <v>0.08</v>
      </c>
      <c r="I41" s="37">
        <v>0.06</v>
      </c>
      <c r="J41" s="38">
        <v>7.0000000000000007E-2</v>
      </c>
      <c r="K41" s="22"/>
      <c r="L41" s="22"/>
      <c r="M41" s="22"/>
      <c r="N41" s="22"/>
      <c r="O41" s="22"/>
      <c r="P41" s="22"/>
    </row>
    <row r="42" spans="1:16" ht="39" customHeight="1">
      <c r="A42" s="22"/>
      <c r="B42" s="39"/>
      <c r="C42" s="1242" t="s">
        <v>580</v>
      </c>
      <c r="D42" s="1243"/>
      <c r="E42" s="1244"/>
      <c r="F42" s="36" t="s">
        <v>524</v>
      </c>
      <c r="G42" s="37" t="s">
        <v>524</v>
      </c>
      <c r="H42" s="37" t="s">
        <v>524</v>
      </c>
      <c r="I42" s="37" t="s">
        <v>524</v>
      </c>
      <c r="J42" s="38" t="s">
        <v>524</v>
      </c>
      <c r="K42" s="22"/>
      <c r="L42" s="22"/>
      <c r="M42" s="22"/>
      <c r="N42" s="22"/>
      <c r="O42" s="22"/>
      <c r="P42" s="22"/>
    </row>
    <row r="43" spans="1:16" ht="39" customHeight="1" thickBot="1">
      <c r="A43" s="22"/>
      <c r="B43" s="40"/>
      <c r="C43" s="1245" t="s">
        <v>581</v>
      </c>
      <c r="D43" s="1246"/>
      <c r="E43" s="1247"/>
      <c r="F43" s="41">
        <v>0.1</v>
      </c>
      <c r="G43" s="42">
        <v>0.15</v>
      </c>
      <c r="H43" s="42">
        <v>0.57999999999999996</v>
      </c>
      <c r="I43" s="42">
        <v>0.12</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BtQL4mqmCkioKmo2CR053TzCRTm2kdubFRZrri8jZ7crMa78tMJEEKEbO386dT6TI4zraeDR764pMJgaKxh5Q==" saltValue="wGIymMWIszTlrV0VVbpi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50" t="s">
        <v>11</v>
      </c>
      <c r="C45" s="1251"/>
      <c r="D45" s="58"/>
      <c r="E45" s="1256" t="s">
        <v>12</v>
      </c>
      <c r="F45" s="1256"/>
      <c r="G45" s="1256"/>
      <c r="H45" s="1256"/>
      <c r="I45" s="1256"/>
      <c r="J45" s="1257"/>
      <c r="K45" s="59">
        <v>4271</v>
      </c>
      <c r="L45" s="60">
        <v>4223</v>
      </c>
      <c r="M45" s="60">
        <v>4030</v>
      </c>
      <c r="N45" s="60">
        <v>4085</v>
      </c>
      <c r="O45" s="61">
        <v>4256</v>
      </c>
      <c r="P45" s="48"/>
      <c r="Q45" s="48"/>
      <c r="R45" s="48"/>
      <c r="S45" s="48"/>
      <c r="T45" s="48"/>
      <c r="U45" s="48"/>
    </row>
    <row r="46" spans="1:21" ht="30.75" customHeight="1">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c r="A48" s="48"/>
      <c r="B48" s="1252"/>
      <c r="C48" s="1253"/>
      <c r="D48" s="62"/>
      <c r="E48" s="1258" t="s">
        <v>15</v>
      </c>
      <c r="F48" s="1258"/>
      <c r="G48" s="1258"/>
      <c r="H48" s="1258"/>
      <c r="I48" s="1258"/>
      <c r="J48" s="1259"/>
      <c r="K48" s="63">
        <v>383</v>
      </c>
      <c r="L48" s="64">
        <v>381</v>
      </c>
      <c r="M48" s="64">
        <v>397</v>
      </c>
      <c r="N48" s="64">
        <v>388</v>
      </c>
      <c r="O48" s="65">
        <v>333</v>
      </c>
      <c r="P48" s="48"/>
      <c r="Q48" s="48"/>
      <c r="R48" s="48"/>
      <c r="S48" s="48"/>
      <c r="T48" s="48"/>
      <c r="U48" s="48"/>
    </row>
    <row r="49" spans="1:21" ht="30.75" customHeight="1">
      <c r="A49" s="48"/>
      <c r="B49" s="1252"/>
      <c r="C49" s="1253"/>
      <c r="D49" s="62"/>
      <c r="E49" s="1258" t="s">
        <v>16</v>
      </c>
      <c r="F49" s="1258"/>
      <c r="G49" s="1258"/>
      <c r="H49" s="1258"/>
      <c r="I49" s="1258"/>
      <c r="J49" s="1259"/>
      <c r="K49" s="63">
        <v>47</v>
      </c>
      <c r="L49" s="64">
        <v>49</v>
      </c>
      <c r="M49" s="64">
        <v>45</v>
      </c>
      <c r="N49" s="64">
        <v>40</v>
      </c>
      <c r="O49" s="65">
        <v>39</v>
      </c>
      <c r="P49" s="48"/>
      <c r="Q49" s="48"/>
      <c r="R49" s="48"/>
      <c r="S49" s="48"/>
      <c r="T49" s="48"/>
      <c r="U49" s="48"/>
    </row>
    <row r="50" spans="1:21" ht="30.75" customHeight="1">
      <c r="A50" s="48"/>
      <c r="B50" s="1252"/>
      <c r="C50" s="1253"/>
      <c r="D50" s="62"/>
      <c r="E50" s="1258" t="s">
        <v>17</v>
      </c>
      <c r="F50" s="1258"/>
      <c r="G50" s="1258"/>
      <c r="H50" s="1258"/>
      <c r="I50" s="1258"/>
      <c r="J50" s="1259"/>
      <c r="K50" s="63">
        <v>108</v>
      </c>
      <c r="L50" s="64">
        <v>42</v>
      </c>
      <c r="M50" s="64">
        <v>34</v>
      </c>
      <c r="N50" s="64">
        <v>28</v>
      </c>
      <c r="O50" s="65">
        <v>8</v>
      </c>
      <c r="P50" s="48"/>
      <c r="Q50" s="48"/>
      <c r="R50" s="48"/>
      <c r="S50" s="48"/>
      <c r="T50" s="48"/>
      <c r="U50" s="48"/>
    </row>
    <row r="51" spans="1:21" ht="30.75" customHeight="1">
      <c r="A51" s="48"/>
      <c r="B51" s="1254"/>
      <c r="C51" s="1255"/>
      <c r="D51" s="66"/>
      <c r="E51" s="1258" t="s">
        <v>18</v>
      </c>
      <c r="F51" s="1258"/>
      <c r="G51" s="1258"/>
      <c r="H51" s="1258"/>
      <c r="I51" s="1258"/>
      <c r="J51" s="1259"/>
      <c r="K51" s="63">
        <v>1</v>
      </c>
      <c r="L51" s="64">
        <v>1</v>
      </c>
      <c r="M51" s="64">
        <v>1</v>
      </c>
      <c r="N51" s="64">
        <v>1</v>
      </c>
      <c r="O51" s="65">
        <v>1</v>
      </c>
      <c r="P51" s="48"/>
      <c r="Q51" s="48"/>
      <c r="R51" s="48"/>
      <c r="S51" s="48"/>
      <c r="T51" s="48"/>
      <c r="U51" s="48"/>
    </row>
    <row r="52" spans="1:21" ht="30.75" customHeight="1">
      <c r="A52" s="48"/>
      <c r="B52" s="1260" t="s">
        <v>19</v>
      </c>
      <c r="C52" s="1261"/>
      <c r="D52" s="66"/>
      <c r="E52" s="1258" t="s">
        <v>20</v>
      </c>
      <c r="F52" s="1258"/>
      <c r="G52" s="1258"/>
      <c r="H52" s="1258"/>
      <c r="I52" s="1258"/>
      <c r="J52" s="1259"/>
      <c r="K52" s="63">
        <v>2886</v>
      </c>
      <c r="L52" s="64">
        <v>2876</v>
      </c>
      <c r="M52" s="64">
        <v>2827</v>
      </c>
      <c r="N52" s="64">
        <v>2957</v>
      </c>
      <c r="O52" s="65">
        <v>3090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1924</v>
      </c>
      <c r="L53" s="69">
        <v>1820</v>
      </c>
      <c r="M53" s="69">
        <v>1680</v>
      </c>
      <c r="N53" s="69">
        <v>1585</v>
      </c>
      <c r="O53" s="70">
        <v>1547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6" t="s">
        <v>25</v>
      </c>
      <c r="C57" s="1267"/>
      <c r="D57" s="1270" t="s">
        <v>26</v>
      </c>
      <c r="E57" s="1271"/>
      <c r="F57" s="1271"/>
      <c r="G57" s="1271"/>
      <c r="H57" s="1271"/>
      <c r="I57" s="1271"/>
      <c r="J57" s="1272"/>
      <c r="K57" s="83" t="s">
        <v>604</v>
      </c>
      <c r="L57" s="84" t="s">
        <v>604</v>
      </c>
      <c r="M57" s="84" t="s">
        <v>604</v>
      </c>
      <c r="N57" s="84" t="s">
        <v>604</v>
      </c>
      <c r="O57" s="85" t="s">
        <v>604</v>
      </c>
    </row>
    <row r="58" spans="1:21" ht="31.5" customHeight="1" thickBot="1">
      <c r="B58" s="1268"/>
      <c r="C58" s="1269"/>
      <c r="D58" s="1273" t="s">
        <v>27</v>
      </c>
      <c r="E58" s="1274"/>
      <c r="F58" s="1274"/>
      <c r="G58" s="1274"/>
      <c r="H58" s="1274"/>
      <c r="I58" s="1274"/>
      <c r="J58" s="1275"/>
      <c r="K58" s="86" t="s">
        <v>604</v>
      </c>
      <c r="L58" s="87" t="s">
        <v>604</v>
      </c>
      <c r="M58" s="87" t="s">
        <v>604</v>
      </c>
      <c r="N58" s="87" t="s">
        <v>604</v>
      </c>
      <c r="O58" s="88" t="s">
        <v>604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2YBbnp22zGT4XvO180Gyy5DaTf5iLjVNxT6eSgPGin+Jznc66ZZIvznLrbsWEDtR9ksdi+lIOnnyu7mfyzwg==" saltValue="bmn++QSTzr9sMchrY04y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76" t="s">
        <v>30</v>
      </c>
      <c r="C41" s="1277"/>
      <c r="D41" s="102"/>
      <c r="E41" s="1282" t="s">
        <v>31</v>
      </c>
      <c r="F41" s="1282"/>
      <c r="G41" s="1282"/>
      <c r="H41" s="1283"/>
      <c r="I41" s="103">
        <v>39506</v>
      </c>
      <c r="J41" s="104">
        <v>38779</v>
      </c>
      <c r="K41" s="104">
        <v>36895</v>
      </c>
      <c r="L41" s="104">
        <v>35610</v>
      </c>
      <c r="M41" s="105">
        <v>34145</v>
      </c>
    </row>
    <row r="42" spans="2:13" ht="27.75" customHeight="1">
      <c r="B42" s="1278"/>
      <c r="C42" s="1279"/>
      <c r="D42" s="106"/>
      <c r="E42" s="1284" t="s">
        <v>32</v>
      </c>
      <c r="F42" s="1284"/>
      <c r="G42" s="1284"/>
      <c r="H42" s="1285"/>
      <c r="I42" s="107">
        <v>124</v>
      </c>
      <c r="J42" s="108">
        <v>79</v>
      </c>
      <c r="K42" s="108">
        <v>34</v>
      </c>
      <c r="L42" s="108">
        <v>19</v>
      </c>
      <c r="M42" s="109">
        <v>11</v>
      </c>
    </row>
    <row r="43" spans="2:13" ht="27.75" customHeight="1">
      <c r="B43" s="1278"/>
      <c r="C43" s="1279"/>
      <c r="D43" s="106"/>
      <c r="E43" s="1284" t="s">
        <v>33</v>
      </c>
      <c r="F43" s="1284"/>
      <c r="G43" s="1284"/>
      <c r="H43" s="1285"/>
      <c r="I43" s="107">
        <v>5759</v>
      </c>
      <c r="J43" s="108">
        <v>5685</v>
      </c>
      <c r="K43" s="108">
        <v>5641</v>
      </c>
      <c r="L43" s="108">
        <v>5652</v>
      </c>
      <c r="M43" s="109">
        <v>5670</v>
      </c>
    </row>
    <row r="44" spans="2:13" ht="27.75" customHeight="1">
      <c r="B44" s="1278"/>
      <c r="C44" s="1279"/>
      <c r="D44" s="106"/>
      <c r="E44" s="1284" t="s">
        <v>34</v>
      </c>
      <c r="F44" s="1284"/>
      <c r="G44" s="1284"/>
      <c r="H44" s="1285"/>
      <c r="I44" s="107">
        <v>222</v>
      </c>
      <c r="J44" s="108">
        <v>184</v>
      </c>
      <c r="K44" s="108">
        <v>138</v>
      </c>
      <c r="L44" s="108">
        <v>172</v>
      </c>
      <c r="M44" s="109">
        <v>254</v>
      </c>
    </row>
    <row r="45" spans="2:13" ht="27.75" customHeight="1">
      <c r="B45" s="1278"/>
      <c r="C45" s="1279"/>
      <c r="D45" s="106"/>
      <c r="E45" s="1284" t="s">
        <v>35</v>
      </c>
      <c r="F45" s="1284"/>
      <c r="G45" s="1284"/>
      <c r="H45" s="1285"/>
      <c r="I45" s="107">
        <v>5085</v>
      </c>
      <c r="J45" s="108">
        <v>5041</v>
      </c>
      <c r="K45" s="108">
        <v>5300</v>
      </c>
      <c r="L45" s="108">
        <v>5013</v>
      </c>
      <c r="M45" s="109">
        <v>4904</v>
      </c>
    </row>
    <row r="46" spans="2:13" ht="27.75" customHeight="1">
      <c r="B46" s="1278"/>
      <c r="C46" s="1279"/>
      <c r="D46" s="110"/>
      <c r="E46" s="1284" t="s">
        <v>36</v>
      </c>
      <c r="F46" s="1284"/>
      <c r="G46" s="1284"/>
      <c r="H46" s="1285"/>
      <c r="I46" s="107">
        <v>4</v>
      </c>
      <c r="J46" s="108">
        <v>2</v>
      </c>
      <c r="K46" s="108" t="s">
        <v>524</v>
      </c>
      <c r="L46" s="108" t="s">
        <v>524</v>
      </c>
      <c r="M46" s="109" t="s">
        <v>524</v>
      </c>
    </row>
    <row r="47" spans="2:13" ht="27.75" customHeight="1">
      <c r="B47" s="1278"/>
      <c r="C47" s="1279"/>
      <c r="D47" s="111"/>
      <c r="E47" s="1286" t="s">
        <v>37</v>
      </c>
      <c r="F47" s="1287"/>
      <c r="G47" s="1287"/>
      <c r="H47" s="1288"/>
      <c r="I47" s="107" t="s">
        <v>524</v>
      </c>
      <c r="J47" s="108" t="s">
        <v>524</v>
      </c>
      <c r="K47" s="108" t="s">
        <v>524</v>
      </c>
      <c r="L47" s="108" t="s">
        <v>524</v>
      </c>
      <c r="M47" s="109" t="s">
        <v>524</v>
      </c>
    </row>
    <row r="48" spans="2:13" ht="27.75" customHeight="1">
      <c r="B48" s="1278"/>
      <c r="C48" s="1279"/>
      <c r="D48" s="106"/>
      <c r="E48" s="1284" t="s">
        <v>38</v>
      </c>
      <c r="F48" s="1284"/>
      <c r="G48" s="1284"/>
      <c r="H48" s="1285"/>
      <c r="I48" s="107" t="s">
        <v>524</v>
      </c>
      <c r="J48" s="108" t="s">
        <v>524</v>
      </c>
      <c r="K48" s="108" t="s">
        <v>524</v>
      </c>
      <c r="L48" s="108" t="s">
        <v>524</v>
      </c>
      <c r="M48" s="109" t="s">
        <v>524</v>
      </c>
    </row>
    <row r="49" spans="2:13" ht="27.75" customHeight="1">
      <c r="B49" s="1280"/>
      <c r="C49" s="1281"/>
      <c r="D49" s="106"/>
      <c r="E49" s="1284" t="s">
        <v>39</v>
      </c>
      <c r="F49" s="1284"/>
      <c r="G49" s="1284"/>
      <c r="H49" s="1285"/>
      <c r="I49" s="107" t="s">
        <v>524</v>
      </c>
      <c r="J49" s="108" t="s">
        <v>524</v>
      </c>
      <c r="K49" s="108" t="s">
        <v>524</v>
      </c>
      <c r="L49" s="108" t="s">
        <v>524</v>
      </c>
      <c r="M49" s="109" t="s">
        <v>524</v>
      </c>
    </row>
    <row r="50" spans="2:13" ht="27.75" customHeight="1">
      <c r="B50" s="1289" t="s">
        <v>40</v>
      </c>
      <c r="C50" s="1290"/>
      <c r="D50" s="112"/>
      <c r="E50" s="1284" t="s">
        <v>41</v>
      </c>
      <c r="F50" s="1284"/>
      <c r="G50" s="1284"/>
      <c r="H50" s="1285"/>
      <c r="I50" s="107">
        <v>2910</v>
      </c>
      <c r="J50" s="108">
        <v>2794</v>
      </c>
      <c r="K50" s="108">
        <v>2902</v>
      </c>
      <c r="L50" s="108">
        <v>3339</v>
      </c>
      <c r="M50" s="109">
        <v>3262</v>
      </c>
    </row>
    <row r="51" spans="2:13" ht="27.75" customHeight="1">
      <c r="B51" s="1278"/>
      <c r="C51" s="1279"/>
      <c r="D51" s="106"/>
      <c r="E51" s="1284" t="s">
        <v>42</v>
      </c>
      <c r="F51" s="1284"/>
      <c r="G51" s="1284"/>
      <c r="H51" s="1285"/>
      <c r="I51" s="107">
        <v>1388</v>
      </c>
      <c r="J51" s="108">
        <v>2053</v>
      </c>
      <c r="K51" s="108">
        <v>1969</v>
      </c>
      <c r="L51" s="108">
        <v>1850</v>
      </c>
      <c r="M51" s="109">
        <v>1638</v>
      </c>
    </row>
    <row r="52" spans="2:13" ht="27.75" customHeight="1">
      <c r="B52" s="1280"/>
      <c r="C52" s="1281"/>
      <c r="D52" s="106"/>
      <c r="E52" s="1284" t="s">
        <v>43</v>
      </c>
      <c r="F52" s="1284"/>
      <c r="G52" s="1284"/>
      <c r="H52" s="1285"/>
      <c r="I52" s="107">
        <v>28770</v>
      </c>
      <c r="J52" s="108">
        <v>28247</v>
      </c>
      <c r="K52" s="108">
        <v>27215</v>
      </c>
      <c r="L52" s="108">
        <v>26467</v>
      </c>
      <c r="M52" s="109">
        <v>25884</v>
      </c>
    </row>
    <row r="53" spans="2:13" ht="27.75" customHeight="1" thickBot="1">
      <c r="B53" s="1291" t="s">
        <v>44</v>
      </c>
      <c r="C53" s="1292"/>
      <c r="D53" s="113"/>
      <c r="E53" s="1293" t="s">
        <v>45</v>
      </c>
      <c r="F53" s="1293"/>
      <c r="G53" s="1293"/>
      <c r="H53" s="1294"/>
      <c r="I53" s="114">
        <v>17632</v>
      </c>
      <c r="J53" s="115">
        <v>16675</v>
      </c>
      <c r="K53" s="115">
        <v>15923</v>
      </c>
      <c r="L53" s="115">
        <v>14810</v>
      </c>
      <c r="M53" s="116">
        <v>14201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Kkr2+dA/hjCTcTNeGzIU50GzbR9NkrIYB+Xtx5WuNYUIeM9PS6x5x5PQr8k2/HzDCRVZWix29Ekts3WXwNGIw==" saltValue="+1N1kjk0KFQ+6POB4WQw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303" t="s">
        <v>48</v>
      </c>
      <c r="D55" s="1303"/>
      <c r="E55" s="1304"/>
      <c r="F55" s="128">
        <v>1057</v>
      </c>
      <c r="G55" s="128">
        <v>1058</v>
      </c>
      <c r="H55" s="129">
        <v>1058</v>
      </c>
    </row>
    <row r="56" spans="2:8" ht="52.5" customHeight="1">
      <c r="B56" s="130"/>
      <c r="C56" s="1305" t="s">
        <v>49</v>
      </c>
      <c r="D56" s="1305"/>
      <c r="E56" s="1306"/>
      <c r="F56" s="131">
        <v>195</v>
      </c>
      <c r="G56" s="131">
        <v>204</v>
      </c>
      <c r="H56" s="132">
        <v>202</v>
      </c>
    </row>
    <row r="57" spans="2:8" ht="53.25" customHeight="1">
      <c r="B57" s="130"/>
      <c r="C57" s="1307" t="s">
        <v>50</v>
      </c>
      <c r="D57" s="1307"/>
      <c r="E57" s="1308"/>
      <c r="F57" s="133">
        <v>2419</v>
      </c>
      <c r="G57" s="133">
        <v>2644</v>
      </c>
      <c r="H57" s="134">
        <v>2431</v>
      </c>
    </row>
    <row r="58" spans="2:8" ht="45.75" customHeight="1">
      <c r="B58" s="135"/>
      <c r="C58" s="1295" t="s">
        <v>598</v>
      </c>
      <c r="D58" s="1296"/>
      <c r="E58" s="1297"/>
      <c r="F58" s="136">
        <v>1705</v>
      </c>
      <c r="G58" s="136">
        <v>1603</v>
      </c>
      <c r="H58" s="137">
        <v>1488</v>
      </c>
    </row>
    <row r="59" spans="2:8" ht="45.75" customHeight="1">
      <c r="B59" s="135"/>
      <c r="C59" s="1295" t="s">
        <v>600</v>
      </c>
      <c r="D59" s="1296"/>
      <c r="E59" s="1297"/>
      <c r="F59" s="136">
        <v>0</v>
      </c>
      <c r="G59" s="136">
        <v>300</v>
      </c>
      <c r="H59" s="137">
        <v>168</v>
      </c>
    </row>
    <row r="60" spans="2:8" ht="45.75" customHeight="1">
      <c r="B60" s="135"/>
      <c r="C60" s="1295" t="s">
        <v>599</v>
      </c>
      <c r="D60" s="1296"/>
      <c r="E60" s="1297"/>
      <c r="F60" s="136">
        <v>172</v>
      </c>
      <c r="G60" s="136">
        <v>182</v>
      </c>
      <c r="H60" s="137">
        <v>166</v>
      </c>
    </row>
    <row r="61" spans="2:8" ht="45.75" customHeight="1">
      <c r="B61" s="135"/>
      <c r="C61" s="1295" t="s">
        <v>601</v>
      </c>
      <c r="D61" s="1296"/>
      <c r="E61" s="1297"/>
      <c r="F61" s="136">
        <v>100</v>
      </c>
      <c r="G61" s="136">
        <v>100</v>
      </c>
      <c r="H61" s="137">
        <v>100</v>
      </c>
    </row>
    <row r="62" spans="2:8" ht="45.75" customHeight="1" thickBot="1">
      <c r="B62" s="138"/>
      <c r="C62" s="1298" t="s">
        <v>602</v>
      </c>
      <c r="D62" s="1299"/>
      <c r="E62" s="1300"/>
      <c r="F62" s="139">
        <v>80</v>
      </c>
      <c r="G62" s="139">
        <v>86</v>
      </c>
      <c r="H62" s="140">
        <v>90</v>
      </c>
    </row>
    <row r="63" spans="2:8" ht="52.5" customHeight="1" thickBot="1">
      <c r="B63" s="141"/>
      <c r="C63" s="1301" t="s">
        <v>51</v>
      </c>
      <c r="D63" s="1301"/>
      <c r="E63" s="1302"/>
      <c r="F63" s="142">
        <v>3671</v>
      </c>
      <c r="G63" s="142">
        <v>3905</v>
      </c>
      <c r="H63" s="143">
        <v>3690</v>
      </c>
    </row>
    <row r="64" spans="2:8" ht="15" customHeight="1"/>
  </sheetData>
  <sheetProtection algorithmName="SHA-512" hashValue="LIxQKhOgoKsMgdPfPQCFjkyX7hjtoGyqPj76migZtFaJUHMthKRcoAZxNxnPZFRAsVXbkEIWh+XXo1Uw/vsLcQ==" saltValue="r6ro1K2D2Fs0xDtt2aGL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5" zoomScaleNormal="100" zoomScaleSheetLayoutView="55" workbookViewId="0">
      <selection activeCell="DE50" sqref="DE5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v>142</v>
      </c>
      <c r="BQ51" s="1309"/>
      <c r="BR51" s="1309"/>
      <c r="BS51" s="1309"/>
      <c r="BT51" s="1309"/>
      <c r="BU51" s="1309"/>
      <c r="BV51" s="1309"/>
      <c r="BW51" s="1309"/>
      <c r="BX51" s="1309">
        <v>136.69999999999999</v>
      </c>
      <c r="BY51" s="1309"/>
      <c r="BZ51" s="1309"/>
      <c r="CA51" s="1309"/>
      <c r="CB51" s="1309"/>
      <c r="CC51" s="1309"/>
      <c r="CD51" s="1309"/>
      <c r="CE51" s="1309"/>
      <c r="CF51" s="1309">
        <v>132.80000000000001</v>
      </c>
      <c r="CG51" s="1309"/>
      <c r="CH51" s="1309"/>
      <c r="CI51" s="1309"/>
      <c r="CJ51" s="1309"/>
      <c r="CK51" s="1309"/>
      <c r="CL51" s="1309"/>
      <c r="CM51" s="1309"/>
      <c r="CN51" s="1309">
        <v>124.1</v>
      </c>
      <c r="CO51" s="1309"/>
      <c r="CP51" s="1309"/>
      <c r="CQ51" s="1309"/>
      <c r="CR51" s="1309"/>
      <c r="CS51" s="1309"/>
      <c r="CT51" s="1309"/>
      <c r="CU51" s="1309"/>
      <c r="CV51" s="1309">
        <v>118.7</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57.3</v>
      </c>
      <c r="BQ53" s="1309"/>
      <c r="BR53" s="1309"/>
      <c r="BS53" s="1309"/>
      <c r="BT53" s="1309"/>
      <c r="BU53" s="1309"/>
      <c r="BV53" s="1309"/>
      <c r="BW53" s="1309"/>
      <c r="BX53" s="1309">
        <v>58.9</v>
      </c>
      <c r="BY53" s="1309"/>
      <c r="BZ53" s="1309"/>
      <c r="CA53" s="1309"/>
      <c r="CB53" s="1309"/>
      <c r="CC53" s="1309"/>
      <c r="CD53" s="1309"/>
      <c r="CE53" s="1309"/>
      <c r="CF53" s="1309">
        <v>60.9</v>
      </c>
      <c r="CG53" s="1309"/>
      <c r="CH53" s="1309"/>
      <c r="CI53" s="1309"/>
      <c r="CJ53" s="1309"/>
      <c r="CK53" s="1309"/>
      <c r="CL53" s="1309"/>
      <c r="CM53" s="1309"/>
      <c r="CN53" s="1309">
        <v>62.5</v>
      </c>
      <c r="CO53" s="1309"/>
      <c r="CP53" s="1309"/>
      <c r="CQ53" s="1309"/>
      <c r="CR53" s="1309"/>
      <c r="CS53" s="1309"/>
      <c r="CT53" s="1309"/>
      <c r="CU53" s="1309"/>
      <c r="CV53" s="1309">
        <v>63.3</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613</v>
      </c>
    </row>
    <row r="64" spans="1:109">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142</v>
      </c>
      <c r="BQ73" s="1309"/>
      <c r="BR73" s="1309"/>
      <c r="BS73" s="1309"/>
      <c r="BT73" s="1309"/>
      <c r="BU73" s="1309"/>
      <c r="BV73" s="1309"/>
      <c r="BW73" s="1309"/>
      <c r="BX73" s="1309">
        <v>136.69999999999999</v>
      </c>
      <c r="BY73" s="1309"/>
      <c r="BZ73" s="1309"/>
      <c r="CA73" s="1309"/>
      <c r="CB73" s="1309"/>
      <c r="CC73" s="1309"/>
      <c r="CD73" s="1309"/>
      <c r="CE73" s="1309"/>
      <c r="CF73" s="1309">
        <v>132.80000000000001</v>
      </c>
      <c r="CG73" s="1309"/>
      <c r="CH73" s="1309"/>
      <c r="CI73" s="1309"/>
      <c r="CJ73" s="1309"/>
      <c r="CK73" s="1309"/>
      <c r="CL73" s="1309"/>
      <c r="CM73" s="1309"/>
      <c r="CN73" s="1309">
        <v>124.1</v>
      </c>
      <c r="CO73" s="1309"/>
      <c r="CP73" s="1309"/>
      <c r="CQ73" s="1309"/>
      <c r="CR73" s="1309"/>
      <c r="CS73" s="1309"/>
      <c r="CT73" s="1309"/>
      <c r="CU73" s="1309"/>
      <c r="CV73" s="1309">
        <v>118.7</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15.3</v>
      </c>
      <c r="BQ75" s="1309"/>
      <c r="BR75" s="1309"/>
      <c r="BS75" s="1309"/>
      <c r="BT75" s="1309"/>
      <c r="BU75" s="1309"/>
      <c r="BV75" s="1309"/>
      <c r="BW75" s="1309"/>
      <c r="BX75" s="1309">
        <v>15.3</v>
      </c>
      <c r="BY75" s="1309"/>
      <c r="BZ75" s="1309"/>
      <c r="CA75" s="1309"/>
      <c r="CB75" s="1309"/>
      <c r="CC75" s="1309"/>
      <c r="CD75" s="1309"/>
      <c r="CE75" s="1309"/>
      <c r="CF75" s="1309">
        <v>14.8</v>
      </c>
      <c r="CG75" s="1309"/>
      <c r="CH75" s="1309"/>
      <c r="CI75" s="1309"/>
      <c r="CJ75" s="1309"/>
      <c r="CK75" s="1309"/>
      <c r="CL75" s="1309"/>
      <c r="CM75" s="1309"/>
      <c r="CN75" s="1309">
        <v>14</v>
      </c>
      <c r="CO75" s="1309"/>
      <c r="CP75" s="1309"/>
      <c r="CQ75" s="1309"/>
      <c r="CR75" s="1309"/>
      <c r="CS75" s="1309"/>
      <c r="CT75" s="1309"/>
      <c r="CU75" s="1309"/>
      <c r="CV75" s="1309">
        <v>13.4</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YxtNAqsKRJTkG9d5LIUvKoKYxb5Y0wZ0m2t9wwUwvw5afGwUO1AQ4eaCDGWdKiZv3hhlxPGpNg03X/ImpZSdqg==" saltValue="1LchBMAdLD2BKgSsv8dJ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E87" sqref="AE87"/>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eTjckSbkHxcqrTwRRlC+Rlr7x973SgDCYp6oU6GO/ZQHvyeJM/HIj+zif64GpOabQcLuUbX3fkS/mJdcuXcmXQ==" saltValue="9s6wV2FCQXMlWCrKxPKU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6" zoomScaleNormal="100" zoomScaleSheetLayoutView="55" workbookViewId="0">
      <selection activeCell="AE62" sqref="AE62"/>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512</v>
      </c>
    </row>
  </sheetData>
  <sheetProtection algorithmName="SHA-512" hashValue="7AJLvOl0BSm1YZpUbXLGhNsdnnQnGX+izrcGT8un8gjD6CRtPHzh1mDluc45/UH3x42iToEaqS9tzTcYeZVwhw==" saltValue="kMZZB6mUJq50yQt8pAIm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116876</v>
      </c>
      <c r="E3" s="162"/>
      <c r="F3" s="163">
        <v>85459</v>
      </c>
      <c r="G3" s="164"/>
      <c r="H3" s="165"/>
    </row>
    <row r="4" spans="1:8">
      <c r="A4" s="166"/>
      <c r="B4" s="167"/>
      <c r="C4" s="168"/>
      <c r="D4" s="169">
        <v>53382</v>
      </c>
      <c r="E4" s="170"/>
      <c r="F4" s="171">
        <v>44378</v>
      </c>
      <c r="G4" s="172"/>
      <c r="H4" s="173"/>
    </row>
    <row r="5" spans="1:8">
      <c r="A5" s="154" t="s">
        <v>558</v>
      </c>
      <c r="B5" s="159"/>
      <c r="C5" s="160"/>
      <c r="D5" s="161">
        <v>87796</v>
      </c>
      <c r="E5" s="162"/>
      <c r="F5" s="163">
        <v>83280</v>
      </c>
      <c r="G5" s="164"/>
      <c r="H5" s="165"/>
    </row>
    <row r="6" spans="1:8">
      <c r="A6" s="166"/>
      <c r="B6" s="167"/>
      <c r="C6" s="168"/>
      <c r="D6" s="169">
        <v>39897</v>
      </c>
      <c r="E6" s="170"/>
      <c r="F6" s="171">
        <v>43123</v>
      </c>
      <c r="G6" s="172"/>
      <c r="H6" s="173"/>
    </row>
    <row r="7" spans="1:8">
      <c r="A7" s="154" t="s">
        <v>559</v>
      </c>
      <c r="B7" s="159"/>
      <c r="C7" s="160"/>
      <c r="D7" s="161">
        <v>37116</v>
      </c>
      <c r="E7" s="162"/>
      <c r="F7" s="163">
        <v>88968</v>
      </c>
      <c r="G7" s="164"/>
      <c r="H7" s="165"/>
    </row>
    <row r="8" spans="1:8">
      <c r="A8" s="166"/>
      <c r="B8" s="167"/>
      <c r="C8" s="168"/>
      <c r="D8" s="169">
        <v>15811</v>
      </c>
      <c r="E8" s="170"/>
      <c r="F8" s="171">
        <v>45482</v>
      </c>
      <c r="G8" s="172"/>
      <c r="H8" s="173"/>
    </row>
    <row r="9" spans="1:8">
      <c r="A9" s="154" t="s">
        <v>560</v>
      </c>
      <c r="B9" s="159"/>
      <c r="C9" s="160"/>
      <c r="D9" s="161">
        <v>48522</v>
      </c>
      <c r="E9" s="162"/>
      <c r="F9" s="163">
        <v>85173</v>
      </c>
      <c r="G9" s="164"/>
      <c r="H9" s="165"/>
    </row>
    <row r="10" spans="1:8">
      <c r="A10" s="166"/>
      <c r="B10" s="167"/>
      <c r="C10" s="168"/>
      <c r="D10" s="169">
        <v>10804</v>
      </c>
      <c r="E10" s="170"/>
      <c r="F10" s="171">
        <v>43913</v>
      </c>
      <c r="G10" s="172"/>
      <c r="H10" s="173"/>
    </row>
    <row r="11" spans="1:8">
      <c r="A11" s="154" t="s">
        <v>561</v>
      </c>
      <c r="B11" s="159"/>
      <c r="C11" s="160"/>
      <c r="D11" s="161">
        <v>65286</v>
      </c>
      <c r="E11" s="162"/>
      <c r="F11" s="163">
        <v>94081</v>
      </c>
      <c r="G11" s="164"/>
      <c r="H11" s="165"/>
    </row>
    <row r="12" spans="1:8">
      <c r="A12" s="166"/>
      <c r="B12" s="167"/>
      <c r="C12" s="174"/>
      <c r="D12" s="169">
        <v>28966</v>
      </c>
      <c r="E12" s="170"/>
      <c r="F12" s="171">
        <v>48949</v>
      </c>
      <c r="G12" s="172"/>
      <c r="H12" s="173"/>
    </row>
    <row r="13" spans="1:8">
      <c r="A13" s="154"/>
      <c r="B13" s="159"/>
      <c r="C13" s="175"/>
      <c r="D13" s="176">
        <v>71119</v>
      </c>
      <c r="E13" s="177"/>
      <c r="F13" s="178">
        <v>87392</v>
      </c>
      <c r="G13" s="179"/>
      <c r="H13" s="165"/>
    </row>
    <row r="14" spans="1:8">
      <c r="A14" s="166"/>
      <c r="B14" s="167"/>
      <c r="C14" s="168"/>
      <c r="D14" s="169">
        <v>29772</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4.6500000000000004</v>
      </c>
      <c r="C19" s="180">
        <f>ROUND(VALUE(SUBSTITUTE(実質収支比率等に係る経年分析!G$48,"▲","-")),2)</f>
        <v>2.4900000000000002</v>
      </c>
      <c r="D19" s="180">
        <f>ROUND(VALUE(SUBSTITUTE(実質収支比率等に係る経年分析!H$48,"▲","-")),2)</f>
        <v>2.89</v>
      </c>
      <c r="E19" s="180">
        <f>ROUND(VALUE(SUBSTITUTE(実質収支比率等に係る経年分析!I$48,"▲","-")),2)</f>
        <v>2.94</v>
      </c>
      <c r="F19" s="180">
        <f>ROUND(VALUE(SUBSTITUTE(実質収支比率等に係る経年分析!J$48,"▲","-")),2)</f>
        <v>3.58</v>
      </c>
    </row>
    <row r="20" spans="1:11">
      <c r="A20" s="180" t="s">
        <v>55</v>
      </c>
      <c r="B20" s="180">
        <f>ROUND(VALUE(SUBSTITUTE(実質収支比率等に係る経年分析!F$47,"▲","-")),2)</f>
        <v>6.94</v>
      </c>
      <c r="C20" s="180">
        <f>ROUND(VALUE(SUBSTITUTE(実質収支比率等に係る経年分析!G$47,"▲","-")),2)</f>
        <v>7.05</v>
      </c>
      <c r="D20" s="180">
        <f>ROUND(VALUE(SUBSTITUTE(実質収支比率等に係る経年分析!H$47,"▲","-")),2)</f>
        <v>7.17</v>
      </c>
      <c r="E20" s="180">
        <f>ROUND(VALUE(SUBSTITUTE(実質収支比率等に係る経年分析!I$47,"▲","-")),2)</f>
        <v>7.16</v>
      </c>
      <c r="F20" s="180">
        <f>ROUND(VALUE(SUBSTITUTE(実質収支比率等に係る経年分析!J$47,"▲","-")),2)</f>
        <v>7.14</v>
      </c>
    </row>
    <row r="21" spans="1:11">
      <c r="A21" s="180" t="s">
        <v>56</v>
      </c>
      <c r="B21" s="180">
        <f>IF(ISNUMBER(VALUE(SUBSTITUTE(実質収支比率等に係る経年分析!F$49,"▲","-"))),ROUND(VALUE(SUBSTITUTE(実質収支比率等に係る経年分析!F$49,"▲","-")),2),NA())</f>
        <v>1.41</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0.05</v>
      </c>
      <c r="F21" s="180">
        <f>IF(ISNUMBER(VALUE(SUBSTITUTE(実質収支比率等に係る経年分析!J$49,"▲","-"))),ROUND(VALUE(SUBSTITUTE(実質収支比率等に係る経年分析!J$49,"▲","-")),2),NA())</f>
        <v>0.66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0.57999999999999996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c r="A30" s="181" t="str">
        <f>IF(連結実質赤字比率に係る赤字・黒字の構成分析!C$40="",NA(),連結実質赤字比率に係る赤字・黒字の構成分析!C$40)</f>
        <v>国民健康保険事業特別会計（事業勘定）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4.6100000000000003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2886</v>
      </c>
      <c r="E42" s="182"/>
      <c r="F42" s="182"/>
      <c r="G42" s="182">
        <f>'実質公債費比率（分子）の構造'!L$52</f>
        <v>2876</v>
      </c>
      <c r="H42" s="182"/>
      <c r="I42" s="182"/>
      <c r="J42" s="182">
        <f>'実質公債費比率（分子）の構造'!M$52</f>
        <v>2827</v>
      </c>
      <c r="K42" s="182"/>
      <c r="L42" s="182"/>
      <c r="M42" s="182">
        <f>'実質公債費比率（分子）の構造'!N$52</f>
        <v>2957</v>
      </c>
      <c r="N42" s="182"/>
      <c r="O42" s="182"/>
      <c r="P42" s="182">
        <f>'実質公債費比率（分子）の構造'!O$52</f>
        <v>3090</v>
      </c>
    </row>
    <row r="43" spans="1:16">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108</v>
      </c>
      <c r="C44" s="182"/>
      <c r="D44" s="182"/>
      <c r="E44" s="182">
        <f>'実質公債費比率（分子）の構造'!L$50</f>
        <v>42</v>
      </c>
      <c r="F44" s="182"/>
      <c r="G44" s="182"/>
      <c r="H44" s="182">
        <f>'実質公債費比率（分子）の構造'!M$50</f>
        <v>34</v>
      </c>
      <c r="I44" s="182"/>
      <c r="J44" s="182"/>
      <c r="K44" s="182">
        <f>'実質公債費比率（分子）の構造'!N$50</f>
        <v>28</v>
      </c>
      <c r="L44" s="182"/>
      <c r="M44" s="182"/>
      <c r="N44" s="182">
        <f>'実質公債費比率（分子）の構造'!O$50</f>
        <v>8</v>
      </c>
      <c r="O44" s="182"/>
      <c r="P44" s="182"/>
    </row>
    <row r="45" spans="1:16">
      <c r="A45" s="182" t="s">
        <v>66</v>
      </c>
      <c r="B45" s="182">
        <f>'実質公債費比率（分子）の構造'!K$49</f>
        <v>47</v>
      </c>
      <c r="C45" s="182"/>
      <c r="D45" s="182"/>
      <c r="E45" s="182">
        <f>'実質公債費比率（分子）の構造'!L$49</f>
        <v>49</v>
      </c>
      <c r="F45" s="182"/>
      <c r="G45" s="182"/>
      <c r="H45" s="182">
        <f>'実質公債費比率（分子）の構造'!M$49</f>
        <v>45</v>
      </c>
      <c r="I45" s="182"/>
      <c r="J45" s="182"/>
      <c r="K45" s="182">
        <f>'実質公債費比率（分子）の構造'!N$49</f>
        <v>40</v>
      </c>
      <c r="L45" s="182"/>
      <c r="M45" s="182"/>
      <c r="N45" s="182">
        <f>'実質公債費比率（分子）の構造'!O$49</f>
        <v>39</v>
      </c>
      <c r="O45" s="182"/>
      <c r="P45" s="182"/>
    </row>
    <row r="46" spans="1:16">
      <c r="A46" s="182" t="s">
        <v>67</v>
      </c>
      <c r="B46" s="182">
        <f>'実質公債費比率（分子）の構造'!K$48</f>
        <v>383</v>
      </c>
      <c r="C46" s="182"/>
      <c r="D46" s="182"/>
      <c r="E46" s="182">
        <f>'実質公債費比率（分子）の構造'!L$48</f>
        <v>381</v>
      </c>
      <c r="F46" s="182"/>
      <c r="G46" s="182"/>
      <c r="H46" s="182">
        <f>'実質公債費比率（分子）の構造'!M$48</f>
        <v>397</v>
      </c>
      <c r="I46" s="182"/>
      <c r="J46" s="182"/>
      <c r="K46" s="182">
        <f>'実質公債費比率（分子）の構造'!N$48</f>
        <v>388</v>
      </c>
      <c r="L46" s="182"/>
      <c r="M46" s="182"/>
      <c r="N46" s="182">
        <f>'実質公債費比率（分子）の構造'!O$48</f>
        <v>333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4271</v>
      </c>
      <c r="C49" s="182"/>
      <c r="D49" s="182"/>
      <c r="E49" s="182">
        <f>'実質公債費比率（分子）の構造'!L$45</f>
        <v>4223</v>
      </c>
      <c r="F49" s="182"/>
      <c r="G49" s="182"/>
      <c r="H49" s="182">
        <f>'実質公債費比率（分子）の構造'!M$45</f>
        <v>4030</v>
      </c>
      <c r="I49" s="182"/>
      <c r="J49" s="182"/>
      <c r="K49" s="182">
        <f>'実質公債費比率（分子）の構造'!N$45</f>
        <v>4085</v>
      </c>
      <c r="L49" s="182"/>
      <c r="M49" s="182"/>
      <c r="N49" s="182">
        <f>'実質公債費比率（分子）の構造'!O$45</f>
        <v>4256</v>
      </c>
      <c r="O49" s="182"/>
      <c r="P49" s="182"/>
    </row>
    <row r="50" spans="1:16">
      <c r="A50" s="182" t="s">
        <v>71</v>
      </c>
      <c r="B50" s="182" t="e">
        <f>NA()</f>
        <v>#N/A</v>
      </c>
      <c r="C50" s="182">
        <f>IF(ISNUMBER('実質公債費比率（分子）の構造'!K$53),'実質公債費比率（分子）の構造'!K$53,NA())</f>
        <v>1924</v>
      </c>
      <c r="D50" s="182" t="e">
        <f>NA()</f>
        <v>#N/A</v>
      </c>
      <c r="E50" s="182" t="e">
        <f>NA()</f>
        <v>#N/A</v>
      </c>
      <c r="F50" s="182">
        <f>IF(ISNUMBER('実質公債費比率（分子）の構造'!L$53),'実質公債費比率（分子）の構造'!L$53,NA())</f>
        <v>1820</v>
      </c>
      <c r="G50" s="182" t="e">
        <f>NA()</f>
        <v>#N/A</v>
      </c>
      <c r="H50" s="182" t="e">
        <f>NA()</f>
        <v>#N/A</v>
      </c>
      <c r="I50" s="182">
        <f>IF(ISNUMBER('実質公債費比率（分子）の構造'!M$53),'実質公債費比率（分子）の構造'!M$53,NA())</f>
        <v>1680</v>
      </c>
      <c r="J50" s="182" t="e">
        <f>NA()</f>
        <v>#N/A</v>
      </c>
      <c r="K50" s="182" t="e">
        <f>NA()</f>
        <v>#N/A</v>
      </c>
      <c r="L50" s="182">
        <f>IF(ISNUMBER('実質公債費比率（分子）の構造'!N$53),'実質公債費比率（分子）の構造'!N$53,NA())</f>
        <v>1585</v>
      </c>
      <c r="M50" s="182" t="e">
        <f>NA()</f>
        <v>#N/A</v>
      </c>
      <c r="N50" s="182" t="e">
        <f>NA()</f>
        <v>#N/A</v>
      </c>
      <c r="O50" s="182">
        <f>IF(ISNUMBER('実質公債費比率（分子）の構造'!O$53),'実質公債費比率（分子）の構造'!O$53,NA())</f>
        <v>1547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28770</v>
      </c>
      <c r="E56" s="181"/>
      <c r="F56" s="181"/>
      <c r="G56" s="181">
        <f>'将来負担比率（分子）の構造'!J$52</f>
        <v>28247</v>
      </c>
      <c r="H56" s="181"/>
      <c r="I56" s="181"/>
      <c r="J56" s="181">
        <f>'将来負担比率（分子）の構造'!K$52</f>
        <v>27215</v>
      </c>
      <c r="K56" s="181"/>
      <c r="L56" s="181"/>
      <c r="M56" s="181">
        <f>'将来負担比率（分子）の構造'!L$52</f>
        <v>26467</v>
      </c>
      <c r="N56" s="181"/>
      <c r="O56" s="181"/>
      <c r="P56" s="181">
        <f>'将来負担比率（分子）の構造'!M$52</f>
        <v>25884</v>
      </c>
    </row>
    <row r="57" spans="1:16">
      <c r="A57" s="181" t="s">
        <v>42</v>
      </c>
      <c r="B57" s="181"/>
      <c r="C57" s="181"/>
      <c r="D57" s="181">
        <f>'将来負担比率（分子）の構造'!I$51</f>
        <v>1388</v>
      </c>
      <c r="E57" s="181"/>
      <c r="F57" s="181"/>
      <c r="G57" s="181">
        <f>'将来負担比率（分子）の構造'!J$51</f>
        <v>2053</v>
      </c>
      <c r="H57" s="181"/>
      <c r="I57" s="181"/>
      <c r="J57" s="181">
        <f>'将来負担比率（分子）の構造'!K$51</f>
        <v>1969</v>
      </c>
      <c r="K57" s="181"/>
      <c r="L57" s="181"/>
      <c r="M57" s="181">
        <f>'将来負担比率（分子）の構造'!L$51</f>
        <v>1850</v>
      </c>
      <c r="N57" s="181"/>
      <c r="O57" s="181"/>
      <c r="P57" s="181">
        <f>'将来負担比率（分子）の構造'!M$51</f>
        <v>1638</v>
      </c>
    </row>
    <row r="58" spans="1:16">
      <c r="A58" s="181" t="s">
        <v>41</v>
      </c>
      <c r="B58" s="181"/>
      <c r="C58" s="181"/>
      <c r="D58" s="181">
        <f>'将来負担比率（分子）の構造'!I$50</f>
        <v>2910</v>
      </c>
      <c r="E58" s="181"/>
      <c r="F58" s="181"/>
      <c r="G58" s="181">
        <f>'将来負担比率（分子）の構造'!J$50</f>
        <v>2794</v>
      </c>
      <c r="H58" s="181"/>
      <c r="I58" s="181"/>
      <c r="J58" s="181">
        <f>'将来負担比率（分子）の構造'!K$50</f>
        <v>2902</v>
      </c>
      <c r="K58" s="181"/>
      <c r="L58" s="181"/>
      <c r="M58" s="181">
        <f>'将来負担比率（分子）の構造'!L$50</f>
        <v>3339</v>
      </c>
      <c r="N58" s="181"/>
      <c r="O58" s="181"/>
      <c r="P58" s="181">
        <f>'将来負担比率（分子）の構造'!M$50</f>
        <v>3262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4</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5085</v>
      </c>
      <c r="C62" s="181"/>
      <c r="D62" s="181"/>
      <c r="E62" s="181">
        <f>'将来負担比率（分子）の構造'!J$45</f>
        <v>5041</v>
      </c>
      <c r="F62" s="181"/>
      <c r="G62" s="181"/>
      <c r="H62" s="181">
        <f>'将来負担比率（分子）の構造'!K$45</f>
        <v>5300</v>
      </c>
      <c r="I62" s="181"/>
      <c r="J62" s="181"/>
      <c r="K62" s="181">
        <f>'将来負担比率（分子）の構造'!L$45</f>
        <v>5013</v>
      </c>
      <c r="L62" s="181"/>
      <c r="M62" s="181"/>
      <c r="N62" s="181">
        <f>'将来負担比率（分子）の構造'!M$45</f>
        <v>4904</v>
      </c>
      <c r="O62" s="181"/>
      <c r="P62" s="181"/>
    </row>
    <row r="63" spans="1:16">
      <c r="A63" s="181" t="s">
        <v>34</v>
      </c>
      <c r="B63" s="181">
        <f>'将来負担比率（分子）の構造'!I$44</f>
        <v>222</v>
      </c>
      <c r="C63" s="181"/>
      <c r="D63" s="181"/>
      <c r="E63" s="181">
        <f>'将来負担比率（分子）の構造'!J$44</f>
        <v>184</v>
      </c>
      <c r="F63" s="181"/>
      <c r="G63" s="181"/>
      <c r="H63" s="181">
        <f>'将来負担比率（分子）の構造'!K$44</f>
        <v>138</v>
      </c>
      <c r="I63" s="181"/>
      <c r="J63" s="181"/>
      <c r="K63" s="181">
        <f>'将来負担比率（分子）の構造'!L$44</f>
        <v>172</v>
      </c>
      <c r="L63" s="181"/>
      <c r="M63" s="181"/>
      <c r="N63" s="181">
        <f>'将来負担比率（分子）の構造'!M$44</f>
        <v>254</v>
      </c>
      <c r="O63" s="181"/>
      <c r="P63" s="181"/>
    </row>
    <row r="64" spans="1:16">
      <c r="A64" s="181" t="s">
        <v>33</v>
      </c>
      <c r="B64" s="181">
        <f>'将来負担比率（分子）の構造'!I$43</f>
        <v>5759</v>
      </c>
      <c r="C64" s="181"/>
      <c r="D64" s="181"/>
      <c r="E64" s="181">
        <f>'将来負担比率（分子）の構造'!J$43</f>
        <v>5685</v>
      </c>
      <c r="F64" s="181"/>
      <c r="G64" s="181"/>
      <c r="H64" s="181">
        <f>'将来負担比率（分子）の構造'!K$43</f>
        <v>5641</v>
      </c>
      <c r="I64" s="181"/>
      <c r="J64" s="181"/>
      <c r="K64" s="181">
        <f>'将来負担比率（分子）の構造'!L$43</f>
        <v>5652</v>
      </c>
      <c r="L64" s="181"/>
      <c r="M64" s="181"/>
      <c r="N64" s="181">
        <f>'将来負担比率（分子）の構造'!M$43</f>
        <v>5670</v>
      </c>
      <c r="O64" s="181"/>
      <c r="P64" s="181"/>
    </row>
    <row r="65" spans="1:16">
      <c r="A65" s="181" t="s">
        <v>32</v>
      </c>
      <c r="B65" s="181">
        <f>'将来負担比率（分子）の構造'!I$42</f>
        <v>124</v>
      </c>
      <c r="C65" s="181"/>
      <c r="D65" s="181"/>
      <c r="E65" s="181">
        <f>'将来負担比率（分子）の構造'!J$42</f>
        <v>79</v>
      </c>
      <c r="F65" s="181"/>
      <c r="G65" s="181"/>
      <c r="H65" s="181">
        <f>'将来負担比率（分子）の構造'!K$42</f>
        <v>34</v>
      </c>
      <c r="I65" s="181"/>
      <c r="J65" s="181"/>
      <c r="K65" s="181">
        <f>'将来負担比率（分子）の構造'!L$42</f>
        <v>19</v>
      </c>
      <c r="L65" s="181"/>
      <c r="M65" s="181"/>
      <c r="N65" s="181">
        <f>'将来負担比率（分子）の構造'!M$42</f>
        <v>11</v>
      </c>
      <c r="O65" s="181"/>
      <c r="P65" s="181"/>
    </row>
    <row r="66" spans="1:16">
      <c r="A66" s="181" t="s">
        <v>31</v>
      </c>
      <c r="B66" s="181">
        <f>'将来負担比率（分子）の構造'!I$41</f>
        <v>39506</v>
      </c>
      <c r="C66" s="181"/>
      <c r="D66" s="181"/>
      <c r="E66" s="181">
        <f>'将来負担比率（分子）の構造'!J$41</f>
        <v>38779</v>
      </c>
      <c r="F66" s="181"/>
      <c r="G66" s="181"/>
      <c r="H66" s="181">
        <f>'将来負担比率（分子）の構造'!K$41</f>
        <v>36895</v>
      </c>
      <c r="I66" s="181"/>
      <c r="J66" s="181"/>
      <c r="K66" s="181">
        <f>'将来負担比率（分子）の構造'!L$41</f>
        <v>35610</v>
      </c>
      <c r="L66" s="181"/>
      <c r="M66" s="181"/>
      <c r="N66" s="181">
        <f>'将来負担比率（分子）の構造'!M$41</f>
        <v>34145</v>
      </c>
      <c r="O66" s="181"/>
      <c r="P66" s="181"/>
    </row>
    <row r="67" spans="1:16">
      <c r="A67" s="181" t="s">
        <v>75</v>
      </c>
      <c r="B67" s="181" t="e">
        <f>NA()</f>
        <v>#N/A</v>
      </c>
      <c r="C67" s="181">
        <f>IF(ISNUMBER('将来負担比率（分子）の構造'!I$53), IF('将来負担比率（分子）の構造'!I$53 &lt; 0, 0, '将来負担比率（分子）の構造'!I$53), NA())</f>
        <v>17632</v>
      </c>
      <c r="D67" s="181" t="e">
        <f>NA()</f>
        <v>#N/A</v>
      </c>
      <c r="E67" s="181" t="e">
        <f>NA()</f>
        <v>#N/A</v>
      </c>
      <c r="F67" s="181">
        <f>IF(ISNUMBER('将来負担比率（分子）の構造'!J$53), IF('将来負担比率（分子）の構造'!J$53 &lt; 0, 0, '将来負担比率（分子）の構造'!J$53), NA())</f>
        <v>16675</v>
      </c>
      <c r="G67" s="181" t="e">
        <f>NA()</f>
        <v>#N/A</v>
      </c>
      <c r="H67" s="181" t="e">
        <f>NA()</f>
        <v>#N/A</v>
      </c>
      <c r="I67" s="181">
        <f>IF(ISNUMBER('将来負担比率（分子）の構造'!K$53), IF('将来負担比率（分子）の構造'!K$53 &lt; 0, 0, '将来負担比率（分子）の構造'!K$53), NA())</f>
        <v>15923</v>
      </c>
      <c r="J67" s="181" t="e">
        <f>NA()</f>
        <v>#N/A</v>
      </c>
      <c r="K67" s="181" t="e">
        <f>NA()</f>
        <v>#N/A</v>
      </c>
      <c r="L67" s="181">
        <f>IF(ISNUMBER('将来負担比率（分子）の構造'!L$53), IF('将来負担比率（分子）の構造'!L$53 &lt; 0, 0, '将来負担比率（分子）の構造'!L$53), NA())</f>
        <v>14810</v>
      </c>
      <c r="M67" s="181" t="e">
        <f>NA()</f>
        <v>#N/A</v>
      </c>
      <c r="N67" s="181" t="e">
        <f>NA()</f>
        <v>#N/A</v>
      </c>
      <c r="O67" s="181">
        <f>IF(ISNUMBER('将来負担比率（分子）の構造'!M$53), IF('将来負担比率（分子）の構造'!M$53 &lt; 0, 0, '将来負担比率（分子）の構造'!M$53), NA())</f>
        <v>14201</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1057</v>
      </c>
      <c r="C72" s="185">
        <f>基金残高に係る経年分析!G55</f>
        <v>1058</v>
      </c>
      <c r="D72" s="185">
        <f>基金残高に係る経年分析!H55</f>
        <v>1058</v>
      </c>
    </row>
    <row r="73" spans="1:16">
      <c r="A73" s="184" t="s">
        <v>78</v>
      </c>
      <c r="B73" s="185">
        <f>基金残高に係る経年分析!F56</f>
        <v>195</v>
      </c>
      <c r="C73" s="185">
        <f>基金残高に係る経年分析!G56</f>
        <v>204</v>
      </c>
      <c r="D73" s="185">
        <f>基金残高に係る経年分析!H56</f>
        <v>202</v>
      </c>
    </row>
    <row r="74" spans="1:16">
      <c r="A74" s="184" t="s">
        <v>79</v>
      </c>
      <c r="B74" s="185">
        <f>基金残高に係る経年分析!F57</f>
        <v>2419</v>
      </c>
      <c r="C74" s="185">
        <f>基金残高に係る経年分析!G57</f>
        <v>2644</v>
      </c>
      <c r="D74" s="185">
        <f>基金残高に係る経年分析!H57</f>
        <v>2431</v>
      </c>
    </row>
  </sheetData>
  <sheetProtection algorithmName="SHA-512" hashValue="A5J2tOccSwDKy1YFOXrWYs/sQJRnDbwZCBtVlWcBudmccXTVwo7Ph8fJAe4647VfRH8n2hMFb8iXIiHAycLalw==" saltValue="3VXvZeDJqjZsZlt7SU1h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5406402</v>
      </c>
      <c r="S5" s="673"/>
      <c r="T5" s="673"/>
      <c r="U5" s="673"/>
      <c r="V5" s="673"/>
      <c r="W5" s="673"/>
      <c r="X5" s="673"/>
      <c r="Y5" s="674"/>
      <c r="Z5" s="675">
        <v>20.399999999999999</v>
      </c>
      <c r="AA5" s="675"/>
      <c r="AB5" s="675"/>
      <c r="AC5" s="675"/>
      <c r="AD5" s="676">
        <v>5406402</v>
      </c>
      <c r="AE5" s="676"/>
      <c r="AF5" s="676"/>
      <c r="AG5" s="676"/>
      <c r="AH5" s="676"/>
      <c r="AI5" s="676"/>
      <c r="AJ5" s="676"/>
      <c r="AK5" s="676"/>
      <c r="AL5" s="677">
        <v>37.299999999999997</v>
      </c>
      <c r="AM5" s="678"/>
      <c r="AN5" s="678"/>
      <c r="AO5" s="679"/>
      <c r="AP5" s="669" t="s">
        <v>226</v>
      </c>
      <c r="AQ5" s="670"/>
      <c r="AR5" s="670"/>
      <c r="AS5" s="670"/>
      <c r="AT5" s="670"/>
      <c r="AU5" s="670"/>
      <c r="AV5" s="670"/>
      <c r="AW5" s="670"/>
      <c r="AX5" s="670"/>
      <c r="AY5" s="670"/>
      <c r="AZ5" s="670"/>
      <c r="BA5" s="670"/>
      <c r="BB5" s="670"/>
      <c r="BC5" s="670"/>
      <c r="BD5" s="670"/>
      <c r="BE5" s="670"/>
      <c r="BF5" s="671"/>
      <c r="BG5" s="683">
        <v>5402580</v>
      </c>
      <c r="BH5" s="684"/>
      <c r="BI5" s="684"/>
      <c r="BJ5" s="684"/>
      <c r="BK5" s="684"/>
      <c r="BL5" s="684"/>
      <c r="BM5" s="684"/>
      <c r="BN5" s="685"/>
      <c r="BO5" s="686">
        <v>99.9</v>
      </c>
      <c r="BP5" s="686"/>
      <c r="BQ5" s="686"/>
      <c r="BR5" s="686"/>
      <c r="BS5" s="687">
        <v>265492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310183</v>
      </c>
      <c r="S6" s="684"/>
      <c r="T6" s="684"/>
      <c r="U6" s="684"/>
      <c r="V6" s="684"/>
      <c r="W6" s="684"/>
      <c r="X6" s="684"/>
      <c r="Y6" s="685"/>
      <c r="Z6" s="686">
        <v>1.2</v>
      </c>
      <c r="AA6" s="686"/>
      <c r="AB6" s="686"/>
      <c r="AC6" s="686"/>
      <c r="AD6" s="687">
        <v>310183</v>
      </c>
      <c r="AE6" s="687"/>
      <c r="AF6" s="687"/>
      <c r="AG6" s="687"/>
      <c r="AH6" s="687"/>
      <c r="AI6" s="687"/>
      <c r="AJ6" s="687"/>
      <c r="AK6" s="687"/>
      <c r="AL6" s="688">
        <v>2.1</v>
      </c>
      <c r="AM6" s="689"/>
      <c r="AN6" s="689"/>
      <c r="AO6" s="690"/>
      <c r="AP6" s="680" t="s">
        <v>231</v>
      </c>
      <c r="AQ6" s="681"/>
      <c r="AR6" s="681"/>
      <c r="AS6" s="681"/>
      <c r="AT6" s="681"/>
      <c r="AU6" s="681"/>
      <c r="AV6" s="681"/>
      <c r="AW6" s="681"/>
      <c r="AX6" s="681"/>
      <c r="AY6" s="681"/>
      <c r="AZ6" s="681"/>
      <c r="BA6" s="681"/>
      <c r="BB6" s="681"/>
      <c r="BC6" s="681"/>
      <c r="BD6" s="681"/>
      <c r="BE6" s="681"/>
      <c r="BF6" s="682"/>
      <c r="BG6" s="683">
        <v>5402580</v>
      </c>
      <c r="BH6" s="684"/>
      <c r="BI6" s="684"/>
      <c r="BJ6" s="684"/>
      <c r="BK6" s="684"/>
      <c r="BL6" s="684"/>
      <c r="BM6" s="684"/>
      <c r="BN6" s="685"/>
      <c r="BO6" s="686">
        <v>99.9</v>
      </c>
      <c r="BP6" s="686"/>
      <c r="BQ6" s="686"/>
      <c r="BR6" s="686"/>
      <c r="BS6" s="687">
        <v>265492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179253</v>
      </c>
      <c r="CS6" s="684"/>
      <c r="CT6" s="684"/>
      <c r="CU6" s="684"/>
      <c r="CV6" s="684"/>
      <c r="CW6" s="684"/>
      <c r="CX6" s="684"/>
      <c r="CY6" s="685"/>
      <c r="CZ6" s="677">
        <v>0.7</v>
      </c>
      <c r="DA6" s="678"/>
      <c r="DB6" s="678"/>
      <c r="DC6" s="697"/>
      <c r="DD6" s="692" t="s">
        <v>233</v>
      </c>
      <c r="DE6" s="684"/>
      <c r="DF6" s="684"/>
      <c r="DG6" s="684"/>
      <c r="DH6" s="684"/>
      <c r="DI6" s="684"/>
      <c r="DJ6" s="684"/>
      <c r="DK6" s="684"/>
      <c r="DL6" s="684"/>
      <c r="DM6" s="684"/>
      <c r="DN6" s="684"/>
      <c r="DO6" s="684"/>
      <c r="DP6" s="685"/>
      <c r="DQ6" s="692">
        <v>179253</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6366</v>
      </c>
      <c r="S7" s="684"/>
      <c r="T7" s="684"/>
      <c r="U7" s="684"/>
      <c r="V7" s="684"/>
      <c r="W7" s="684"/>
      <c r="X7" s="684"/>
      <c r="Y7" s="685"/>
      <c r="Z7" s="686">
        <v>0</v>
      </c>
      <c r="AA7" s="686"/>
      <c r="AB7" s="686"/>
      <c r="AC7" s="686"/>
      <c r="AD7" s="687">
        <v>6366</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2239016</v>
      </c>
      <c r="BH7" s="684"/>
      <c r="BI7" s="684"/>
      <c r="BJ7" s="684"/>
      <c r="BK7" s="684"/>
      <c r="BL7" s="684"/>
      <c r="BM7" s="684"/>
      <c r="BN7" s="685"/>
      <c r="BO7" s="686">
        <v>41.4</v>
      </c>
      <c r="BP7" s="686"/>
      <c r="BQ7" s="686"/>
      <c r="BR7" s="686"/>
      <c r="BS7" s="687">
        <v>63281</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2947121</v>
      </c>
      <c r="CS7" s="684"/>
      <c r="CT7" s="684"/>
      <c r="CU7" s="684"/>
      <c r="CV7" s="684"/>
      <c r="CW7" s="684"/>
      <c r="CX7" s="684"/>
      <c r="CY7" s="685"/>
      <c r="CZ7" s="686">
        <v>11.4</v>
      </c>
      <c r="DA7" s="686"/>
      <c r="DB7" s="686"/>
      <c r="DC7" s="686"/>
      <c r="DD7" s="692">
        <v>269397</v>
      </c>
      <c r="DE7" s="684"/>
      <c r="DF7" s="684"/>
      <c r="DG7" s="684"/>
      <c r="DH7" s="684"/>
      <c r="DI7" s="684"/>
      <c r="DJ7" s="684"/>
      <c r="DK7" s="684"/>
      <c r="DL7" s="684"/>
      <c r="DM7" s="684"/>
      <c r="DN7" s="684"/>
      <c r="DO7" s="684"/>
      <c r="DP7" s="685"/>
      <c r="DQ7" s="692">
        <v>2068020</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17731</v>
      </c>
      <c r="S8" s="684"/>
      <c r="T8" s="684"/>
      <c r="U8" s="684"/>
      <c r="V8" s="684"/>
      <c r="W8" s="684"/>
      <c r="X8" s="684"/>
      <c r="Y8" s="685"/>
      <c r="Z8" s="686">
        <v>0.1</v>
      </c>
      <c r="AA8" s="686"/>
      <c r="AB8" s="686"/>
      <c r="AC8" s="686"/>
      <c r="AD8" s="687">
        <v>17731</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78973</v>
      </c>
      <c r="BH8" s="684"/>
      <c r="BI8" s="684"/>
      <c r="BJ8" s="684"/>
      <c r="BK8" s="684"/>
      <c r="BL8" s="684"/>
      <c r="BM8" s="684"/>
      <c r="BN8" s="685"/>
      <c r="BO8" s="686">
        <v>1.5</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9673043</v>
      </c>
      <c r="CS8" s="684"/>
      <c r="CT8" s="684"/>
      <c r="CU8" s="684"/>
      <c r="CV8" s="684"/>
      <c r="CW8" s="684"/>
      <c r="CX8" s="684"/>
      <c r="CY8" s="685"/>
      <c r="CZ8" s="686">
        <v>37.299999999999997</v>
      </c>
      <c r="DA8" s="686"/>
      <c r="DB8" s="686"/>
      <c r="DC8" s="686"/>
      <c r="DD8" s="692">
        <v>431964</v>
      </c>
      <c r="DE8" s="684"/>
      <c r="DF8" s="684"/>
      <c r="DG8" s="684"/>
      <c r="DH8" s="684"/>
      <c r="DI8" s="684"/>
      <c r="DJ8" s="684"/>
      <c r="DK8" s="684"/>
      <c r="DL8" s="684"/>
      <c r="DM8" s="684"/>
      <c r="DN8" s="684"/>
      <c r="DO8" s="684"/>
      <c r="DP8" s="685"/>
      <c r="DQ8" s="692">
        <v>4601728</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8566</v>
      </c>
      <c r="S9" s="684"/>
      <c r="T9" s="684"/>
      <c r="U9" s="684"/>
      <c r="V9" s="684"/>
      <c r="W9" s="684"/>
      <c r="X9" s="684"/>
      <c r="Y9" s="685"/>
      <c r="Z9" s="686">
        <v>0</v>
      </c>
      <c r="AA9" s="686"/>
      <c r="AB9" s="686"/>
      <c r="AC9" s="686"/>
      <c r="AD9" s="687">
        <v>8566</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1775413</v>
      </c>
      <c r="BH9" s="684"/>
      <c r="BI9" s="684"/>
      <c r="BJ9" s="684"/>
      <c r="BK9" s="684"/>
      <c r="BL9" s="684"/>
      <c r="BM9" s="684"/>
      <c r="BN9" s="685"/>
      <c r="BO9" s="686">
        <v>32.799999999999997</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1932190</v>
      </c>
      <c r="CS9" s="684"/>
      <c r="CT9" s="684"/>
      <c r="CU9" s="684"/>
      <c r="CV9" s="684"/>
      <c r="CW9" s="684"/>
      <c r="CX9" s="684"/>
      <c r="CY9" s="685"/>
      <c r="CZ9" s="686">
        <v>7.4</v>
      </c>
      <c r="DA9" s="686"/>
      <c r="DB9" s="686"/>
      <c r="DC9" s="686"/>
      <c r="DD9" s="692">
        <v>43657</v>
      </c>
      <c r="DE9" s="684"/>
      <c r="DF9" s="684"/>
      <c r="DG9" s="684"/>
      <c r="DH9" s="684"/>
      <c r="DI9" s="684"/>
      <c r="DJ9" s="684"/>
      <c r="DK9" s="684"/>
      <c r="DL9" s="684"/>
      <c r="DM9" s="684"/>
      <c r="DN9" s="684"/>
      <c r="DO9" s="684"/>
      <c r="DP9" s="685"/>
      <c r="DQ9" s="692">
        <v>1651382</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244</v>
      </c>
      <c r="AA10" s="686"/>
      <c r="AB10" s="686"/>
      <c r="AC10" s="686"/>
      <c r="AD10" s="687" t="s">
        <v>139</v>
      </c>
      <c r="AE10" s="687"/>
      <c r="AF10" s="687"/>
      <c r="AG10" s="687"/>
      <c r="AH10" s="687"/>
      <c r="AI10" s="687"/>
      <c r="AJ10" s="687"/>
      <c r="AK10" s="687"/>
      <c r="AL10" s="688" t="s">
        <v>233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161379</v>
      </c>
      <c r="BH10" s="684"/>
      <c r="BI10" s="684"/>
      <c r="BJ10" s="684"/>
      <c r="BK10" s="684"/>
      <c r="BL10" s="684"/>
      <c r="BM10" s="684"/>
      <c r="BN10" s="685"/>
      <c r="BO10" s="686">
        <v>3</v>
      </c>
      <c r="BP10" s="686"/>
      <c r="BQ10" s="686"/>
      <c r="BR10" s="686"/>
      <c r="BS10" s="692">
        <v>26891</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3240</v>
      </c>
      <c r="CS10" s="684"/>
      <c r="CT10" s="684"/>
      <c r="CU10" s="684"/>
      <c r="CV10" s="684"/>
      <c r="CW10" s="684"/>
      <c r="CX10" s="684"/>
      <c r="CY10" s="685"/>
      <c r="CZ10" s="686">
        <v>0</v>
      </c>
      <c r="DA10" s="686"/>
      <c r="DB10" s="686"/>
      <c r="DC10" s="686"/>
      <c r="DD10" s="692" t="s">
        <v>244</v>
      </c>
      <c r="DE10" s="684"/>
      <c r="DF10" s="684"/>
      <c r="DG10" s="684"/>
      <c r="DH10" s="684"/>
      <c r="DI10" s="684"/>
      <c r="DJ10" s="684"/>
      <c r="DK10" s="684"/>
      <c r="DL10" s="684"/>
      <c r="DM10" s="684"/>
      <c r="DN10" s="684"/>
      <c r="DO10" s="684"/>
      <c r="DP10" s="685"/>
      <c r="DQ10" s="692">
        <v>3240</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828709</v>
      </c>
      <c r="S11" s="684"/>
      <c r="T11" s="684"/>
      <c r="U11" s="684"/>
      <c r="V11" s="684"/>
      <c r="W11" s="684"/>
      <c r="X11" s="684"/>
      <c r="Y11" s="685"/>
      <c r="Z11" s="688">
        <v>3.1</v>
      </c>
      <c r="AA11" s="689"/>
      <c r="AB11" s="689"/>
      <c r="AC11" s="701"/>
      <c r="AD11" s="692">
        <v>828709</v>
      </c>
      <c r="AE11" s="684"/>
      <c r="AF11" s="684"/>
      <c r="AG11" s="684"/>
      <c r="AH11" s="684"/>
      <c r="AI11" s="684"/>
      <c r="AJ11" s="684"/>
      <c r="AK11" s="685"/>
      <c r="AL11" s="688">
        <v>5.7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223251</v>
      </c>
      <c r="BH11" s="684"/>
      <c r="BI11" s="684"/>
      <c r="BJ11" s="684"/>
      <c r="BK11" s="684"/>
      <c r="BL11" s="684"/>
      <c r="BM11" s="684"/>
      <c r="BN11" s="685"/>
      <c r="BO11" s="686">
        <v>4.0999999999999996</v>
      </c>
      <c r="BP11" s="686"/>
      <c r="BQ11" s="686"/>
      <c r="BR11" s="686"/>
      <c r="BS11" s="692">
        <v>36390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844379</v>
      </c>
      <c r="CS11" s="684"/>
      <c r="CT11" s="684"/>
      <c r="CU11" s="684"/>
      <c r="CV11" s="684"/>
      <c r="CW11" s="684"/>
      <c r="CX11" s="684"/>
      <c r="CY11" s="685"/>
      <c r="CZ11" s="686">
        <v>3.3</v>
      </c>
      <c r="DA11" s="686"/>
      <c r="DB11" s="686"/>
      <c r="DC11" s="686"/>
      <c r="DD11" s="692">
        <v>174293</v>
      </c>
      <c r="DE11" s="684"/>
      <c r="DF11" s="684"/>
      <c r="DG11" s="684"/>
      <c r="DH11" s="684"/>
      <c r="DI11" s="684"/>
      <c r="DJ11" s="684"/>
      <c r="DK11" s="684"/>
      <c r="DL11" s="684"/>
      <c r="DM11" s="684"/>
      <c r="DN11" s="684"/>
      <c r="DO11" s="684"/>
      <c r="DP11" s="685"/>
      <c r="DQ11" s="692">
        <v>451808</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139</v>
      </c>
      <c r="AA12" s="686"/>
      <c r="AB12" s="686"/>
      <c r="AC12" s="686"/>
      <c r="AD12" s="687" t="s">
        <v>233</v>
      </c>
      <c r="AE12" s="687"/>
      <c r="AF12" s="687"/>
      <c r="AG12" s="687"/>
      <c r="AH12" s="687"/>
      <c r="AI12" s="687"/>
      <c r="AJ12" s="687"/>
      <c r="AK12" s="687"/>
      <c r="AL12" s="688" t="s">
        <v>233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2707585</v>
      </c>
      <c r="BH12" s="684"/>
      <c r="BI12" s="684"/>
      <c r="BJ12" s="684"/>
      <c r="BK12" s="684"/>
      <c r="BL12" s="684"/>
      <c r="BM12" s="684"/>
      <c r="BN12" s="685"/>
      <c r="BO12" s="686">
        <v>50.1</v>
      </c>
      <c r="BP12" s="686"/>
      <c r="BQ12" s="686"/>
      <c r="BR12" s="686"/>
      <c r="BS12" s="692">
        <v>175116</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700683</v>
      </c>
      <c r="CS12" s="684"/>
      <c r="CT12" s="684"/>
      <c r="CU12" s="684"/>
      <c r="CV12" s="684"/>
      <c r="CW12" s="684"/>
      <c r="CX12" s="684"/>
      <c r="CY12" s="685"/>
      <c r="CZ12" s="686">
        <v>2.7</v>
      </c>
      <c r="DA12" s="686"/>
      <c r="DB12" s="686"/>
      <c r="DC12" s="686"/>
      <c r="DD12" s="692">
        <v>62092</v>
      </c>
      <c r="DE12" s="684"/>
      <c r="DF12" s="684"/>
      <c r="DG12" s="684"/>
      <c r="DH12" s="684"/>
      <c r="DI12" s="684"/>
      <c r="DJ12" s="684"/>
      <c r="DK12" s="684"/>
      <c r="DL12" s="684"/>
      <c r="DM12" s="684"/>
      <c r="DN12" s="684"/>
      <c r="DO12" s="684"/>
      <c r="DP12" s="685"/>
      <c r="DQ12" s="692">
        <v>322735</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139</v>
      </c>
      <c r="AA13" s="686"/>
      <c r="AB13" s="686"/>
      <c r="AC13" s="686"/>
      <c r="AD13" s="687" t="s">
        <v>139</v>
      </c>
      <c r="AE13" s="687"/>
      <c r="AF13" s="687"/>
      <c r="AG13" s="687"/>
      <c r="AH13" s="687"/>
      <c r="AI13" s="687"/>
      <c r="AJ13" s="687"/>
      <c r="AK13" s="687"/>
      <c r="AL13" s="688" t="s">
        <v>233</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2630753</v>
      </c>
      <c r="BH13" s="684"/>
      <c r="BI13" s="684"/>
      <c r="BJ13" s="684"/>
      <c r="BK13" s="684"/>
      <c r="BL13" s="684"/>
      <c r="BM13" s="684"/>
      <c r="BN13" s="685"/>
      <c r="BO13" s="686">
        <v>48.7</v>
      </c>
      <c r="BP13" s="686"/>
      <c r="BQ13" s="686"/>
      <c r="BR13" s="686"/>
      <c r="BS13" s="692">
        <v>175116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1592378</v>
      </c>
      <c r="CS13" s="684"/>
      <c r="CT13" s="684"/>
      <c r="CU13" s="684"/>
      <c r="CV13" s="684"/>
      <c r="CW13" s="684"/>
      <c r="CX13" s="684"/>
      <c r="CY13" s="685"/>
      <c r="CZ13" s="686">
        <v>6.1</v>
      </c>
      <c r="DA13" s="686"/>
      <c r="DB13" s="686"/>
      <c r="DC13" s="686"/>
      <c r="DD13" s="692">
        <v>789920</v>
      </c>
      <c r="DE13" s="684"/>
      <c r="DF13" s="684"/>
      <c r="DG13" s="684"/>
      <c r="DH13" s="684"/>
      <c r="DI13" s="684"/>
      <c r="DJ13" s="684"/>
      <c r="DK13" s="684"/>
      <c r="DL13" s="684"/>
      <c r="DM13" s="684"/>
      <c r="DN13" s="684"/>
      <c r="DO13" s="684"/>
      <c r="DP13" s="685"/>
      <c r="DQ13" s="692">
        <v>744640</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25563</v>
      </c>
      <c r="S14" s="684"/>
      <c r="T14" s="684"/>
      <c r="U14" s="684"/>
      <c r="V14" s="684"/>
      <c r="W14" s="684"/>
      <c r="X14" s="684"/>
      <c r="Y14" s="685"/>
      <c r="Z14" s="686">
        <v>0.1</v>
      </c>
      <c r="AA14" s="686"/>
      <c r="AB14" s="686"/>
      <c r="AC14" s="686"/>
      <c r="AD14" s="687">
        <v>25563</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165068</v>
      </c>
      <c r="BH14" s="684"/>
      <c r="BI14" s="684"/>
      <c r="BJ14" s="684"/>
      <c r="BK14" s="684"/>
      <c r="BL14" s="684"/>
      <c r="BM14" s="684"/>
      <c r="BN14" s="685"/>
      <c r="BO14" s="686">
        <v>3.1</v>
      </c>
      <c r="BP14" s="686"/>
      <c r="BQ14" s="686"/>
      <c r="BR14" s="686"/>
      <c r="BS14" s="692">
        <v>27095</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838847</v>
      </c>
      <c r="CS14" s="684"/>
      <c r="CT14" s="684"/>
      <c r="CU14" s="684"/>
      <c r="CV14" s="684"/>
      <c r="CW14" s="684"/>
      <c r="CX14" s="684"/>
      <c r="CY14" s="685"/>
      <c r="CZ14" s="686">
        <v>3.2</v>
      </c>
      <c r="DA14" s="686"/>
      <c r="DB14" s="686"/>
      <c r="DC14" s="686"/>
      <c r="DD14" s="692">
        <v>17545</v>
      </c>
      <c r="DE14" s="684"/>
      <c r="DF14" s="684"/>
      <c r="DG14" s="684"/>
      <c r="DH14" s="684"/>
      <c r="DI14" s="684"/>
      <c r="DJ14" s="684"/>
      <c r="DK14" s="684"/>
      <c r="DL14" s="684"/>
      <c r="DM14" s="684"/>
      <c r="DN14" s="684"/>
      <c r="DO14" s="684"/>
      <c r="DP14" s="685"/>
      <c r="DQ14" s="692">
        <v>778730</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244</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290846</v>
      </c>
      <c r="BH15" s="684"/>
      <c r="BI15" s="684"/>
      <c r="BJ15" s="684"/>
      <c r="BK15" s="684"/>
      <c r="BL15" s="684"/>
      <c r="BM15" s="684"/>
      <c r="BN15" s="685"/>
      <c r="BO15" s="686">
        <v>5.4</v>
      </c>
      <c r="BP15" s="686"/>
      <c r="BQ15" s="686"/>
      <c r="BR15" s="686"/>
      <c r="BS15" s="692" t="s">
        <v>233</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3036212</v>
      </c>
      <c r="CS15" s="684"/>
      <c r="CT15" s="684"/>
      <c r="CU15" s="684"/>
      <c r="CV15" s="684"/>
      <c r="CW15" s="684"/>
      <c r="CX15" s="684"/>
      <c r="CY15" s="685"/>
      <c r="CZ15" s="686">
        <v>11.7</v>
      </c>
      <c r="DA15" s="686"/>
      <c r="DB15" s="686"/>
      <c r="DC15" s="686"/>
      <c r="DD15" s="692">
        <v>1227946</v>
      </c>
      <c r="DE15" s="684"/>
      <c r="DF15" s="684"/>
      <c r="DG15" s="684"/>
      <c r="DH15" s="684"/>
      <c r="DI15" s="684"/>
      <c r="DJ15" s="684"/>
      <c r="DK15" s="684"/>
      <c r="DL15" s="684"/>
      <c r="DM15" s="684"/>
      <c r="DN15" s="684"/>
      <c r="DO15" s="684"/>
      <c r="DP15" s="685"/>
      <c r="DQ15" s="692">
        <v>1643940</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6153</v>
      </c>
      <c r="S16" s="684"/>
      <c r="T16" s="684"/>
      <c r="U16" s="684"/>
      <c r="V16" s="684"/>
      <c r="W16" s="684"/>
      <c r="X16" s="684"/>
      <c r="Y16" s="685"/>
      <c r="Z16" s="686">
        <v>0</v>
      </c>
      <c r="AA16" s="686"/>
      <c r="AB16" s="686"/>
      <c r="AC16" s="686"/>
      <c r="AD16" s="687">
        <v>6153</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v>65</v>
      </c>
      <c r="BH16" s="684"/>
      <c r="BI16" s="684"/>
      <c r="BJ16" s="684"/>
      <c r="BK16" s="684"/>
      <c r="BL16" s="684"/>
      <c r="BM16" s="684"/>
      <c r="BN16" s="685"/>
      <c r="BO16" s="686">
        <v>0</v>
      </c>
      <c r="BP16" s="686"/>
      <c r="BQ16" s="686"/>
      <c r="BR16" s="686"/>
      <c r="BS16" s="692" t="s">
        <v>139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61344</v>
      </c>
      <c r="CS16" s="684"/>
      <c r="CT16" s="684"/>
      <c r="CU16" s="684"/>
      <c r="CV16" s="684"/>
      <c r="CW16" s="684"/>
      <c r="CX16" s="684"/>
      <c r="CY16" s="685"/>
      <c r="CZ16" s="686">
        <v>0.2</v>
      </c>
      <c r="DA16" s="686"/>
      <c r="DB16" s="686"/>
      <c r="DC16" s="686"/>
      <c r="DD16" s="692" t="s">
        <v>244</v>
      </c>
      <c r="DE16" s="684"/>
      <c r="DF16" s="684"/>
      <c r="DG16" s="684"/>
      <c r="DH16" s="684"/>
      <c r="DI16" s="684"/>
      <c r="DJ16" s="684"/>
      <c r="DK16" s="684"/>
      <c r="DL16" s="684"/>
      <c r="DM16" s="684"/>
      <c r="DN16" s="684"/>
      <c r="DO16" s="684"/>
      <c r="DP16" s="685"/>
      <c r="DQ16" s="692">
        <v>5596</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73045</v>
      </c>
      <c r="S17" s="684"/>
      <c r="T17" s="684"/>
      <c r="U17" s="684"/>
      <c r="V17" s="684"/>
      <c r="W17" s="684"/>
      <c r="X17" s="684"/>
      <c r="Y17" s="685"/>
      <c r="Z17" s="686">
        <v>0.3</v>
      </c>
      <c r="AA17" s="686"/>
      <c r="AB17" s="686"/>
      <c r="AC17" s="686"/>
      <c r="AD17" s="687">
        <v>73045</v>
      </c>
      <c r="AE17" s="687"/>
      <c r="AF17" s="687"/>
      <c r="AG17" s="687"/>
      <c r="AH17" s="687"/>
      <c r="AI17" s="687"/>
      <c r="AJ17" s="687"/>
      <c r="AK17" s="687"/>
      <c r="AL17" s="688">
        <v>0.5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233</v>
      </c>
      <c r="BP17" s="686"/>
      <c r="BQ17" s="686"/>
      <c r="BR17" s="686"/>
      <c r="BS17" s="692" t="s">
        <v>244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4156520</v>
      </c>
      <c r="CS17" s="684"/>
      <c r="CT17" s="684"/>
      <c r="CU17" s="684"/>
      <c r="CV17" s="684"/>
      <c r="CW17" s="684"/>
      <c r="CX17" s="684"/>
      <c r="CY17" s="685"/>
      <c r="CZ17" s="686">
        <v>16</v>
      </c>
      <c r="DA17" s="686"/>
      <c r="DB17" s="686"/>
      <c r="DC17" s="686"/>
      <c r="DD17" s="692" t="s">
        <v>139</v>
      </c>
      <c r="DE17" s="684"/>
      <c r="DF17" s="684"/>
      <c r="DG17" s="684"/>
      <c r="DH17" s="684"/>
      <c r="DI17" s="684"/>
      <c r="DJ17" s="684"/>
      <c r="DK17" s="684"/>
      <c r="DL17" s="684"/>
      <c r="DM17" s="684"/>
      <c r="DN17" s="684"/>
      <c r="DO17" s="684"/>
      <c r="DP17" s="685"/>
      <c r="DQ17" s="692">
        <v>3933788</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27244</v>
      </c>
      <c r="S18" s="684"/>
      <c r="T18" s="684"/>
      <c r="U18" s="684"/>
      <c r="V18" s="684"/>
      <c r="W18" s="684"/>
      <c r="X18" s="684"/>
      <c r="Y18" s="685"/>
      <c r="Z18" s="686">
        <v>0.1</v>
      </c>
      <c r="AA18" s="686"/>
      <c r="AB18" s="686"/>
      <c r="AC18" s="686"/>
      <c r="AD18" s="687">
        <v>27244</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139</v>
      </c>
      <c r="BP18" s="686"/>
      <c r="BQ18" s="686"/>
      <c r="BR18" s="686"/>
      <c r="BS18" s="692" t="s">
        <v>244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139</v>
      </c>
      <c r="CS18" s="684"/>
      <c r="CT18" s="684"/>
      <c r="CU18" s="684"/>
      <c r="CV18" s="684"/>
      <c r="CW18" s="684"/>
      <c r="CX18" s="684"/>
      <c r="CY18" s="685"/>
      <c r="CZ18" s="686" t="s">
        <v>139</v>
      </c>
      <c r="DA18" s="686"/>
      <c r="DB18" s="686"/>
      <c r="DC18" s="686"/>
      <c r="DD18" s="692" t="s">
        <v>233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3481</v>
      </c>
      <c r="S19" s="684"/>
      <c r="T19" s="684"/>
      <c r="U19" s="684"/>
      <c r="V19" s="684"/>
      <c r="W19" s="684"/>
      <c r="X19" s="684"/>
      <c r="Y19" s="685"/>
      <c r="Z19" s="686">
        <v>0</v>
      </c>
      <c r="AA19" s="686"/>
      <c r="AB19" s="686"/>
      <c r="AC19" s="686"/>
      <c r="AD19" s="687">
        <v>3481</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3822</v>
      </c>
      <c r="BH19" s="684"/>
      <c r="BI19" s="684"/>
      <c r="BJ19" s="684"/>
      <c r="BK19" s="684"/>
      <c r="BL19" s="684"/>
      <c r="BM19" s="684"/>
      <c r="BN19" s="685"/>
      <c r="BO19" s="686">
        <v>0.1</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1293</v>
      </c>
      <c r="S20" s="684"/>
      <c r="T20" s="684"/>
      <c r="U20" s="684"/>
      <c r="V20" s="684"/>
      <c r="W20" s="684"/>
      <c r="X20" s="684"/>
      <c r="Y20" s="685"/>
      <c r="Z20" s="686">
        <v>0</v>
      </c>
      <c r="AA20" s="686"/>
      <c r="AB20" s="686"/>
      <c r="AC20" s="686"/>
      <c r="AD20" s="687">
        <v>1293</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3822</v>
      </c>
      <c r="BH20" s="684"/>
      <c r="BI20" s="684"/>
      <c r="BJ20" s="684"/>
      <c r="BK20" s="684"/>
      <c r="BL20" s="684"/>
      <c r="BM20" s="684"/>
      <c r="BN20" s="685"/>
      <c r="BO20" s="686">
        <v>0.1</v>
      </c>
      <c r="BP20" s="686"/>
      <c r="BQ20" s="686"/>
      <c r="BR20" s="686"/>
      <c r="BS20" s="692" t="s">
        <v>139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25965210</v>
      </c>
      <c r="CS20" s="684"/>
      <c r="CT20" s="684"/>
      <c r="CU20" s="684"/>
      <c r="CV20" s="684"/>
      <c r="CW20" s="684"/>
      <c r="CX20" s="684"/>
      <c r="CY20" s="685"/>
      <c r="CZ20" s="686">
        <v>100</v>
      </c>
      <c r="DA20" s="686"/>
      <c r="DB20" s="686"/>
      <c r="DC20" s="686"/>
      <c r="DD20" s="692">
        <v>3016814</v>
      </c>
      <c r="DE20" s="684"/>
      <c r="DF20" s="684"/>
      <c r="DG20" s="684"/>
      <c r="DH20" s="684"/>
      <c r="DI20" s="684"/>
      <c r="DJ20" s="684"/>
      <c r="DK20" s="684"/>
      <c r="DL20" s="684"/>
      <c r="DM20" s="684"/>
      <c r="DN20" s="684"/>
      <c r="DO20" s="684"/>
      <c r="DP20" s="685"/>
      <c r="DQ20" s="692">
        <v>16384860</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41027</v>
      </c>
      <c r="S21" s="684"/>
      <c r="T21" s="684"/>
      <c r="U21" s="684"/>
      <c r="V21" s="684"/>
      <c r="W21" s="684"/>
      <c r="X21" s="684"/>
      <c r="Y21" s="685"/>
      <c r="Z21" s="686">
        <v>0.2</v>
      </c>
      <c r="AA21" s="686"/>
      <c r="AB21" s="686"/>
      <c r="AC21" s="686"/>
      <c r="AD21" s="687">
        <v>41027</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3822</v>
      </c>
      <c r="BH21" s="684"/>
      <c r="BI21" s="684"/>
      <c r="BJ21" s="684"/>
      <c r="BK21" s="684"/>
      <c r="BL21" s="684"/>
      <c r="BM21" s="684"/>
      <c r="BN21" s="685"/>
      <c r="BO21" s="686">
        <v>0.1</v>
      </c>
      <c r="BP21" s="686"/>
      <c r="BQ21" s="686"/>
      <c r="BR21" s="686"/>
      <c r="BS21" s="692" t="s">
        <v>244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8920479</v>
      </c>
      <c r="S22" s="684"/>
      <c r="T22" s="684"/>
      <c r="U22" s="684"/>
      <c r="V22" s="684"/>
      <c r="W22" s="684"/>
      <c r="X22" s="684"/>
      <c r="Y22" s="685"/>
      <c r="Z22" s="686">
        <v>33.6</v>
      </c>
      <c r="AA22" s="686"/>
      <c r="AB22" s="686"/>
      <c r="AC22" s="686"/>
      <c r="AD22" s="687">
        <v>7759253</v>
      </c>
      <c r="AE22" s="687"/>
      <c r="AF22" s="687"/>
      <c r="AG22" s="687"/>
      <c r="AH22" s="687"/>
      <c r="AI22" s="687"/>
      <c r="AJ22" s="687"/>
      <c r="AK22" s="687"/>
      <c r="AL22" s="688">
        <v>53.6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139</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7759253</v>
      </c>
      <c r="S23" s="684"/>
      <c r="T23" s="684"/>
      <c r="U23" s="684"/>
      <c r="V23" s="684"/>
      <c r="W23" s="684"/>
      <c r="X23" s="684"/>
      <c r="Y23" s="685"/>
      <c r="Z23" s="686">
        <v>29.2</v>
      </c>
      <c r="AA23" s="686"/>
      <c r="AB23" s="686"/>
      <c r="AC23" s="686"/>
      <c r="AD23" s="687">
        <v>7759253</v>
      </c>
      <c r="AE23" s="687"/>
      <c r="AF23" s="687"/>
      <c r="AG23" s="687"/>
      <c r="AH23" s="687"/>
      <c r="AI23" s="687"/>
      <c r="AJ23" s="687"/>
      <c r="AK23" s="687"/>
      <c r="AL23" s="688">
        <v>53.6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233</v>
      </c>
      <c r="BP23" s="686"/>
      <c r="BQ23" s="686"/>
      <c r="BR23" s="686"/>
      <c r="BS23" s="692" t="s">
        <v>139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1161226</v>
      </c>
      <c r="S24" s="684"/>
      <c r="T24" s="684"/>
      <c r="U24" s="684"/>
      <c r="V24" s="684"/>
      <c r="W24" s="684"/>
      <c r="X24" s="684"/>
      <c r="Y24" s="685"/>
      <c r="Z24" s="686">
        <v>4.4000000000000004</v>
      </c>
      <c r="AA24" s="686"/>
      <c r="AB24" s="686"/>
      <c r="AC24" s="686"/>
      <c r="AD24" s="687" t="s">
        <v>233</v>
      </c>
      <c r="AE24" s="687"/>
      <c r="AF24" s="687"/>
      <c r="AG24" s="687"/>
      <c r="AH24" s="687"/>
      <c r="AI24" s="687"/>
      <c r="AJ24" s="687"/>
      <c r="AK24" s="687"/>
      <c r="AL24" s="688" t="s">
        <v>233</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139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13801464</v>
      </c>
      <c r="CS24" s="673"/>
      <c r="CT24" s="673"/>
      <c r="CU24" s="673"/>
      <c r="CV24" s="673"/>
      <c r="CW24" s="673"/>
      <c r="CX24" s="673"/>
      <c r="CY24" s="674"/>
      <c r="CZ24" s="677">
        <v>53.2</v>
      </c>
      <c r="DA24" s="678"/>
      <c r="DB24" s="678"/>
      <c r="DC24" s="697"/>
      <c r="DD24" s="717">
        <v>9308144</v>
      </c>
      <c r="DE24" s="673"/>
      <c r="DF24" s="673"/>
      <c r="DG24" s="673"/>
      <c r="DH24" s="673"/>
      <c r="DI24" s="673"/>
      <c r="DJ24" s="673"/>
      <c r="DK24" s="674"/>
      <c r="DL24" s="717">
        <v>9160976</v>
      </c>
      <c r="DM24" s="673"/>
      <c r="DN24" s="673"/>
      <c r="DO24" s="673"/>
      <c r="DP24" s="673"/>
      <c r="DQ24" s="673"/>
      <c r="DR24" s="673"/>
      <c r="DS24" s="673"/>
      <c r="DT24" s="673"/>
      <c r="DU24" s="673"/>
      <c r="DV24" s="674"/>
      <c r="DW24" s="677">
        <v>60.8</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244</v>
      </c>
      <c r="S25" s="684"/>
      <c r="T25" s="684"/>
      <c r="U25" s="684"/>
      <c r="V25" s="684"/>
      <c r="W25" s="684"/>
      <c r="X25" s="684"/>
      <c r="Y25" s="685"/>
      <c r="Z25" s="686" t="s">
        <v>244</v>
      </c>
      <c r="AA25" s="686"/>
      <c r="AB25" s="686"/>
      <c r="AC25" s="686"/>
      <c r="AD25" s="687" t="s">
        <v>233</v>
      </c>
      <c r="AE25" s="687"/>
      <c r="AF25" s="687"/>
      <c r="AG25" s="687"/>
      <c r="AH25" s="687"/>
      <c r="AI25" s="687"/>
      <c r="AJ25" s="687"/>
      <c r="AK25" s="687"/>
      <c r="AL25" s="688" t="s">
        <v>233</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139</v>
      </c>
      <c r="BP25" s="686"/>
      <c r="BQ25" s="686"/>
      <c r="BR25" s="686"/>
      <c r="BS25" s="692" t="s">
        <v>233</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3637720</v>
      </c>
      <c r="CS25" s="720"/>
      <c r="CT25" s="720"/>
      <c r="CU25" s="720"/>
      <c r="CV25" s="720"/>
      <c r="CW25" s="720"/>
      <c r="CX25" s="720"/>
      <c r="CY25" s="721"/>
      <c r="CZ25" s="688">
        <v>14</v>
      </c>
      <c r="DA25" s="718"/>
      <c r="DB25" s="718"/>
      <c r="DC25" s="722"/>
      <c r="DD25" s="692">
        <v>3421540</v>
      </c>
      <c r="DE25" s="720"/>
      <c r="DF25" s="720"/>
      <c r="DG25" s="720"/>
      <c r="DH25" s="720"/>
      <c r="DI25" s="720"/>
      <c r="DJ25" s="720"/>
      <c r="DK25" s="721"/>
      <c r="DL25" s="692">
        <v>3295910</v>
      </c>
      <c r="DM25" s="720"/>
      <c r="DN25" s="720"/>
      <c r="DO25" s="720"/>
      <c r="DP25" s="720"/>
      <c r="DQ25" s="720"/>
      <c r="DR25" s="720"/>
      <c r="DS25" s="720"/>
      <c r="DT25" s="720"/>
      <c r="DU25" s="720"/>
      <c r="DV25" s="721"/>
      <c r="DW25" s="688">
        <v>21.9</v>
      </c>
      <c r="DX25" s="718"/>
      <c r="DY25" s="718"/>
      <c r="DZ25" s="718"/>
      <c r="EA25" s="718"/>
      <c r="EB25" s="718"/>
      <c r="EC25" s="719"/>
    </row>
    <row r="26" spans="2:133" ht="11.25" customHeight="1">
      <c r="B26" s="680" t="s">
        <v>295</v>
      </c>
      <c r="C26" s="681"/>
      <c r="D26" s="681"/>
      <c r="E26" s="681"/>
      <c r="F26" s="681"/>
      <c r="G26" s="681"/>
      <c r="H26" s="681"/>
      <c r="I26" s="681"/>
      <c r="J26" s="681"/>
      <c r="K26" s="681"/>
      <c r="L26" s="681"/>
      <c r="M26" s="681"/>
      <c r="N26" s="681"/>
      <c r="O26" s="681"/>
      <c r="P26" s="681"/>
      <c r="Q26" s="682"/>
      <c r="R26" s="683">
        <v>15603197</v>
      </c>
      <c r="S26" s="684"/>
      <c r="T26" s="684"/>
      <c r="U26" s="684"/>
      <c r="V26" s="684"/>
      <c r="W26" s="684"/>
      <c r="X26" s="684"/>
      <c r="Y26" s="685"/>
      <c r="Z26" s="686">
        <v>58.8</v>
      </c>
      <c r="AA26" s="686"/>
      <c r="AB26" s="686"/>
      <c r="AC26" s="686"/>
      <c r="AD26" s="687">
        <v>14441971</v>
      </c>
      <c r="AE26" s="687"/>
      <c r="AF26" s="687"/>
      <c r="AG26" s="687"/>
      <c r="AH26" s="687"/>
      <c r="AI26" s="687"/>
      <c r="AJ26" s="687"/>
      <c r="AK26" s="687"/>
      <c r="AL26" s="688">
        <v>99.7</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244</v>
      </c>
      <c r="BH26" s="684"/>
      <c r="BI26" s="684"/>
      <c r="BJ26" s="684"/>
      <c r="BK26" s="684"/>
      <c r="BL26" s="684"/>
      <c r="BM26" s="684"/>
      <c r="BN26" s="685"/>
      <c r="BO26" s="686" t="s">
        <v>244</v>
      </c>
      <c r="BP26" s="686"/>
      <c r="BQ26" s="686"/>
      <c r="BR26" s="686"/>
      <c r="BS26" s="692" t="s">
        <v>233</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2188459</v>
      </c>
      <c r="CS26" s="684"/>
      <c r="CT26" s="684"/>
      <c r="CU26" s="684"/>
      <c r="CV26" s="684"/>
      <c r="CW26" s="684"/>
      <c r="CX26" s="684"/>
      <c r="CY26" s="685"/>
      <c r="CZ26" s="688">
        <v>8.4</v>
      </c>
      <c r="DA26" s="718"/>
      <c r="DB26" s="718"/>
      <c r="DC26" s="722"/>
      <c r="DD26" s="692">
        <v>2066064</v>
      </c>
      <c r="DE26" s="684"/>
      <c r="DF26" s="684"/>
      <c r="DG26" s="684"/>
      <c r="DH26" s="684"/>
      <c r="DI26" s="684"/>
      <c r="DJ26" s="684"/>
      <c r="DK26" s="685"/>
      <c r="DL26" s="692" t="s">
        <v>139</v>
      </c>
      <c r="DM26" s="684"/>
      <c r="DN26" s="684"/>
      <c r="DO26" s="684"/>
      <c r="DP26" s="684"/>
      <c r="DQ26" s="684"/>
      <c r="DR26" s="684"/>
      <c r="DS26" s="684"/>
      <c r="DT26" s="684"/>
      <c r="DU26" s="684"/>
      <c r="DV26" s="685"/>
      <c r="DW26" s="688" t="s">
        <v>244</v>
      </c>
      <c r="DX26" s="718"/>
      <c r="DY26" s="718"/>
      <c r="DZ26" s="718"/>
      <c r="EA26" s="718"/>
      <c r="EB26" s="718"/>
      <c r="EC26" s="719"/>
    </row>
    <row r="27" spans="2:133" ht="11.25" customHeight="1">
      <c r="B27" s="680" t="s">
        <v>298</v>
      </c>
      <c r="C27" s="681"/>
      <c r="D27" s="681"/>
      <c r="E27" s="681"/>
      <c r="F27" s="681"/>
      <c r="G27" s="681"/>
      <c r="H27" s="681"/>
      <c r="I27" s="681"/>
      <c r="J27" s="681"/>
      <c r="K27" s="681"/>
      <c r="L27" s="681"/>
      <c r="M27" s="681"/>
      <c r="N27" s="681"/>
      <c r="O27" s="681"/>
      <c r="P27" s="681"/>
      <c r="Q27" s="682"/>
      <c r="R27" s="683">
        <v>5904</v>
      </c>
      <c r="S27" s="684"/>
      <c r="T27" s="684"/>
      <c r="U27" s="684"/>
      <c r="V27" s="684"/>
      <c r="W27" s="684"/>
      <c r="X27" s="684"/>
      <c r="Y27" s="685"/>
      <c r="Z27" s="686">
        <v>0</v>
      </c>
      <c r="AA27" s="686"/>
      <c r="AB27" s="686"/>
      <c r="AC27" s="686"/>
      <c r="AD27" s="687">
        <v>5904</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5406402</v>
      </c>
      <c r="BH27" s="684"/>
      <c r="BI27" s="684"/>
      <c r="BJ27" s="684"/>
      <c r="BK27" s="684"/>
      <c r="BL27" s="684"/>
      <c r="BM27" s="684"/>
      <c r="BN27" s="685"/>
      <c r="BO27" s="686">
        <v>100</v>
      </c>
      <c r="BP27" s="686"/>
      <c r="BQ27" s="686"/>
      <c r="BR27" s="686"/>
      <c r="BS27" s="692">
        <v>265492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6007224</v>
      </c>
      <c r="CS27" s="720"/>
      <c r="CT27" s="720"/>
      <c r="CU27" s="720"/>
      <c r="CV27" s="720"/>
      <c r="CW27" s="720"/>
      <c r="CX27" s="720"/>
      <c r="CY27" s="721"/>
      <c r="CZ27" s="688">
        <v>23.1</v>
      </c>
      <c r="DA27" s="718"/>
      <c r="DB27" s="718"/>
      <c r="DC27" s="722"/>
      <c r="DD27" s="692">
        <v>1952816</v>
      </c>
      <c r="DE27" s="720"/>
      <c r="DF27" s="720"/>
      <c r="DG27" s="720"/>
      <c r="DH27" s="720"/>
      <c r="DI27" s="720"/>
      <c r="DJ27" s="720"/>
      <c r="DK27" s="721"/>
      <c r="DL27" s="692">
        <v>1931278</v>
      </c>
      <c r="DM27" s="720"/>
      <c r="DN27" s="720"/>
      <c r="DO27" s="720"/>
      <c r="DP27" s="720"/>
      <c r="DQ27" s="720"/>
      <c r="DR27" s="720"/>
      <c r="DS27" s="720"/>
      <c r="DT27" s="720"/>
      <c r="DU27" s="720"/>
      <c r="DV27" s="721"/>
      <c r="DW27" s="688">
        <v>12.8</v>
      </c>
      <c r="DX27" s="718"/>
      <c r="DY27" s="718"/>
      <c r="DZ27" s="718"/>
      <c r="EA27" s="718"/>
      <c r="EB27" s="718"/>
      <c r="EC27" s="719"/>
    </row>
    <row r="28" spans="2:133" ht="11.25" customHeight="1">
      <c r="B28" s="680" t="s">
        <v>301</v>
      </c>
      <c r="C28" s="681"/>
      <c r="D28" s="681"/>
      <c r="E28" s="681"/>
      <c r="F28" s="681"/>
      <c r="G28" s="681"/>
      <c r="H28" s="681"/>
      <c r="I28" s="681"/>
      <c r="J28" s="681"/>
      <c r="K28" s="681"/>
      <c r="L28" s="681"/>
      <c r="M28" s="681"/>
      <c r="N28" s="681"/>
      <c r="O28" s="681"/>
      <c r="P28" s="681"/>
      <c r="Q28" s="682"/>
      <c r="R28" s="683">
        <v>282583</v>
      </c>
      <c r="S28" s="684"/>
      <c r="T28" s="684"/>
      <c r="U28" s="684"/>
      <c r="V28" s="684"/>
      <c r="W28" s="684"/>
      <c r="X28" s="684"/>
      <c r="Y28" s="685"/>
      <c r="Z28" s="686">
        <v>1.1000000000000001</v>
      </c>
      <c r="AA28" s="686"/>
      <c r="AB28" s="686"/>
      <c r="AC28" s="686"/>
      <c r="AD28" s="687" t="s">
        <v>233</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4156520</v>
      </c>
      <c r="CS28" s="684"/>
      <c r="CT28" s="684"/>
      <c r="CU28" s="684"/>
      <c r="CV28" s="684"/>
      <c r="CW28" s="684"/>
      <c r="CX28" s="684"/>
      <c r="CY28" s="685"/>
      <c r="CZ28" s="688">
        <v>16</v>
      </c>
      <c r="DA28" s="718"/>
      <c r="DB28" s="718"/>
      <c r="DC28" s="722"/>
      <c r="DD28" s="692">
        <v>3933788</v>
      </c>
      <c r="DE28" s="684"/>
      <c r="DF28" s="684"/>
      <c r="DG28" s="684"/>
      <c r="DH28" s="684"/>
      <c r="DI28" s="684"/>
      <c r="DJ28" s="684"/>
      <c r="DK28" s="685"/>
      <c r="DL28" s="692">
        <v>3933788</v>
      </c>
      <c r="DM28" s="684"/>
      <c r="DN28" s="684"/>
      <c r="DO28" s="684"/>
      <c r="DP28" s="684"/>
      <c r="DQ28" s="684"/>
      <c r="DR28" s="684"/>
      <c r="DS28" s="684"/>
      <c r="DT28" s="684"/>
      <c r="DU28" s="684"/>
      <c r="DV28" s="685"/>
      <c r="DW28" s="688">
        <v>26.1</v>
      </c>
      <c r="DX28" s="718"/>
      <c r="DY28" s="718"/>
      <c r="DZ28" s="718"/>
      <c r="EA28" s="718"/>
      <c r="EB28" s="718"/>
      <c r="EC28" s="719"/>
    </row>
    <row r="29" spans="2:133" ht="11.25" customHeight="1">
      <c r="B29" s="680" t="s">
        <v>303</v>
      </c>
      <c r="C29" s="681"/>
      <c r="D29" s="681"/>
      <c r="E29" s="681"/>
      <c r="F29" s="681"/>
      <c r="G29" s="681"/>
      <c r="H29" s="681"/>
      <c r="I29" s="681"/>
      <c r="J29" s="681"/>
      <c r="K29" s="681"/>
      <c r="L29" s="681"/>
      <c r="M29" s="681"/>
      <c r="N29" s="681"/>
      <c r="O29" s="681"/>
      <c r="P29" s="681"/>
      <c r="Q29" s="682"/>
      <c r="R29" s="683">
        <v>201592</v>
      </c>
      <c r="S29" s="684"/>
      <c r="T29" s="684"/>
      <c r="U29" s="684"/>
      <c r="V29" s="684"/>
      <c r="W29" s="684"/>
      <c r="X29" s="684"/>
      <c r="Y29" s="685"/>
      <c r="Z29" s="686">
        <v>0.8</v>
      </c>
      <c r="AA29" s="686"/>
      <c r="AB29" s="686"/>
      <c r="AC29" s="686"/>
      <c r="AD29" s="687">
        <v>28951</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4155413</v>
      </c>
      <c r="CS29" s="720"/>
      <c r="CT29" s="720"/>
      <c r="CU29" s="720"/>
      <c r="CV29" s="720"/>
      <c r="CW29" s="720"/>
      <c r="CX29" s="720"/>
      <c r="CY29" s="721"/>
      <c r="CZ29" s="688">
        <v>16</v>
      </c>
      <c r="DA29" s="718"/>
      <c r="DB29" s="718"/>
      <c r="DC29" s="722"/>
      <c r="DD29" s="692">
        <v>3932681</v>
      </c>
      <c r="DE29" s="720"/>
      <c r="DF29" s="720"/>
      <c r="DG29" s="720"/>
      <c r="DH29" s="720"/>
      <c r="DI29" s="720"/>
      <c r="DJ29" s="720"/>
      <c r="DK29" s="721"/>
      <c r="DL29" s="692">
        <v>3932681</v>
      </c>
      <c r="DM29" s="720"/>
      <c r="DN29" s="720"/>
      <c r="DO29" s="720"/>
      <c r="DP29" s="720"/>
      <c r="DQ29" s="720"/>
      <c r="DR29" s="720"/>
      <c r="DS29" s="720"/>
      <c r="DT29" s="720"/>
      <c r="DU29" s="720"/>
      <c r="DV29" s="721"/>
      <c r="DW29" s="688">
        <v>26.1</v>
      </c>
      <c r="DX29" s="718"/>
      <c r="DY29" s="718"/>
      <c r="DZ29" s="718"/>
      <c r="EA29" s="718"/>
      <c r="EB29" s="718"/>
      <c r="EC29" s="719"/>
    </row>
    <row r="30" spans="2:133" ht="11.25" customHeight="1">
      <c r="B30" s="680" t="s">
        <v>305</v>
      </c>
      <c r="C30" s="681"/>
      <c r="D30" s="681"/>
      <c r="E30" s="681"/>
      <c r="F30" s="681"/>
      <c r="G30" s="681"/>
      <c r="H30" s="681"/>
      <c r="I30" s="681"/>
      <c r="J30" s="681"/>
      <c r="K30" s="681"/>
      <c r="L30" s="681"/>
      <c r="M30" s="681"/>
      <c r="N30" s="681"/>
      <c r="O30" s="681"/>
      <c r="P30" s="681"/>
      <c r="Q30" s="682"/>
      <c r="R30" s="683">
        <v>135844</v>
      </c>
      <c r="S30" s="684"/>
      <c r="T30" s="684"/>
      <c r="U30" s="684"/>
      <c r="V30" s="684"/>
      <c r="W30" s="684"/>
      <c r="X30" s="684"/>
      <c r="Y30" s="685"/>
      <c r="Z30" s="686">
        <v>0.5</v>
      </c>
      <c r="AA30" s="686"/>
      <c r="AB30" s="686"/>
      <c r="AC30" s="686"/>
      <c r="AD30" s="687" t="s">
        <v>139</v>
      </c>
      <c r="AE30" s="687"/>
      <c r="AF30" s="687"/>
      <c r="AG30" s="687"/>
      <c r="AH30" s="687"/>
      <c r="AI30" s="687"/>
      <c r="AJ30" s="687"/>
      <c r="AK30" s="687"/>
      <c r="AL30" s="688" t="s">
        <v>139</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3953295</v>
      </c>
      <c r="CS30" s="684"/>
      <c r="CT30" s="684"/>
      <c r="CU30" s="684"/>
      <c r="CV30" s="684"/>
      <c r="CW30" s="684"/>
      <c r="CX30" s="684"/>
      <c r="CY30" s="685"/>
      <c r="CZ30" s="688">
        <v>15.2</v>
      </c>
      <c r="DA30" s="718"/>
      <c r="DB30" s="718"/>
      <c r="DC30" s="722"/>
      <c r="DD30" s="692">
        <v>3733316</v>
      </c>
      <c r="DE30" s="684"/>
      <c r="DF30" s="684"/>
      <c r="DG30" s="684"/>
      <c r="DH30" s="684"/>
      <c r="DI30" s="684"/>
      <c r="DJ30" s="684"/>
      <c r="DK30" s="685"/>
      <c r="DL30" s="692">
        <v>3733316</v>
      </c>
      <c r="DM30" s="684"/>
      <c r="DN30" s="684"/>
      <c r="DO30" s="684"/>
      <c r="DP30" s="684"/>
      <c r="DQ30" s="684"/>
      <c r="DR30" s="684"/>
      <c r="DS30" s="684"/>
      <c r="DT30" s="684"/>
      <c r="DU30" s="684"/>
      <c r="DV30" s="685"/>
      <c r="DW30" s="688">
        <v>24.8</v>
      </c>
      <c r="DX30" s="718"/>
      <c r="DY30" s="718"/>
      <c r="DZ30" s="718"/>
      <c r="EA30" s="718"/>
      <c r="EB30" s="718"/>
      <c r="EC30" s="719"/>
    </row>
    <row r="31" spans="2:133" ht="11.25" customHeight="1">
      <c r="B31" s="680" t="s">
        <v>309</v>
      </c>
      <c r="C31" s="681"/>
      <c r="D31" s="681"/>
      <c r="E31" s="681"/>
      <c r="F31" s="681"/>
      <c r="G31" s="681"/>
      <c r="H31" s="681"/>
      <c r="I31" s="681"/>
      <c r="J31" s="681"/>
      <c r="K31" s="681"/>
      <c r="L31" s="681"/>
      <c r="M31" s="681"/>
      <c r="N31" s="681"/>
      <c r="O31" s="681"/>
      <c r="P31" s="681"/>
      <c r="Q31" s="682"/>
      <c r="R31" s="683">
        <v>3702824</v>
      </c>
      <c r="S31" s="684"/>
      <c r="T31" s="684"/>
      <c r="U31" s="684"/>
      <c r="V31" s="684"/>
      <c r="W31" s="684"/>
      <c r="X31" s="684"/>
      <c r="Y31" s="685"/>
      <c r="Z31" s="686">
        <v>14</v>
      </c>
      <c r="AA31" s="686"/>
      <c r="AB31" s="686"/>
      <c r="AC31" s="686"/>
      <c r="AD31" s="687" t="s">
        <v>139</v>
      </c>
      <c r="AE31" s="687"/>
      <c r="AF31" s="687"/>
      <c r="AG31" s="687"/>
      <c r="AH31" s="687"/>
      <c r="AI31" s="687"/>
      <c r="AJ31" s="687"/>
      <c r="AK31" s="687"/>
      <c r="AL31" s="688" t="s">
        <v>244</v>
      </c>
      <c r="AM31" s="689"/>
      <c r="AN31" s="689"/>
      <c r="AO31" s="690"/>
      <c r="AP31" s="737" t="s">
        <v>310</v>
      </c>
      <c r="AQ31" s="738"/>
      <c r="AR31" s="738"/>
      <c r="AS31" s="738"/>
      <c r="AT31" s="743" t="s">
        <v>311</v>
      </c>
      <c r="AU31" s="231"/>
      <c r="AV31" s="231"/>
      <c r="AW31" s="231"/>
      <c r="AX31" s="669" t="s">
        <v>188</v>
      </c>
      <c r="AY31" s="670"/>
      <c r="AZ31" s="670"/>
      <c r="BA31" s="670"/>
      <c r="BB31" s="670"/>
      <c r="BC31" s="670"/>
      <c r="BD31" s="670"/>
      <c r="BE31" s="670"/>
      <c r="BF31" s="671"/>
      <c r="BG31" s="751">
        <v>99.5</v>
      </c>
      <c r="BH31" s="735"/>
      <c r="BI31" s="735"/>
      <c r="BJ31" s="735"/>
      <c r="BK31" s="735"/>
      <c r="BL31" s="735"/>
      <c r="BM31" s="678">
        <v>98.7</v>
      </c>
      <c r="BN31" s="735"/>
      <c r="BO31" s="735"/>
      <c r="BP31" s="735"/>
      <c r="BQ31" s="736"/>
      <c r="BR31" s="751">
        <v>99.5</v>
      </c>
      <c r="BS31" s="735"/>
      <c r="BT31" s="735"/>
      <c r="BU31" s="735"/>
      <c r="BV31" s="735"/>
      <c r="BW31" s="735"/>
      <c r="BX31" s="678">
        <v>98.6</v>
      </c>
      <c r="BY31" s="735"/>
      <c r="BZ31" s="735"/>
      <c r="CA31" s="735"/>
      <c r="CB31" s="736"/>
      <c r="CD31" s="725"/>
      <c r="CE31" s="726"/>
      <c r="CF31" s="698" t="s">
        <v>312</v>
      </c>
      <c r="CG31" s="699"/>
      <c r="CH31" s="699"/>
      <c r="CI31" s="699"/>
      <c r="CJ31" s="699"/>
      <c r="CK31" s="699"/>
      <c r="CL31" s="699"/>
      <c r="CM31" s="699"/>
      <c r="CN31" s="699"/>
      <c r="CO31" s="699"/>
      <c r="CP31" s="699"/>
      <c r="CQ31" s="700"/>
      <c r="CR31" s="683">
        <v>202118</v>
      </c>
      <c r="CS31" s="720"/>
      <c r="CT31" s="720"/>
      <c r="CU31" s="720"/>
      <c r="CV31" s="720"/>
      <c r="CW31" s="720"/>
      <c r="CX31" s="720"/>
      <c r="CY31" s="721"/>
      <c r="CZ31" s="688">
        <v>0.8</v>
      </c>
      <c r="DA31" s="718"/>
      <c r="DB31" s="718"/>
      <c r="DC31" s="722"/>
      <c r="DD31" s="692">
        <v>199365</v>
      </c>
      <c r="DE31" s="720"/>
      <c r="DF31" s="720"/>
      <c r="DG31" s="720"/>
      <c r="DH31" s="720"/>
      <c r="DI31" s="720"/>
      <c r="DJ31" s="720"/>
      <c r="DK31" s="721"/>
      <c r="DL31" s="692">
        <v>199365</v>
      </c>
      <c r="DM31" s="720"/>
      <c r="DN31" s="720"/>
      <c r="DO31" s="720"/>
      <c r="DP31" s="720"/>
      <c r="DQ31" s="720"/>
      <c r="DR31" s="720"/>
      <c r="DS31" s="720"/>
      <c r="DT31" s="720"/>
      <c r="DU31" s="720"/>
      <c r="DV31" s="721"/>
      <c r="DW31" s="688">
        <v>1.3</v>
      </c>
      <c r="DX31" s="718"/>
      <c r="DY31" s="718"/>
      <c r="DZ31" s="718"/>
      <c r="EA31" s="718"/>
      <c r="EB31" s="718"/>
      <c r="EC31" s="719"/>
    </row>
    <row r="32" spans="2:133" ht="11.25" customHeight="1">
      <c r="B32" s="746" t="s">
        <v>313</v>
      </c>
      <c r="C32" s="747"/>
      <c r="D32" s="747"/>
      <c r="E32" s="747"/>
      <c r="F32" s="747"/>
      <c r="G32" s="747"/>
      <c r="H32" s="747"/>
      <c r="I32" s="747"/>
      <c r="J32" s="747"/>
      <c r="K32" s="747"/>
      <c r="L32" s="747"/>
      <c r="M32" s="747"/>
      <c r="N32" s="747"/>
      <c r="O32" s="747"/>
      <c r="P32" s="747"/>
      <c r="Q32" s="748"/>
      <c r="R32" s="683" t="s">
        <v>244</v>
      </c>
      <c r="S32" s="684"/>
      <c r="T32" s="684"/>
      <c r="U32" s="684"/>
      <c r="V32" s="684"/>
      <c r="W32" s="684"/>
      <c r="X32" s="684"/>
      <c r="Y32" s="685"/>
      <c r="Z32" s="686" t="s">
        <v>233</v>
      </c>
      <c r="AA32" s="686"/>
      <c r="AB32" s="686"/>
      <c r="AC32" s="686"/>
      <c r="AD32" s="687" t="s">
        <v>139</v>
      </c>
      <c r="AE32" s="687"/>
      <c r="AF32" s="687"/>
      <c r="AG32" s="687"/>
      <c r="AH32" s="687"/>
      <c r="AI32" s="687"/>
      <c r="AJ32" s="687"/>
      <c r="AK32" s="687"/>
      <c r="AL32" s="688" t="s">
        <v>233</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99.5</v>
      </c>
      <c r="BH32" s="720"/>
      <c r="BI32" s="720"/>
      <c r="BJ32" s="720"/>
      <c r="BK32" s="720"/>
      <c r="BL32" s="720"/>
      <c r="BM32" s="689">
        <v>98.9</v>
      </c>
      <c r="BN32" s="749"/>
      <c r="BO32" s="749"/>
      <c r="BP32" s="749"/>
      <c r="BQ32" s="750"/>
      <c r="BR32" s="752">
        <v>99.5</v>
      </c>
      <c r="BS32" s="720"/>
      <c r="BT32" s="720"/>
      <c r="BU32" s="720"/>
      <c r="BV32" s="720"/>
      <c r="BW32" s="720"/>
      <c r="BX32" s="689">
        <v>99.1</v>
      </c>
      <c r="BY32" s="749"/>
      <c r="BZ32" s="749"/>
      <c r="CA32" s="749"/>
      <c r="CB32" s="750"/>
      <c r="CD32" s="727"/>
      <c r="CE32" s="728"/>
      <c r="CF32" s="698" t="s">
        <v>316</v>
      </c>
      <c r="CG32" s="699"/>
      <c r="CH32" s="699"/>
      <c r="CI32" s="699"/>
      <c r="CJ32" s="699"/>
      <c r="CK32" s="699"/>
      <c r="CL32" s="699"/>
      <c r="CM32" s="699"/>
      <c r="CN32" s="699"/>
      <c r="CO32" s="699"/>
      <c r="CP32" s="699"/>
      <c r="CQ32" s="700"/>
      <c r="CR32" s="683">
        <v>1107</v>
      </c>
      <c r="CS32" s="684"/>
      <c r="CT32" s="684"/>
      <c r="CU32" s="684"/>
      <c r="CV32" s="684"/>
      <c r="CW32" s="684"/>
      <c r="CX32" s="684"/>
      <c r="CY32" s="685"/>
      <c r="CZ32" s="688">
        <v>0</v>
      </c>
      <c r="DA32" s="718"/>
      <c r="DB32" s="718"/>
      <c r="DC32" s="722"/>
      <c r="DD32" s="692">
        <v>1107</v>
      </c>
      <c r="DE32" s="684"/>
      <c r="DF32" s="684"/>
      <c r="DG32" s="684"/>
      <c r="DH32" s="684"/>
      <c r="DI32" s="684"/>
      <c r="DJ32" s="684"/>
      <c r="DK32" s="685"/>
      <c r="DL32" s="692">
        <v>1107</v>
      </c>
      <c r="DM32" s="684"/>
      <c r="DN32" s="684"/>
      <c r="DO32" s="684"/>
      <c r="DP32" s="684"/>
      <c r="DQ32" s="684"/>
      <c r="DR32" s="684"/>
      <c r="DS32" s="684"/>
      <c r="DT32" s="684"/>
      <c r="DU32" s="684"/>
      <c r="DV32" s="685"/>
      <c r="DW32" s="688">
        <v>0</v>
      </c>
      <c r="DX32" s="718"/>
      <c r="DY32" s="718"/>
      <c r="DZ32" s="718"/>
      <c r="EA32" s="718"/>
      <c r="EB32" s="718"/>
      <c r="EC32" s="719"/>
    </row>
    <row r="33" spans="2:133" ht="11.25" customHeight="1">
      <c r="B33" s="680" t="s">
        <v>317</v>
      </c>
      <c r="C33" s="681"/>
      <c r="D33" s="681"/>
      <c r="E33" s="681"/>
      <c r="F33" s="681"/>
      <c r="G33" s="681"/>
      <c r="H33" s="681"/>
      <c r="I33" s="681"/>
      <c r="J33" s="681"/>
      <c r="K33" s="681"/>
      <c r="L33" s="681"/>
      <c r="M33" s="681"/>
      <c r="N33" s="681"/>
      <c r="O33" s="681"/>
      <c r="P33" s="681"/>
      <c r="Q33" s="682"/>
      <c r="R33" s="683">
        <v>2500365</v>
      </c>
      <c r="S33" s="684"/>
      <c r="T33" s="684"/>
      <c r="U33" s="684"/>
      <c r="V33" s="684"/>
      <c r="W33" s="684"/>
      <c r="X33" s="684"/>
      <c r="Y33" s="685"/>
      <c r="Z33" s="686">
        <v>9.4</v>
      </c>
      <c r="AA33" s="686"/>
      <c r="AB33" s="686"/>
      <c r="AC33" s="686"/>
      <c r="AD33" s="687" t="s">
        <v>233</v>
      </c>
      <c r="AE33" s="687"/>
      <c r="AF33" s="687"/>
      <c r="AG33" s="687"/>
      <c r="AH33" s="687"/>
      <c r="AI33" s="687"/>
      <c r="AJ33" s="687"/>
      <c r="AK33" s="687"/>
      <c r="AL33" s="688" t="s">
        <v>233</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99.4</v>
      </c>
      <c r="BH33" s="754"/>
      <c r="BI33" s="754"/>
      <c r="BJ33" s="754"/>
      <c r="BK33" s="754"/>
      <c r="BL33" s="754"/>
      <c r="BM33" s="755">
        <v>98.3</v>
      </c>
      <c r="BN33" s="754"/>
      <c r="BO33" s="754"/>
      <c r="BP33" s="754"/>
      <c r="BQ33" s="756"/>
      <c r="BR33" s="753">
        <v>99.4</v>
      </c>
      <c r="BS33" s="754"/>
      <c r="BT33" s="754"/>
      <c r="BU33" s="754"/>
      <c r="BV33" s="754"/>
      <c r="BW33" s="754"/>
      <c r="BX33" s="755">
        <v>97.9</v>
      </c>
      <c r="BY33" s="754"/>
      <c r="BZ33" s="754"/>
      <c r="CA33" s="754"/>
      <c r="CB33" s="756"/>
      <c r="CD33" s="698" t="s">
        <v>319</v>
      </c>
      <c r="CE33" s="699"/>
      <c r="CF33" s="699"/>
      <c r="CG33" s="699"/>
      <c r="CH33" s="699"/>
      <c r="CI33" s="699"/>
      <c r="CJ33" s="699"/>
      <c r="CK33" s="699"/>
      <c r="CL33" s="699"/>
      <c r="CM33" s="699"/>
      <c r="CN33" s="699"/>
      <c r="CO33" s="699"/>
      <c r="CP33" s="699"/>
      <c r="CQ33" s="700"/>
      <c r="CR33" s="683">
        <v>9085588</v>
      </c>
      <c r="CS33" s="720"/>
      <c r="CT33" s="720"/>
      <c r="CU33" s="720"/>
      <c r="CV33" s="720"/>
      <c r="CW33" s="720"/>
      <c r="CX33" s="720"/>
      <c r="CY33" s="721"/>
      <c r="CZ33" s="688">
        <v>35</v>
      </c>
      <c r="DA33" s="718"/>
      <c r="DB33" s="718"/>
      <c r="DC33" s="722"/>
      <c r="DD33" s="692">
        <v>6887892</v>
      </c>
      <c r="DE33" s="720"/>
      <c r="DF33" s="720"/>
      <c r="DG33" s="720"/>
      <c r="DH33" s="720"/>
      <c r="DI33" s="720"/>
      <c r="DJ33" s="720"/>
      <c r="DK33" s="721"/>
      <c r="DL33" s="692">
        <v>5225154</v>
      </c>
      <c r="DM33" s="720"/>
      <c r="DN33" s="720"/>
      <c r="DO33" s="720"/>
      <c r="DP33" s="720"/>
      <c r="DQ33" s="720"/>
      <c r="DR33" s="720"/>
      <c r="DS33" s="720"/>
      <c r="DT33" s="720"/>
      <c r="DU33" s="720"/>
      <c r="DV33" s="721"/>
      <c r="DW33" s="688">
        <v>34.700000000000003</v>
      </c>
      <c r="DX33" s="718"/>
      <c r="DY33" s="718"/>
      <c r="DZ33" s="718"/>
      <c r="EA33" s="718"/>
      <c r="EB33" s="718"/>
      <c r="EC33" s="719"/>
    </row>
    <row r="34" spans="2:133" ht="11.25" customHeight="1">
      <c r="B34" s="680" t="s">
        <v>320</v>
      </c>
      <c r="C34" s="681"/>
      <c r="D34" s="681"/>
      <c r="E34" s="681"/>
      <c r="F34" s="681"/>
      <c r="G34" s="681"/>
      <c r="H34" s="681"/>
      <c r="I34" s="681"/>
      <c r="J34" s="681"/>
      <c r="K34" s="681"/>
      <c r="L34" s="681"/>
      <c r="M34" s="681"/>
      <c r="N34" s="681"/>
      <c r="O34" s="681"/>
      <c r="P34" s="681"/>
      <c r="Q34" s="682"/>
      <c r="R34" s="683">
        <v>96584</v>
      </c>
      <c r="S34" s="684"/>
      <c r="T34" s="684"/>
      <c r="U34" s="684"/>
      <c r="V34" s="684"/>
      <c r="W34" s="684"/>
      <c r="X34" s="684"/>
      <c r="Y34" s="685"/>
      <c r="Z34" s="686">
        <v>0.4</v>
      </c>
      <c r="AA34" s="686"/>
      <c r="AB34" s="686"/>
      <c r="AC34" s="686"/>
      <c r="AD34" s="687">
        <v>2556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3016087</v>
      </c>
      <c r="CS34" s="684"/>
      <c r="CT34" s="684"/>
      <c r="CU34" s="684"/>
      <c r="CV34" s="684"/>
      <c r="CW34" s="684"/>
      <c r="CX34" s="684"/>
      <c r="CY34" s="685"/>
      <c r="CZ34" s="688">
        <v>11.6</v>
      </c>
      <c r="DA34" s="718"/>
      <c r="DB34" s="718"/>
      <c r="DC34" s="722"/>
      <c r="DD34" s="692">
        <v>2168226</v>
      </c>
      <c r="DE34" s="684"/>
      <c r="DF34" s="684"/>
      <c r="DG34" s="684"/>
      <c r="DH34" s="684"/>
      <c r="DI34" s="684"/>
      <c r="DJ34" s="684"/>
      <c r="DK34" s="685"/>
      <c r="DL34" s="692">
        <v>1801235</v>
      </c>
      <c r="DM34" s="684"/>
      <c r="DN34" s="684"/>
      <c r="DO34" s="684"/>
      <c r="DP34" s="684"/>
      <c r="DQ34" s="684"/>
      <c r="DR34" s="684"/>
      <c r="DS34" s="684"/>
      <c r="DT34" s="684"/>
      <c r="DU34" s="684"/>
      <c r="DV34" s="685"/>
      <c r="DW34" s="688">
        <v>11.9</v>
      </c>
      <c r="DX34" s="718"/>
      <c r="DY34" s="718"/>
      <c r="DZ34" s="718"/>
      <c r="EA34" s="718"/>
      <c r="EB34" s="718"/>
      <c r="EC34" s="719"/>
    </row>
    <row r="35" spans="2:133" ht="11.25" customHeight="1">
      <c r="B35" s="680" t="s">
        <v>322</v>
      </c>
      <c r="C35" s="681"/>
      <c r="D35" s="681"/>
      <c r="E35" s="681"/>
      <c r="F35" s="681"/>
      <c r="G35" s="681"/>
      <c r="H35" s="681"/>
      <c r="I35" s="681"/>
      <c r="J35" s="681"/>
      <c r="K35" s="681"/>
      <c r="L35" s="681"/>
      <c r="M35" s="681"/>
      <c r="N35" s="681"/>
      <c r="O35" s="681"/>
      <c r="P35" s="681"/>
      <c r="Q35" s="682"/>
      <c r="R35" s="683">
        <v>156433</v>
      </c>
      <c r="S35" s="684"/>
      <c r="T35" s="684"/>
      <c r="U35" s="684"/>
      <c r="V35" s="684"/>
      <c r="W35" s="684"/>
      <c r="X35" s="684"/>
      <c r="Y35" s="685"/>
      <c r="Z35" s="686">
        <v>0.6</v>
      </c>
      <c r="AA35" s="686"/>
      <c r="AB35" s="686"/>
      <c r="AC35" s="686"/>
      <c r="AD35" s="687" t="s">
        <v>139</v>
      </c>
      <c r="AE35" s="687"/>
      <c r="AF35" s="687"/>
      <c r="AG35" s="687"/>
      <c r="AH35" s="687"/>
      <c r="AI35" s="687"/>
      <c r="AJ35" s="687"/>
      <c r="AK35" s="687"/>
      <c r="AL35" s="688" t="s">
        <v>233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145404</v>
      </c>
      <c r="CS35" s="720"/>
      <c r="CT35" s="720"/>
      <c r="CU35" s="720"/>
      <c r="CV35" s="720"/>
      <c r="CW35" s="720"/>
      <c r="CX35" s="720"/>
      <c r="CY35" s="721"/>
      <c r="CZ35" s="688">
        <v>0.6</v>
      </c>
      <c r="DA35" s="718"/>
      <c r="DB35" s="718"/>
      <c r="DC35" s="722"/>
      <c r="DD35" s="692">
        <v>128947</v>
      </c>
      <c r="DE35" s="720"/>
      <c r="DF35" s="720"/>
      <c r="DG35" s="720"/>
      <c r="DH35" s="720"/>
      <c r="DI35" s="720"/>
      <c r="DJ35" s="720"/>
      <c r="DK35" s="721"/>
      <c r="DL35" s="692">
        <v>128762</v>
      </c>
      <c r="DM35" s="720"/>
      <c r="DN35" s="720"/>
      <c r="DO35" s="720"/>
      <c r="DP35" s="720"/>
      <c r="DQ35" s="720"/>
      <c r="DR35" s="720"/>
      <c r="DS35" s="720"/>
      <c r="DT35" s="720"/>
      <c r="DU35" s="720"/>
      <c r="DV35" s="721"/>
      <c r="DW35" s="688">
        <v>0.9</v>
      </c>
      <c r="DX35" s="718"/>
      <c r="DY35" s="718"/>
      <c r="DZ35" s="718"/>
      <c r="EA35" s="718"/>
      <c r="EB35" s="718"/>
      <c r="EC35" s="719"/>
    </row>
    <row r="36" spans="2:133" ht="11.25" customHeight="1">
      <c r="B36" s="680" t="s">
        <v>326</v>
      </c>
      <c r="C36" s="681"/>
      <c r="D36" s="681"/>
      <c r="E36" s="681"/>
      <c r="F36" s="681"/>
      <c r="G36" s="681"/>
      <c r="H36" s="681"/>
      <c r="I36" s="681"/>
      <c r="J36" s="681"/>
      <c r="K36" s="681"/>
      <c r="L36" s="681"/>
      <c r="M36" s="681"/>
      <c r="N36" s="681"/>
      <c r="O36" s="681"/>
      <c r="P36" s="681"/>
      <c r="Q36" s="682"/>
      <c r="R36" s="683">
        <v>366096</v>
      </c>
      <c r="S36" s="684"/>
      <c r="T36" s="684"/>
      <c r="U36" s="684"/>
      <c r="V36" s="684"/>
      <c r="W36" s="684"/>
      <c r="X36" s="684"/>
      <c r="Y36" s="685"/>
      <c r="Z36" s="686">
        <v>1.4</v>
      </c>
      <c r="AA36" s="686"/>
      <c r="AB36" s="686"/>
      <c r="AC36" s="686"/>
      <c r="AD36" s="687" t="s">
        <v>233</v>
      </c>
      <c r="AE36" s="687"/>
      <c r="AF36" s="687"/>
      <c r="AG36" s="687"/>
      <c r="AH36" s="687"/>
      <c r="AI36" s="687"/>
      <c r="AJ36" s="687"/>
      <c r="AK36" s="687"/>
      <c r="AL36" s="688" t="s">
        <v>139</v>
      </c>
      <c r="AM36" s="689"/>
      <c r="AN36" s="689"/>
      <c r="AO36" s="690"/>
      <c r="AP36" s="235"/>
      <c r="AQ36" s="757" t="s">
        <v>327</v>
      </c>
      <c r="AR36" s="758"/>
      <c r="AS36" s="758"/>
      <c r="AT36" s="758"/>
      <c r="AU36" s="758"/>
      <c r="AV36" s="758"/>
      <c r="AW36" s="758"/>
      <c r="AX36" s="758"/>
      <c r="AY36" s="759"/>
      <c r="AZ36" s="672">
        <v>2902049</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18624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2880530</v>
      </c>
      <c r="CS36" s="684"/>
      <c r="CT36" s="684"/>
      <c r="CU36" s="684"/>
      <c r="CV36" s="684"/>
      <c r="CW36" s="684"/>
      <c r="CX36" s="684"/>
      <c r="CY36" s="685"/>
      <c r="CZ36" s="688">
        <v>11.1</v>
      </c>
      <c r="DA36" s="718"/>
      <c r="DB36" s="718"/>
      <c r="DC36" s="722"/>
      <c r="DD36" s="692">
        <v>2129175</v>
      </c>
      <c r="DE36" s="684"/>
      <c r="DF36" s="684"/>
      <c r="DG36" s="684"/>
      <c r="DH36" s="684"/>
      <c r="DI36" s="684"/>
      <c r="DJ36" s="684"/>
      <c r="DK36" s="685"/>
      <c r="DL36" s="692">
        <v>1286362</v>
      </c>
      <c r="DM36" s="684"/>
      <c r="DN36" s="684"/>
      <c r="DO36" s="684"/>
      <c r="DP36" s="684"/>
      <c r="DQ36" s="684"/>
      <c r="DR36" s="684"/>
      <c r="DS36" s="684"/>
      <c r="DT36" s="684"/>
      <c r="DU36" s="684"/>
      <c r="DV36" s="685"/>
      <c r="DW36" s="688">
        <v>8.5</v>
      </c>
      <c r="DX36" s="718"/>
      <c r="DY36" s="718"/>
      <c r="DZ36" s="718"/>
      <c r="EA36" s="718"/>
      <c r="EB36" s="718"/>
      <c r="EC36" s="719"/>
    </row>
    <row r="37" spans="2:133" ht="11.25" customHeight="1">
      <c r="B37" s="680" t="s">
        <v>330</v>
      </c>
      <c r="C37" s="681"/>
      <c r="D37" s="681"/>
      <c r="E37" s="681"/>
      <c r="F37" s="681"/>
      <c r="G37" s="681"/>
      <c r="H37" s="681"/>
      <c r="I37" s="681"/>
      <c r="J37" s="681"/>
      <c r="K37" s="681"/>
      <c r="L37" s="681"/>
      <c r="M37" s="681"/>
      <c r="N37" s="681"/>
      <c r="O37" s="681"/>
      <c r="P37" s="681"/>
      <c r="Q37" s="682"/>
      <c r="R37" s="683">
        <v>493207</v>
      </c>
      <c r="S37" s="684"/>
      <c r="T37" s="684"/>
      <c r="U37" s="684"/>
      <c r="V37" s="684"/>
      <c r="W37" s="684"/>
      <c r="X37" s="684"/>
      <c r="Y37" s="685"/>
      <c r="Z37" s="686">
        <v>1.9</v>
      </c>
      <c r="AA37" s="686"/>
      <c r="AB37" s="686"/>
      <c r="AC37" s="686"/>
      <c r="AD37" s="687" t="s">
        <v>139</v>
      </c>
      <c r="AE37" s="687"/>
      <c r="AF37" s="687"/>
      <c r="AG37" s="687"/>
      <c r="AH37" s="687"/>
      <c r="AI37" s="687"/>
      <c r="AJ37" s="687"/>
      <c r="AK37" s="687"/>
      <c r="AL37" s="688" t="s">
        <v>233</v>
      </c>
      <c r="AM37" s="689"/>
      <c r="AN37" s="689"/>
      <c r="AO37" s="690"/>
      <c r="AQ37" s="761" t="s">
        <v>331</v>
      </c>
      <c r="AR37" s="762"/>
      <c r="AS37" s="762"/>
      <c r="AT37" s="762"/>
      <c r="AU37" s="762"/>
      <c r="AV37" s="762"/>
      <c r="AW37" s="762"/>
      <c r="AX37" s="762"/>
      <c r="AY37" s="763"/>
      <c r="AZ37" s="683">
        <v>208640</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-42198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1273342</v>
      </c>
      <c r="CS37" s="720"/>
      <c r="CT37" s="720"/>
      <c r="CU37" s="720"/>
      <c r="CV37" s="720"/>
      <c r="CW37" s="720"/>
      <c r="CX37" s="720"/>
      <c r="CY37" s="721"/>
      <c r="CZ37" s="688">
        <v>4.9000000000000004</v>
      </c>
      <c r="DA37" s="718"/>
      <c r="DB37" s="718"/>
      <c r="DC37" s="722"/>
      <c r="DD37" s="692">
        <v>1217365</v>
      </c>
      <c r="DE37" s="720"/>
      <c r="DF37" s="720"/>
      <c r="DG37" s="720"/>
      <c r="DH37" s="720"/>
      <c r="DI37" s="720"/>
      <c r="DJ37" s="720"/>
      <c r="DK37" s="721"/>
      <c r="DL37" s="692">
        <v>985879</v>
      </c>
      <c r="DM37" s="720"/>
      <c r="DN37" s="720"/>
      <c r="DO37" s="720"/>
      <c r="DP37" s="720"/>
      <c r="DQ37" s="720"/>
      <c r="DR37" s="720"/>
      <c r="DS37" s="720"/>
      <c r="DT37" s="720"/>
      <c r="DU37" s="720"/>
      <c r="DV37" s="721"/>
      <c r="DW37" s="688">
        <v>6.5</v>
      </c>
      <c r="DX37" s="718"/>
      <c r="DY37" s="718"/>
      <c r="DZ37" s="718"/>
      <c r="EA37" s="718"/>
      <c r="EB37" s="718"/>
      <c r="EC37" s="719"/>
    </row>
    <row r="38" spans="2:133" ht="11.25" customHeight="1">
      <c r="B38" s="680" t="s">
        <v>334</v>
      </c>
      <c r="C38" s="681"/>
      <c r="D38" s="681"/>
      <c r="E38" s="681"/>
      <c r="F38" s="681"/>
      <c r="G38" s="681"/>
      <c r="H38" s="681"/>
      <c r="I38" s="681"/>
      <c r="J38" s="681"/>
      <c r="K38" s="681"/>
      <c r="L38" s="681"/>
      <c r="M38" s="681"/>
      <c r="N38" s="681"/>
      <c r="O38" s="681"/>
      <c r="P38" s="681"/>
      <c r="Q38" s="682"/>
      <c r="R38" s="683">
        <v>455276</v>
      </c>
      <c r="S38" s="684"/>
      <c r="T38" s="684"/>
      <c r="U38" s="684"/>
      <c r="V38" s="684"/>
      <c r="W38" s="684"/>
      <c r="X38" s="684"/>
      <c r="Y38" s="685"/>
      <c r="Z38" s="686">
        <v>1.7</v>
      </c>
      <c r="AA38" s="686"/>
      <c r="AB38" s="686"/>
      <c r="AC38" s="686"/>
      <c r="AD38" s="687">
        <v>2465</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205004</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6427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2740831</v>
      </c>
      <c r="CS38" s="684"/>
      <c r="CT38" s="684"/>
      <c r="CU38" s="684"/>
      <c r="CV38" s="684"/>
      <c r="CW38" s="684"/>
      <c r="CX38" s="684"/>
      <c r="CY38" s="685"/>
      <c r="CZ38" s="688">
        <v>10.6</v>
      </c>
      <c r="DA38" s="718"/>
      <c r="DB38" s="718"/>
      <c r="DC38" s="722"/>
      <c r="DD38" s="692">
        <v>2338552</v>
      </c>
      <c r="DE38" s="684"/>
      <c r="DF38" s="684"/>
      <c r="DG38" s="684"/>
      <c r="DH38" s="684"/>
      <c r="DI38" s="684"/>
      <c r="DJ38" s="684"/>
      <c r="DK38" s="685"/>
      <c r="DL38" s="692">
        <v>1945095</v>
      </c>
      <c r="DM38" s="684"/>
      <c r="DN38" s="684"/>
      <c r="DO38" s="684"/>
      <c r="DP38" s="684"/>
      <c r="DQ38" s="684"/>
      <c r="DR38" s="684"/>
      <c r="DS38" s="684"/>
      <c r="DT38" s="684"/>
      <c r="DU38" s="684"/>
      <c r="DV38" s="685"/>
      <c r="DW38" s="688">
        <v>12.9</v>
      </c>
      <c r="DX38" s="718"/>
      <c r="DY38" s="718"/>
      <c r="DZ38" s="718"/>
      <c r="EA38" s="718"/>
      <c r="EB38" s="718"/>
      <c r="EC38" s="719"/>
    </row>
    <row r="39" spans="2:133" ht="11.25" customHeight="1">
      <c r="B39" s="680" t="s">
        <v>338</v>
      </c>
      <c r="C39" s="681"/>
      <c r="D39" s="681"/>
      <c r="E39" s="681"/>
      <c r="F39" s="681"/>
      <c r="G39" s="681"/>
      <c r="H39" s="681"/>
      <c r="I39" s="681"/>
      <c r="J39" s="681"/>
      <c r="K39" s="681"/>
      <c r="L39" s="681"/>
      <c r="M39" s="681"/>
      <c r="N39" s="681"/>
      <c r="O39" s="681"/>
      <c r="P39" s="681"/>
      <c r="Q39" s="682"/>
      <c r="R39" s="683">
        <v>2543535</v>
      </c>
      <c r="S39" s="684"/>
      <c r="T39" s="684"/>
      <c r="U39" s="684"/>
      <c r="V39" s="684"/>
      <c r="W39" s="684"/>
      <c r="X39" s="684"/>
      <c r="Y39" s="685"/>
      <c r="Z39" s="686">
        <v>9.6</v>
      </c>
      <c r="AA39" s="686"/>
      <c r="AB39" s="686"/>
      <c r="AC39" s="686"/>
      <c r="AD39" s="687" t="s">
        <v>244</v>
      </c>
      <c r="AE39" s="687"/>
      <c r="AF39" s="687"/>
      <c r="AG39" s="687"/>
      <c r="AH39" s="687"/>
      <c r="AI39" s="687"/>
      <c r="AJ39" s="687"/>
      <c r="AK39" s="687"/>
      <c r="AL39" s="688" t="s">
        <v>139</v>
      </c>
      <c r="AM39" s="689"/>
      <c r="AN39" s="689"/>
      <c r="AO39" s="690"/>
      <c r="AQ39" s="761" t="s">
        <v>339</v>
      </c>
      <c r="AR39" s="762"/>
      <c r="AS39" s="762"/>
      <c r="AT39" s="762"/>
      <c r="AU39" s="762"/>
      <c r="AV39" s="762"/>
      <c r="AW39" s="762"/>
      <c r="AX39" s="762"/>
      <c r="AY39" s="763"/>
      <c r="AZ39" s="683">
        <v>195547</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9546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149320</v>
      </c>
      <c r="CS39" s="720"/>
      <c r="CT39" s="720"/>
      <c r="CU39" s="720"/>
      <c r="CV39" s="720"/>
      <c r="CW39" s="720"/>
      <c r="CX39" s="720"/>
      <c r="CY39" s="721"/>
      <c r="CZ39" s="688">
        <v>0.6</v>
      </c>
      <c r="DA39" s="718"/>
      <c r="DB39" s="718"/>
      <c r="DC39" s="722"/>
      <c r="DD39" s="692">
        <v>19328</v>
      </c>
      <c r="DE39" s="720"/>
      <c r="DF39" s="720"/>
      <c r="DG39" s="720"/>
      <c r="DH39" s="720"/>
      <c r="DI39" s="720"/>
      <c r="DJ39" s="720"/>
      <c r="DK39" s="721"/>
      <c r="DL39" s="692" t="s">
        <v>233</v>
      </c>
      <c r="DM39" s="720"/>
      <c r="DN39" s="720"/>
      <c r="DO39" s="720"/>
      <c r="DP39" s="720"/>
      <c r="DQ39" s="720"/>
      <c r="DR39" s="720"/>
      <c r="DS39" s="720"/>
      <c r="DT39" s="720"/>
      <c r="DU39" s="720"/>
      <c r="DV39" s="721"/>
      <c r="DW39" s="688" t="s">
        <v>244</v>
      </c>
      <c r="DX39" s="718"/>
      <c r="DY39" s="718"/>
      <c r="DZ39" s="718"/>
      <c r="EA39" s="718"/>
      <c r="EB39" s="718"/>
      <c r="EC39" s="719"/>
    </row>
    <row r="40" spans="2:133" ht="11.25" customHeight="1">
      <c r="B40" s="680" t="s">
        <v>342</v>
      </c>
      <c r="C40" s="681"/>
      <c r="D40" s="681"/>
      <c r="E40" s="681"/>
      <c r="F40" s="681"/>
      <c r="G40" s="681"/>
      <c r="H40" s="681"/>
      <c r="I40" s="681"/>
      <c r="J40" s="681"/>
      <c r="K40" s="681"/>
      <c r="L40" s="681"/>
      <c r="M40" s="681"/>
      <c r="N40" s="681"/>
      <c r="O40" s="681"/>
      <c r="P40" s="681"/>
      <c r="Q40" s="682"/>
      <c r="R40" s="683" t="s">
        <v>244</v>
      </c>
      <c r="S40" s="684"/>
      <c r="T40" s="684"/>
      <c r="U40" s="684"/>
      <c r="V40" s="684"/>
      <c r="W40" s="684"/>
      <c r="X40" s="684"/>
      <c r="Y40" s="685"/>
      <c r="Z40" s="686" t="s">
        <v>139</v>
      </c>
      <c r="AA40" s="686"/>
      <c r="AB40" s="686"/>
      <c r="AC40" s="686"/>
      <c r="AD40" s="687" t="s">
        <v>139</v>
      </c>
      <c r="AE40" s="687"/>
      <c r="AF40" s="687"/>
      <c r="AG40" s="687"/>
      <c r="AH40" s="687"/>
      <c r="AI40" s="687"/>
      <c r="AJ40" s="687"/>
      <c r="AK40" s="687"/>
      <c r="AL40" s="688" t="s">
        <v>244</v>
      </c>
      <c r="AM40" s="689"/>
      <c r="AN40" s="689"/>
      <c r="AO40" s="690"/>
      <c r="AQ40" s="761" t="s">
        <v>343</v>
      </c>
      <c r="AR40" s="762"/>
      <c r="AS40" s="762"/>
      <c r="AT40" s="762"/>
      <c r="AU40" s="762"/>
      <c r="AV40" s="762"/>
      <c r="AW40" s="762"/>
      <c r="AX40" s="762"/>
      <c r="AY40" s="763"/>
      <c r="AZ40" s="683">
        <v>13668</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94</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153416</v>
      </c>
      <c r="CS40" s="684"/>
      <c r="CT40" s="684"/>
      <c r="CU40" s="684"/>
      <c r="CV40" s="684"/>
      <c r="CW40" s="684"/>
      <c r="CX40" s="684"/>
      <c r="CY40" s="685"/>
      <c r="CZ40" s="688">
        <v>0.6</v>
      </c>
      <c r="DA40" s="718"/>
      <c r="DB40" s="718"/>
      <c r="DC40" s="722"/>
      <c r="DD40" s="692">
        <v>103664</v>
      </c>
      <c r="DE40" s="684"/>
      <c r="DF40" s="684"/>
      <c r="DG40" s="684"/>
      <c r="DH40" s="684"/>
      <c r="DI40" s="684"/>
      <c r="DJ40" s="684"/>
      <c r="DK40" s="685"/>
      <c r="DL40" s="692">
        <v>63700</v>
      </c>
      <c r="DM40" s="684"/>
      <c r="DN40" s="684"/>
      <c r="DO40" s="684"/>
      <c r="DP40" s="684"/>
      <c r="DQ40" s="684"/>
      <c r="DR40" s="684"/>
      <c r="DS40" s="684"/>
      <c r="DT40" s="684"/>
      <c r="DU40" s="684"/>
      <c r="DV40" s="685"/>
      <c r="DW40" s="688">
        <v>0.4</v>
      </c>
      <c r="DX40" s="718"/>
      <c r="DY40" s="718"/>
      <c r="DZ40" s="718"/>
      <c r="EA40" s="718"/>
      <c r="EB40" s="718"/>
      <c r="EC40" s="719"/>
    </row>
    <row r="41" spans="2:133" ht="11.25" customHeight="1">
      <c r="B41" s="680" t="s">
        <v>347</v>
      </c>
      <c r="C41" s="681"/>
      <c r="D41" s="681"/>
      <c r="E41" s="681"/>
      <c r="F41" s="681"/>
      <c r="G41" s="681"/>
      <c r="H41" s="681"/>
      <c r="I41" s="681"/>
      <c r="J41" s="681"/>
      <c r="K41" s="681"/>
      <c r="L41" s="681"/>
      <c r="M41" s="681"/>
      <c r="N41" s="681"/>
      <c r="O41" s="681"/>
      <c r="P41" s="681"/>
      <c r="Q41" s="682"/>
      <c r="R41" s="683">
        <v>596435</v>
      </c>
      <c r="S41" s="684"/>
      <c r="T41" s="684"/>
      <c r="U41" s="684"/>
      <c r="V41" s="684"/>
      <c r="W41" s="684"/>
      <c r="X41" s="684"/>
      <c r="Y41" s="685"/>
      <c r="Z41" s="686">
        <v>2.2000000000000002</v>
      </c>
      <c r="AA41" s="686"/>
      <c r="AB41" s="686"/>
      <c r="AC41" s="686"/>
      <c r="AD41" s="687" t="s">
        <v>233</v>
      </c>
      <c r="AE41" s="687"/>
      <c r="AF41" s="687"/>
      <c r="AG41" s="687"/>
      <c r="AH41" s="687"/>
      <c r="AI41" s="687"/>
      <c r="AJ41" s="687"/>
      <c r="AK41" s="687"/>
      <c r="AL41" s="688" t="s">
        <v>139</v>
      </c>
      <c r="AM41" s="689"/>
      <c r="AN41" s="689"/>
      <c r="AO41" s="690"/>
      <c r="AQ41" s="761" t="s">
        <v>348</v>
      </c>
      <c r="AR41" s="762"/>
      <c r="AS41" s="762"/>
      <c r="AT41" s="762"/>
      <c r="AU41" s="762"/>
      <c r="AV41" s="762"/>
      <c r="AW41" s="762"/>
      <c r="AX41" s="762"/>
      <c r="AY41" s="763"/>
      <c r="AZ41" s="683">
        <v>480866</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139</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20"/>
      <c r="CT41" s="720"/>
      <c r="CU41" s="720"/>
      <c r="CV41" s="720"/>
      <c r="CW41" s="720"/>
      <c r="CX41" s="720"/>
      <c r="CY41" s="721"/>
      <c r="CZ41" s="688" t="s">
        <v>233</v>
      </c>
      <c r="DA41" s="718"/>
      <c r="DB41" s="718"/>
      <c r="DC41" s="722"/>
      <c r="DD41" s="692" t="s">
        <v>244</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2" t="s">
        <v>351</v>
      </c>
      <c r="C42" s="733"/>
      <c r="D42" s="733"/>
      <c r="E42" s="733"/>
      <c r="F42" s="733"/>
      <c r="G42" s="733"/>
      <c r="H42" s="733"/>
      <c r="I42" s="733"/>
      <c r="J42" s="733"/>
      <c r="K42" s="733"/>
      <c r="L42" s="733"/>
      <c r="M42" s="733"/>
      <c r="N42" s="733"/>
      <c r="O42" s="733"/>
      <c r="P42" s="733"/>
      <c r="Q42" s="734"/>
      <c r="R42" s="768">
        <v>26543440</v>
      </c>
      <c r="S42" s="769"/>
      <c r="T42" s="769"/>
      <c r="U42" s="769"/>
      <c r="V42" s="769"/>
      <c r="W42" s="769"/>
      <c r="X42" s="769"/>
      <c r="Y42" s="777"/>
      <c r="Z42" s="778">
        <v>100</v>
      </c>
      <c r="AA42" s="778"/>
      <c r="AB42" s="778"/>
      <c r="AC42" s="778"/>
      <c r="AD42" s="779">
        <v>14481847</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1798324</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382</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3078158</v>
      </c>
      <c r="CS42" s="684"/>
      <c r="CT42" s="684"/>
      <c r="CU42" s="684"/>
      <c r="CV42" s="684"/>
      <c r="CW42" s="684"/>
      <c r="CX42" s="684"/>
      <c r="CY42" s="685"/>
      <c r="CZ42" s="688">
        <v>11.9</v>
      </c>
      <c r="DA42" s="689"/>
      <c r="DB42" s="689"/>
      <c r="DC42" s="701"/>
      <c r="DD42" s="692">
        <v>188824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57737</v>
      </c>
      <c r="CS43" s="720"/>
      <c r="CT43" s="720"/>
      <c r="CU43" s="720"/>
      <c r="CV43" s="720"/>
      <c r="CW43" s="720"/>
      <c r="CX43" s="720"/>
      <c r="CY43" s="721"/>
      <c r="CZ43" s="688">
        <v>0.2</v>
      </c>
      <c r="DA43" s="718"/>
      <c r="DB43" s="718"/>
      <c r="DC43" s="722"/>
      <c r="DD43" s="692">
        <v>20216</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3016814</v>
      </c>
      <c r="CS44" s="684"/>
      <c r="CT44" s="684"/>
      <c r="CU44" s="684"/>
      <c r="CV44" s="684"/>
      <c r="CW44" s="684"/>
      <c r="CX44" s="684"/>
      <c r="CY44" s="685"/>
      <c r="CZ44" s="688">
        <v>11.6</v>
      </c>
      <c r="DA44" s="689"/>
      <c r="DB44" s="689"/>
      <c r="DC44" s="701"/>
      <c r="DD44" s="692">
        <v>183228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1523290</v>
      </c>
      <c r="CS45" s="720"/>
      <c r="CT45" s="720"/>
      <c r="CU45" s="720"/>
      <c r="CV45" s="720"/>
      <c r="CW45" s="720"/>
      <c r="CX45" s="720"/>
      <c r="CY45" s="721"/>
      <c r="CZ45" s="688">
        <v>5.9</v>
      </c>
      <c r="DA45" s="718"/>
      <c r="DB45" s="718"/>
      <c r="DC45" s="722"/>
      <c r="DD45" s="692">
        <v>70020</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1338469</v>
      </c>
      <c r="CS46" s="684"/>
      <c r="CT46" s="684"/>
      <c r="CU46" s="684"/>
      <c r="CV46" s="684"/>
      <c r="CW46" s="684"/>
      <c r="CX46" s="684"/>
      <c r="CY46" s="685"/>
      <c r="CZ46" s="688">
        <v>5.2</v>
      </c>
      <c r="DA46" s="689"/>
      <c r="DB46" s="689"/>
      <c r="DC46" s="701"/>
      <c r="DD46" s="692">
        <v>101967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61344</v>
      </c>
      <c r="CS47" s="720"/>
      <c r="CT47" s="720"/>
      <c r="CU47" s="720"/>
      <c r="CV47" s="720"/>
      <c r="CW47" s="720"/>
      <c r="CX47" s="720"/>
      <c r="CY47" s="721"/>
      <c r="CZ47" s="688">
        <v>0.2</v>
      </c>
      <c r="DA47" s="718"/>
      <c r="DB47" s="718"/>
      <c r="DC47" s="722"/>
      <c r="DD47" s="692">
        <v>5596</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244</v>
      </c>
      <c r="CS48" s="684"/>
      <c r="CT48" s="684"/>
      <c r="CU48" s="684"/>
      <c r="CV48" s="684"/>
      <c r="CW48" s="684"/>
      <c r="CX48" s="684"/>
      <c r="CY48" s="685"/>
      <c r="CZ48" s="688" t="s">
        <v>244</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2" t="s">
        <v>364</v>
      </c>
      <c r="CE49" s="733"/>
      <c r="CF49" s="733"/>
      <c r="CG49" s="733"/>
      <c r="CH49" s="733"/>
      <c r="CI49" s="733"/>
      <c r="CJ49" s="733"/>
      <c r="CK49" s="733"/>
      <c r="CL49" s="733"/>
      <c r="CM49" s="733"/>
      <c r="CN49" s="733"/>
      <c r="CO49" s="733"/>
      <c r="CP49" s="733"/>
      <c r="CQ49" s="734"/>
      <c r="CR49" s="768">
        <v>25965210</v>
      </c>
      <c r="CS49" s="754"/>
      <c r="CT49" s="754"/>
      <c r="CU49" s="754"/>
      <c r="CV49" s="754"/>
      <c r="CW49" s="754"/>
      <c r="CX49" s="754"/>
      <c r="CY49" s="785"/>
      <c r="CZ49" s="780">
        <v>100</v>
      </c>
      <c r="DA49" s="786"/>
      <c r="DB49" s="786"/>
      <c r="DC49" s="787"/>
      <c r="DD49" s="788">
        <v>16384860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z/RNbS4A2h9QS+NW2N/1/Axvls8NhHPq73JU3RgqwJHZhiVIaxMsEz693zVi/rQNeqhX66jLMZOfz50yI6R8Q==" saltValue="x4kHzwsh5pSjSMyMBm88P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26471</v>
      </c>
      <c r="R7" s="819"/>
      <c r="S7" s="819"/>
      <c r="T7" s="819"/>
      <c r="U7" s="819"/>
      <c r="V7" s="819">
        <v>25900</v>
      </c>
      <c r="W7" s="819"/>
      <c r="X7" s="819"/>
      <c r="Y7" s="819"/>
      <c r="Z7" s="819"/>
      <c r="AA7" s="819">
        <v>571</v>
      </c>
      <c r="AB7" s="819"/>
      <c r="AC7" s="819"/>
      <c r="AD7" s="819"/>
      <c r="AE7" s="820"/>
      <c r="AF7" s="821">
        <v>525</v>
      </c>
      <c r="AG7" s="822"/>
      <c r="AH7" s="822"/>
      <c r="AI7" s="822"/>
      <c r="AJ7" s="823"/>
      <c r="AK7" s="858">
        <v>350</v>
      </c>
      <c r="AL7" s="859"/>
      <c r="AM7" s="859"/>
      <c r="AN7" s="859"/>
      <c r="AO7" s="859"/>
      <c r="AP7" s="859">
        <v>33938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1</v>
      </c>
      <c r="CI7" s="856"/>
      <c r="CJ7" s="856"/>
      <c r="CK7" s="856"/>
      <c r="CL7" s="857"/>
      <c r="CM7" s="855">
        <v>122</v>
      </c>
      <c r="CN7" s="856"/>
      <c r="CO7" s="856"/>
      <c r="CP7" s="856"/>
      <c r="CQ7" s="857"/>
      <c r="CR7" s="855">
        <v>49</v>
      </c>
      <c r="CS7" s="856"/>
      <c r="CT7" s="856"/>
      <c r="CU7" s="856"/>
      <c r="CV7" s="857"/>
      <c r="CW7" s="855" t="s">
        <v>597</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40</v>
      </c>
      <c r="R8" s="843"/>
      <c r="S8" s="843"/>
      <c r="T8" s="843"/>
      <c r="U8" s="843"/>
      <c r="V8" s="843">
        <v>36</v>
      </c>
      <c r="W8" s="843"/>
      <c r="X8" s="843"/>
      <c r="Y8" s="843"/>
      <c r="Z8" s="843"/>
      <c r="AA8" s="843">
        <v>4</v>
      </c>
      <c r="AB8" s="843"/>
      <c r="AC8" s="843"/>
      <c r="AD8" s="843"/>
      <c r="AE8" s="844"/>
      <c r="AF8" s="845">
        <v>4</v>
      </c>
      <c r="AG8" s="846"/>
      <c r="AH8" s="846"/>
      <c r="AI8" s="846"/>
      <c r="AJ8" s="847"/>
      <c r="AK8" s="848" t="s">
        <v>597</v>
      </c>
      <c r="AL8" s="849"/>
      <c r="AM8" s="849"/>
      <c r="AN8" s="849"/>
      <c r="AO8" s="849"/>
      <c r="AP8" s="849" t="s">
        <v>592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-5</v>
      </c>
      <c r="CI8" s="866"/>
      <c r="CJ8" s="866"/>
      <c r="CK8" s="866"/>
      <c r="CL8" s="867"/>
      <c r="CM8" s="865">
        <v>0</v>
      </c>
      <c r="CN8" s="866"/>
      <c r="CO8" s="866"/>
      <c r="CP8" s="866"/>
      <c r="CQ8" s="867"/>
      <c r="CR8" s="865">
        <v>40</v>
      </c>
      <c r="CS8" s="866"/>
      <c r="CT8" s="866"/>
      <c r="CU8" s="866"/>
      <c r="CV8" s="867"/>
      <c r="CW8" s="865" t="s">
        <v>597</v>
      </c>
      <c r="CX8" s="866"/>
      <c r="CY8" s="866"/>
      <c r="CZ8" s="866"/>
      <c r="DA8" s="867"/>
      <c r="DB8" s="865" t="s">
        <v>597</v>
      </c>
      <c r="DC8" s="866"/>
      <c r="DD8" s="866"/>
      <c r="DE8" s="866"/>
      <c r="DF8" s="867"/>
      <c r="DG8" s="865" t="s">
        <v>597</v>
      </c>
      <c r="DH8" s="866"/>
      <c r="DI8" s="866"/>
      <c r="DJ8" s="866"/>
      <c r="DK8" s="867"/>
      <c r="DL8" s="865" t="s">
        <v>597</v>
      </c>
      <c r="DM8" s="866"/>
      <c r="DN8" s="866"/>
      <c r="DO8" s="866"/>
      <c r="DP8" s="867"/>
      <c r="DQ8" s="865" t="s">
        <v>597</v>
      </c>
      <c r="DR8" s="866"/>
      <c r="DS8" s="866"/>
      <c r="DT8" s="866"/>
      <c r="DU8" s="867"/>
      <c r="DV8" s="868"/>
      <c r="DW8" s="869"/>
      <c r="DX8" s="869"/>
      <c r="DY8" s="869"/>
      <c r="DZ8" s="870"/>
      <c r="EA8" s="255"/>
    </row>
    <row r="9" spans="1:131" s="256" customFormat="1" ht="26.25" customHeight="1">
      <c r="A9" s="262">
        <v>3</v>
      </c>
      <c r="B9" s="839" t="s">
        <v>389</v>
      </c>
      <c r="C9" s="840"/>
      <c r="D9" s="840"/>
      <c r="E9" s="840"/>
      <c r="F9" s="840"/>
      <c r="G9" s="840"/>
      <c r="H9" s="840"/>
      <c r="I9" s="840"/>
      <c r="J9" s="840"/>
      <c r="K9" s="840"/>
      <c r="L9" s="840"/>
      <c r="M9" s="840"/>
      <c r="N9" s="840"/>
      <c r="O9" s="840"/>
      <c r="P9" s="841"/>
      <c r="Q9" s="842">
        <v>40</v>
      </c>
      <c r="R9" s="843"/>
      <c r="S9" s="843"/>
      <c r="T9" s="843"/>
      <c r="U9" s="843"/>
      <c r="V9" s="843">
        <v>39</v>
      </c>
      <c r="W9" s="843"/>
      <c r="X9" s="843"/>
      <c r="Y9" s="843"/>
      <c r="Z9" s="843"/>
      <c r="AA9" s="843">
        <v>1</v>
      </c>
      <c r="AB9" s="843"/>
      <c r="AC9" s="843"/>
      <c r="AD9" s="843"/>
      <c r="AE9" s="844"/>
      <c r="AF9" s="845">
        <v>1</v>
      </c>
      <c r="AG9" s="846"/>
      <c r="AH9" s="846"/>
      <c r="AI9" s="846"/>
      <c r="AJ9" s="847"/>
      <c r="AK9" s="848">
        <v>11</v>
      </c>
      <c r="AL9" s="849"/>
      <c r="AM9" s="849"/>
      <c r="AN9" s="849"/>
      <c r="AO9" s="849"/>
      <c r="AP9" s="849">
        <v>206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22</v>
      </c>
      <c r="CI9" s="866"/>
      <c r="CJ9" s="866"/>
      <c r="CK9" s="866"/>
      <c r="CL9" s="867"/>
      <c r="CM9" s="865">
        <v>1</v>
      </c>
      <c r="CN9" s="866"/>
      <c r="CO9" s="866"/>
      <c r="CP9" s="866"/>
      <c r="CQ9" s="867"/>
      <c r="CR9" s="865">
        <v>57</v>
      </c>
      <c r="CS9" s="866"/>
      <c r="CT9" s="866"/>
      <c r="CU9" s="866"/>
      <c r="CV9" s="867"/>
      <c r="CW9" s="865">
        <v>24</v>
      </c>
      <c r="CX9" s="866"/>
      <c r="CY9" s="866"/>
      <c r="CZ9" s="866"/>
      <c r="DA9" s="867"/>
      <c r="DB9" s="865" t="s">
        <v>597</v>
      </c>
      <c r="DC9" s="866"/>
      <c r="DD9" s="866"/>
      <c r="DE9" s="866"/>
      <c r="DF9" s="867"/>
      <c r="DG9" s="865" t="s">
        <v>597</v>
      </c>
      <c r="DH9" s="866"/>
      <c r="DI9" s="866"/>
      <c r="DJ9" s="866"/>
      <c r="DK9" s="867"/>
      <c r="DL9" s="865" t="s">
        <v>597</v>
      </c>
      <c r="DM9" s="866"/>
      <c r="DN9" s="866"/>
      <c r="DO9" s="866"/>
      <c r="DP9" s="867"/>
      <c r="DQ9" s="865" t="s">
        <v>597</v>
      </c>
      <c r="DR9" s="866"/>
      <c r="DS9" s="866"/>
      <c r="DT9" s="866"/>
      <c r="DU9" s="867"/>
      <c r="DV9" s="868"/>
      <c r="DW9" s="869"/>
      <c r="DX9" s="869"/>
      <c r="DY9" s="869"/>
      <c r="DZ9" s="870"/>
      <c r="EA9" s="255"/>
    </row>
    <row r="10" spans="1:131" s="256" customFormat="1" ht="26.25" customHeight="1">
      <c r="A10" s="262">
        <v>4</v>
      </c>
      <c r="B10" s="839" t="s">
        <v>390</v>
      </c>
      <c r="C10" s="840"/>
      <c r="D10" s="840"/>
      <c r="E10" s="840"/>
      <c r="F10" s="840"/>
      <c r="G10" s="840"/>
      <c r="H10" s="840"/>
      <c r="I10" s="840"/>
      <c r="J10" s="840"/>
      <c r="K10" s="840"/>
      <c r="L10" s="840"/>
      <c r="M10" s="840"/>
      <c r="N10" s="840"/>
      <c r="O10" s="840"/>
      <c r="P10" s="841"/>
      <c r="Q10" s="842">
        <v>61</v>
      </c>
      <c r="R10" s="843"/>
      <c r="S10" s="843"/>
      <c r="T10" s="843"/>
      <c r="U10" s="843"/>
      <c r="V10" s="843">
        <v>59</v>
      </c>
      <c r="W10" s="843"/>
      <c r="X10" s="843"/>
      <c r="Y10" s="843"/>
      <c r="Z10" s="843"/>
      <c r="AA10" s="843">
        <v>2</v>
      </c>
      <c r="AB10" s="843"/>
      <c r="AC10" s="843"/>
      <c r="AD10" s="843"/>
      <c r="AE10" s="844"/>
      <c r="AF10" s="845">
        <v>1</v>
      </c>
      <c r="AG10" s="846"/>
      <c r="AH10" s="846"/>
      <c r="AI10" s="846"/>
      <c r="AJ10" s="847"/>
      <c r="AK10" s="848">
        <v>35</v>
      </c>
      <c r="AL10" s="849"/>
      <c r="AM10" s="849"/>
      <c r="AN10" s="849"/>
      <c r="AO10" s="849"/>
      <c r="AP10" s="849" t="s">
        <v>592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v>5</v>
      </c>
      <c r="CI10" s="866"/>
      <c r="CJ10" s="866"/>
      <c r="CK10" s="866"/>
      <c r="CL10" s="867"/>
      <c r="CM10" s="865">
        <v>8</v>
      </c>
      <c r="CN10" s="866"/>
      <c r="CO10" s="866"/>
      <c r="CP10" s="866"/>
      <c r="CQ10" s="867"/>
      <c r="CR10" s="865">
        <v>20</v>
      </c>
      <c r="CS10" s="866"/>
      <c r="CT10" s="866"/>
      <c r="CU10" s="866"/>
      <c r="CV10" s="867"/>
      <c r="CW10" s="865" t="s">
        <v>597</v>
      </c>
      <c r="CX10" s="866"/>
      <c r="CY10" s="866"/>
      <c r="CZ10" s="866"/>
      <c r="DA10" s="867"/>
      <c r="DB10" s="865" t="s">
        <v>597</v>
      </c>
      <c r="DC10" s="866"/>
      <c r="DD10" s="866"/>
      <c r="DE10" s="866"/>
      <c r="DF10" s="867"/>
      <c r="DG10" s="865" t="s">
        <v>597</v>
      </c>
      <c r="DH10" s="866"/>
      <c r="DI10" s="866"/>
      <c r="DJ10" s="866"/>
      <c r="DK10" s="867"/>
      <c r="DL10" s="865" t="s">
        <v>597</v>
      </c>
      <c r="DM10" s="866"/>
      <c r="DN10" s="866"/>
      <c r="DO10" s="866"/>
      <c r="DP10" s="867"/>
      <c r="DQ10" s="865" t="s">
        <v>597</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26578</v>
      </c>
      <c r="R23" s="878"/>
      <c r="S23" s="878"/>
      <c r="T23" s="878"/>
      <c r="U23" s="878"/>
      <c r="V23" s="878">
        <v>26000</v>
      </c>
      <c r="W23" s="878"/>
      <c r="X23" s="878"/>
      <c r="Y23" s="878"/>
      <c r="Z23" s="878"/>
      <c r="AA23" s="878">
        <v>578</v>
      </c>
      <c r="AB23" s="878"/>
      <c r="AC23" s="878"/>
      <c r="AD23" s="878"/>
      <c r="AE23" s="879"/>
      <c r="AF23" s="880">
        <v>531</v>
      </c>
      <c r="AG23" s="878"/>
      <c r="AH23" s="878"/>
      <c r="AI23" s="878"/>
      <c r="AJ23" s="881"/>
      <c r="AK23" s="882"/>
      <c r="AL23" s="883"/>
      <c r="AM23" s="883"/>
      <c r="AN23" s="883"/>
      <c r="AO23" s="883"/>
      <c r="AP23" s="878"/>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6210</v>
      </c>
      <c r="R28" s="907"/>
      <c r="S28" s="907"/>
      <c r="T28" s="907"/>
      <c r="U28" s="907"/>
      <c r="V28" s="907">
        <v>6105</v>
      </c>
      <c r="W28" s="907"/>
      <c r="X28" s="907"/>
      <c r="Y28" s="907"/>
      <c r="Z28" s="907"/>
      <c r="AA28" s="907">
        <v>105</v>
      </c>
      <c r="AB28" s="907"/>
      <c r="AC28" s="907"/>
      <c r="AD28" s="907"/>
      <c r="AE28" s="908"/>
      <c r="AF28" s="909">
        <v>105</v>
      </c>
      <c r="AG28" s="907"/>
      <c r="AH28" s="907"/>
      <c r="AI28" s="907"/>
      <c r="AJ28" s="910"/>
      <c r="AK28" s="911">
        <v>990</v>
      </c>
      <c r="AL28" s="902"/>
      <c r="AM28" s="902"/>
      <c r="AN28" s="902"/>
      <c r="AO28" s="902"/>
      <c r="AP28" s="902" t="s">
        <v>597</v>
      </c>
      <c r="AQ28" s="902"/>
      <c r="AR28" s="902"/>
      <c r="AS28" s="902"/>
      <c r="AT28" s="902"/>
      <c r="AU28" s="902" t="s">
        <v>597</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5180</v>
      </c>
      <c r="R29" s="843"/>
      <c r="S29" s="843"/>
      <c r="T29" s="843"/>
      <c r="U29" s="843"/>
      <c r="V29" s="843">
        <v>5161</v>
      </c>
      <c r="W29" s="843"/>
      <c r="X29" s="843"/>
      <c r="Y29" s="843"/>
      <c r="Z29" s="843"/>
      <c r="AA29" s="843">
        <v>19</v>
      </c>
      <c r="AB29" s="843"/>
      <c r="AC29" s="843"/>
      <c r="AD29" s="843"/>
      <c r="AE29" s="844"/>
      <c r="AF29" s="845">
        <v>19</v>
      </c>
      <c r="AG29" s="846"/>
      <c r="AH29" s="846"/>
      <c r="AI29" s="846"/>
      <c r="AJ29" s="847"/>
      <c r="AK29" s="914">
        <v>465</v>
      </c>
      <c r="AL29" s="915"/>
      <c r="AM29" s="915"/>
      <c r="AN29" s="915"/>
      <c r="AO29" s="915"/>
      <c r="AP29" s="915">
        <v>64</v>
      </c>
      <c r="AQ29" s="915"/>
      <c r="AR29" s="915"/>
      <c r="AS29" s="915"/>
      <c r="AT29" s="915"/>
      <c r="AU29" s="915" t="s">
        <v>597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14</v>
      </c>
      <c r="R30" s="843"/>
      <c r="S30" s="843"/>
      <c r="T30" s="843"/>
      <c r="U30" s="843"/>
      <c r="V30" s="843">
        <v>14</v>
      </c>
      <c r="W30" s="843"/>
      <c r="X30" s="843"/>
      <c r="Y30" s="843"/>
      <c r="Z30" s="843"/>
      <c r="AA30" s="843" t="s">
        <v>592</v>
      </c>
      <c r="AB30" s="843"/>
      <c r="AC30" s="843"/>
      <c r="AD30" s="843"/>
      <c r="AE30" s="844"/>
      <c r="AF30" s="845" t="s">
        <v>408</v>
      </c>
      <c r="AG30" s="846"/>
      <c r="AH30" s="846"/>
      <c r="AI30" s="846"/>
      <c r="AJ30" s="847"/>
      <c r="AK30" s="914">
        <v>13</v>
      </c>
      <c r="AL30" s="915"/>
      <c r="AM30" s="915"/>
      <c r="AN30" s="915"/>
      <c r="AO30" s="915"/>
      <c r="AP30" s="915" t="s">
        <v>597</v>
      </c>
      <c r="AQ30" s="915"/>
      <c r="AR30" s="915"/>
      <c r="AS30" s="915"/>
      <c r="AT30" s="915"/>
      <c r="AU30" s="915" t="s">
        <v>597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16</v>
      </c>
      <c r="R31" s="843"/>
      <c r="S31" s="843"/>
      <c r="T31" s="843"/>
      <c r="U31" s="843"/>
      <c r="V31" s="843">
        <v>16</v>
      </c>
      <c r="W31" s="843"/>
      <c r="X31" s="843"/>
      <c r="Y31" s="843"/>
      <c r="Z31" s="843"/>
      <c r="AA31" s="843">
        <v>0</v>
      </c>
      <c r="AB31" s="843"/>
      <c r="AC31" s="843"/>
      <c r="AD31" s="843"/>
      <c r="AE31" s="844"/>
      <c r="AF31" s="845">
        <v>0</v>
      </c>
      <c r="AG31" s="846"/>
      <c r="AH31" s="846"/>
      <c r="AI31" s="846"/>
      <c r="AJ31" s="847"/>
      <c r="AK31" s="914">
        <v>7</v>
      </c>
      <c r="AL31" s="915"/>
      <c r="AM31" s="915"/>
      <c r="AN31" s="915"/>
      <c r="AO31" s="915"/>
      <c r="AP31" s="915" t="s">
        <v>597</v>
      </c>
      <c r="AQ31" s="915"/>
      <c r="AR31" s="915"/>
      <c r="AS31" s="915"/>
      <c r="AT31" s="915"/>
      <c r="AU31" s="915" t="s">
        <v>597</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10</v>
      </c>
      <c r="R32" s="843"/>
      <c r="S32" s="843"/>
      <c r="T32" s="843"/>
      <c r="U32" s="843"/>
      <c r="V32" s="843">
        <v>10</v>
      </c>
      <c r="W32" s="843"/>
      <c r="X32" s="843"/>
      <c r="Y32" s="843"/>
      <c r="Z32" s="843"/>
      <c r="AA32" s="843">
        <v>0</v>
      </c>
      <c r="AB32" s="843"/>
      <c r="AC32" s="843"/>
      <c r="AD32" s="843"/>
      <c r="AE32" s="844"/>
      <c r="AF32" s="845">
        <v>0</v>
      </c>
      <c r="AG32" s="846"/>
      <c r="AH32" s="846"/>
      <c r="AI32" s="846"/>
      <c r="AJ32" s="847"/>
      <c r="AK32" s="914">
        <v>8</v>
      </c>
      <c r="AL32" s="915"/>
      <c r="AM32" s="915"/>
      <c r="AN32" s="915"/>
      <c r="AO32" s="915"/>
      <c r="AP32" s="915" t="s">
        <v>597</v>
      </c>
      <c r="AQ32" s="915"/>
      <c r="AR32" s="915"/>
      <c r="AS32" s="915"/>
      <c r="AT32" s="915"/>
      <c r="AU32" s="915" t="s">
        <v>597</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411</v>
      </c>
      <c r="C33" s="840"/>
      <c r="D33" s="840"/>
      <c r="E33" s="840"/>
      <c r="F33" s="840"/>
      <c r="G33" s="840"/>
      <c r="H33" s="840"/>
      <c r="I33" s="840"/>
      <c r="J33" s="840"/>
      <c r="K33" s="840"/>
      <c r="L33" s="840"/>
      <c r="M33" s="840"/>
      <c r="N33" s="840"/>
      <c r="O33" s="840"/>
      <c r="P33" s="841"/>
      <c r="Q33" s="842">
        <v>1351</v>
      </c>
      <c r="R33" s="843"/>
      <c r="S33" s="843"/>
      <c r="T33" s="843"/>
      <c r="U33" s="843"/>
      <c r="V33" s="843">
        <v>1339</v>
      </c>
      <c r="W33" s="843"/>
      <c r="X33" s="843"/>
      <c r="Y33" s="843"/>
      <c r="Z33" s="843"/>
      <c r="AA33" s="843">
        <v>12</v>
      </c>
      <c r="AB33" s="843"/>
      <c r="AC33" s="843"/>
      <c r="AD33" s="843"/>
      <c r="AE33" s="844"/>
      <c r="AF33" s="845">
        <v>12</v>
      </c>
      <c r="AG33" s="846"/>
      <c r="AH33" s="846"/>
      <c r="AI33" s="846"/>
      <c r="AJ33" s="847"/>
      <c r="AK33" s="914">
        <v>880</v>
      </c>
      <c r="AL33" s="915"/>
      <c r="AM33" s="915"/>
      <c r="AN33" s="915"/>
      <c r="AO33" s="915"/>
      <c r="AP33" s="915" t="s">
        <v>597</v>
      </c>
      <c r="AQ33" s="915"/>
      <c r="AR33" s="915"/>
      <c r="AS33" s="915"/>
      <c r="AT33" s="915"/>
      <c r="AU33" s="915" t="s">
        <v>597</v>
      </c>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412</v>
      </c>
      <c r="C34" s="840"/>
      <c r="D34" s="840"/>
      <c r="E34" s="840"/>
      <c r="F34" s="840"/>
      <c r="G34" s="840"/>
      <c r="H34" s="840"/>
      <c r="I34" s="840"/>
      <c r="J34" s="840"/>
      <c r="K34" s="840"/>
      <c r="L34" s="840"/>
      <c r="M34" s="840"/>
      <c r="N34" s="840"/>
      <c r="O34" s="840"/>
      <c r="P34" s="841"/>
      <c r="Q34" s="842">
        <v>26</v>
      </c>
      <c r="R34" s="843"/>
      <c r="S34" s="843"/>
      <c r="T34" s="843"/>
      <c r="U34" s="843"/>
      <c r="V34" s="843">
        <v>23</v>
      </c>
      <c r="W34" s="843"/>
      <c r="X34" s="843"/>
      <c r="Y34" s="843"/>
      <c r="Z34" s="843"/>
      <c r="AA34" s="843">
        <v>3</v>
      </c>
      <c r="AB34" s="843"/>
      <c r="AC34" s="843"/>
      <c r="AD34" s="843"/>
      <c r="AE34" s="844"/>
      <c r="AF34" s="845">
        <v>3</v>
      </c>
      <c r="AG34" s="846"/>
      <c r="AH34" s="846"/>
      <c r="AI34" s="846"/>
      <c r="AJ34" s="847"/>
      <c r="AK34" s="914" t="s">
        <v>597</v>
      </c>
      <c r="AL34" s="915"/>
      <c r="AM34" s="915"/>
      <c r="AN34" s="915"/>
      <c r="AO34" s="915"/>
      <c r="AP34" s="915" t="s">
        <v>597</v>
      </c>
      <c r="AQ34" s="915"/>
      <c r="AR34" s="915"/>
      <c r="AS34" s="915"/>
      <c r="AT34" s="915"/>
      <c r="AU34" s="915" t="s">
        <v>597</v>
      </c>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413</v>
      </c>
      <c r="C35" s="840"/>
      <c r="D35" s="840"/>
      <c r="E35" s="840"/>
      <c r="F35" s="840"/>
      <c r="G35" s="840"/>
      <c r="H35" s="840"/>
      <c r="I35" s="840"/>
      <c r="J35" s="840"/>
      <c r="K35" s="840"/>
      <c r="L35" s="840"/>
      <c r="M35" s="840"/>
      <c r="N35" s="840"/>
      <c r="O35" s="840"/>
      <c r="P35" s="841"/>
      <c r="Q35" s="842">
        <v>1039</v>
      </c>
      <c r="R35" s="843"/>
      <c r="S35" s="843"/>
      <c r="T35" s="843"/>
      <c r="U35" s="843"/>
      <c r="V35" s="843">
        <v>1003</v>
      </c>
      <c r="W35" s="843"/>
      <c r="X35" s="843"/>
      <c r="Y35" s="843"/>
      <c r="Z35" s="843"/>
      <c r="AA35" s="843">
        <v>36</v>
      </c>
      <c r="AB35" s="843"/>
      <c r="AC35" s="843"/>
      <c r="AD35" s="843"/>
      <c r="AE35" s="844"/>
      <c r="AF35" s="845">
        <v>1615</v>
      </c>
      <c r="AG35" s="846"/>
      <c r="AH35" s="846"/>
      <c r="AI35" s="846"/>
      <c r="AJ35" s="847"/>
      <c r="AK35" s="914">
        <v>212</v>
      </c>
      <c r="AL35" s="915"/>
      <c r="AM35" s="915"/>
      <c r="AN35" s="915"/>
      <c r="AO35" s="915"/>
      <c r="AP35" s="915">
        <v>3612</v>
      </c>
      <c r="AQ35" s="915"/>
      <c r="AR35" s="915"/>
      <c r="AS35" s="915"/>
      <c r="AT35" s="915"/>
      <c r="AU35" s="915">
        <v>1254</v>
      </c>
      <c r="AV35" s="915"/>
      <c r="AW35" s="915"/>
      <c r="AX35" s="915"/>
      <c r="AY35" s="915"/>
      <c r="AZ35" s="916"/>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415</v>
      </c>
      <c r="C36" s="840"/>
      <c r="D36" s="840"/>
      <c r="E36" s="840"/>
      <c r="F36" s="840"/>
      <c r="G36" s="840"/>
      <c r="H36" s="840"/>
      <c r="I36" s="840"/>
      <c r="J36" s="840"/>
      <c r="K36" s="840"/>
      <c r="L36" s="840"/>
      <c r="M36" s="840"/>
      <c r="N36" s="840"/>
      <c r="O36" s="840"/>
      <c r="P36" s="841"/>
      <c r="Q36" s="842">
        <v>221</v>
      </c>
      <c r="R36" s="843"/>
      <c r="S36" s="843"/>
      <c r="T36" s="843"/>
      <c r="U36" s="843"/>
      <c r="V36" s="843">
        <v>197</v>
      </c>
      <c r="W36" s="843"/>
      <c r="X36" s="843"/>
      <c r="Y36" s="843"/>
      <c r="Z36" s="843"/>
      <c r="AA36" s="843">
        <v>24</v>
      </c>
      <c r="AB36" s="843"/>
      <c r="AC36" s="843"/>
      <c r="AD36" s="843"/>
      <c r="AE36" s="844"/>
      <c r="AF36" s="845">
        <v>24</v>
      </c>
      <c r="AG36" s="846"/>
      <c r="AH36" s="846"/>
      <c r="AI36" s="846"/>
      <c r="AJ36" s="847"/>
      <c r="AK36" s="914">
        <v>94</v>
      </c>
      <c r="AL36" s="915"/>
      <c r="AM36" s="915"/>
      <c r="AN36" s="915"/>
      <c r="AO36" s="915"/>
      <c r="AP36" s="915">
        <v>1141</v>
      </c>
      <c r="AQ36" s="915"/>
      <c r="AR36" s="915"/>
      <c r="AS36" s="915"/>
      <c r="AT36" s="915"/>
      <c r="AU36" s="915">
        <v>1131</v>
      </c>
      <c r="AV36" s="915"/>
      <c r="AW36" s="915"/>
      <c r="AX36" s="915"/>
      <c r="AY36" s="915"/>
      <c r="AZ36" s="916"/>
      <c r="BA36" s="916"/>
      <c r="BB36" s="916"/>
      <c r="BC36" s="916"/>
      <c r="BD36" s="916"/>
      <c r="BE36" s="912" t="s">
        <v>416</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417</v>
      </c>
      <c r="C37" s="840"/>
      <c r="D37" s="840"/>
      <c r="E37" s="840"/>
      <c r="F37" s="840"/>
      <c r="G37" s="840"/>
      <c r="H37" s="840"/>
      <c r="I37" s="840"/>
      <c r="J37" s="840"/>
      <c r="K37" s="840"/>
      <c r="L37" s="840"/>
      <c r="M37" s="840"/>
      <c r="N37" s="840"/>
      <c r="O37" s="840"/>
      <c r="P37" s="841"/>
      <c r="Q37" s="842">
        <v>782</v>
      </c>
      <c r="R37" s="843"/>
      <c r="S37" s="843"/>
      <c r="T37" s="843"/>
      <c r="U37" s="843"/>
      <c r="V37" s="843">
        <v>757</v>
      </c>
      <c r="W37" s="843"/>
      <c r="X37" s="843"/>
      <c r="Y37" s="843"/>
      <c r="Z37" s="843"/>
      <c r="AA37" s="843">
        <v>25</v>
      </c>
      <c r="AB37" s="843"/>
      <c r="AC37" s="843"/>
      <c r="AD37" s="843"/>
      <c r="AE37" s="844"/>
      <c r="AF37" s="845">
        <v>24</v>
      </c>
      <c r="AG37" s="846"/>
      <c r="AH37" s="846"/>
      <c r="AI37" s="846"/>
      <c r="AJ37" s="847"/>
      <c r="AK37" s="914">
        <v>159</v>
      </c>
      <c r="AL37" s="915"/>
      <c r="AM37" s="915"/>
      <c r="AN37" s="915"/>
      <c r="AO37" s="915"/>
      <c r="AP37" s="915">
        <v>4348</v>
      </c>
      <c r="AQ37" s="915"/>
      <c r="AR37" s="915"/>
      <c r="AS37" s="915"/>
      <c r="AT37" s="915"/>
      <c r="AU37" s="915">
        <v>3218</v>
      </c>
      <c r="AV37" s="915"/>
      <c r="AW37" s="915"/>
      <c r="AX37" s="915"/>
      <c r="AY37" s="915"/>
      <c r="AZ37" s="916"/>
      <c r="BA37" s="916"/>
      <c r="BB37" s="916"/>
      <c r="BC37" s="916"/>
      <c r="BD37" s="916"/>
      <c r="BE37" s="912" t="s">
        <v>416</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418</v>
      </c>
      <c r="C38" s="840"/>
      <c r="D38" s="840"/>
      <c r="E38" s="840"/>
      <c r="F38" s="840"/>
      <c r="G38" s="840"/>
      <c r="H38" s="840"/>
      <c r="I38" s="840"/>
      <c r="J38" s="840"/>
      <c r="K38" s="840"/>
      <c r="L38" s="840"/>
      <c r="M38" s="840"/>
      <c r="N38" s="840"/>
      <c r="O38" s="840"/>
      <c r="P38" s="841"/>
      <c r="Q38" s="842">
        <v>47</v>
      </c>
      <c r="R38" s="843"/>
      <c r="S38" s="843"/>
      <c r="T38" s="843"/>
      <c r="U38" s="843"/>
      <c r="V38" s="843">
        <v>47</v>
      </c>
      <c r="W38" s="843"/>
      <c r="X38" s="843"/>
      <c r="Y38" s="843"/>
      <c r="Z38" s="843"/>
      <c r="AA38" s="843">
        <v>0</v>
      </c>
      <c r="AB38" s="843"/>
      <c r="AC38" s="843"/>
      <c r="AD38" s="843"/>
      <c r="AE38" s="844"/>
      <c r="AF38" s="845">
        <v>91</v>
      </c>
      <c r="AG38" s="846"/>
      <c r="AH38" s="846"/>
      <c r="AI38" s="846"/>
      <c r="AJ38" s="847"/>
      <c r="AK38" s="914">
        <v>34</v>
      </c>
      <c r="AL38" s="915"/>
      <c r="AM38" s="915"/>
      <c r="AN38" s="915"/>
      <c r="AO38" s="915"/>
      <c r="AP38" s="915">
        <v>68</v>
      </c>
      <c r="AQ38" s="915"/>
      <c r="AR38" s="915"/>
      <c r="AS38" s="915"/>
      <c r="AT38" s="915"/>
      <c r="AU38" s="915">
        <v>68</v>
      </c>
      <c r="AV38" s="915"/>
      <c r="AW38" s="915"/>
      <c r="AX38" s="915"/>
      <c r="AY38" s="915"/>
      <c r="AZ38" s="916"/>
      <c r="BA38" s="916"/>
      <c r="BB38" s="916"/>
      <c r="BC38" s="916"/>
      <c r="BD38" s="916"/>
      <c r="BE38" s="912" t="s">
        <v>419</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1893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408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426</v>
      </c>
      <c r="AB66" s="802"/>
      <c r="AC66" s="802"/>
      <c r="AD66" s="802"/>
      <c r="AE66" s="803"/>
      <c r="AF66" s="936" t="s">
        <v>427</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593</v>
      </c>
      <c r="C68" s="954"/>
      <c r="D68" s="954"/>
      <c r="E68" s="954"/>
      <c r="F68" s="954"/>
      <c r="G68" s="954"/>
      <c r="H68" s="954"/>
      <c r="I68" s="954"/>
      <c r="J68" s="954"/>
      <c r="K68" s="954"/>
      <c r="L68" s="954"/>
      <c r="M68" s="954"/>
      <c r="N68" s="954"/>
      <c r="O68" s="954"/>
      <c r="P68" s="955"/>
      <c r="Q68" s="956">
        <v>2084</v>
      </c>
      <c r="R68" s="950"/>
      <c r="S68" s="950"/>
      <c r="T68" s="950"/>
      <c r="U68" s="950"/>
      <c r="V68" s="950">
        <v>2045</v>
      </c>
      <c r="W68" s="950"/>
      <c r="X68" s="950"/>
      <c r="Y68" s="950"/>
      <c r="Z68" s="950"/>
      <c r="AA68" s="950">
        <v>39</v>
      </c>
      <c r="AB68" s="950"/>
      <c r="AC68" s="950"/>
      <c r="AD68" s="950"/>
      <c r="AE68" s="950"/>
      <c r="AF68" s="950">
        <v>39</v>
      </c>
      <c r="AG68" s="950"/>
      <c r="AH68" s="950"/>
      <c r="AI68" s="950"/>
      <c r="AJ68" s="950"/>
      <c r="AK68" s="950">
        <v>8</v>
      </c>
      <c r="AL68" s="950"/>
      <c r="AM68" s="950"/>
      <c r="AN68" s="950"/>
      <c r="AO68" s="950"/>
      <c r="AP68" s="950">
        <v>351</v>
      </c>
      <c r="AQ68" s="950"/>
      <c r="AR68" s="950"/>
      <c r="AS68" s="950"/>
      <c r="AT68" s="950"/>
      <c r="AU68" s="950">
        <v>254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594</v>
      </c>
      <c r="C69" s="958"/>
      <c r="D69" s="958"/>
      <c r="E69" s="958"/>
      <c r="F69" s="958"/>
      <c r="G69" s="958"/>
      <c r="H69" s="958"/>
      <c r="I69" s="958"/>
      <c r="J69" s="958"/>
      <c r="K69" s="958"/>
      <c r="L69" s="958"/>
      <c r="M69" s="958"/>
      <c r="N69" s="958"/>
      <c r="O69" s="958"/>
      <c r="P69" s="959"/>
      <c r="Q69" s="960">
        <v>6177</v>
      </c>
      <c r="R69" s="915"/>
      <c r="S69" s="915"/>
      <c r="T69" s="915"/>
      <c r="U69" s="915"/>
      <c r="V69" s="915">
        <v>5920</v>
      </c>
      <c r="W69" s="915"/>
      <c r="X69" s="915"/>
      <c r="Y69" s="915"/>
      <c r="Z69" s="915"/>
      <c r="AA69" s="915">
        <v>258</v>
      </c>
      <c r="AB69" s="915"/>
      <c r="AC69" s="915"/>
      <c r="AD69" s="915"/>
      <c r="AE69" s="915"/>
      <c r="AF69" s="915">
        <v>258</v>
      </c>
      <c r="AG69" s="915"/>
      <c r="AH69" s="915"/>
      <c r="AI69" s="915"/>
      <c r="AJ69" s="915"/>
      <c r="AK69" s="915">
        <v>82</v>
      </c>
      <c r="AL69" s="915"/>
      <c r="AM69" s="915"/>
      <c r="AN69" s="915"/>
      <c r="AO69" s="915"/>
      <c r="AP69" s="915" t="s">
        <v>592</v>
      </c>
      <c r="AQ69" s="915"/>
      <c r="AR69" s="915"/>
      <c r="AS69" s="915"/>
      <c r="AT69" s="915"/>
      <c r="AU69" s="915" t="s">
        <v>603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595</v>
      </c>
      <c r="C70" s="958"/>
      <c r="D70" s="958"/>
      <c r="E70" s="958"/>
      <c r="F70" s="958"/>
      <c r="G70" s="958"/>
      <c r="H70" s="958"/>
      <c r="I70" s="958"/>
      <c r="J70" s="958"/>
      <c r="K70" s="958"/>
      <c r="L70" s="958"/>
      <c r="M70" s="958"/>
      <c r="N70" s="958"/>
      <c r="O70" s="958"/>
      <c r="P70" s="959"/>
      <c r="Q70" s="960">
        <v>306</v>
      </c>
      <c r="R70" s="915"/>
      <c r="S70" s="915"/>
      <c r="T70" s="915"/>
      <c r="U70" s="915"/>
      <c r="V70" s="915">
        <v>272</v>
      </c>
      <c r="W70" s="915"/>
      <c r="X70" s="915"/>
      <c r="Y70" s="915"/>
      <c r="Z70" s="915"/>
      <c r="AA70" s="915">
        <v>34</v>
      </c>
      <c r="AB70" s="915"/>
      <c r="AC70" s="915"/>
      <c r="AD70" s="915"/>
      <c r="AE70" s="915"/>
      <c r="AF70" s="915">
        <v>34</v>
      </c>
      <c r="AG70" s="915"/>
      <c r="AH70" s="915"/>
      <c r="AI70" s="915"/>
      <c r="AJ70" s="915"/>
      <c r="AK70" s="915">
        <v>28</v>
      </c>
      <c r="AL70" s="915"/>
      <c r="AM70" s="915"/>
      <c r="AN70" s="915"/>
      <c r="AO70" s="915"/>
      <c r="AP70" s="915" t="s">
        <v>592</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596</v>
      </c>
      <c r="C71" s="958"/>
      <c r="D71" s="958"/>
      <c r="E71" s="958"/>
      <c r="F71" s="958"/>
      <c r="G71" s="958"/>
      <c r="H71" s="958"/>
      <c r="I71" s="958"/>
      <c r="J71" s="958"/>
      <c r="K71" s="958"/>
      <c r="L71" s="958"/>
      <c r="M71" s="958"/>
      <c r="N71" s="958"/>
      <c r="O71" s="958"/>
      <c r="P71" s="959"/>
      <c r="Q71" s="960">
        <v>114581</v>
      </c>
      <c r="R71" s="915"/>
      <c r="S71" s="915"/>
      <c r="T71" s="915"/>
      <c r="U71" s="915"/>
      <c r="V71" s="915">
        <v>112584</v>
      </c>
      <c r="W71" s="915"/>
      <c r="X71" s="915"/>
      <c r="Y71" s="915"/>
      <c r="Z71" s="915"/>
      <c r="AA71" s="915">
        <v>1996</v>
      </c>
      <c r="AB71" s="915"/>
      <c r="AC71" s="915"/>
      <c r="AD71" s="915"/>
      <c r="AE71" s="915"/>
      <c r="AF71" s="915">
        <v>1996</v>
      </c>
      <c r="AG71" s="915"/>
      <c r="AH71" s="915"/>
      <c r="AI71" s="915"/>
      <c r="AJ71" s="915"/>
      <c r="AK71" s="915">
        <v>1433</v>
      </c>
      <c r="AL71" s="915"/>
      <c r="AM71" s="915"/>
      <c r="AN71" s="915"/>
      <c r="AO71" s="915"/>
      <c r="AP71" s="915" t="s">
        <v>592</v>
      </c>
      <c r="AQ71" s="915"/>
      <c r="AR71" s="915"/>
      <c r="AS71" s="915"/>
      <c r="AT71" s="915"/>
      <c r="AU71" s="915" t="s">
        <v>603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307</v>
      </c>
      <c r="AG109" s="979"/>
      <c r="AH109" s="979"/>
      <c r="AI109" s="979"/>
      <c r="AJ109" s="980"/>
      <c r="AK109" s="978" t="s">
        <v>306</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307</v>
      </c>
      <c r="BW109" s="979"/>
      <c r="BX109" s="979"/>
      <c r="BY109" s="979"/>
      <c r="BZ109" s="980"/>
      <c r="CA109" s="978" t="s">
        <v>306</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307</v>
      </c>
      <c r="DM109" s="979"/>
      <c r="DN109" s="979"/>
      <c r="DO109" s="979"/>
      <c r="DP109" s="980"/>
      <c r="DQ109" s="978" t="s">
        <v>306</v>
      </c>
      <c r="DR109" s="979"/>
      <c r="DS109" s="979"/>
      <c r="DT109" s="979"/>
      <c r="DU109" s="980"/>
      <c r="DV109" s="978" t="s">
        <v>441</v>
      </c>
      <c r="DW109" s="979"/>
      <c r="DX109" s="979"/>
      <c r="DY109" s="979"/>
      <c r="DZ109" s="981"/>
    </row>
    <row r="110" spans="1:131" s="247" customFormat="1" ht="26.25" customHeight="1">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4030287</v>
      </c>
      <c r="AB110" s="986"/>
      <c r="AC110" s="986"/>
      <c r="AD110" s="986"/>
      <c r="AE110" s="987"/>
      <c r="AF110" s="988">
        <v>4084683</v>
      </c>
      <c r="AG110" s="986"/>
      <c r="AH110" s="986"/>
      <c r="AI110" s="986"/>
      <c r="AJ110" s="987"/>
      <c r="AK110" s="988">
        <v>4256108</v>
      </c>
      <c r="AL110" s="986"/>
      <c r="AM110" s="986"/>
      <c r="AN110" s="986"/>
      <c r="AO110" s="987"/>
      <c r="AP110" s="989">
        <v>35.6</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36895401</v>
      </c>
      <c r="BR110" s="1021"/>
      <c r="BS110" s="1021"/>
      <c r="BT110" s="1021"/>
      <c r="BU110" s="1021"/>
      <c r="BV110" s="1021">
        <v>35610013</v>
      </c>
      <c r="BW110" s="1021"/>
      <c r="BX110" s="1021"/>
      <c r="BY110" s="1021"/>
      <c r="BZ110" s="1021"/>
      <c r="CA110" s="1021">
        <v>34144776</v>
      </c>
      <c r="CB110" s="1021"/>
      <c r="CC110" s="1021"/>
      <c r="CD110" s="1021"/>
      <c r="CE110" s="1021"/>
      <c r="CF110" s="1035">
        <v>285.60000000000002</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447</v>
      </c>
      <c r="DH110" s="1021"/>
      <c r="DI110" s="1021"/>
      <c r="DJ110" s="1021"/>
      <c r="DK110" s="1021"/>
      <c r="DL110" s="1021" t="s">
        <v>448</v>
      </c>
      <c r="DM110" s="1021"/>
      <c r="DN110" s="1021"/>
      <c r="DO110" s="1021"/>
      <c r="DP110" s="1021"/>
      <c r="DQ110" s="1021" t="s">
        <v>447</v>
      </c>
      <c r="DR110" s="1021"/>
      <c r="DS110" s="1021"/>
      <c r="DT110" s="1021"/>
      <c r="DU110" s="1021"/>
      <c r="DV110" s="1022" t="s">
        <v>448</v>
      </c>
      <c r="DW110" s="1022"/>
      <c r="DX110" s="1022"/>
      <c r="DY110" s="1022"/>
      <c r="DZ110" s="1023"/>
    </row>
    <row r="111" spans="1:131" s="247" customFormat="1" ht="26.25" customHeight="1">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448</v>
      </c>
      <c r="AB111" s="1028"/>
      <c r="AC111" s="1028"/>
      <c r="AD111" s="1028"/>
      <c r="AE111" s="1029"/>
      <c r="AF111" s="1030" t="s">
        <v>448</v>
      </c>
      <c r="AG111" s="1028"/>
      <c r="AH111" s="1028"/>
      <c r="AI111" s="1028"/>
      <c r="AJ111" s="1029"/>
      <c r="AK111" s="1030" t="s">
        <v>448</v>
      </c>
      <c r="AL111" s="1028"/>
      <c r="AM111" s="1028"/>
      <c r="AN111" s="1028"/>
      <c r="AO111" s="1029"/>
      <c r="AP111" s="1031" t="s">
        <v>448</v>
      </c>
      <c r="AQ111" s="1032"/>
      <c r="AR111" s="1032"/>
      <c r="AS111" s="1032"/>
      <c r="AT111" s="1033"/>
      <c r="AU111" s="994"/>
      <c r="AV111" s="995"/>
      <c r="AW111" s="995"/>
      <c r="AX111" s="995"/>
      <c r="AY111" s="995"/>
      <c r="AZ111" s="1043" t="s">
        <v>450</v>
      </c>
      <c r="BA111" s="1044"/>
      <c r="BB111" s="1044"/>
      <c r="BC111" s="1044"/>
      <c r="BD111" s="1044"/>
      <c r="BE111" s="1044"/>
      <c r="BF111" s="1044"/>
      <c r="BG111" s="1044"/>
      <c r="BH111" s="1044"/>
      <c r="BI111" s="1044"/>
      <c r="BJ111" s="1044"/>
      <c r="BK111" s="1044"/>
      <c r="BL111" s="1044"/>
      <c r="BM111" s="1044"/>
      <c r="BN111" s="1044"/>
      <c r="BO111" s="1044"/>
      <c r="BP111" s="1045"/>
      <c r="BQ111" s="1013">
        <v>34157</v>
      </c>
      <c r="BR111" s="1014"/>
      <c r="BS111" s="1014"/>
      <c r="BT111" s="1014"/>
      <c r="BU111" s="1014"/>
      <c r="BV111" s="1014">
        <v>19097</v>
      </c>
      <c r="BW111" s="1014"/>
      <c r="BX111" s="1014"/>
      <c r="BY111" s="1014"/>
      <c r="BZ111" s="1014"/>
      <c r="CA111" s="1014">
        <v>11048</v>
      </c>
      <c r="CB111" s="1014"/>
      <c r="CC111" s="1014"/>
      <c r="CD111" s="1014"/>
      <c r="CE111" s="1014"/>
      <c r="CF111" s="1008">
        <v>0.1</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394</v>
      </c>
      <c r="DM111" s="1014"/>
      <c r="DN111" s="1014"/>
      <c r="DO111" s="1014"/>
      <c r="DP111" s="1014"/>
      <c r="DQ111" s="1014" t="s">
        <v>233</v>
      </c>
      <c r="DR111" s="1014"/>
      <c r="DS111" s="1014"/>
      <c r="DT111" s="1014"/>
      <c r="DU111" s="1014"/>
      <c r="DV111" s="1015" t="s">
        <v>233</v>
      </c>
      <c r="DW111" s="1015"/>
      <c r="DX111" s="1015"/>
      <c r="DY111" s="1015"/>
      <c r="DZ111" s="1016"/>
    </row>
    <row r="112" spans="1:131" s="247" customFormat="1" ht="26.25" customHeight="1">
      <c r="A112" s="1046" t="s">
        <v>452</v>
      </c>
      <c r="B112" s="1047"/>
      <c r="C112" s="1044" t="s">
        <v>453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233</v>
      </c>
      <c r="AB112" s="1053"/>
      <c r="AC112" s="1053"/>
      <c r="AD112" s="1053"/>
      <c r="AE112" s="1054"/>
      <c r="AF112" s="1055" t="s">
        <v>233</v>
      </c>
      <c r="AG112" s="1053"/>
      <c r="AH112" s="1053"/>
      <c r="AI112" s="1053"/>
      <c r="AJ112" s="1054"/>
      <c r="AK112" s="1055" t="s">
        <v>233</v>
      </c>
      <c r="AL112" s="1053"/>
      <c r="AM112" s="1053"/>
      <c r="AN112" s="1053"/>
      <c r="AO112" s="1054"/>
      <c r="AP112" s="1056" t="s">
        <v>233</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5640902</v>
      </c>
      <c r="BR112" s="1014"/>
      <c r="BS112" s="1014"/>
      <c r="BT112" s="1014"/>
      <c r="BU112" s="1014"/>
      <c r="BV112" s="1014">
        <v>5652057</v>
      </c>
      <c r="BW112" s="1014"/>
      <c r="BX112" s="1014"/>
      <c r="BY112" s="1014"/>
      <c r="BZ112" s="1014"/>
      <c r="CA112" s="1014">
        <v>5670444</v>
      </c>
      <c r="CB112" s="1014"/>
      <c r="CC112" s="1014"/>
      <c r="CD112" s="1014"/>
      <c r="CE112" s="1014"/>
      <c r="CF112" s="1008">
        <v>47.4</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233</v>
      </c>
      <c r="DH112" s="1014"/>
      <c r="DI112" s="1014"/>
      <c r="DJ112" s="1014"/>
      <c r="DK112" s="1014"/>
      <c r="DL112" s="1014" t="s">
        <v>456</v>
      </c>
      <c r="DM112" s="1014"/>
      <c r="DN112" s="1014"/>
      <c r="DO112" s="1014"/>
      <c r="DP112" s="1014"/>
      <c r="DQ112" s="1014" t="s">
        <v>456</v>
      </c>
      <c r="DR112" s="1014"/>
      <c r="DS112" s="1014"/>
      <c r="DT112" s="1014"/>
      <c r="DU112" s="1014"/>
      <c r="DV112" s="1015" t="s">
        <v>394</v>
      </c>
      <c r="DW112" s="1015"/>
      <c r="DX112" s="1015"/>
      <c r="DY112" s="1015"/>
      <c r="DZ112" s="1016"/>
    </row>
    <row r="113" spans="1:130" s="247" customFormat="1" ht="26.25" customHeight="1">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397326</v>
      </c>
      <c r="AB113" s="1028"/>
      <c r="AC113" s="1028"/>
      <c r="AD113" s="1028"/>
      <c r="AE113" s="1029"/>
      <c r="AF113" s="1030">
        <v>387740</v>
      </c>
      <c r="AG113" s="1028"/>
      <c r="AH113" s="1028"/>
      <c r="AI113" s="1028"/>
      <c r="AJ113" s="1029"/>
      <c r="AK113" s="1030">
        <v>333325</v>
      </c>
      <c r="AL113" s="1028"/>
      <c r="AM113" s="1028"/>
      <c r="AN113" s="1028"/>
      <c r="AO113" s="1029"/>
      <c r="AP113" s="1031">
        <v>2.8</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138499</v>
      </c>
      <c r="BR113" s="1014"/>
      <c r="BS113" s="1014"/>
      <c r="BT113" s="1014"/>
      <c r="BU113" s="1014"/>
      <c r="BV113" s="1014">
        <v>171981</v>
      </c>
      <c r="BW113" s="1014"/>
      <c r="BX113" s="1014"/>
      <c r="BY113" s="1014"/>
      <c r="BZ113" s="1014"/>
      <c r="CA113" s="1014">
        <v>254333</v>
      </c>
      <c r="CB113" s="1014"/>
      <c r="CC113" s="1014"/>
      <c r="CD113" s="1014"/>
      <c r="CE113" s="1014"/>
      <c r="CF113" s="1008">
        <v>2.1</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233</v>
      </c>
      <c r="DH113" s="1053"/>
      <c r="DI113" s="1053"/>
      <c r="DJ113" s="1053"/>
      <c r="DK113" s="1054"/>
      <c r="DL113" s="1055" t="s">
        <v>233</v>
      </c>
      <c r="DM113" s="1053"/>
      <c r="DN113" s="1053"/>
      <c r="DO113" s="1053"/>
      <c r="DP113" s="1054"/>
      <c r="DQ113" s="1055" t="s">
        <v>233</v>
      </c>
      <c r="DR113" s="1053"/>
      <c r="DS113" s="1053"/>
      <c r="DT113" s="1053"/>
      <c r="DU113" s="1054"/>
      <c r="DV113" s="1056" t="s">
        <v>394</v>
      </c>
      <c r="DW113" s="1057"/>
      <c r="DX113" s="1057"/>
      <c r="DY113" s="1057"/>
      <c r="DZ113" s="1058"/>
    </row>
    <row r="114" spans="1:130" s="247" customFormat="1" ht="26.25" customHeight="1">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44745</v>
      </c>
      <c r="AB114" s="1053"/>
      <c r="AC114" s="1053"/>
      <c r="AD114" s="1053"/>
      <c r="AE114" s="1054"/>
      <c r="AF114" s="1055">
        <v>44322</v>
      </c>
      <c r="AG114" s="1053"/>
      <c r="AH114" s="1053"/>
      <c r="AI114" s="1053"/>
      <c r="AJ114" s="1054"/>
      <c r="AK114" s="1055">
        <v>39313</v>
      </c>
      <c r="AL114" s="1053"/>
      <c r="AM114" s="1053"/>
      <c r="AN114" s="1053"/>
      <c r="AO114" s="1054"/>
      <c r="AP114" s="1056">
        <v>0.3</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5299920</v>
      </c>
      <c r="BR114" s="1014"/>
      <c r="BS114" s="1014"/>
      <c r="BT114" s="1014"/>
      <c r="BU114" s="1014"/>
      <c r="BV114" s="1014">
        <v>5013390</v>
      </c>
      <c r="BW114" s="1014"/>
      <c r="BX114" s="1014"/>
      <c r="BY114" s="1014"/>
      <c r="BZ114" s="1014"/>
      <c r="CA114" s="1014">
        <v>4903761</v>
      </c>
      <c r="CB114" s="1014"/>
      <c r="CC114" s="1014"/>
      <c r="CD114" s="1014"/>
      <c r="CE114" s="1014"/>
      <c r="CF114" s="1008">
        <v>41</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233</v>
      </c>
      <c r="DH114" s="1053"/>
      <c r="DI114" s="1053"/>
      <c r="DJ114" s="1053"/>
      <c r="DK114" s="1054"/>
      <c r="DL114" s="1055" t="s">
        <v>394</v>
      </c>
      <c r="DM114" s="1053"/>
      <c r="DN114" s="1053"/>
      <c r="DO114" s="1053"/>
      <c r="DP114" s="1054"/>
      <c r="DQ114" s="1055" t="s">
        <v>233</v>
      </c>
      <c r="DR114" s="1053"/>
      <c r="DS114" s="1053"/>
      <c r="DT114" s="1053"/>
      <c r="DU114" s="1054"/>
      <c r="DV114" s="1056" t="s">
        <v>394</v>
      </c>
      <c r="DW114" s="1057"/>
      <c r="DX114" s="1057"/>
      <c r="DY114" s="1057"/>
      <c r="DZ114" s="1058"/>
    </row>
    <row r="115" spans="1:130" s="247" customFormat="1" ht="26.25" customHeight="1">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34395</v>
      </c>
      <c r="AB115" s="1028"/>
      <c r="AC115" s="1028"/>
      <c r="AD115" s="1028"/>
      <c r="AE115" s="1029"/>
      <c r="AF115" s="1030">
        <v>28369</v>
      </c>
      <c r="AG115" s="1028"/>
      <c r="AH115" s="1028"/>
      <c r="AI115" s="1028"/>
      <c r="AJ115" s="1029"/>
      <c r="AK115" s="1030">
        <v>8437</v>
      </c>
      <c r="AL115" s="1028"/>
      <c r="AM115" s="1028"/>
      <c r="AN115" s="1028"/>
      <c r="AO115" s="1029"/>
      <c r="AP115" s="1031">
        <v>0.1</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394</v>
      </c>
      <c r="BW115" s="1014"/>
      <c r="BX115" s="1014"/>
      <c r="BY115" s="1014"/>
      <c r="BZ115" s="1014"/>
      <c r="CA115" s="1014" t="s">
        <v>456</v>
      </c>
      <c r="CB115" s="1014"/>
      <c r="CC115" s="1014"/>
      <c r="CD115" s="1014"/>
      <c r="CE115" s="1014"/>
      <c r="CF115" s="1008" t="s">
        <v>233</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233</v>
      </c>
      <c r="DH115" s="1053"/>
      <c r="DI115" s="1053"/>
      <c r="DJ115" s="1053"/>
      <c r="DK115" s="1054"/>
      <c r="DL115" s="1055" t="s">
        <v>233</v>
      </c>
      <c r="DM115" s="1053"/>
      <c r="DN115" s="1053"/>
      <c r="DO115" s="1053"/>
      <c r="DP115" s="1054"/>
      <c r="DQ115" s="1055" t="s">
        <v>233</v>
      </c>
      <c r="DR115" s="1053"/>
      <c r="DS115" s="1053"/>
      <c r="DT115" s="1053"/>
      <c r="DU115" s="1054"/>
      <c r="DV115" s="1056" t="s">
        <v>394</v>
      </c>
      <c r="DW115" s="1057"/>
      <c r="DX115" s="1057"/>
      <c r="DY115" s="1057"/>
      <c r="DZ115" s="1058"/>
    </row>
    <row r="116" spans="1:130" s="247" customFormat="1" ht="26.25" customHeight="1">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693</v>
      </c>
      <c r="AB116" s="1053"/>
      <c r="AC116" s="1053"/>
      <c r="AD116" s="1053"/>
      <c r="AE116" s="1054"/>
      <c r="AF116" s="1055">
        <v>759</v>
      </c>
      <c r="AG116" s="1053"/>
      <c r="AH116" s="1053"/>
      <c r="AI116" s="1053"/>
      <c r="AJ116" s="1054"/>
      <c r="AK116" s="1055">
        <v>945</v>
      </c>
      <c r="AL116" s="1053"/>
      <c r="AM116" s="1053"/>
      <c r="AN116" s="1053"/>
      <c r="AO116" s="1054"/>
      <c r="AP116" s="1056">
        <v>0</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233</v>
      </c>
      <c r="BR116" s="1014"/>
      <c r="BS116" s="1014"/>
      <c r="BT116" s="1014"/>
      <c r="BU116" s="1014"/>
      <c r="BV116" s="1014" t="s">
        <v>394</v>
      </c>
      <c r="BW116" s="1014"/>
      <c r="BX116" s="1014"/>
      <c r="BY116" s="1014"/>
      <c r="BZ116" s="1014"/>
      <c r="CA116" s="1014" t="s">
        <v>456</v>
      </c>
      <c r="CB116" s="1014"/>
      <c r="CC116" s="1014"/>
      <c r="CD116" s="1014"/>
      <c r="CE116" s="1014"/>
      <c r="CF116" s="1008" t="s">
        <v>233</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19804</v>
      </c>
      <c r="DH116" s="1053"/>
      <c r="DI116" s="1053"/>
      <c r="DJ116" s="1053"/>
      <c r="DK116" s="1054"/>
      <c r="DL116" s="1055" t="s">
        <v>233</v>
      </c>
      <c r="DM116" s="1053"/>
      <c r="DN116" s="1053"/>
      <c r="DO116" s="1053"/>
      <c r="DP116" s="1054"/>
      <c r="DQ116" s="1055" t="s">
        <v>233</v>
      </c>
      <c r="DR116" s="1053"/>
      <c r="DS116" s="1053"/>
      <c r="DT116" s="1053"/>
      <c r="DU116" s="1054"/>
      <c r="DV116" s="1056" t="s">
        <v>456</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4507446</v>
      </c>
      <c r="AB117" s="1071"/>
      <c r="AC117" s="1071"/>
      <c r="AD117" s="1071"/>
      <c r="AE117" s="1072"/>
      <c r="AF117" s="1073">
        <v>4545873</v>
      </c>
      <c r="AG117" s="1071"/>
      <c r="AH117" s="1071"/>
      <c r="AI117" s="1071"/>
      <c r="AJ117" s="1072"/>
      <c r="AK117" s="1073">
        <v>4638128</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233</v>
      </c>
      <c r="BR117" s="1014"/>
      <c r="BS117" s="1014"/>
      <c r="BT117" s="1014"/>
      <c r="BU117" s="1014"/>
      <c r="BV117" s="1014" t="s">
        <v>233</v>
      </c>
      <c r="BW117" s="1014"/>
      <c r="BX117" s="1014"/>
      <c r="BY117" s="1014"/>
      <c r="BZ117" s="1014"/>
      <c r="CA117" s="1014" t="s">
        <v>233</v>
      </c>
      <c r="CB117" s="1014"/>
      <c r="CC117" s="1014"/>
      <c r="CD117" s="1014"/>
      <c r="CE117" s="1014"/>
      <c r="CF117" s="1008" t="s">
        <v>233</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233</v>
      </c>
      <c r="DM117" s="1053"/>
      <c r="DN117" s="1053"/>
      <c r="DO117" s="1053"/>
      <c r="DP117" s="1054"/>
      <c r="DQ117" s="1055" t="s">
        <v>233</v>
      </c>
      <c r="DR117" s="1053"/>
      <c r="DS117" s="1053"/>
      <c r="DT117" s="1053"/>
      <c r="DU117" s="1054"/>
      <c r="DV117" s="1056" t="s">
        <v>233</v>
      </c>
      <c r="DW117" s="1057"/>
      <c r="DX117" s="1057"/>
      <c r="DY117" s="1057"/>
      <c r="DZ117" s="1058"/>
    </row>
    <row r="118" spans="1:130" s="247" customFormat="1" ht="26.25" customHeight="1">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307</v>
      </c>
      <c r="AG118" s="979"/>
      <c r="AH118" s="979"/>
      <c r="AI118" s="979"/>
      <c r="AJ118" s="980"/>
      <c r="AK118" s="978" t="s">
        <v>306</v>
      </c>
      <c r="AL118" s="979"/>
      <c r="AM118" s="979"/>
      <c r="AN118" s="979"/>
      <c r="AO118" s="980"/>
      <c r="AP118" s="1065" t="s">
        <v>441</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394</v>
      </c>
      <c r="BR118" s="1092"/>
      <c r="BS118" s="1092"/>
      <c r="BT118" s="1092"/>
      <c r="BU118" s="1092"/>
      <c r="BV118" s="1092" t="s">
        <v>394</v>
      </c>
      <c r="BW118" s="1092"/>
      <c r="BX118" s="1092"/>
      <c r="BY118" s="1092"/>
      <c r="BZ118" s="1092"/>
      <c r="CA118" s="1092" t="s">
        <v>233</v>
      </c>
      <c r="CB118" s="1092"/>
      <c r="CC118" s="1092"/>
      <c r="CD118" s="1092"/>
      <c r="CE118" s="1092"/>
      <c r="CF118" s="1008" t="s">
        <v>233</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233</v>
      </c>
      <c r="DH118" s="1053"/>
      <c r="DI118" s="1053"/>
      <c r="DJ118" s="1053"/>
      <c r="DK118" s="1054"/>
      <c r="DL118" s="1055" t="s">
        <v>233</v>
      </c>
      <c r="DM118" s="1053"/>
      <c r="DN118" s="1053"/>
      <c r="DO118" s="1053"/>
      <c r="DP118" s="1054"/>
      <c r="DQ118" s="1055" t="s">
        <v>233</v>
      </c>
      <c r="DR118" s="1053"/>
      <c r="DS118" s="1053"/>
      <c r="DT118" s="1053"/>
      <c r="DU118" s="1054"/>
      <c r="DV118" s="1056" t="s">
        <v>233</v>
      </c>
      <c r="DW118" s="1057"/>
      <c r="DX118" s="1057"/>
      <c r="DY118" s="1057"/>
      <c r="DZ118" s="1058"/>
    </row>
    <row r="119" spans="1:130" s="247" customFormat="1" ht="26.25" customHeight="1">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233</v>
      </c>
      <c r="AG119" s="986"/>
      <c r="AH119" s="986"/>
      <c r="AI119" s="986"/>
      <c r="AJ119" s="987"/>
      <c r="AK119" s="988" t="s">
        <v>233</v>
      </c>
      <c r="AL119" s="986"/>
      <c r="AM119" s="986"/>
      <c r="AN119" s="986"/>
      <c r="AO119" s="987"/>
      <c r="AP119" s="989" t="s">
        <v>233</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474</v>
      </c>
      <c r="BP119" s="1100"/>
      <c r="BQ119" s="1091">
        <v>48008879</v>
      </c>
      <c r="BR119" s="1092"/>
      <c r="BS119" s="1092"/>
      <c r="BT119" s="1092"/>
      <c r="BU119" s="1092"/>
      <c r="BV119" s="1092">
        <v>46466538</v>
      </c>
      <c r="BW119" s="1092"/>
      <c r="BX119" s="1092"/>
      <c r="BY119" s="1092"/>
      <c r="BZ119" s="1092"/>
      <c r="CA119" s="1092">
        <v>44984362</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14353</v>
      </c>
      <c r="DH119" s="1078"/>
      <c r="DI119" s="1078"/>
      <c r="DJ119" s="1078"/>
      <c r="DK119" s="1079"/>
      <c r="DL119" s="1077">
        <v>19097</v>
      </c>
      <c r="DM119" s="1078"/>
      <c r="DN119" s="1078"/>
      <c r="DO119" s="1078"/>
      <c r="DP119" s="1079"/>
      <c r="DQ119" s="1077">
        <v>11048</v>
      </c>
      <c r="DR119" s="1078"/>
      <c r="DS119" s="1078"/>
      <c r="DT119" s="1078"/>
      <c r="DU119" s="1079"/>
      <c r="DV119" s="1080">
        <v>0.1</v>
      </c>
      <c r="DW119" s="1081"/>
      <c r="DX119" s="1081"/>
      <c r="DY119" s="1081"/>
      <c r="DZ119" s="1082"/>
    </row>
    <row r="120" spans="1:130" s="247" customFormat="1" ht="26.25" customHeight="1">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233</v>
      </c>
      <c r="AB120" s="1053"/>
      <c r="AC120" s="1053"/>
      <c r="AD120" s="1053"/>
      <c r="AE120" s="1054"/>
      <c r="AF120" s="1055" t="s">
        <v>233</v>
      </c>
      <c r="AG120" s="1053"/>
      <c r="AH120" s="1053"/>
      <c r="AI120" s="1053"/>
      <c r="AJ120" s="1054"/>
      <c r="AK120" s="1055" t="s">
        <v>394</v>
      </c>
      <c r="AL120" s="1053"/>
      <c r="AM120" s="1053"/>
      <c r="AN120" s="1053"/>
      <c r="AO120" s="1054"/>
      <c r="AP120" s="1056" t="s">
        <v>394</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2901629</v>
      </c>
      <c r="BR120" s="1021"/>
      <c r="BS120" s="1021"/>
      <c r="BT120" s="1021"/>
      <c r="BU120" s="1021"/>
      <c r="BV120" s="1021">
        <v>3339486</v>
      </c>
      <c r="BW120" s="1021"/>
      <c r="BX120" s="1021"/>
      <c r="BY120" s="1021"/>
      <c r="BZ120" s="1021"/>
      <c r="CA120" s="1021">
        <v>3262190</v>
      </c>
      <c r="CB120" s="1021"/>
      <c r="CC120" s="1021"/>
      <c r="CD120" s="1021"/>
      <c r="CE120" s="1021"/>
      <c r="CF120" s="1035">
        <v>27.3</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2666919</v>
      </c>
      <c r="DH120" s="1021"/>
      <c r="DI120" s="1021"/>
      <c r="DJ120" s="1021"/>
      <c r="DK120" s="1021"/>
      <c r="DL120" s="1021">
        <v>3045060</v>
      </c>
      <c r="DM120" s="1021"/>
      <c r="DN120" s="1021"/>
      <c r="DO120" s="1021"/>
      <c r="DP120" s="1021"/>
      <c r="DQ120" s="1021">
        <v>3217741</v>
      </c>
      <c r="DR120" s="1021"/>
      <c r="DS120" s="1021"/>
      <c r="DT120" s="1021"/>
      <c r="DU120" s="1021"/>
      <c r="DV120" s="1022">
        <v>26.9</v>
      </c>
      <c r="DW120" s="1022"/>
      <c r="DX120" s="1022"/>
      <c r="DY120" s="1022"/>
      <c r="DZ120" s="1023"/>
    </row>
    <row r="121" spans="1:130" s="247" customFormat="1" ht="26.25" customHeight="1">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233</v>
      </c>
      <c r="AB121" s="1053"/>
      <c r="AC121" s="1053"/>
      <c r="AD121" s="1053"/>
      <c r="AE121" s="1054"/>
      <c r="AF121" s="1055" t="s">
        <v>394</v>
      </c>
      <c r="AG121" s="1053"/>
      <c r="AH121" s="1053"/>
      <c r="AI121" s="1053"/>
      <c r="AJ121" s="1054"/>
      <c r="AK121" s="1055" t="s">
        <v>394</v>
      </c>
      <c r="AL121" s="1053"/>
      <c r="AM121" s="1053"/>
      <c r="AN121" s="1053"/>
      <c r="AO121" s="1054"/>
      <c r="AP121" s="1056" t="s">
        <v>233</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1968708</v>
      </c>
      <c r="BR121" s="1014"/>
      <c r="BS121" s="1014"/>
      <c r="BT121" s="1014"/>
      <c r="BU121" s="1014"/>
      <c r="BV121" s="1014">
        <v>1850432</v>
      </c>
      <c r="BW121" s="1014"/>
      <c r="BX121" s="1014"/>
      <c r="BY121" s="1014"/>
      <c r="BZ121" s="1014"/>
      <c r="CA121" s="1014">
        <v>1637627</v>
      </c>
      <c r="CB121" s="1014"/>
      <c r="CC121" s="1014"/>
      <c r="CD121" s="1014"/>
      <c r="CE121" s="1014"/>
      <c r="CF121" s="1008">
        <v>13.7</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671372</v>
      </c>
      <c r="DH121" s="1014"/>
      <c r="DI121" s="1014"/>
      <c r="DJ121" s="1014"/>
      <c r="DK121" s="1014"/>
      <c r="DL121" s="1014">
        <v>1360607</v>
      </c>
      <c r="DM121" s="1014"/>
      <c r="DN121" s="1014"/>
      <c r="DO121" s="1014"/>
      <c r="DP121" s="1014"/>
      <c r="DQ121" s="1014">
        <v>1253529</v>
      </c>
      <c r="DR121" s="1014"/>
      <c r="DS121" s="1014"/>
      <c r="DT121" s="1014"/>
      <c r="DU121" s="1014"/>
      <c r="DV121" s="1015">
        <v>10.5</v>
      </c>
      <c r="DW121" s="1015"/>
      <c r="DX121" s="1015"/>
      <c r="DY121" s="1015"/>
      <c r="DZ121" s="1016"/>
    </row>
    <row r="122" spans="1:130" s="247" customFormat="1" ht="26.25" customHeight="1">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233</v>
      </c>
      <c r="AB122" s="1053"/>
      <c r="AC122" s="1053"/>
      <c r="AD122" s="1053"/>
      <c r="AE122" s="1054"/>
      <c r="AF122" s="1055" t="s">
        <v>233</v>
      </c>
      <c r="AG122" s="1053"/>
      <c r="AH122" s="1053"/>
      <c r="AI122" s="1053"/>
      <c r="AJ122" s="1054"/>
      <c r="AK122" s="1055" t="s">
        <v>394</v>
      </c>
      <c r="AL122" s="1053"/>
      <c r="AM122" s="1053"/>
      <c r="AN122" s="1053"/>
      <c r="AO122" s="1054"/>
      <c r="AP122" s="1056" t="s">
        <v>233</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27215187</v>
      </c>
      <c r="BR122" s="1092"/>
      <c r="BS122" s="1092"/>
      <c r="BT122" s="1092"/>
      <c r="BU122" s="1092"/>
      <c r="BV122" s="1092">
        <v>26466749</v>
      </c>
      <c r="BW122" s="1092"/>
      <c r="BX122" s="1092"/>
      <c r="BY122" s="1092"/>
      <c r="BZ122" s="1092"/>
      <c r="CA122" s="1092">
        <v>25883756</v>
      </c>
      <c r="CB122" s="1092"/>
      <c r="CC122" s="1092"/>
      <c r="CD122" s="1092"/>
      <c r="CE122" s="1092"/>
      <c r="CF122" s="1112">
        <v>216.5</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1226611</v>
      </c>
      <c r="DH122" s="1014"/>
      <c r="DI122" s="1014"/>
      <c r="DJ122" s="1014"/>
      <c r="DK122" s="1014"/>
      <c r="DL122" s="1014">
        <v>1159830</v>
      </c>
      <c r="DM122" s="1014"/>
      <c r="DN122" s="1014"/>
      <c r="DO122" s="1014"/>
      <c r="DP122" s="1014"/>
      <c r="DQ122" s="1014">
        <v>1131404</v>
      </c>
      <c r="DR122" s="1014"/>
      <c r="DS122" s="1014"/>
      <c r="DT122" s="1014"/>
      <c r="DU122" s="1014"/>
      <c r="DV122" s="1015">
        <v>9.5</v>
      </c>
      <c r="DW122" s="1015"/>
      <c r="DX122" s="1015"/>
      <c r="DY122" s="1015"/>
      <c r="DZ122" s="1016"/>
    </row>
    <row r="123" spans="1:130" s="247" customFormat="1" ht="26.25" customHeight="1">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20002</v>
      </c>
      <c r="AB123" s="1053"/>
      <c r="AC123" s="1053"/>
      <c r="AD123" s="1053"/>
      <c r="AE123" s="1054"/>
      <c r="AF123" s="1055">
        <v>19804</v>
      </c>
      <c r="AG123" s="1053"/>
      <c r="AH123" s="1053"/>
      <c r="AI123" s="1053"/>
      <c r="AJ123" s="1054"/>
      <c r="AK123" s="1055" t="s">
        <v>394</v>
      </c>
      <c r="AL123" s="1053"/>
      <c r="AM123" s="1053"/>
      <c r="AN123" s="1053"/>
      <c r="AO123" s="1054"/>
      <c r="AP123" s="1056" t="s">
        <v>394</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485</v>
      </c>
      <c r="BP123" s="1100"/>
      <c r="BQ123" s="1159">
        <v>32085524</v>
      </c>
      <c r="BR123" s="1160"/>
      <c r="BS123" s="1160"/>
      <c r="BT123" s="1160"/>
      <c r="BU123" s="1160"/>
      <c r="BV123" s="1160">
        <v>31656667</v>
      </c>
      <c r="BW123" s="1160"/>
      <c r="BX123" s="1160"/>
      <c r="BY123" s="1160"/>
      <c r="BZ123" s="1160"/>
      <c r="CA123" s="1160">
        <v>30783573</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89826</v>
      </c>
      <c r="DH123" s="1053"/>
      <c r="DI123" s="1053"/>
      <c r="DJ123" s="1053"/>
      <c r="DK123" s="1054"/>
      <c r="DL123" s="1055">
        <v>86560</v>
      </c>
      <c r="DM123" s="1053"/>
      <c r="DN123" s="1053"/>
      <c r="DO123" s="1053"/>
      <c r="DP123" s="1054"/>
      <c r="DQ123" s="1055">
        <v>67770</v>
      </c>
      <c r="DR123" s="1053"/>
      <c r="DS123" s="1053"/>
      <c r="DT123" s="1053"/>
      <c r="DU123" s="1054"/>
      <c r="DV123" s="1056">
        <v>0.6</v>
      </c>
      <c r="DW123" s="1057"/>
      <c r="DX123" s="1057"/>
      <c r="DY123" s="1057"/>
      <c r="DZ123" s="1058"/>
    </row>
    <row r="124" spans="1:130" s="247" customFormat="1" ht="26.25" customHeight="1" thickBot="1">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233</v>
      </c>
      <c r="AB124" s="1053"/>
      <c r="AC124" s="1053"/>
      <c r="AD124" s="1053"/>
      <c r="AE124" s="1054"/>
      <c r="AF124" s="1055" t="s">
        <v>394</v>
      </c>
      <c r="AG124" s="1053"/>
      <c r="AH124" s="1053"/>
      <c r="AI124" s="1053"/>
      <c r="AJ124" s="1054"/>
      <c r="AK124" s="1055" t="s">
        <v>394</v>
      </c>
      <c r="AL124" s="1053"/>
      <c r="AM124" s="1053"/>
      <c r="AN124" s="1053"/>
      <c r="AO124" s="1054"/>
      <c r="AP124" s="1056" t="s">
        <v>394</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132.80000000000001</v>
      </c>
      <c r="BR124" s="1122"/>
      <c r="BS124" s="1122"/>
      <c r="BT124" s="1122"/>
      <c r="BU124" s="1122"/>
      <c r="BV124" s="1122">
        <v>124.1</v>
      </c>
      <c r="BW124" s="1122"/>
      <c r="BX124" s="1122"/>
      <c r="BY124" s="1122"/>
      <c r="BZ124" s="1122"/>
      <c r="CA124" s="1122">
        <v>118.7</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v>986174</v>
      </c>
      <c r="DH124" s="1078"/>
      <c r="DI124" s="1078"/>
      <c r="DJ124" s="1078"/>
      <c r="DK124" s="1079"/>
      <c r="DL124" s="1077" t="s">
        <v>233</v>
      </c>
      <c r="DM124" s="1078"/>
      <c r="DN124" s="1078"/>
      <c r="DO124" s="1078"/>
      <c r="DP124" s="1079"/>
      <c r="DQ124" s="1077" t="s">
        <v>394</v>
      </c>
      <c r="DR124" s="1078"/>
      <c r="DS124" s="1078"/>
      <c r="DT124" s="1078"/>
      <c r="DU124" s="1079"/>
      <c r="DV124" s="1080" t="s">
        <v>233</v>
      </c>
      <c r="DW124" s="1081"/>
      <c r="DX124" s="1081"/>
      <c r="DY124" s="1081"/>
      <c r="DZ124" s="1082"/>
    </row>
    <row r="125" spans="1:130" s="247" customFormat="1" ht="26.25" customHeight="1">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233</v>
      </c>
      <c r="AB125" s="1053"/>
      <c r="AC125" s="1053"/>
      <c r="AD125" s="1053"/>
      <c r="AE125" s="1054"/>
      <c r="AF125" s="1055" t="s">
        <v>233</v>
      </c>
      <c r="AG125" s="1053"/>
      <c r="AH125" s="1053"/>
      <c r="AI125" s="1053"/>
      <c r="AJ125" s="1054"/>
      <c r="AK125" s="1055" t="s">
        <v>394</v>
      </c>
      <c r="AL125" s="1053"/>
      <c r="AM125" s="1053"/>
      <c r="AN125" s="1053"/>
      <c r="AO125" s="1054"/>
      <c r="AP125" s="1056" t="s">
        <v>394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233</v>
      </c>
      <c r="DH125" s="1021"/>
      <c r="DI125" s="1021"/>
      <c r="DJ125" s="1021"/>
      <c r="DK125" s="1021"/>
      <c r="DL125" s="1021" t="s">
        <v>394</v>
      </c>
      <c r="DM125" s="1021"/>
      <c r="DN125" s="1021"/>
      <c r="DO125" s="1021"/>
      <c r="DP125" s="1021"/>
      <c r="DQ125" s="1021" t="s">
        <v>233</v>
      </c>
      <c r="DR125" s="1021"/>
      <c r="DS125" s="1021"/>
      <c r="DT125" s="1021"/>
      <c r="DU125" s="1021"/>
      <c r="DV125" s="1022" t="s">
        <v>394</v>
      </c>
      <c r="DW125" s="1022"/>
      <c r="DX125" s="1022"/>
      <c r="DY125" s="1022"/>
      <c r="DZ125" s="1023"/>
    </row>
    <row r="126" spans="1:130" s="247" customFormat="1" ht="26.25" customHeight="1" thickBot="1">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13567</v>
      </c>
      <c r="AB126" s="1053"/>
      <c r="AC126" s="1053"/>
      <c r="AD126" s="1053"/>
      <c r="AE126" s="1054"/>
      <c r="AF126" s="1055">
        <v>7887</v>
      </c>
      <c r="AG126" s="1053"/>
      <c r="AH126" s="1053"/>
      <c r="AI126" s="1053"/>
      <c r="AJ126" s="1054"/>
      <c r="AK126" s="1055">
        <v>8049</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233</v>
      </c>
      <c r="DH126" s="1014"/>
      <c r="DI126" s="1014"/>
      <c r="DJ126" s="1014"/>
      <c r="DK126" s="1014"/>
      <c r="DL126" s="1014" t="s">
        <v>233</v>
      </c>
      <c r="DM126" s="1014"/>
      <c r="DN126" s="1014"/>
      <c r="DO126" s="1014"/>
      <c r="DP126" s="1014"/>
      <c r="DQ126" s="1014" t="s">
        <v>394</v>
      </c>
      <c r="DR126" s="1014"/>
      <c r="DS126" s="1014"/>
      <c r="DT126" s="1014"/>
      <c r="DU126" s="1014"/>
      <c r="DV126" s="1015" t="s">
        <v>233</v>
      </c>
      <c r="DW126" s="1015"/>
      <c r="DX126" s="1015"/>
      <c r="DY126" s="1015"/>
      <c r="DZ126" s="1016"/>
    </row>
    <row r="127" spans="1:130" s="247" customFormat="1" ht="26.25" customHeight="1">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826</v>
      </c>
      <c r="AB127" s="1053"/>
      <c r="AC127" s="1053"/>
      <c r="AD127" s="1053"/>
      <c r="AE127" s="1054"/>
      <c r="AF127" s="1055">
        <v>678</v>
      </c>
      <c r="AG127" s="1053"/>
      <c r="AH127" s="1053"/>
      <c r="AI127" s="1053"/>
      <c r="AJ127" s="1054"/>
      <c r="AK127" s="1055">
        <v>388</v>
      </c>
      <c r="AL127" s="1053"/>
      <c r="AM127" s="1053"/>
      <c r="AN127" s="1053"/>
      <c r="AO127" s="1054"/>
      <c r="AP127" s="1056">
        <v>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233</v>
      </c>
      <c r="DH127" s="1014"/>
      <c r="DI127" s="1014"/>
      <c r="DJ127" s="1014"/>
      <c r="DK127" s="1014"/>
      <c r="DL127" s="1014" t="s">
        <v>394</v>
      </c>
      <c r="DM127" s="1014"/>
      <c r="DN127" s="1014"/>
      <c r="DO127" s="1014"/>
      <c r="DP127" s="1014"/>
      <c r="DQ127" s="1014" t="s">
        <v>233</v>
      </c>
      <c r="DR127" s="1014"/>
      <c r="DS127" s="1014"/>
      <c r="DT127" s="1014"/>
      <c r="DU127" s="1014"/>
      <c r="DV127" s="1015" t="s">
        <v>233</v>
      </c>
      <c r="DW127" s="1015"/>
      <c r="DX127" s="1015"/>
      <c r="DY127" s="1015"/>
      <c r="DZ127" s="1016"/>
    </row>
    <row r="128" spans="1:130" s="247" customFormat="1" ht="26.25" customHeight="1" thickBot="1">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73284</v>
      </c>
      <c r="AB128" s="1142"/>
      <c r="AC128" s="1142"/>
      <c r="AD128" s="1142"/>
      <c r="AE128" s="1143"/>
      <c r="AF128" s="1144">
        <v>119454</v>
      </c>
      <c r="AG128" s="1142"/>
      <c r="AH128" s="1142"/>
      <c r="AI128" s="1142"/>
      <c r="AJ128" s="1143"/>
      <c r="AK128" s="1144">
        <v>222732</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394</v>
      </c>
      <c r="BG128" s="1149"/>
      <c r="BH128" s="1149"/>
      <c r="BI128" s="1149"/>
      <c r="BJ128" s="1149"/>
      <c r="BK128" s="1149"/>
      <c r="BL128" s="1150"/>
      <c r="BM128" s="1148">
        <v>12.79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394</v>
      </c>
      <c r="DH128" s="1134"/>
      <c r="DI128" s="1134"/>
      <c r="DJ128" s="1134"/>
      <c r="DK128" s="1134"/>
      <c r="DL128" s="1134" t="s">
        <v>233</v>
      </c>
      <c r="DM128" s="1134"/>
      <c r="DN128" s="1134"/>
      <c r="DO128" s="1134"/>
      <c r="DP128" s="1134"/>
      <c r="DQ128" s="1134" t="s">
        <v>233</v>
      </c>
      <c r="DR128" s="1134"/>
      <c r="DS128" s="1134"/>
      <c r="DT128" s="1134"/>
      <c r="DU128" s="1134"/>
      <c r="DV128" s="1135" t="s">
        <v>233</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14741277</v>
      </c>
      <c r="AB129" s="1053"/>
      <c r="AC129" s="1053"/>
      <c r="AD129" s="1053"/>
      <c r="AE129" s="1054"/>
      <c r="AF129" s="1055">
        <v>14765602</v>
      </c>
      <c r="AG129" s="1053"/>
      <c r="AH129" s="1053"/>
      <c r="AI129" s="1053"/>
      <c r="AJ129" s="1054"/>
      <c r="AK129" s="1055">
        <v>14821202</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233</v>
      </c>
      <c r="BG129" s="1163"/>
      <c r="BH129" s="1163"/>
      <c r="BI129" s="1163"/>
      <c r="BJ129" s="1163"/>
      <c r="BK129" s="1163"/>
      <c r="BL129" s="1164"/>
      <c r="BM129" s="1162">
        <v>17.79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505</v>
      </c>
      <c r="X130" s="1168"/>
      <c r="Y130" s="1168"/>
      <c r="Z130" s="1169"/>
      <c r="AA130" s="1052">
        <v>2754346</v>
      </c>
      <c r="AB130" s="1053"/>
      <c r="AC130" s="1053"/>
      <c r="AD130" s="1053"/>
      <c r="AE130" s="1054"/>
      <c r="AF130" s="1055">
        <v>2837083</v>
      </c>
      <c r="AG130" s="1053"/>
      <c r="AH130" s="1053"/>
      <c r="AI130" s="1053"/>
      <c r="AJ130" s="1054"/>
      <c r="AK130" s="1055">
        <v>2866536</v>
      </c>
      <c r="AL130" s="1053"/>
      <c r="AM130" s="1053"/>
      <c r="AN130" s="1053"/>
      <c r="AO130" s="1054"/>
      <c r="AP130" s="1170"/>
      <c r="AQ130" s="1171"/>
      <c r="AR130" s="1171"/>
      <c r="AS130" s="1171"/>
      <c r="AT130" s="1172"/>
      <c r="AU130" s="285"/>
      <c r="AV130" s="285"/>
      <c r="AW130" s="285"/>
      <c r="AX130" s="1161" t="s">
        <v>506</v>
      </c>
      <c r="AY130" s="1044"/>
      <c r="AZ130" s="1044"/>
      <c r="BA130" s="1044"/>
      <c r="BB130" s="1044"/>
      <c r="BC130" s="1044"/>
      <c r="BD130" s="1044"/>
      <c r="BE130" s="1045"/>
      <c r="BF130" s="1198">
        <v>13.4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507</v>
      </c>
      <c r="X131" s="1206"/>
      <c r="Y131" s="1206"/>
      <c r="Z131" s="1207"/>
      <c r="AA131" s="1099">
        <v>11986931</v>
      </c>
      <c r="AB131" s="1078"/>
      <c r="AC131" s="1078"/>
      <c r="AD131" s="1078"/>
      <c r="AE131" s="1079"/>
      <c r="AF131" s="1077">
        <v>11928519</v>
      </c>
      <c r="AG131" s="1078"/>
      <c r="AH131" s="1078"/>
      <c r="AI131" s="1078"/>
      <c r="AJ131" s="1079"/>
      <c r="AK131" s="1077">
        <v>11954666</v>
      </c>
      <c r="AL131" s="1078"/>
      <c r="AM131" s="1078"/>
      <c r="AN131" s="1078"/>
      <c r="AO131" s="1079"/>
      <c r="AP131" s="1208"/>
      <c r="AQ131" s="1209"/>
      <c r="AR131" s="1209"/>
      <c r="AS131" s="1209"/>
      <c r="AT131" s="1210"/>
      <c r="AU131" s="285"/>
      <c r="AV131" s="285"/>
      <c r="AW131" s="285"/>
      <c r="AX131" s="1180" t="s">
        <v>508</v>
      </c>
      <c r="AY131" s="1131"/>
      <c r="AZ131" s="1131"/>
      <c r="BA131" s="1131"/>
      <c r="BB131" s="1131"/>
      <c r="BC131" s="1131"/>
      <c r="BD131" s="1131"/>
      <c r="BE131" s="1132"/>
      <c r="BF131" s="1181">
        <v>118.7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510</v>
      </c>
      <c r="W132" s="1191"/>
      <c r="X132" s="1191"/>
      <c r="Y132" s="1191"/>
      <c r="Z132" s="1192"/>
      <c r="AA132" s="1193">
        <v>14.01372879</v>
      </c>
      <c r="AB132" s="1194"/>
      <c r="AC132" s="1194"/>
      <c r="AD132" s="1194"/>
      <c r="AE132" s="1195"/>
      <c r="AF132" s="1196">
        <v>13.323833410000001</v>
      </c>
      <c r="AG132" s="1194"/>
      <c r="AH132" s="1194"/>
      <c r="AI132" s="1194"/>
      <c r="AJ132" s="1195"/>
      <c r="AK132" s="1196">
        <v>12.9561127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511</v>
      </c>
      <c r="W133" s="1174"/>
      <c r="X133" s="1174"/>
      <c r="Y133" s="1174"/>
      <c r="Z133" s="1175"/>
      <c r="AA133" s="1176">
        <v>14.8</v>
      </c>
      <c r="AB133" s="1177"/>
      <c r="AC133" s="1177"/>
      <c r="AD133" s="1177"/>
      <c r="AE133" s="1178"/>
      <c r="AF133" s="1176">
        <v>14</v>
      </c>
      <c r="AG133" s="1177"/>
      <c r="AH133" s="1177"/>
      <c r="AI133" s="1177"/>
      <c r="AJ133" s="1178"/>
      <c r="AK133" s="1176">
        <v>13.4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7mfNOR96JW4VSqpg2sXsy5xSWlwJb3WifWd2Vm9Zr+hHwKq8H23QjGmUtSJLlhzEkvnwQnjSewCD8UN8UXTy2g==" saltValue="nI+CF1fFF1nD7KZNcrmu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HIYDGApZrxovVAt6JeZVW42Fr6PymMYqRKfiXPo5f5QciMjxZqZ6drp5DG6gESMxiBfq8dJgR+W06euw9vPClQ==" saltValue="oNjoVbuzQrDbf0bCcgnV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qkM4OOP3mpUCvWBRgzO3p1n4B2e+baDjd4XpatLesnuVge1PZwjdh/eKypVT2jtxxN6eqqrQ2+y23itEdbw9w==" saltValue="q0AyTugDm7CygNkFzyzL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515</v>
      </c>
      <c r="AP7" s="304"/>
      <c r="AQ7" s="305" t="s">
        <v>516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517</v>
      </c>
      <c r="AQ8" s="311" t="s">
        <v>518</v>
      </c>
      <c r="AR8" s="312" t="s">
        <v>519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520</v>
      </c>
      <c r="AL9" s="1217"/>
      <c r="AM9" s="1217"/>
      <c r="AN9" s="1218"/>
      <c r="AO9" s="313">
        <v>3637720</v>
      </c>
      <c r="AP9" s="313">
        <v>78723</v>
      </c>
      <c r="AQ9" s="314">
        <v>90613</v>
      </c>
      <c r="AR9" s="315">
        <v>-13.1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521</v>
      </c>
      <c r="AL10" s="1217"/>
      <c r="AM10" s="1217"/>
      <c r="AN10" s="1218"/>
      <c r="AO10" s="316">
        <v>110319</v>
      </c>
      <c r="AP10" s="316">
        <v>2387</v>
      </c>
      <c r="AQ10" s="317">
        <v>7525</v>
      </c>
      <c r="AR10" s="318">
        <v>-68.3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522</v>
      </c>
      <c r="AL11" s="1217"/>
      <c r="AM11" s="1217"/>
      <c r="AN11" s="1218"/>
      <c r="AO11" s="316">
        <v>637006</v>
      </c>
      <c r="AP11" s="316">
        <v>13785</v>
      </c>
      <c r="AQ11" s="317">
        <v>9582</v>
      </c>
      <c r="AR11" s="318">
        <v>43.9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523</v>
      </c>
      <c r="AL12" s="1217"/>
      <c r="AM12" s="1217"/>
      <c r="AN12" s="1218"/>
      <c r="AO12" s="316" t="s">
        <v>524</v>
      </c>
      <c r="AP12" s="316" t="s">
        <v>524</v>
      </c>
      <c r="AQ12" s="317">
        <v>1356</v>
      </c>
      <c r="AR12" s="318" t="s">
        <v>524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524</v>
      </c>
      <c r="AP13" s="316" t="s">
        <v>524</v>
      </c>
      <c r="AQ13" s="317">
        <v>2</v>
      </c>
      <c r="AR13" s="318" t="s">
        <v>524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526</v>
      </c>
      <c r="AL14" s="1217"/>
      <c r="AM14" s="1217"/>
      <c r="AN14" s="1218"/>
      <c r="AO14" s="316">
        <v>217561</v>
      </c>
      <c r="AP14" s="316">
        <v>4708</v>
      </c>
      <c r="AQ14" s="317">
        <v>4182</v>
      </c>
      <c r="AR14" s="318">
        <v>12.6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527</v>
      </c>
      <c r="AL15" s="1217"/>
      <c r="AM15" s="1217"/>
      <c r="AN15" s="1218"/>
      <c r="AO15" s="316">
        <v>57737</v>
      </c>
      <c r="AP15" s="316">
        <v>1249</v>
      </c>
      <c r="AQ15" s="317">
        <v>2331</v>
      </c>
      <c r="AR15" s="318">
        <v>-46.4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528</v>
      </c>
      <c r="AL16" s="1220"/>
      <c r="AM16" s="1220"/>
      <c r="AN16" s="1221"/>
      <c r="AO16" s="316">
        <v>-293192</v>
      </c>
      <c r="AP16" s="316">
        <v>-6345</v>
      </c>
      <c r="AQ16" s="317">
        <v>-8270</v>
      </c>
      <c r="AR16" s="318">
        <v>-23.3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4367151</v>
      </c>
      <c r="AP17" s="316">
        <v>94509</v>
      </c>
      <c r="AQ17" s="317">
        <v>107322</v>
      </c>
      <c r="AR17" s="318">
        <v>-11.9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533</v>
      </c>
      <c r="AL21" s="1212"/>
      <c r="AM21" s="1212"/>
      <c r="AN21" s="1213"/>
      <c r="AO21" s="328">
        <v>8.1199999999999992</v>
      </c>
      <c r="AP21" s="329">
        <v>10.18</v>
      </c>
      <c r="AQ21" s="330">
        <v>-2.06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534</v>
      </c>
      <c r="AL22" s="1212"/>
      <c r="AM22" s="1212"/>
      <c r="AN22" s="1213"/>
      <c r="AO22" s="333">
        <v>99</v>
      </c>
      <c r="AP22" s="334">
        <v>97.7</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515</v>
      </c>
      <c r="AP30" s="304"/>
      <c r="AQ30" s="305" t="s">
        <v>516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517</v>
      </c>
      <c r="AQ31" s="311" t="s">
        <v>518</v>
      </c>
      <c r="AR31" s="312" t="s">
        <v>519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538</v>
      </c>
      <c r="AL32" s="1228"/>
      <c r="AM32" s="1228"/>
      <c r="AN32" s="1229"/>
      <c r="AO32" s="343">
        <v>4256108</v>
      </c>
      <c r="AP32" s="343">
        <v>92106</v>
      </c>
      <c r="AQ32" s="344">
        <v>67619</v>
      </c>
      <c r="AR32" s="345">
        <v>36.200000000000003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539</v>
      </c>
      <c r="AL33" s="1228"/>
      <c r="AM33" s="1228"/>
      <c r="AN33" s="1229"/>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540</v>
      </c>
      <c r="AL34" s="1228"/>
      <c r="AM34" s="1228"/>
      <c r="AN34" s="1229"/>
      <c r="AO34" s="343" t="s">
        <v>524</v>
      </c>
      <c r="AP34" s="343" t="s">
        <v>524</v>
      </c>
      <c r="AQ34" s="344">
        <v>3</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541</v>
      </c>
      <c r="AL35" s="1228"/>
      <c r="AM35" s="1228"/>
      <c r="AN35" s="1229"/>
      <c r="AO35" s="343">
        <v>333325</v>
      </c>
      <c r="AP35" s="343">
        <v>7213</v>
      </c>
      <c r="AQ35" s="344">
        <v>17835</v>
      </c>
      <c r="AR35" s="345">
        <v>-59.6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542</v>
      </c>
      <c r="AL36" s="1228"/>
      <c r="AM36" s="1228"/>
      <c r="AN36" s="1229"/>
      <c r="AO36" s="343">
        <v>39313</v>
      </c>
      <c r="AP36" s="343">
        <v>851</v>
      </c>
      <c r="AQ36" s="344">
        <v>2401</v>
      </c>
      <c r="AR36" s="345">
        <v>-64.599999999999994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543</v>
      </c>
      <c r="AL37" s="1228"/>
      <c r="AM37" s="1228"/>
      <c r="AN37" s="1229"/>
      <c r="AO37" s="343">
        <v>8437</v>
      </c>
      <c r="AP37" s="343">
        <v>183</v>
      </c>
      <c r="AQ37" s="344">
        <v>732</v>
      </c>
      <c r="AR37" s="345">
        <v>-75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544</v>
      </c>
      <c r="AL38" s="1231"/>
      <c r="AM38" s="1231"/>
      <c r="AN38" s="1232"/>
      <c r="AO38" s="346">
        <v>945</v>
      </c>
      <c r="AP38" s="346">
        <v>20</v>
      </c>
      <c r="AQ38" s="347">
        <v>5</v>
      </c>
      <c r="AR38" s="335">
        <v>300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545</v>
      </c>
      <c r="AL39" s="1231"/>
      <c r="AM39" s="1231"/>
      <c r="AN39" s="1232"/>
      <c r="AO39" s="343">
        <v>-222732</v>
      </c>
      <c r="AP39" s="343">
        <v>-4820</v>
      </c>
      <c r="AQ39" s="344">
        <v>-3806</v>
      </c>
      <c r="AR39" s="345">
        <v>26.6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546</v>
      </c>
      <c r="AL40" s="1228"/>
      <c r="AM40" s="1228"/>
      <c r="AN40" s="1229"/>
      <c r="AO40" s="343">
        <v>-2866536</v>
      </c>
      <c r="AP40" s="343">
        <v>-62034</v>
      </c>
      <c r="AQ40" s="344">
        <v>-59049</v>
      </c>
      <c r="AR40" s="345">
        <v>5.0999999999999996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1548860</v>
      </c>
      <c r="AP41" s="343">
        <v>33519</v>
      </c>
      <c r="AQ41" s="344">
        <v>25740</v>
      </c>
      <c r="AR41" s="345">
        <v>30.2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515</v>
      </c>
      <c r="AN49" s="1224" t="s">
        <v>550</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551</v>
      </c>
      <c r="AO50" s="360" t="s">
        <v>552</v>
      </c>
      <c r="AP50" s="361" t="s">
        <v>553</v>
      </c>
      <c r="AQ50" s="362" t="s">
        <v>554</v>
      </c>
      <c r="AR50" s="363" t="s">
        <v>555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5681009</v>
      </c>
      <c r="AN51" s="365">
        <v>116876</v>
      </c>
      <c r="AO51" s="366">
        <v>-2.7</v>
      </c>
      <c r="AP51" s="367">
        <v>85459</v>
      </c>
      <c r="AQ51" s="368">
        <v>29</v>
      </c>
      <c r="AR51" s="369">
        <v>-31.7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2594734</v>
      </c>
      <c r="AN52" s="373">
        <v>53382</v>
      </c>
      <c r="AO52" s="374">
        <v>-31</v>
      </c>
      <c r="AP52" s="375">
        <v>44378</v>
      </c>
      <c r="AQ52" s="376">
        <v>39.5</v>
      </c>
      <c r="AR52" s="377">
        <v>-70.5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4215354</v>
      </c>
      <c r="AN53" s="365">
        <v>87796</v>
      </c>
      <c r="AO53" s="366">
        <v>-24.9</v>
      </c>
      <c r="AP53" s="367">
        <v>83280</v>
      </c>
      <c r="AQ53" s="368">
        <v>-2.5</v>
      </c>
      <c r="AR53" s="369">
        <v>-22.4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1915560</v>
      </c>
      <c r="AN54" s="373">
        <v>39897</v>
      </c>
      <c r="AO54" s="374">
        <v>-25.3</v>
      </c>
      <c r="AP54" s="375">
        <v>43123</v>
      </c>
      <c r="AQ54" s="376">
        <v>-2.8</v>
      </c>
      <c r="AR54" s="377">
        <v>-22.5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1763802</v>
      </c>
      <c r="AN55" s="365">
        <v>37116</v>
      </c>
      <c r="AO55" s="366">
        <v>-57.7</v>
      </c>
      <c r="AP55" s="367">
        <v>88968</v>
      </c>
      <c r="AQ55" s="368">
        <v>6.8</v>
      </c>
      <c r="AR55" s="369">
        <v>-64.5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751376</v>
      </c>
      <c r="AN56" s="373">
        <v>15811</v>
      </c>
      <c r="AO56" s="374">
        <v>-60.4</v>
      </c>
      <c r="AP56" s="375">
        <v>45482</v>
      </c>
      <c r="AQ56" s="376">
        <v>5.5</v>
      </c>
      <c r="AR56" s="377">
        <v>-65.900000000000006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2274284</v>
      </c>
      <c r="AN57" s="365">
        <v>48522</v>
      </c>
      <c r="AO57" s="366">
        <v>30.7</v>
      </c>
      <c r="AP57" s="367">
        <v>85173</v>
      </c>
      <c r="AQ57" s="368">
        <v>-4.3</v>
      </c>
      <c r="AR57" s="369">
        <v>35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506380</v>
      </c>
      <c r="AN58" s="373">
        <v>10804</v>
      </c>
      <c r="AO58" s="374">
        <v>-31.7</v>
      </c>
      <c r="AP58" s="375">
        <v>43913</v>
      </c>
      <c r="AQ58" s="376">
        <v>-3.4</v>
      </c>
      <c r="AR58" s="377">
        <v>-28.3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3016814</v>
      </c>
      <c r="AN59" s="365">
        <v>65286</v>
      </c>
      <c r="AO59" s="366">
        <v>34.5</v>
      </c>
      <c r="AP59" s="367">
        <v>94081</v>
      </c>
      <c r="AQ59" s="368">
        <v>10.5</v>
      </c>
      <c r="AR59" s="369">
        <v>24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1338469</v>
      </c>
      <c r="AN60" s="373">
        <v>28966</v>
      </c>
      <c r="AO60" s="374">
        <v>168.1</v>
      </c>
      <c r="AP60" s="375">
        <v>48949</v>
      </c>
      <c r="AQ60" s="376">
        <v>11.5</v>
      </c>
      <c r="AR60" s="377">
        <v>156.6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3390253</v>
      </c>
      <c r="AN61" s="380">
        <v>71119</v>
      </c>
      <c r="AO61" s="381">
        <v>-4</v>
      </c>
      <c r="AP61" s="382">
        <v>87392</v>
      </c>
      <c r="AQ61" s="383">
        <v>7.9</v>
      </c>
      <c r="AR61" s="369">
        <v>-11.9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1421304</v>
      </c>
      <c r="AN62" s="373">
        <v>29772</v>
      </c>
      <c r="AO62" s="374">
        <v>3.9</v>
      </c>
      <c r="AP62" s="375">
        <v>45169</v>
      </c>
      <c r="AQ62" s="376">
        <v>10.1</v>
      </c>
      <c r="AR62" s="377">
        <v>-6.2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ZJp3wapVbIyqNoGCl5nmmCEzvNg2wXXz2UKlHVE8kQmIcIWoJObAwf9slCGtnFEp/737AqSLUm0xcF2BCy5DQ==" saltValue="zTzuwS2fYuMsTmYu+gSh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564</v>
      </c>
    </row>
    <row r="120" spans="125:125" ht="13.5" hidden="1" customHeight="1"/>
    <row r="121" spans="125:125" ht="13.5" hidden="1" customHeight="1">
      <c r="DU121" s="291"/>
    </row>
  </sheetData>
  <sheetProtection algorithmName="SHA-512" hashValue="5IHtlS5vh/yCgb/FAZhgZrgj/H94Zkvio8KqFuLFp2zj/Mwvj1L35pEJd5+nt7LSQlTAnaeRxbr9jyq/y4WuEg==" saltValue="AqkfMZF3gGnOzWaslPb3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565</v>
      </c>
    </row>
  </sheetData>
  <sheetProtection algorithmName="SHA-512" hashValue="6QpGV7/r+djHX54T8LT61nX9Zpym+Id4RksbHkh5wN7BSDA5a26MzMQ23XY1vmUhD/88ZUjjBS5pEw7Hr8pSLg==" saltValue="tLWTao2QqWYtOIQ4+VZx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6" t="s">
        <v>3</v>
      </c>
      <c r="D47" s="1236"/>
      <c r="E47" s="1237"/>
      <c r="F47" s="11">
        <v>6.94</v>
      </c>
      <c r="G47" s="12">
        <v>7.05</v>
      </c>
      <c r="H47" s="12">
        <v>7.17</v>
      </c>
      <c r="I47" s="12">
        <v>7.16</v>
      </c>
      <c r="J47" s="13">
        <v>7.14</v>
      </c>
    </row>
    <row r="48" spans="2:10" ht="57.75" customHeight="1">
      <c r="B48" s="14"/>
      <c r="C48" s="1238" t="s">
        <v>4</v>
      </c>
      <c r="D48" s="1238"/>
      <c r="E48" s="1239"/>
      <c r="F48" s="15">
        <v>4.6500000000000004</v>
      </c>
      <c r="G48" s="16">
        <v>2.4900000000000002</v>
      </c>
      <c r="H48" s="16">
        <v>2.89</v>
      </c>
      <c r="I48" s="16">
        <v>2.94</v>
      </c>
      <c r="J48" s="17">
        <v>3.58</v>
      </c>
    </row>
    <row r="49" spans="2:10" ht="57.75" customHeight="1" thickBot="1">
      <c r="B49" s="18"/>
      <c r="C49" s="1240" t="s">
        <v>5</v>
      </c>
      <c r="D49" s="1240"/>
      <c r="E49" s="1241"/>
      <c r="F49" s="19">
        <v>1.41</v>
      </c>
      <c r="G49" s="20" t="s">
        <v>571</v>
      </c>
      <c r="H49" s="20">
        <v>0.36</v>
      </c>
      <c r="I49" s="20">
        <v>0.05</v>
      </c>
      <c r="J49" s="21">
        <v>0.66</v>
      </c>
    </row>
    <row r="50" spans="2:10" ht="13.5" customHeight="1"/>
  </sheetData>
  <sheetProtection algorithmName="SHA-512" hashValue="3di03RCi8VfQ/g3j4KGeY6wrEVNREsohQeuzMiX0kUHZg8D1scWD4vyFpCLQPo/Kj7j2OdQzSyoy0/cFfHi5sg==" saltValue="nyVSecHAFNJapSIv3hI6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2021-10-18T09:34:46Z</cp:lastPrinted>
  <dcterms:created xsi:type="dcterms:W3CDTF">2021-02-05T03:50:01Z</dcterms:created>
  <dcterms:modified xsi:type="dcterms:W3CDTF">2021-10-18T09:47:42Z</dcterms:modified>
  <cp:category/>
</cp:coreProperties>
</file>