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財政状況資料集（財政一覧表、比較分析表）\R1（H30決算）\03_9月公表分\HP公表\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AM38" i="10"/>
  <c r="U38" i="10"/>
  <c r="C38" i="10"/>
  <c r="AM37" i="10"/>
  <c r="C37" i="10"/>
  <c r="AM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l="1"/>
  <c r="BE35" i="10" s="1"/>
  <c r="BE36" i="10" s="1"/>
  <c r="BE37" i="10" s="1"/>
  <c r="BE38" i="10" s="1"/>
  <c r="AM34" i="10"/>
  <c r="AM35" i="10" s="1"/>
  <c r="BW34" i="10" l="1"/>
  <c r="BW35" i="10" l="1"/>
  <c r="BW36" i="10" s="1"/>
  <c r="BW37" i="10" s="1"/>
  <c r="BW38" i="10" s="1"/>
  <c r="BW39"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<sst xmlns="http://schemas.openxmlformats.org/spreadsheetml/2006/main" count="1151" uniqueCount="639">
  <si>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</si>
  <si>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</si>
  <si>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</si>
  <si>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</si>
  <si>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</si>
  <si>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</si>
  <si>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</si>
  <si>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</si>
  <si>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</si>
  <si>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</si>
  <si>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</si>
  <si>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</si>
  <si>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</si>
  <si>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</si>
  <si>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</si>
  <si>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</si>
  <si>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</si>
  <si>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</si>
  <si>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</si>
  <si>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</si>
  <si>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</si>
  <si>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</si>
  <si>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</si>
  <si>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</si>
  <si>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</si>
  <si>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</si>
  <si>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</si>
  <si>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</si>
  <si>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</si>
  <si>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</si>
  <si>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</si>
  <si>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</si>
  <si>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</si>
  <si>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</si>
  <si>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</si>
  <si>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</si>
  <si>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</si>
  <si>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</si>
  <si>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</si>
  <si>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</si>
  <si>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</si>
  <si>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</si>
  <si>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</si>
  <si>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</si>
  <si>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</si>
  <si>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</si>
  <si>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</si>
  <si>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</si>
  <si>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</si>
  <si>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</si>
  <si>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</si>
  <si>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</si>
  <si>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</si>
  <si>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</si>
  <si>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</si>
  <si>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</si>
  <si>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</si>
  <si>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</si>
  <si>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</si>
  <si>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</si>
  <si>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</si>
  <si>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</si>
  <si>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</si>
  <si>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</si>
  <si>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</si>
  <si>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</si>
  <si>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</si>
  <si>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</si>
  <si>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</si>
  <si>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</si>
  <si>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</si>
  <si>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</si>
  <si>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</si>
  <si>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</si>
  <si>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</si>
  <si>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</si>
  <si>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</si>
  <si>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</si>
  <si>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</si>
  <si>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</si>
  <si>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</si>
  <si>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</si>
  <si>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</si>
  <si>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</si>
  <si>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</si>
  <si>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</si>
  <si>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</si>
  <si>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</si>
  <si>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</si>
  <si>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</si>
  <si>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</si>
  <si>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</si>
  <si>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</si>
  <si>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</si>
  <si>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</si>
  <si>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</si>
  <si>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</si>
  <si>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</si>
  <si>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浜田市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</si>
  <si>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</si>
  <si>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</si>
  <si>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</si>
  <si>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</si>
  <si>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</si>
  <si>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</si>
  <si>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</si>
  <si>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</si>
  <si>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</si>
  <si>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</si>
  <si>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</si>
  <si>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</si>
  <si>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</si>
  <si>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</si>
  <si>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</si>
  <si>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</si>
  <si>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</si>
  <si>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</si>
  <si>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</si>
  <si>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</si>
  <si>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</si>
  <si>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</si>
  <si>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</si>
  <si>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</si>
  <si>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</si>
  <si>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</si>
  <si>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</si>
  <si>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</si>
  <si>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</si>
  <si>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</si>
  <si>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</si>
  <si>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</si>
  <si>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</si>
  <si>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</si>
  <si>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</si>
  <si>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</si>
  <si>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</si>
  <si>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</si>
  <si>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</si>
  <si>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</si>
  <si>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</si>
  <si>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</si>
  <si>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</si>
  <si>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</si>
  <si>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</si>
  <si>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</si>
  <si>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</si>
  <si>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</si>
  <si>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</si>
  <si>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</si>
  <si>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</si>
  <si>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</si>
  <si>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</si>
  <si>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</si>
  <si>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</si>
  <si>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</si>
  <si>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</si>
  <si>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</si>
  <si>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</si>
  <si>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</si>
  <si>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</si>
  <si>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</si>
  <si>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</si>
  <si>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</si>
  <si>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</si>
  <si>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</si>
  <si>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</si>
  <si>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</si>
  <si>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</si>
  <si>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</si>
  <si>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</si>
  <si>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</si>
  <si>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</si>
  <si>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</si>
  <si>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</si>
  <si>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</si>
  <si>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</si>
  <si>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</si>
  <si>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</si>
  <si>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</si>
  <si>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</si>
  <si>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</si>
  <si>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</si>
  <si>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</si>
  <si>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</si>
  <si>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</si>
  <si>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</si>
  <si>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</si>
  <si>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</si>
  <si>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</si>
  <si>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</si>
  <si>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</si>
  <si>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</si>
  <si>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</si>
  <si>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</si>
  <si>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</si>
  <si>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</si>
  <si>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</si>
  <si>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</si>
  <si>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</si>
  <si>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</si>
  <si>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</si>
  <si>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</si>
  <si>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</si>
  <si>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</si>
  <si>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</si>
  <si>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</si>
  <si>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</si>
  <si>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</si>
  <si>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</si>
  <si>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</si>
  <si>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</si>
  <si>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</si>
  <si>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</si>
  <si>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島根県浜田市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</si>
  <si>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</si>
  <si>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</si>
  <si>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</si>
  <si>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</si>
  <si>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</si>
  <si>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</si>
  <si>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</si>
  <si>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</si>
  <si>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</si>
  <si>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</si>
  <si>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</si>
  <si>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</si>
  <si>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</si>
  <si>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</si>
  <si>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</si>
  <si>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</si>
  <si>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</si>
  <si>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</si>
  <si>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</si>
  <si>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</si>
  <si>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</si>
  <si>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</si>
  <si>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</si>
  <si>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</si>
  <si>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</si>
  <si>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</si>
  <si>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</si>
  <si>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</si>
  <si>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</si>
  <si>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</si>
  <si>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</si>
  <si>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</si>
  <si>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</si>
  <si>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</si>
  <si>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</si>
  <si>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</si>
  <si>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</si>
  <si>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</si>
  <si>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</si>
  <si>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</si>
  <si>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</si>
  <si>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</si>
  <si>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</si>
  <si>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</si>
  <si>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</si>
  <si>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</si>
  <si>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</si>
  <si>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</si>
  <si>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</si>
  <si>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</si>
  <si>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</si>
  <si>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</si>
  <si>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</si>
  <si>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</si>
  <si>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</si>
  <si>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</si>
  <si>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</si>
  <si>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</si>
  <si>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</si>
  <si>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</si>
  <si>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</si>
  <si>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</si>
  <si>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</si>
  <si>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</si>
  <si>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</si>
  <si>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</si>
  <si>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</si>
  <si>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</si>
  <si>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</si>
  <si>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</si>
  <si>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</si>
  <si>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</si>
  <si>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</si>
  <si>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</si>
  <si>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</si>
  <si>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</si>
  <si>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</si>
  <si>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</si>
  <si>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</si>
  <si>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</si>
  <si>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</si>
  <si>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</si>
  <si>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</si>
  <si>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</si>
  <si>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</si>
  <si>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</si>
  <si>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</si>
  <si>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</si>
  <si>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</si>
  <si>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</si>
  <si>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</si>
  <si>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</si>
  <si>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</si>
  <si>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</si>
  <si>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</si>
  <si>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</si>
  <si>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</si>
  <si>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</si>
  <si>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</si>
  <si>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</si>
  <si>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</si>
  <si>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</si>
  <si>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</si>
  <si>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</si>
  <si>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</si>
  <si>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</si>
  <si>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</si>
  <si>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</si>
  <si>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</si>
  <si>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</si>
  <si>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</si>
  <si>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</si>
  <si>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</si>
  <si>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</si>
  <si>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</si>
  <si>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</si>
  <si>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</si>
  <si>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</si>
  <si>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</si>
  <si>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</si>
  <si>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</si>
  <si>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</si>
  <si>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</si>
  <si>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</si>
  <si>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</si>
  <si>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</si>
  <si>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</si>
  <si>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</si>
  <si>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</si>
  <si>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</si>
  <si>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</si>
  <si>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</si>
  <si>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</si>
  <si>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</si>
  <si>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</si>
  <si>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</si>
  <si>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</si>
  <si>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</si>
  <si>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</si>
  <si>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</si>
  <si>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</si>
  <si>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</si>
  <si>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</si>
  <si>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</si>
  <si>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</si>
  <si>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</si>
  <si>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</si>
  <si>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</si>
  <si>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</si>
  <si>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島根県浜田市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</si>
  <si>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</si>
  <si>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</si>
  <si>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</si>
  <si>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</si>
  <si>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</si>
  <si>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</si>
  <si>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</si>
  <si>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</si>
  <si>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</si>
  <si>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</si>
  <si>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</si>
  <si>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</si>
  <si>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</si>
  <si>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</si>
  <si>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</si>
  <si>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</si>
  <si>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</si>
  <si>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</si>
  <si>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</si>
  <si>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</si>
  <si>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</si>
  <si>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</si>
  <si>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</si>
  <si>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</si>
  <si>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</si>
  <si>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</si>
  <si>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</si>
  <si>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</si>
  <si>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</si>
  <si>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</si>
  <si>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</si>
  <si>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</si>
  <si>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</si>
  <si>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</si>
  <si>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</si>
  <si>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</si>
  <si>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t>
    <phoneticPr fontId="5"/>
  </si>
  <si>
    <t>駐車場事業特別会計</t>
    <phoneticPr fontId="5"/>
  </si>
  <si>
    <t>後期高齢者医療特別会計</t>
    <phoneticPr fontId="5"/>
  </si>
  <si>
    <t>水道事業会計</t>
    <phoneticPr fontId="5"/>
  </si>
  <si>
    <t>法適用企業</t>
    <phoneticPr fontId="5"/>
  </si>
  <si>
    <t>工業用水道事業会計</t>
    <phoneticPr fontId="5"/>
  </si>
  <si>
    <t>公共下水道事業特別会計</t>
    <phoneticPr fontId="5"/>
  </si>
  <si>
    <t>法非適用企業</t>
    <phoneticPr fontId="5"/>
  </si>
  <si>
    <t>農業集落排水事業特別会計</t>
    <phoneticPr fontId="5"/>
  </si>
  <si>
    <t>漁業集落排水事業特別会計</t>
    <phoneticPr fontId="5"/>
  </si>
  <si>
    <t>生活排水処理事業特別会計</t>
    <phoneticPr fontId="5"/>
  </si>
  <si>
    <t>公設水産物仲買売場特別会計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</si>
  <si>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</si>
  <si>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</si>
  <si>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</si>
  <si>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</si>
  <si>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</si>
  <si>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</si>
  <si>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</si>
  <si>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</si>
  <si>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</si>
  <si>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</si>
  <si>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</si>
  <si>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</si>
  <si>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</si>
  <si>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</si>
  <si>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</si>
  <si>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</si>
  <si>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</si>
  <si>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</si>
  <si>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</si>
  <si>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</si>
  <si>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</si>
  <si>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</si>
  <si>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</si>
  <si>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</si>
  <si>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</si>
  <si>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</si>
  <si>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</si>
  <si>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</si>
  <si>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</si>
  <si>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</si>
  <si>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</si>
  <si>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</si>
  <si>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</si>
  <si>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</si>
  <si>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</si>
  <si>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</si>
  <si>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</si>
  <si>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</si>
  <si>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</si>
  <si>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</si>
  <si>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</si>
  <si>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</si>
  <si>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</si>
  <si>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</si>
  <si>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</si>
  <si>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</si>
  <si>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</si>
  <si>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</si>
  <si>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</si>
  <si>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</si>
  <si>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</si>
  <si>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</si>
  <si>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</si>
  <si>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</si>
  <si>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</si>
  <si>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</si>
  <si>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</si>
  <si>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</si>
  <si>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</si>
  <si>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</si>
  <si>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</si>
  <si>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</si>
  <si>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</si>
  <si>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</si>
  <si>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</si>
  <si>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</si>
  <si>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</si>
  <si>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</si>
  <si>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</si>
  <si>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</si>
  <si>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</si>
  <si>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</si>
  <si>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</si>
  <si>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</si>
  <si>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</si>
  <si>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</si>
  <si>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</si>
  <si>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</si>
  <si>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</si>
  <si>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</si>
  <si>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</si>
  <si>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</si>
  <si>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</si>
  <si>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</si>
  <si>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</si>
  <si>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</si>
  <si>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</si>
  <si>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</si>
  <si>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</si>
  <si>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</si>
  <si>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</si>
  <si>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</si>
  <si>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</si>
  <si>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</si>
  <si>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</si>
  <si>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</si>
  <si>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</si>
  <si>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</si>
  <si>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</si>
  <si>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</si>
  <si>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</si>
  <si>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</si>
  <si>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</si>
  <si>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</si>
  <si>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</si>
  <si>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</si>
  <si>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</si>
  <si>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</si>
  <si>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</si>
  <si>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</si>
  <si>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</si>
  <si>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</si>
  <si>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</si>
  <si>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</si>
  <si>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</si>
  <si>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</si>
  <si>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</si>
  <si>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</si>
  <si>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</si>
  <si>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</si>
  <si>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</si>
  <si>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</si>
  <si>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</si>
  <si>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</si>
  <si>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</si>
  <si>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</si>
  <si>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</si>
  <si>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</si>
  <si>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</si>
  <si>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</si>
  <si>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</si>
  <si>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</si>
  <si>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</si>
  <si>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</si>
  <si>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</si>
  <si>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</si>
  <si>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</si>
  <si>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</si>
  <si>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</si>
  <si>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</si>
  <si>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</si>
  <si>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</si>
  <si>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</si>
  <si>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</si>
  <si>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</si>
  <si>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</si>
  <si>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</si>
  <si>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</si>
  <si>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</si>
  <si>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</si>
  <si>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</si>
  <si>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</si>
  <si>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</si>
  <si>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</si>
  <si>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工業用水道事業会計</t>
  </si>
  <si>
    <t>一般会計</t>
  </si>
  <si>
    <t>国民健康保険特別会計（事業勘定）</t>
  </si>
  <si>
    <t>後期高齢者医療特別会計</t>
  </si>
  <si>
    <t>公設水産物仲買売場特別会計</t>
  </si>
  <si>
    <t>公共下水道事業特別会計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</si>
  <si>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</si>
  <si>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</si>
  <si>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</si>
  <si>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</si>
  <si>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</si>
  <si>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</si>
  <si>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</si>
  <si>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</si>
  <si>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</si>
  <si>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</si>
  <si>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</si>
  <si>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</si>
  <si>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</si>
  <si>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</si>
  <si>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</si>
  <si>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t>
    <phoneticPr fontId="2"/>
  </si>
  <si>
    <t>浜田地区広域行政組合（普通）</t>
    <rPh sb="0" eb="2">
      <t>ハマダ</t>
    </rPh>
    <rPh sb="2" eb="4">
      <t>チク</t>
    </rPh>
    <rPh sb="4" eb="6">
      <t>コウイキ</t>
    </rPh>
    <rPh sb="6" eb="8">
      <t>ギョウセイ</t>
    </rPh>
    <rPh sb="8" eb="10">
      <t>クミアイ</t>
    </rPh>
    <rPh sb="11" eb="13">
      <t>フツウ</t>
    </rPh>
    <phoneticPr fontId="24"/>
  </si>
  <si>
    <t>浜田地区広域行政組合（介護保険）</t>
    <rPh sb="0" eb="2">
      <t>ハマダ</t>
    </rPh>
    <rPh sb="2" eb="4">
      <t>チク</t>
    </rPh>
    <rPh sb="4" eb="6">
      <t>コウイキ</t>
    </rPh>
    <rPh sb="6" eb="8">
      <t>ギョウセイ</t>
    </rPh>
    <rPh sb="8" eb="10">
      <t>クミアイ</t>
    </rPh>
    <rPh sb="11" eb="13">
      <t>カイゴ</t>
    </rPh>
    <rPh sb="13" eb="15">
      <t>ホケン</t>
    </rPh>
    <phoneticPr fontId="24"/>
  </si>
  <si>
    <t>浜田市江津市旧有福村有財産共同管理組合（普通）</t>
    <rPh sb="0" eb="3">
      <t>ハマダシ</t>
    </rPh>
    <rPh sb="3" eb="6">
      <t>ゴウツシ</t>
    </rPh>
    <rPh sb="6" eb="7">
      <t>キュウ</t>
    </rPh>
    <rPh sb="7" eb="9">
      <t>アリフク</t>
    </rPh>
    <rPh sb="9" eb="10">
      <t>ムラ</t>
    </rPh>
    <rPh sb="10" eb="11">
      <t>ア</t>
    </rPh>
    <rPh sb="11" eb="13">
      <t>ザイサン</t>
    </rPh>
    <rPh sb="13" eb="15">
      <t>キョウドウ</t>
    </rPh>
    <rPh sb="15" eb="17">
      <t>カンリ</t>
    </rPh>
    <rPh sb="17" eb="19">
      <t>クミアイ</t>
    </rPh>
    <rPh sb="20" eb="22">
      <t>フツウ</t>
    </rPh>
    <phoneticPr fontId="24"/>
  </si>
  <si>
    <t>島根県市町村総合事務組合（普通）</t>
    <rPh sb="0" eb="3">
      <t>シマネケン</t>
    </rPh>
    <rPh sb="3" eb="6">
      <t>シチョウソン</t>
    </rPh>
    <rPh sb="6" eb="8">
      <t>ソウゴウ</t>
    </rPh>
    <rPh sb="8" eb="10">
      <t>ジム</t>
    </rPh>
    <rPh sb="10" eb="12">
      <t>クミアイ</t>
    </rPh>
    <rPh sb="13" eb="15">
      <t>フツウ</t>
    </rPh>
    <phoneticPr fontId="24"/>
  </si>
  <si>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4"/>
  </si>
  <si>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4"/>
  </si>
  <si>
    <t>金城開発</t>
    <rPh sb="0" eb="2">
      <t>カナギ</t>
    </rPh>
    <rPh sb="2" eb="4">
      <t>カイハツ</t>
    </rPh>
    <phoneticPr fontId="2"/>
  </si>
  <si>
    <t>島根県西部山村振興財団</t>
    <rPh sb="0" eb="3">
      <t>シマネケン</t>
    </rPh>
    <rPh sb="3" eb="5">
      <t>セイブ</t>
    </rPh>
    <rPh sb="5" eb="7">
      <t>サンソン</t>
    </rPh>
    <rPh sb="7" eb="9">
      <t>シンコウ</t>
    </rPh>
    <rPh sb="9" eb="11">
      <t>ザイダン</t>
    </rPh>
    <phoneticPr fontId="2"/>
  </si>
  <si>
    <t>石見ケーブルビジョン</t>
    <rPh sb="0" eb="2">
      <t>イワミ</t>
    </rPh>
    <phoneticPr fontId="2"/>
  </si>
  <si>
    <t>浜田漁港排水浄化管理センター</t>
    <rPh sb="0" eb="2">
      <t>ハマダ</t>
    </rPh>
    <rPh sb="2" eb="4">
      <t>ギョコウ</t>
    </rPh>
    <rPh sb="4" eb="6">
      <t>ハイスイ</t>
    </rPh>
    <rPh sb="6" eb="8">
      <t>ジョウカ</t>
    </rPh>
    <rPh sb="8" eb="10">
      <t>カンリ</t>
    </rPh>
    <phoneticPr fontId="2"/>
  </si>
  <si>
    <t>ゆうひパーク浜田</t>
    <rPh sb="6" eb="8">
      <t>ハマダ</t>
    </rPh>
    <phoneticPr fontId="2"/>
  </si>
  <si>
    <t>浜田市土地開発公社</t>
    <rPh sb="0" eb="2">
      <t>ハマダ</t>
    </rPh>
    <rPh sb="2" eb="3">
      <t>シ</t>
    </rPh>
    <rPh sb="3" eb="5">
      <t>トチ</t>
    </rPh>
    <rPh sb="5" eb="7">
      <t>カイハツ</t>
    </rPh>
    <rPh sb="7" eb="9">
      <t>コウシャ</t>
    </rPh>
    <phoneticPr fontId="2"/>
  </si>
  <si>
    <t>浜田市教育文化振興事業団</t>
    <rPh sb="0" eb="3">
      <t>ハマダシ</t>
    </rPh>
    <rPh sb="3" eb="5">
      <t>キョウイク</t>
    </rPh>
    <rPh sb="5" eb="7">
      <t>ブンカ</t>
    </rPh>
    <rPh sb="7" eb="9">
      <t>シンコウ</t>
    </rPh>
    <rPh sb="9" eb="11">
      <t>ジギョウ</t>
    </rPh>
    <rPh sb="11" eb="12">
      <t>ダン</t>
    </rPh>
    <phoneticPr fontId="28"/>
  </si>
  <si>
    <t>ゆうひパーク三隅</t>
    <rPh sb="6" eb="8">
      <t>ミスミ</t>
    </rPh>
    <phoneticPr fontId="28"/>
  </si>
  <si>
    <t>三隅町農業支援センターみらい</t>
    <rPh sb="0" eb="2">
      <t>ミスミ</t>
    </rPh>
    <rPh sb="2" eb="3">
      <t>チョウ</t>
    </rPh>
    <rPh sb="3" eb="5">
      <t>ノウギョウ</t>
    </rPh>
    <rPh sb="5" eb="7">
      <t>シエン</t>
    </rPh>
    <phoneticPr fontId="28"/>
  </si>
  <si>
    <t>島根県西部勤労者共済会</t>
    <rPh sb="0" eb="3">
      <t>シマネケン</t>
    </rPh>
    <rPh sb="3" eb="5">
      <t>セイブ</t>
    </rPh>
    <rPh sb="5" eb="8">
      <t>キンロウシャ</t>
    </rPh>
    <rPh sb="8" eb="11">
      <t>キョウサイカイ</t>
    </rPh>
    <phoneticPr fontId="28"/>
  </si>
  <si>
    <t>島根県石央地域地場産業振興センター</t>
    <rPh sb="0" eb="3">
      <t>シマネケン</t>
    </rPh>
    <rPh sb="3" eb="5">
      <t>セキオウ</t>
    </rPh>
    <rPh sb="5" eb="7">
      <t>チイキ</t>
    </rPh>
    <rPh sb="7" eb="9">
      <t>ジバ</t>
    </rPh>
    <rPh sb="9" eb="11">
      <t>サンギョウ</t>
    </rPh>
    <rPh sb="11" eb="13">
      <t>シンコウ</t>
    </rPh>
    <phoneticPr fontId="28"/>
  </si>
  <si>
    <t>-</t>
    <phoneticPr fontId="2"/>
  </si>
  <si>
    <t>-</t>
    <phoneticPr fontId="2"/>
  </si>
  <si>
    <t>-</t>
    <phoneticPr fontId="2"/>
  </si>
  <si>
    <t>-</t>
    <phoneticPr fontId="2"/>
  </si>
  <si>
    <t>-</t>
    <phoneticPr fontId="2"/>
  </si>
  <si>
    <t>まちづくり振興基金</t>
    <rPh sb="5" eb="7">
      <t>シンコウ</t>
    </rPh>
    <rPh sb="7" eb="9">
      <t>キキン</t>
    </rPh>
    <phoneticPr fontId="2"/>
  </si>
  <si>
    <t>ふるさと応援基金</t>
    <rPh sb="4" eb="6">
      <t>オウエン</t>
    </rPh>
    <rPh sb="6" eb="8">
      <t>キキン</t>
    </rPh>
    <phoneticPr fontId="2"/>
  </si>
  <si>
    <t>地域振興基金</t>
    <rPh sb="0" eb="2">
      <t>チイキ</t>
    </rPh>
    <rPh sb="2" eb="4">
      <t>シンコウ</t>
    </rPh>
    <rPh sb="4" eb="6">
      <t>キキン</t>
    </rPh>
    <phoneticPr fontId="2"/>
  </si>
  <si>
    <t>市有財産有効活用推進基金</t>
    <rPh sb="0" eb="2">
      <t>シユウ</t>
    </rPh>
    <rPh sb="2" eb="4">
      <t>ザイサン</t>
    </rPh>
    <rPh sb="4" eb="6">
      <t>ユウコウ</t>
    </rPh>
    <rPh sb="6" eb="8">
      <t>カツヨウ</t>
    </rPh>
    <rPh sb="8" eb="10">
      <t>スイシン</t>
    </rPh>
    <rPh sb="10" eb="12">
      <t>キキン</t>
    </rPh>
    <phoneticPr fontId="2"/>
  </si>
  <si>
    <t>奨学基金</t>
    <rPh sb="0" eb="2">
      <t>ショウガク</t>
    </rPh>
    <rPh sb="2" eb="4">
      <t>キキン</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</si>
  <si>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</si>
  <si>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</si>
  <si>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</si>
  <si>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</si>
  <si>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</si>
  <si>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</si>
  <si>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</si>
  <si>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</si>
  <si>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</si>
  <si>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</si>
  <si>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</si>
  <si>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</si>
  <si>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</si>
  <si>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</si>
  <si>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</si>
  <si>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</si>
  <si>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</si>
  <si>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</si>
  <si>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</si>
  <si>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</si>
  <si>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</si>
  <si>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</si>
  <si>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交付税措置率の高い旧合併特例債や過疎債の活用、ふるさと寄附を財源とした充当可能基金の増などにより将来負担比率は低下しているものの、依然として類似団体と比較して高い水準にある。また、市立幼稚園の有形固定資産減価償却率は90％以上、庁舎施設や消防施設も70％を超えており、将来負担額の増が想定される。公共施設等総合管理計画に基づき、今後、老朽化対策に積極的に取り組んでいくとともに、繰上償還等による地方債残高の減も検討する必要がある。</t>
    <phoneticPr fontId="5"/>
  </si>
  <si>
    <t>将来負担比率は、繰上償還の実施や、過疎債・旧合併特例債等の交付税算入の大きい優良債の発行へシフトしていることで減少傾向にあるが、類似団体と比較すると高い値となっている。
実質公債費比率は類似団体と比較すると高い値であり、また市町村合併による財政支援のある期間中（平成18年度～令和2年度）における集中的な社会基盤整備に伴い発行した地方債の元利償還金の増加により、今後増加する見込となっている。
このため、グラフは再度右方向にシフトする見込みである。</t>
    <rPh sb="21" eb="22">
      <t>キュウ</t>
    </rPh>
    <rPh sb="138" eb="140">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</si>
</sst>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15"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54A0-452A-BC6B-0C498B9D00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130119</c:v>
                </c:pt>
                <c:pt idx="1">
                  <c:v>114807</c:v>
                </c:pt>
                <c:pt idx="2">
                  <c:v>90256</c:v>
                </c:pt>
                <c:pt idx="3">
                  <c:v>78980</c:v>
                </c:pt>
                <c:pt idx="4">
                  <c:v>115919</c:v>
                </c:pt>
              </c:numCache>
            </c:numRef>
          </c:val>
          <c:smooth val="0"/>
          <c:extLst>
            <c:ext xmlns:c16="http://schemas.microsoft.com/office/drawing/2014/chart" uri="{C3380CC4-5D6E-409C-BE32-E72D297353CC}">
              <c16:uniqueId val="{00000001-54A0-452A-BC6B-0C498B9D0037}"/>
            </c:ext>
          </c:extLst>
        </c:ser>
        <c:dLbls>
          <c:showLegendKey val="0"/>
          <c:showVal val="0"/>
          <c:showCatName val="0"/>
          <c:showSerName val="0"/>
          <c:showPercent val="0"/>
          <c:showBubbleSize val="0"/>
        </c:dLbls>
        <c:marker val="1"/>
        <c:smooth val="0"/>
        <c:axId val="-1812967184"/>
        <c:axId val="-1812966096"/>
      </c:lineChart>
      <c:catAx>
        <c:axId val="-1812967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2966096"/>
        <c:crosses val="autoZero"/>
        <c:auto val="1"/>
        <c:lblAlgn val="ctr"/>
        <c:lblOffset val="100"/>
        <c:tickLblSkip val="1"/>
        <c:tickMarkSkip val="1"/>
        <c:noMultiLvlLbl val="0"/>
      </c:catAx>
      <c:valAx>
        <c:axId val="-18129660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2967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3.57</c:v>
                </c:pt>
                <c:pt idx="1">
                  <c:v>3.03</c:v>
                </c:pt>
                <c:pt idx="2">
                  <c:v>2.7</c:v>
                </c:pt>
                <c:pt idx="3">
                  <c:v>2.25</c:v>
                </c:pt>
                <c:pt idx="4">
                  <c:v>2.38</c:v>
                </c:pt>
              </c:numCache>
            </c:numRef>
          </c:val>
          <c:extLst>
            <c:ext xmlns:c16="http://schemas.microsoft.com/office/drawing/2014/chart" uri="{C3380CC4-5D6E-409C-BE32-E72D297353CC}">
              <c16:uniqueId val="{00000000-D53E-4C20-81F6-CA4AFD67AB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16.88</c:v>
                </c:pt>
                <c:pt idx="1">
                  <c:v>18.510000000000002</c:v>
                </c:pt>
                <c:pt idx="2">
                  <c:v>20.16</c:v>
                </c:pt>
                <c:pt idx="3">
                  <c:v>16.899999999999999</c:v>
                </c:pt>
                <c:pt idx="4">
                  <c:v>18.05</c:v>
                </c:pt>
              </c:numCache>
            </c:numRef>
          </c:val>
          <c:extLst>
            <c:ext xmlns:c16="http://schemas.microsoft.com/office/drawing/2014/chart" uri="{C3380CC4-5D6E-409C-BE32-E72D297353CC}">
              <c16:uniqueId val="{00000001-D53E-4C20-81F6-CA4AFD67AB41}"/>
            </c:ext>
          </c:extLst>
        </c:ser>
        <c:dLbls>
          <c:showLegendKey val="0"/>
          <c:showVal val="0"/>
          <c:showCatName val="0"/>
          <c:showSerName val="0"/>
          <c:showPercent val="0"/>
          <c:showBubbleSize val="0"/>
        </c:dLbls>
        <c:gapWidth val="250"/>
        <c:overlap val="100"/>
        <c:axId val="-1812974800"/>
        <c:axId val="-1812975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7.22</c:v>
                </c:pt>
                <c:pt idx="1">
                  <c:v>5.12</c:v>
                </c:pt>
                <c:pt idx="2">
                  <c:v>4.08</c:v>
                </c:pt>
                <c:pt idx="3">
                  <c:v>1.22</c:v>
                </c:pt>
                <c:pt idx="4">
                  <c:v>3.32</c:v>
                </c:pt>
              </c:numCache>
            </c:numRef>
          </c:val>
          <c:smooth val="0"/>
          <c:extLst>
            <c:ext xmlns:c16="http://schemas.microsoft.com/office/drawing/2014/chart" uri="{C3380CC4-5D6E-409C-BE32-E72D297353CC}">
              <c16:uniqueId val="{00000002-D53E-4C20-81F6-CA4AFD67AB41}"/>
            </c:ext>
          </c:extLst>
        </c:ser>
        <c:dLbls>
          <c:showLegendKey val="0"/>
          <c:showVal val="0"/>
          <c:showCatName val="0"/>
          <c:showSerName val="0"/>
          <c:showPercent val="0"/>
          <c:showBubbleSize val="0"/>
        </c:dLbls>
        <c:marker val="1"/>
        <c:smooth val="0"/>
        <c:axId val="-1812974800"/>
        <c:axId val="-1812975888"/>
      </c:lineChart>
      <c:catAx>
        <c:axId val="-181297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2975888"/>
        <c:crosses val="autoZero"/>
        <c:auto val="1"/>
        <c:lblAlgn val="ctr"/>
        <c:lblOffset val="100"/>
        <c:tickLblSkip val="1"/>
        <c:tickMarkSkip val="1"/>
        <c:noMultiLvlLbl val="0"/>
      </c:catAx>
      <c:valAx>
        <c:axId val="-181297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297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0.02</c:v>
                </c:pt>
                <c:pt idx="8">
                  <c:v>#N/A</c:v>
                </c:pt>
                <c:pt idx="9">
                  <c:v>0</c:v>
                </c:pt>
              </c:numCache>
            </c:numRef>
          </c:val>
          <c:extLst>
            <c:ext xmlns:c16="http://schemas.microsoft.com/office/drawing/2014/chart" uri="{C3380CC4-5D6E-409C-BE32-E72D297353CC}">
              <c16:uniqueId val="{00000000-CDAF-4EE1-BC1A-6349AB2028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AF-4EE1-BC1A-6349AB2028FD}"/>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DAF-4EE1-BC1A-6349AB2028FD}"/>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DAF-4EE1-BC1A-6349AB2028FD}"/>
            </c:ext>
          </c:extLst>
        </c:ser>
        <c:ser>
          <c:idx val="4"/>
          <c:order val="4"/>
          <c:tx>
            <c:strRef>
              <c:f>データシート!$A$31</c:f>
              <c:strCache>
                <c:ptCount val="1"/>
                <c:pt idx="0">
                  <c:v>公設水産物仲買売場特別会計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CDAF-4EE1-BC1A-6349AB2028F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7.0000000000000007E-2</c:v>
                </c:pt>
                <c:pt idx="4">
                  <c:v>#N/A</c:v>
                </c:pt>
                <c:pt idx="5">
                  <c:v>0.08</c:v>
                </c:pt>
                <c:pt idx="6">
                  <c:v>#N/A</c:v>
                </c:pt>
                <c:pt idx="7">
                  <c:v>0.08</c:v>
                </c:pt>
                <c:pt idx="8">
                  <c:v>#N/A</c:v>
                </c:pt>
                <c:pt idx="9">
                  <c:v>7.0000000000000007E-2</c:v>
                </c:pt>
              </c:numCache>
            </c:numRef>
          </c:val>
          <c:extLst>
            <c:ext xmlns:c16="http://schemas.microsoft.com/office/drawing/2014/chart" uri="{C3380CC4-5D6E-409C-BE32-E72D297353CC}">
              <c16:uniqueId val="{00000005-CDAF-4EE1-BC1A-6349AB2028FD}"/>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c:v>
                </c:pt>
                <c:pt idx="2">
                  <c:v>#N/A</c:v>
                </c:pt>
                <c:pt idx="3">
                  <c:v>0.16</c:v>
                </c:pt>
                <c:pt idx="4">
                  <c:v>#N/A</c:v>
                </c:pt>
                <c:pt idx="5">
                  <c:v>1.35</c:v>
                </c:pt>
                <c:pt idx="6">
                  <c:v>#N/A</c:v>
                </c:pt>
                <c:pt idx="7">
                  <c:v>1.3</c:v>
                </c:pt>
                <c:pt idx="8">
                  <c:v>#N/A</c:v>
                </c:pt>
                <c:pt idx="9">
                  <c:v>0.22</c:v>
                </c:pt>
              </c:numCache>
            </c:numRef>
          </c:val>
          <c:extLst>
            <c:ext xmlns:c16="http://schemas.microsoft.com/office/drawing/2014/chart" uri="{C3380CC4-5D6E-409C-BE32-E72D297353CC}">
              <c16:uniqueId val="{00000006-CDAF-4EE1-BC1A-6349AB2028F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3.56</c:v>
                </c:pt>
                <c:pt idx="2">
                  <c:v>#N/A</c:v>
                </c:pt>
                <c:pt idx="3">
                  <c:v>3.02</c:v>
                </c:pt>
                <c:pt idx="4">
                  <c:v>#N/A</c:v>
                </c:pt>
                <c:pt idx="5">
                  <c:v>2.69</c:v>
                </c:pt>
                <c:pt idx="6">
                  <c:v>#N/A</c:v>
                </c:pt>
                <c:pt idx="7">
                  <c:v>2.25</c:v>
                </c:pt>
                <c:pt idx="8">
                  <c:v>#N/A</c:v>
                </c:pt>
                <c:pt idx="9">
                  <c:v>2.37</c:v>
                </c:pt>
              </c:numCache>
            </c:numRef>
          </c:val>
          <c:extLst>
            <c:ext xmlns:c16="http://schemas.microsoft.com/office/drawing/2014/chart" uri="{C3380CC4-5D6E-409C-BE32-E72D297353CC}">
              <c16:uniqueId val="{00000007-CDAF-4EE1-BC1A-6349AB2028FD}"/>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2.2799999999999998</c:v>
                </c:pt>
                <c:pt idx="2">
                  <c:v>#N/A</c:v>
                </c:pt>
                <c:pt idx="3">
                  <c:v>2.2999999999999998</c:v>
                </c:pt>
                <c:pt idx="4">
                  <c:v>#N/A</c:v>
                </c:pt>
                <c:pt idx="5">
                  <c:v>2.35</c:v>
                </c:pt>
                <c:pt idx="6">
                  <c:v>#N/A</c:v>
                </c:pt>
                <c:pt idx="7">
                  <c:v>2.4300000000000002</c:v>
                </c:pt>
                <c:pt idx="8">
                  <c:v>#N/A</c:v>
                </c:pt>
                <c:pt idx="9">
                  <c:v>2.52</c:v>
                </c:pt>
              </c:numCache>
            </c:numRef>
          </c:val>
          <c:extLst>
            <c:ext xmlns:c16="http://schemas.microsoft.com/office/drawing/2014/chart" uri="{C3380CC4-5D6E-409C-BE32-E72D297353CC}">
              <c16:uniqueId val="{00000008-CDAF-4EE1-BC1A-6349AB2028F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3.31</c:v>
                </c:pt>
                <c:pt idx="2">
                  <c:v>#N/A</c:v>
                </c:pt>
                <c:pt idx="3">
                  <c:v>3.22</c:v>
                </c:pt>
                <c:pt idx="4">
                  <c:v>#N/A</c:v>
                </c:pt>
                <c:pt idx="5">
                  <c:v>2.91</c:v>
                </c:pt>
                <c:pt idx="6">
                  <c:v>#N/A</c:v>
                </c:pt>
                <c:pt idx="7">
                  <c:v>3.71</c:v>
                </c:pt>
                <c:pt idx="8">
                  <c:v>#N/A</c:v>
                </c:pt>
                <c:pt idx="9">
                  <c:v>4.09</c:v>
                </c:pt>
              </c:numCache>
            </c:numRef>
          </c:val>
          <c:extLst>
            <c:ext xmlns:c16="http://schemas.microsoft.com/office/drawing/2014/chart" uri="{C3380CC4-5D6E-409C-BE32-E72D297353CC}">
              <c16:uniqueId val="{00000009-CDAF-4EE1-BC1A-6349AB2028FD}"/>
            </c:ext>
          </c:extLst>
        </c:ser>
        <c:dLbls>
          <c:showLegendKey val="0"/>
          <c:showVal val="0"/>
          <c:showCatName val="0"/>
          <c:showSerName val="0"/>
          <c:showPercent val="0"/>
          <c:showBubbleSize val="0"/>
        </c:dLbls>
        <c:gapWidth val="150"/>
        <c:overlap val="100"/>
        <c:axId val="-1812974256"/>
        <c:axId val="-1812979152"/>
      </c:barChart>
      <c:catAx>
        <c:axId val="-181297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2979152"/>
        <c:crosses val="autoZero"/>
        <c:auto val="1"/>
        <c:lblAlgn val="ctr"/>
        <c:lblOffset val="100"/>
        <c:tickLblSkip val="1"/>
        <c:tickMarkSkip val="1"/>
        <c:noMultiLvlLbl val="0"/>
      </c:catAx>
      <c:valAx>
        <c:axId val="-181297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297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4528</c:v>
                </c:pt>
                <c:pt idx="5">
                  <c:v>4574</c:v>
                </c:pt>
                <c:pt idx="8">
                  <c:v>4768</c:v>
                </c:pt>
                <c:pt idx="11">
                  <c:v>4882</c:v>
                </c:pt>
                <c:pt idx="14">
                  <c:v>5072</c:v>
                </c:pt>
              </c:numCache>
            </c:numRef>
          </c:val>
          <c:extLst>
            <c:ext xmlns:c16="http://schemas.microsoft.com/office/drawing/2014/chart" uri="{C3380CC4-5D6E-409C-BE32-E72D297353CC}">
              <c16:uniqueId val="{00000000-DD2D-4D2E-8543-26045819C1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2D-4D2E-8543-26045819C1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2-DD2D-4D2E-8543-26045819C1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379</c:v>
                </c:pt>
                <c:pt idx="3">
                  <c:v>379</c:v>
                </c:pt>
                <c:pt idx="6">
                  <c:v>379</c:v>
                </c:pt>
                <c:pt idx="9">
                  <c:v>379</c:v>
                </c:pt>
                <c:pt idx="12">
                  <c:v>379</c:v>
                </c:pt>
              </c:numCache>
            </c:numRef>
          </c:val>
          <c:extLst>
            <c:ext xmlns:c16="http://schemas.microsoft.com/office/drawing/2014/chart" uri="{C3380CC4-5D6E-409C-BE32-E72D297353CC}">
              <c16:uniqueId val="{00000003-DD2D-4D2E-8543-26045819C1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1036</c:v>
                </c:pt>
                <c:pt idx="3">
                  <c:v>1040</c:v>
                </c:pt>
                <c:pt idx="6">
                  <c:v>1086</c:v>
                </c:pt>
                <c:pt idx="9">
                  <c:v>1157</c:v>
                </c:pt>
                <c:pt idx="12">
                  <c:v>1149</c:v>
                </c:pt>
              </c:numCache>
            </c:numRef>
          </c:val>
          <c:extLst>
            <c:ext xmlns:c16="http://schemas.microsoft.com/office/drawing/2014/chart" uri="{C3380CC4-5D6E-409C-BE32-E72D297353CC}">
              <c16:uniqueId val="{00000004-DD2D-4D2E-8543-26045819C1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17</c:v>
                </c:pt>
                <c:pt idx="3">
                  <c:v>17</c:v>
                </c:pt>
                <c:pt idx="6">
                  <c:v>17</c:v>
                </c:pt>
                <c:pt idx="9">
                  <c:v>13</c:v>
                </c:pt>
                <c:pt idx="12">
                  <c:v>10</c:v>
                </c:pt>
              </c:numCache>
            </c:numRef>
          </c:val>
          <c:extLst>
            <c:ext xmlns:c16="http://schemas.microsoft.com/office/drawing/2014/chart" uri="{C3380CC4-5D6E-409C-BE32-E72D297353CC}">
              <c16:uniqueId val="{00000005-DD2D-4D2E-8543-26045819C1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2D-4D2E-8543-26045819C1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4716</c:v>
                </c:pt>
                <c:pt idx="3">
                  <c:v>4684</c:v>
                </c:pt>
                <c:pt idx="6">
                  <c:v>4932</c:v>
                </c:pt>
                <c:pt idx="9">
                  <c:v>5027</c:v>
                </c:pt>
                <c:pt idx="12">
                  <c:v>5154</c:v>
                </c:pt>
              </c:numCache>
            </c:numRef>
          </c:val>
          <c:extLst>
            <c:ext xmlns:c16="http://schemas.microsoft.com/office/drawing/2014/chart" uri="{C3380CC4-5D6E-409C-BE32-E72D297353CC}">
              <c16:uniqueId val="{00000007-DD2D-4D2E-8543-26045819C193}"/>
            </c:ext>
          </c:extLst>
        </c:ser>
        <c:dLbls>
          <c:showLegendKey val="0"/>
          <c:showVal val="0"/>
          <c:showCatName val="0"/>
          <c:showSerName val="0"/>
          <c:showPercent val="0"/>
          <c:showBubbleSize val="0"/>
        </c:dLbls>
        <c:gapWidth val="100"/>
        <c:overlap val="100"/>
        <c:axId val="-1812973712"/>
        <c:axId val="-1812966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1625</c:v>
                </c:pt>
                <c:pt idx="2">
                  <c:v>#N/A</c:v>
                </c:pt>
                <c:pt idx="3">
                  <c:v>#N/A</c:v>
                </c:pt>
                <c:pt idx="4">
                  <c:v>1546</c:v>
                </c:pt>
                <c:pt idx="5">
                  <c:v>#N/A</c:v>
                </c:pt>
                <c:pt idx="6">
                  <c:v>#N/A</c:v>
                </c:pt>
                <c:pt idx="7">
                  <c:v>1646</c:v>
                </c:pt>
                <c:pt idx="8">
                  <c:v>#N/A</c:v>
                </c:pt>
                <c:pt idx="9">
                  <c:v>#N/A</c:v>
                </c:pt>
                <c:pt idx="10">
                  <c:v>1694</c:v>
                </c:pt>
                <c:pt idx="11">
                  <c:v>#N/A</c:v>
                </c:pt>
                <c:pt idx="12">
                  <c:v>#N/A</c:v>
                </c:pt>
                <c:pt idx="13">
                  <c:v>1620</c:v>
                </c:pt>
                <c:pt idx="14">
                  <c:v>#N/A</c:v>
                </c:pt>
              </c:numCache>
            </c:numRef>
          </c:val>
          <c:smooth val="0"/>
          <c:extLst>
            <c:ext xmlns:c16="http://schemas.microsoft.com/office/drawing/2014/chart" uri="{C3380CC4-5D6E-409C-BE32-E72D297353CC}">
              <c16:uniqueId val="{00000008-DD2D-4D2E-8543-26045819C193}"/>
            </c:ext>
          </c:extLst>
        </c:ser>
        <c:dLbls>
          <c:showLegendKey val="0"/>
          <c:showVal val="0"/>
          <c:showCatName val="0"/>
          <c:showSerName val="0"/>
          <c:showPercent val="0"/>
          <c:showBubbleSize val="0"/>
        </c:dLbls>
        <c:marker val="1"/>
        <c:smooth val="0"/>
        <c:axId val="-1812973712"/>
        <c:axId val="-1812966640"/>
      </c:lineChart>
      <c:catAx>
        <c:axId val="-181297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2966640"/>
        <c:crosses val="autoZero"/>
        <c:auto val="1"/>
        <c:lblAlgn val="ctr"/>
        <c:lblOffset val="100"/>
        <c:tickLblSkip val="1"/>
        <c:tickMarkSkip val="1"/>
        <c:noMultiLvlLbl val="0"/>
      </c:catAx>
      <c:valAx>
        <c:axId val="-181296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297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49088</c:v>
                </c:pt>
                <c:pt idx="5">
                  <c:v>50404</c:v>
                </c:pt>
                <c:pt idx="8">
                  <c:v>49974</c:v>
                </c:pt>
                <c:pt idx="11">
                  <c:v>48964</c:v>
                </c:pt>
                <c:pt idx="14">
                  <c:v>48185</c:v>
                </c:pt>
              </c:numCache>
            </c:numRef>
          </c:val>
          <c:extLst>
            <c:ext xmlns:c16="http://schemas.microsoft.com/office/drawing/2014/chart" uri="{C3380CC4-5D6E-409C-BE32-E72D297353CC}">
              <c16:uniqueId val="{00000000-EE51-4A4A-8D38-8935DE8F5F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1951</c:v>
                </c:pt>
                <c:pt idx="5">
                  <c:v>1822</c:v>
                </c:pt>
                <c:pt idx="8">
                  <c:v>1760</c:v>
                </c:pt>
                <c:pt idx="11">
                  <c:v>1624</c:v>
                </c:pt>
                <c:pt idx="14">
                  <c:v>1352</c:v>
                </c:pt>
              </c:numCache>
            </c:numRef>
          </c:val>
          <c:extLst>
            <c:ext xmlns:c16="http://schemas.microsoft.com/office/drawing/2014/chart" uri="{C3380CC4-5D6E-409C-BE32-E72D297353CC}">
              <c16:uniqueId val="{00000001-EE51-4A4A-8D38-8935DE8F5F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10178</c:v>
                </c:pt>
                <c:pt idx="5">
                  <c:v>11559</c:v>
                </c:pt>
                <c:pt idx="8">
                  <c:v>12619</c:v>
                </c:pt>
                <c:pt idx="11">
                  <c:v>13027</c:v>
                </c:pt>
                <c:pt idx="14">
                  <c:v>13682</c:v>
                </c:pt>
              </c:numCache>
            </c:numRef>
          </c:val>
          <c:extLst>
            <c:ext xmlns:c16="http://schemas.microsoft.com/office/drawing/2014/chart" uri="{C3380CC4-5D6E-409C-BE32-E72D297353CC}">
              <c16:uniqueId val="{00000002-EE51-4A4A-8D38-8935DE8F5F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51-4A4A-8D38-8935DE8F5F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51-4A4A-8D38-8935DE8F5F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51-4A4A-8D38-8935DE8F5F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5098</c:v>
                </c:pt>
                <c:pt idx="3">
                  <c:v>4927</c:v>
                </c:pt>
                <c:pt idx="6">
                  <c:v>4971</c:v>
                </c:pt>
                <c:pt idx="9">
                  <c:v>4884</c:v>
                </c:pt>
                <c:pt idx="12">
                  <c:v>4719</c:v>
                </c:pt>
              </c:numCache>
            </c:numRef>
          </c:val>
          <c:extLst>
            <c:ext xmlns:c16="http://schemas.microsoft.com/office/drawing/2014/chart" uri="{C3380CC4-5D6E-409C-BE32-E72D297353CC}">
              <c16:uniqueId val="{00000006-EE51-4A4A-8D38-8935DE8F5F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2153</c:v>
                </c:pt>
                <c:pt idx="3">
                  <c:v>1807</c:v>
                </c:pt>
                <c:pt idx="6">
                  <c:v>1456</c:v>
                </c:pt>
                <c:pt idx="9">
                  <c:v>1100</c:v>
                </c:pt>
                <c:pt idx="12">
                  <c:v>738</c:v>
                </c:pt>
              </c:numCache>
            </c:numRef>
          </c:val>
          <c:extLst>
            <c:ext xmlns:c16="http://schemas.microsoft.com/office/drawing/2014/chart" uri="{C3380CC4-5D6E-409C-BE32-E72D297353CC}">
              <c16:uniqueId val="{00000007-EE51-4A4A-8D38-8935DE8F5F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16474</c:v>
                </c:pt>
                <c:pt idx="3">
                  <c:v>16034</c:v>
                </c:pt>
                <c:pt idx="6">
                  <c:v>15310</c:v>
                </c:pt>
                <c:pt idx="9">
                  <c:v>14821</c:v>
                </c:pt>
                <c:pt idx="12">
                  <c:v>13791</c:v>
                </c:pt>
              </c:numCache>
            </c:numRef>
          </c:val>
          <c:extLst>
            <c:ext xmlns:c16="http://schemas.microsoft.com/office/drawing/2014/chart" uri="{C3380CC4-5D6E-409C-BE32-E72D297353CC}">
              <c16:uniqueId val="{00000008-EE51-4A4A-8D38-8935DE8F5F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E51-4A4A-8D38-8935DE8F5F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54724</c:v>
                </c:pt>
                <c:pt idx="3">
                  <c:v>56217</c:v>
                </c:pt>
                <c:pt idx="6">
                  <c:v>55886</c:v>
                </c:pt>
                <c:pt idx="9">
                  <c:v>54117</c:v>
                </c:pt>
                <c:pt idx="12">
                  <c:v>53174</c:v>
                </c:pt>
              </c:numCache>
            </c:numRef>
          </c:val>
          <c:extLst>
            <c:ext xmlns:c16="http://schemas.microsoft.com/office/drawing/2014/chart" uri="{C3380CC4-5D6E-409C-BE32-E72D297353CC}">
              <c16:uniqueId val="{0000000A-EE51-4A4A-8D38-8935DE8F5FF1}"/>
            </c:ext>
          </c:extLst>
        </c:ser>
        <c:dLbls>
          <c:showLegendKey val="0"/>
          <c:showVal val="0"/>
          <c:showCatName val="0"/>
          <c:showSerName val="0"/>
          <c:showPercent val="0"/>
          <c:showBubbleSize val="0"/>
        </c:dLbls>
        <c:gapWidth val="100"/>
        <c:overlap val="100"/>
        <c:axId val="-1812963920"/>
        <c:axId val="-1812971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17234</c:v>
                </c:pt>
                <c:pt idx="2">
                  <c:v>#N/A</c:v>
                </c:pt>
                <c:pt idx="3">
                  <c:v>#N/A</c:v>
                </c:pt>
                <c:pt idx="4">
                  <c:v>15201</c:v>
                </c:pt>
                <c:pt idx="5">
                  <c:v>#N/A</c:v>
                </c:pt>
                <c:pt idx="6">
                  <c:v>#N/A</c:v>
                </c:pt>
                <c:pt idx="7">
                  <c:v>13270</c:v>
                </c:pt>
                <c:pt idx="8">
                  <c:v>#N/A</c:v>
                </c:pt>
                <c:pt idx="9">
                  <c:v>#N/A</c:v>
                </c:pt>
                <c:pt idx="10">
                  <c:v>11307</c:v>
                </c:pt>
                <c:pt idx="11">
                  <c:v>#N/A</c:v>
                </c:pt>
                <c:pt idx="12">
                  <c:v>#N/A</c:v>
                </c:pt>
                <c:pt idx="13">
                  <c:v>9203</c:v>
                </c:pt>
                <c:pt idx="14">
                  <c:v>#N/A</c:v>
                </c:pt>
              </c:numCache>
            </c:numRef>
          </c:val>
          <c:smooth val="0"/>
          <c:extLst>
            <c:ext xmlns:c16="http://schemas.microsoft.com/office/drawing/2014/chart" uri="{C3380CC4-5D6E-409C-BE32-E72D297353CC}">
              <c16:uniqueId val="{0000000B-EE51-4A4A-8D38-8935DE8F5FF1}"/>
            </c:ext>
          </c:extLst>
        </c:ser>
        <c:dLbls>
          <c:showLegendKey val="0"/>
          <c:showVal val="0"/>
          <c:showCatName val="0"/>
          <c:showSerName val="0"/>
          <c:showPercent val="0"/>
          <c:showBubbleSize val="0"/>
        </c:dLbls>
        <c:marker val="1"/>
        <c:smooth val="0"/>
        <c:axId val="-1812963920"/>
        <c:axId val="-1812971536"/>
      </c:lineChart>
      <c:catAx>
        <c:axId val="-181296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2971536"/>
        <c:crosses val="autoZero"/>
        <c:auto val="1"/>
        <c:lblAlgn val="ctr"/>
        <c:lblOffset val="100"/>
        <c:tickLblSkip val="1"/>
        <c:tickMarkSkip val="1"/>
        <c:noMultiLvlLbl val="0"/>
      </c:catAx>
      <c:valAx>
        <c:axId val="-181297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296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4157</c:v>
                </c:pt>
                <c:pt idx="1">
                  <c:v>3441</c:v>
                </c:pt>
                <c:pt idx="2">
                  <c:v>3675</c:v>
                </c:pt>
              </c:numCache>
            </c:numRef>
          </c:val>
          <c:extLst>
            <c:ext xmlns:c16="http://schemas.microsoft.com/office/drawing/2014/chart" uri="{C3380CC4-5D6E-409C-BE32-E72D297353CC}">
              <c16:uniqueId val="{00000000-1E19-472E-878D-8B5F40DA35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3757</c:v>
                </c:pt>
                <c:pt idx="1">
                  <c:v>3852</c:v>
                </c:pt>
                <c:pt idx="2">
                  <c:v>4607</c:v>
                </c:pt>
              </c:numCache>
            </c:numRef>
          </c:val>
          <c:extLst>
            <c:ext xmlns:c16="http://schemas.microsoft.com/office/drawing/2014/chart" uri="{C3380CC4-5D6E-409C-BE32-E72D297353CC}">
              <c16:uniqueId val="{00000001-1E19-472E-878D-8B5F40DA35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7107</c:v>
                </c:pt>
                <c:pt idx="1">
                  <c:v>7805</c:v>
                </c:pt>
                <c:pt idx="2">
                  <c:v>7105</c:v>
                </c:pt>
              </c:numCache>
            </c:numRef>
          </c:val>
          <c:extLst>
            <c:ext xmlns:c16="http://schemas.microsoft.com/office/drawing/2014/chart" uri="{C3380CC4-5D6E-409C-BE32-E72D297353CC}">
              <c16:uniqueId val="{00000002-1E19-472E-878D-8B5F40DA3519}"/>
            </c:ext>
          </c:extLst>
        </c:ser>
        <c:dLbls>
          <c:showLegendKey val="0"/>
          <c:showVal val="0"/>
          <c:showCatName val="0"/>
          <c:showSerName val="0"/>
          <c:showPercent val="0"/>
          <c:showBubbleSize val="0"/>
        </c:dLbls>
        <c:gapWidth val="120"/>
        <c:overlap val="100"/>
        <c:axId val="-1812968272"/>
        <c:axId val="-1812975344"/>
      </c:barChart>
      <c:catAx>
        <c:axId val="-181296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12975344"/>
        <c:crosses val="autoZero"/>
        <c:auto val="1"/>
        <c:lblAlgn val="ctr"/>
        <c:lblOffset val="100"/>
        <c:tickLblSkip val="1"/>
        <c:tickMarkSkip val="1"/>
        <c:noMultiLvlLbl val="0"/>
      </c:catAx>
      <c:valAx>
        <c:axId val="-1812975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1296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{A53F80AC-AC2A-4AA0-A502-F87DE0B7CC4F}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0B7-44E5-A674-B04F6C1C4E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{E22085D0-F083-47DC-8B95-7A23DBC93D6E}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B7-44E5-A674-B04F6C1C4E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{19DAA7AC-3319-4D58-94C2-3E24C3B4291C}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B7-44E5-A674-B04F6C1C4E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{078CE1C3-2059-4AD4-AD0D-175F674CEA70}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B7-44E5-A674-B04F6C1C4E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{8F03BE02-E28B-42BE-A8C1-D866D3F99122}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B7-44E5-A674-B04F6C1C4E0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{9A1D1A01-C0DE-4960-B1CF-4A299D4DD83D}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0B7-44E5-A674-B04F6C1C4E0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{D4D8314E-683E-4ABE-A005-9AB9EB374731}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0B7-44E5-A674-B04F6C1C4E0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{98865622-C9E2-40DF-8A92-59D587DA9277}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0B7-44E5-A674-B04F6C1C4E0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{50A4E715-9613-4C6F-9B35-F03A4E293C1E}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0B7-44E5-A674-B04F6C1C4E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49.2</c:v>
                </c:pt>
                <c:pt idx="16">
                  <c:v>50.7</c:v>
                </c:pt>
                <c:pt idx="24">
                  <c:v>52.5</c:v>
                </c:pt>
                <c:pt idx="32">
                  <c:v>54.3</c:v>
                </c:pt>
              </c:numCache>
            </c:numRef>
          </c:xVal>
          <c:yVal>
            <c:numRef>
              <c:f>公会計指標分析・財政指標組合せ分析表!$BP$51:$DC$51</c:f>
              <c:numCache>
                <c:formatCode>#,##0.0;"▲ "#,##0.0</c:formatCode>
                <c:ptCount val="40"/>
                <c:pt idx="8">
                  <c:v>93.1</c:v>
                </c:pt>
                <c:pt idx="16">
                  <c:v>82.6</c:v>
                </c:pt>
                <c:pt idx="24">
                  <c:v>72.3</c:v>
                </c:pt>
                <c:pt idx="32">
                  <c:v>59.5</c:v>
                </c:pt>
              </c:numCache>
            </c:numRef>
          </c:yVal>
          <c:smooth val="0"/>
          <c:extLst>
            <c:ext xmlns:c16="http://schemas.microsoft.com/office/drawing/2014/chart" uri="{C3380CC4-5D6E-409C-BE32-E72D297353CC}">
              <c16:uniqueId val="{00000009-A0B7-44E5-A674-B04F6C1C4E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{CA7A2544-3FD7-42E7-A244-F27E2BC6E946}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0B7-44E5-A674-B04F6C1C4E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{7FA7A8C0-28DD-4E83-A6AC-905F90CA1156}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B7-44E5-A674-B04F6C1C4E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{E4F2B056-5987-4B57-BE03-15C69E412561}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B7-44E5-A674-B04F6C1C4E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{51557AC4-96BB-4345-8F2C-0F03A2849A58}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B7-44E5-A674-B04F6C1C4E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{7B770B0A-5C0B-4830-B14B-22153DF6E820}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B7-44E5-A674-B04F6C1C4E0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{29471CEB-2568-460C-8054-D595D69A5CFC}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0B7-44E5-A674-B04F6C1C4E0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{9E87DEE3-FA99-45B7-B921-410C1DB18F54}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0B7-44E5-A674-B04F6C1C4E0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{1005E2DF-1E6A-46FB-A0EE-F2D877457175}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0B7-44E5-A674-B04F6C1C4E0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{3ADCFC23-B92B-4813-B9A6-E8EFEACA76B5}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0B7-44E5-A674-B04F6C1C4E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A0B7-44E5-A674-B04F6C1C4E0D}"/>
            </c:ext>
          </c:extLst>
        </c:ser>
        <c:dLbls>
          <c:showLegendKey val="0"/>
          <c:showVal val="1"/>
          <c:showCatName val="0"/>
          <c:showSerName val="0"/>
          <c:showPercent val="0"/>
          <c:showBubbleSize val="0"/>
        </c:dLbls>
        <c:axId val="-1812965552"/>
        <c:axId val="-1812965008"/>
      </c:scatterChart>
      <c:valAx>
        <c:axId val="-1812965552"/>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2965008"/>
        <c:crosses val="autoZero"/>
        <c:crossBetween val="midCat"/>
      </c:valAx>
      <c:valAx>
        <c:axId val="-1812965008"/>
        <c:scaling>
          <c:orientation val="minMax"/>
          <c:max val="10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2965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{99F0F322-186E-4469-85ED-43023C104319}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DD7-4A5F-B92D-8D080AB79A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{AFEA535D-6A99-43D9-B5FA-82937CAB4E87}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D7-4A5F-B92D-8D080AB79A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{08C8E96B-A833-4BA7-BDC3-4C6788AED010}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D7-4A5F-B92D-8D080AB79A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{55D45097-4380-4717-930D-D028758B0B0B}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D7-4A5F-B92D-8D080AB79A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{8CCA5115-F5BB-4535-8A27-70AC6C4D0BC7}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D7-4A5F-B92D-8D080AB79AC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{66A29FFE-83D9-4B9B-B243-0AA37C4A642B}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DD7-4A5F-B92D-8D080AB79AC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{36BEFF2D-C3D5-453A-834C-16C96A9AFA96}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DD7-4A5F-B92D-8D080AB79AC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{06A9559D-ACDA-4A3E-8F9D-EF19582F65A1}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DD7-4A5F-B92D-8D080AB79AC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{3D620671-D117-43E8-9D6B-8803F9C98F05}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DD7-4A5F-B92D-8D080AB79A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10.6</c:v>
                </c:pt>
                <c:pt idx="16">
                  <c:v>9.9</c:v>
                </c:pt>
                <c:pt idx="24">
                  <c:v>10.1</c:v>
                </c:pt>
                <c:pt idx="32">
                  <c:v>10.5</c:v>
                </c:pt>
              </c:numCache>
            </c:numRef>
          </c:xVal>
          <c:yVal>
            <c:numRef>
              <c:f>公会計指標分析・財政指標組合せ分析表!$BP$73:$DC$73</c:f>
              <c:numCache>
                <c:formatCode>#,##0.0;"▲ "#,##0.0</c:formatCode>
                <c:ptCount val="40"/>
                <c:pt idx="0">
                  <c:v>106.5</c:v>
                </c:pt>
                <c:pt idx="8">
                  <c:v>93.1</c:v>
                </c:pt>
                <c:pt idx="16">
                  <c:v>82.6</c:v>
                </c:pt>
                <c:pt idx="24">
                  <c:v>72.3</c:v>
                </c:pt>
                <c:pt idx="32">
                  <c:v>59.5</c:v>
                </c:pt>
              </c:numCache>
            </c:numRef>
          </c:yVal>
          <c:smooth val="0"/>
          <c:extLst>
            <c:ext xmlns:c16="http://schemas.microsoft.com/office/drawing/2014/chart" uri="{C3380CC4-5D6E-409C-BE32-E72D297353CC}">
              <c16:uniqueId val="{00000009-EDD7-4A5F-B92D-8D080AB79A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{E2BBBA48-2C74-4A15-AE35-E5ABD4E96D0B}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DD7-4A5F-B92D-8D080AB79A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{8A12BF0C-06E3-4F8F-87E6-43418AE88F40}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D7-4A5F-B92D-8D080AB79A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{556A0AC6-4CD1-41B4-9696-0F28C0867839}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D7-4A5F-B92D-8D080AB79A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{C03BF3EA-5D3F-483D-A838-46D1BC08DD67}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D7-4A5F-B92D-8D080AB79A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{53070A1F-B170-48A4-9EDB-6890490EE73A}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D7-4A5F-B92D-8D080AB79AC0}"/>
                </c:ext>
              </c:extLst>
            </c:dLbl>
            <c:dLbl>
              <c:idx val="8"/>
              <c:layout>
                <c:manualLayout>
                  <c:x val="-2.475512663229770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{BB206F07-32EE-4709-A22D-F35C455E701B}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DD7-4A5F-B92D-8D080AB79AC0}"/>
                </c:ext>
              </c:extLst>
            </c:dLbl>
            <c:dLbl>
              <c:idx val="16"/>
              <c:layout>
                <c:manualLayout>
                  <c:x val="-3.864085660592359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{F1F6E36F-12D4-4BDE-8469-B3185471E5CB}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DD7-4A5F-B92D-8D080AB79AC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{076B94C9-60ED-4FC8-AD1E-52D29477EBE5}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DD7-4A5F-B92D-8D080AB79AC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{3A3E89A3-5C2A-4136-9799-20E9DCB9EF89}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DD7-4A5F-B92D-8D080AB79A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EDD7-4A5F-B92D-8D080AB79AC0}"/>
            </c:ext>
          </c:extLst>
        </c:ser>
        <c:dLbls>
          <c:showLegendKey val="0"/>
          <c:showVal val="1"/>
          <c:showCatName val="0"/>
          <c:showSerName val="0"/>
          <c:showPercent val="0"/>
          <c:showBubbleSize val="0"/>
        </c:dLbls>
        <c:axId val="-1812973168"/>
        <c:axId val="-1812972624"/>
      </c:scatterChart>
      <c:valAx>
        <c:axId val="-1812973168"/>
        <c:scaling>
          <c:orientation val="minMax"/>
          <c:max val="12.5"/>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2972624"/>
        <c:crosses val="autoZero"/>
        <c:crossBetween val="midCat"/>
      </c:valAx>
      <c:valAx>
        <c:axId val="-1812972624"/>
        <c:scaling>
          <c:orientation val="minMax"/>
          <c:max val="121"/>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29731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年度までに集中的に投資を行ったことによる影響により増加傾向</a:t>
          </a:r>
        </a:p>
        <a:p>
          <a:r>
            <a:rPr kumimoji="1" lang="ja-JP" altLang="en-US" sz="1050">
              <a:latin typeface="ＭＳ ゴシック" pitchFamily="49" charset="-128"/>
              <a:ea typeface="ＭＳ ゴシック" pitchFamily="49" charset="-128"/>
            </a:rPr>
            <a:t>○満期一括償還地方債に係る年度割相当額：</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億円の計</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億円の</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年割相当額が算入。</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年度で発行終了となっているため、今後も減少予定</a:t>
          </a:r>
        </a:p>
        <a:p>
          <a:r>
            <a:rPr kumimoji="1" lang="ja-JP" altLang="en-US" sz="1050">
              <a:latin typeface="ＭＳ ゴシック" pitchFamily="49" charset="-128"/>
              <a:ea typeface="ＭＳ ゴシック" pitchFamily="49" charset="-128"/>
            </a:rPr>
            <a:t>○公営企業債の元利償還金に対する繰入金：公営企業債元利償還金の減に伴う繰入金の増</a:t>
          </a:r>
        </a:p>
        <a:p>
          <a:r>
            <a:rPr kumimoji="1" lang="ja-JP" altLang="en-US" sz="1050">
              <a:latin typeface="ＭＳ ゴシック" pitchFamily="49" charset="-128"/>
              <a:ea typeface="ＭＳ ゴシック" pitchFamily="49" charset="-128"/>
            </a:rPr>
            <a:t>○組合等が起こした地方債の元利償還金に対する負担金等：浜田地区広域行政組合の可燃ごみ処理施設の元利償還に伴う負担金は、令和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年度で償還終了予定。</a:t>
          </a:r>
        </a:p>
        <a:p>
          <a:r>
            <a:rPr kumimoji="1" lang="ja-JP" altLang="en-US" sz="1050">
              <a:latin typeface="ＭＳ ゴシック" pitchFamily="49" charset="-128"/>
              <a:ea typeface="ＭＳ ゴシック" pitchFamily="49" charset="-128"/>
            </a:rPr>
            <a:t>○債務負担行為に基づく支出額：</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年度及び</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年度に実施した繰上償還により、</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年度にほぼ皆減し、</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年度から皆減</a:t>
          </a:r>
        </a:p>
        <a:p>
          <a:r>
            <a:rPr kumimoji="1" lang="ja-JP" altLang="en-US" sz="1050">
              <a:latin typeface="ＭＳ ゴシック" pitchFamily="49" charset="-128"/>
              <a:ea typeface="ＭＳ ゴシック" pitchFamily="49" charset="-128"/>
            </a:rPr>
            <a:t>○算入公債費等：交付税算入の少ない地方債から過疎債、合併特例債等の交付税算入の手厚い地方債の借入にシフトしていることから、算入公債費は増加傾向</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○減債基金残高</a:t>
          </a:r>
          <a:endParaRPr kumimoji="1" lang="en-US" altLang="ja-JP" sz="12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年度は取崩しを行わず、予算収支調整分や雇用促進住宅納付金等の積立を行ったため増加した。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0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年度までの集中投資期間を終え、</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年度から地方債発行額の減による地方債残高の減</a:t>
          </a:r>
        </a:p>
        <a:p>
          <a:r>
            <a:rPr kumimoji="1" lang="ja-JP" altLang="en-US" sz="1200">
              <a:latin typeface="ＭＳ ゴシック" pitchFamily="49" charset="-128"/>
              <a:ea typeface="ＭＳ ゴシック" pitchFamily="49" charset="-128"/>
            </a:rPr>
            <a:t>○債務負担行為に基づく支出予定額：新規の債務負担行為はなく、定時償還による減</a:t>
          </a:r>
        </a:p>
        <a:p>
          <a:r>
            <a:rPr kumimoji="1" lang="ja-JP" altLang="en-US" sz="1200">
              <a:latin typeface="ＭＳ ゴシック" pitchFamily="49" charset="-128"/>
              <a:ea typeface="ＭＳ ゴシック" pitchFamily="49" charset="-128"/>
            </a:rPr>
            <a:t>○公営企業債等繰入見込額：公営企業債残高自体が減ったうえ、算入率（</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ヶ年平均）も減となり、繰入見込額が減</a:t>
          </a:r>
        </a:p>
        <a:p>
          <a:r>
            <a:rPr kumimoji="1" lang="ja-JP" altLang="en-US" sz="1200">
              <a:latin typeface="ＭＳ ゴシック" pitchFamily="49" charset="-128"/>
              <a:ea typeface="ＭＳ ゴシック" pitchFamily="49" charset="-128"/>
            </a:rPr>
            <a:t>○組合等負担等見込額：浜田地区広域行政組合の可燃ごみ処理施設の元利償還による残高の減</a:t>
          </a:r>
        </a:p>
        <a:p>
          <a:r>
            <a:rPr kumimoji="1" lang="ja-JP" altLang="en-US" sz="1200">
              <a:latin typeface="ＭＳ ゴシック" pitchFamily="49" charset="-128"/>
              <a:ea typeface="ＭＳ ゴシック" pitchFamily="49" charset="-128"/>
            </a:rPr>
            <a:t>○退職手当負担見込額：一般職の基本額の減による減</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○充当可能基金：決算剰余金の財政調整基金への積立やふるさと寄附金の基金への積立の影響による増</a:t>
          </a:r>
        </a:p>
        <a:p>
          <a:r>
            <a:rPr kumimoji="1" lang="ja-JP" altLang="en-US" sz="1200">
              <a:latin typeface="ＭＳ ゴシック" pitchFamily="49" charset="-128"/>
              <a:ea typeface="ＭＳ ゴシック" pitchFamily="49" charset="-128"/>
            </a:rPr>
            <a:t>○充当可能特定歳入：地方債を財源とする貸付金の償還や住宅使用料の充当見込額の減の影響を受け、全体として減</a:t>
          </a:r>
        </a:p>
        <a:p>
          <a:r>
            <a:rPr kumimoji="1" lang="ja-JP" altLang="en-US" sz="1200">
              <a:latin typeface="ＭＳ ゴシック" pitchFamily="49" charset="-128"/>
              <a:ea typeface="ＭＳ ゴシック" pitchFamily="49" charset="-128"/>
            </a:rPr>
            <a:t>○基準財政需要額算入見込額：</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年度までの集中投資期間を終え、</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年度から地方債発行額の減に伴い算入率が低下したことによる減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島根県浜田市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月に発生した豪雨災害の復旧費等の財源として財政調整基金</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年度は大規模な災害が発生しなかったため取り崩しを行わず、基金全体は増加した。</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今後はふるさと寄附金の減少が予想され、ふるさと応援基金の積立額も減少する。一方でふるさと応援基金の計画的な活用により令和</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年度で各年度</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百万円の取崩しが見込まれており、基金全体も減少する見込みである。</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①まちづくり振興基金・・・一体的なまちづくりの推進に資するための事業</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②ふるさと応援基金・・・伝統芸能、自然環境、高齢者福祉・地域医療、青少年の健全化などに関する事業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③地域振興基金・・・地域振興に資するための事業</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④市有財産有効活用推進基金・・・市有財産の処分等のための事業</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⑤奨学基金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経済的な理由により就学が困難な生徒又は学生に対し、奨学金を貸与するための事業</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ふるさと応援基金や地域振興基金で計画的な活用による取崩しを行ったため、その他特定目的基金全体としては減少した。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今後はふるさと寄附金の減少が予想され、ふるさと応援基金の積立額も減少する。一方でふるさと応援基金の計画的な活用により令和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年度で各年度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百万円の取崩しが見込まれており、基金全体も減少する見込みである。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地域振興基金</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年度末までに地域振興基金は全額取崩しを行う見込となっている。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月に発生した豪雨災害の災害復旧費等の財源として取崩しを行ったが、平成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年度は大規模災害が発生しなかったため取崩しを行わず、また前年度決算剰余金の一部として積立を行ったため増加した。</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地方交付税の減少（合併算定替による特別加算措置の縮減による）が想定されており、収支調整により財政調整基金は減少する見込みである。</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年度は取崩しを行わず、予算収支調整分や雇用促進住宅納付金等の積立を行ったため増加した。</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公債費の計画的な繰上償還が一旦終了し、残高は今後横ばいとなる見込みである。</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54,328
53,720
690.68
41,123,934
40,536,370
484,088
20,356,878
53,034,234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当市では、市町村合併以後の</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年間を集中投資期間と定め、交付税措置率の高い旧合併特例債や過疎債を積極的に活用しハード整備を実施したため、有形固定資産減価償却率は類似団体に比べ低い水準にある。</a:t>
          </a:r>
        </a:p>
        <a:p>
          <a:r>
            <a:rPr kumimoji="1" lang="ja-JP" altLang="en-US" sz="1050">
              <a:latin typeface="ＭＳ Ｐゴシック" panose="020B0600070205080204" pitchFamily="50" charset="-128"/>
              <a:ea typeface="ＭＳ Ｐゴシック" panose="020B0600070205080204" pitchFamily="50" charset="-128"/>
            </a:rPr>
            <a:t>一方、市民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人あたりのハコモノ施設の延床面積は、類似団体に比べ極めて高く、有形固定資産減価償却率も上昇傾向にある。平成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年度に策定した公共施設等総合管理計画において目標とした「公共施設等整備費の</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％削減」達成に向け、施設の集約化や複合化を進めていく必要がある。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1"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1" name="楕円 80"/>
        <xdr:cNvSpPr/>
      </xdr:nvSpPr>
      <xdr:spPr>
        <a:xfrm>
          <a:off x="4711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66692</xdr:rowOff>
    </xdr:from>
    <xdr:ext cx="405111" cy="259045"/>
    <xdr:sp macro="" textlink="">
      <xdr:nvSpPr>
        <xdr:cNvPr id="82" name="有形固定資産減価償却率該当値テキスト"/>
        <xdr:cNvSpPr txBox="1"/>
      </xdr:nvSpPr>
      <xdr:spPr>
        <a:xfrm>
          <a:off x="4813300"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143782</xdr:rowOff>
    </xdr:from>
    <xdr:to>
      <xdr:col>19</xdr:col>
      <xdr:colOff>187325</xdr:colOff>
      <xdr:row>31</xdr:row>
      <xdr:rowOff>73932</xdr:rowOff>
    </xdr:to>
    <xdr:sp macro="" textlink="">
      <xdr:nvSpPr>
        <xdr:cNvPr id="83" name="楕円 82"/>
        <xdr:cNvSpPr/>
      </xdr:nvSpPr>
      <xdr:spPr>
        <a:xfrm>
          <a:off x="4000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23132</xdr:rowOff>
    </xdr:to>
    <xdr:cxnSp macro="">
      <xdr:nvCxnSpPr>
        <xdr:cNvPr id="84" name="直線コネクタ 83"/>
        <xdr:cNvCxnSpPr/>
      </xdr:nvCxnSpPr>
      <xdr:spPr>
        <a:xfrm flipV="1">
          <a:off x="4051300" y="6054090"/>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楕円 84"/>
        <xdr:cNvSpPr/>
      </xdr:nvSpPr>
      <xdr:spPr>
        <a:xfrm>
          <a:off x="3238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23132</xdr:rowOff>
    </xdr:from>
    <xdr:to>
      <xdr:col>19</xdr:col>
      <xdr:colOff>136525</xdr:colOff>
      <xdr:row>31</xdr:row>
      <xdr:rowOff>78649</xdr:rowOff>
    </xdr:to>
    <xdr:cxnSp macro="">
      <xdr:nvCxnSpPr>
        <xdr:cNvPr id="86" name="直線コネクタ 85"/>
        <xdr:cNvCxnSpPr/>
      </xdr:nvCxnSpPr>
      <xdr:spPr>
        <a:xfrm flipV="1">
          <a:off x="3289300" y="610960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74114</xdr:rowOff>
    </xdr:from>
    <xdr:to>
      <xdr:col>11</xdr:col>
      <xdr:colOff>187325</xdr:colOff>
      <xdr:row>32</xdr:row>
      <xdr:rowOff>4264</xdr:rowOff>
    </xdr:to>
    <xdr:sp macro="" textlink="">
      <xdr:nvSpPr>
        <xdr:cNvPr id="87" name="楕円 86"/>
        <xdr:cNvSpPr/>
      </xdr:nvSpPr>
      <xdr:spPr>
        <a:xfrm>
          <a:off x="2476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78649</xdr:rowOff>
    </xdr:from>
    <xdr:to>
      <xdr:col>15</xdr:col>
      <xdr:colOff>136525</xdr:colOff>
      <xdr:row>31</xdr:row>
      <xdr:rowOff>124914</xdr:rowOff>
    </xdr:to>
    <xdr:cxnSp macro="">
      <xdr:nvCxnSpPr>
        <xdr:cNvPr id="88" name="直線コネクタ 87"/>
        <xdr:cNvCxnSpPr/>
      </xdr:nvCxnSpPr>
      <xdr:spPr>
        <a:xfrm flipV="1">
          <a:off x="2527300" y="616512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89" name="n_1ave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0"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1"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65059</xdr:rowOff>
    </xdr:from>
    <xdr:ext cx="405111" cy="259045"/>
    <xdr:sp macro="" textlink="">
      <xdr:nvSpPr>
        <xdr:cNvPr id="92" name="n_1mainValue有形固定資産減価償却率"/>
        <xdr:cNvSpPr txBox="1"/>
      </xdr:nvSpPr>
      <xdr:spPr>
        <a:xfrm>
          <a:off x="38360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3" name="n_2main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166841</xdr:rowOff>
    </xdr:from>
    <xdr:ext cx="405111" cy="259045"/>
    <xdr:sp macro="" textlink="">
      <xdr:nvSpPr>
        <xdr:cNvPr id="94" name="n_3mainValue有形固定資産減価償却率"/>
        <xdr:cNvSpPr txBox="1"/>
      </xdr:nvSpPr>
      <xdr:spPr>
        <a:xfrm>
          <a:off x="2324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繰上償還の実施などによる将来負担額の減や充当可能基金の増などにより、数値は類似団体内平均値と同様にやや低下した。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今後は集中的に投資を実施する期間の終了により地方債残高が減少するものの、合併算定替の逓減により普通交付税額が減少するため、債務償還比率は横ばいとなる見込である。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8"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108105</xdr:rowOff>
    </xdr:from>
    <xdr:to>
      <xdr:col>76</xdr:col>
      <xdr:colOff>73025</xdr:colOff>
      <xdr:row>30</xdr:row>
      <xdr:rowOff>38255</xdr:rowOff>
    </xdr:to>
    <xdr:sp macro="" textlink="">
      <xdr:nvSpPr>
        <xdr:cNvPr id="136" name="楕円 135"/>
        <xdr:cNvSpPr/>
      </xdr:nvSpPr>
      <xdr:spPr>
        <a:xfrm>
          <a:off x="14744700" y="585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130982</xdr:rowOff>
    </xdr:from>
    <xdr:ext cx="469744" cy="259045"/>
    <xdr:sp macro="" textlink="">
      <xdr:nvSpPr>
        <xdr:cNvPr id="137" name="債務償還比率該当値テキスト"/>
        <xdr:cNvSpPr txBox="1"/>
      </xdr:nvSpPr>
      <xdr:spPr>
        <a:xfrm>
          <a:off x="14846300" y="57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46934</xdr:rowOff>
    </xdr:from>
    <xdr:to>
      <xdr:col>72</xdr:col>
      <xdr:colOff>123825</xdr:colOff>
      <xdr:row>29</xdr:row>
      <xdr:rowOff>148534</xdr:rowOff>
    </xdr:to>
    <xdr:sp macro="" textlink="">
      <xdr:nvSpPr>
        <xdr:cNvPr id="138" name="楕円 137"/>
        <xdr:cNvSpPr/>
      </xdr:nvSpPr>
      <xdr:spPr>
        <a:xfrm>
          <a:off x="14033500" y="579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97734</xdr:rowOff>
    </xdr:from>
    <xdr:to>
      <xdr:col>76</xdr:col>
      <xdr:colOff>22225</xdr:colOff>
      <xdr:row>29</xdr:row>
      <xdr:rowOff>158905</xdr:rowOff>
    </xdr:to>
    <xdr:cxnSp macro="">
      <xdr:nvCxnSpPr>
        <xdr:cNvPr id="139" name="直線コネクタ 138"/>
        <xdr:cNvCxnSpPr/>
      </xdr:nvCxnSpPr>
      <xdr:spPr>
        <a:xfrm>
          <a:off x="14084300" y="5841309"/>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40"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165061</xdr:rowOff>
    </xdr:from>
    <xdr:ext cx="469744" cy="259045"/>
    <xdr:sp macro="" textlink="">
      <xdr:nvSpPr>
        <xdr:cNvPr id="141" name="n_1mainValue債務償還比率"/>
        <xdr:cNvSpPr txBox="1"/>
      </xdr:nvSpPr>
      <xdr:spPr>
        <a:xfrm>
          <a:off x="13836727" y="556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54,328
53,720
690.68
41,123,934
40,536,370
484,088
20,356,878
53,034,234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72" name="楕円 71"/>
        <xdr:cNvSpPr/>
      </xdr:nvSpPr>
      <xdr:spPr>
        <a:xfrm>
          <a:off x="45847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158949</xdr:rowOff>
    </xdr:from>
    <xdr:ext cx="405111" cy="259045"/>
    <xdr:sp macro="" textlink="">
      <xdr:nvSpPr>
        <xdr:cNvPr id="73" name="【道路】&#10;有形固定資産減価償却率該当値テキスト"/>
        <xdr:cNvSpPr txBox="1"/>
      </xdr:nvSpPr>
      <xdr:spPr>
        <a:xfrm>
          <a:off x="4673600" y="633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40096</xdr:rowOff>
    </xdr:from>
    <xdr:to>
      <xdr:col>20</xdr:col>
      <xdr:colOff>38100</xdr:colOff>
      <xdr:row>37</xdr:row>
      <xdr:rowOff>141696</xdr:rowOff>
    </xdr:to>
    <xdr:sp macro="" textlink="">
      <xdr:nvSpPr>
        <xdr:cNvPr id="74" name="楕円 73"/>
        <xdr:cNvSpPr/>
      </xdr:nvSpPr>
      <xdr:spPr>
        <a:xfrm>
          <a:off x="3746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59872</xdr:rowOff>
    </xdr:from>
    <xdr:to>
      <xdr:col>24</xdr:col>
      <xdr:colOff>63500</xdr:colOff>
      <xdr:row>37</xdr:row>
      <xdr:rowOff>90896</xdr:rowOff>
    </xdr:to>
    <xdr:cxnSp macro="">
      <xdr:nvCxnSpPr>
        <xdr:cNvPr id="75" name="直線コネクタ 74"/>
        <xdr:cNvCxnSpPr/>
      </xdr:nvCxnSpPr>
      <xdr:spPr>
        <a:xfrm flipV="1">
          <a:off x="3797300" y="640352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6" name="楕円 75"/>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90896</xdr:rowOff>
    </xdr:from>
    <xdr:to>
      <xdr:col>19</xdr:col>
      <xdr:colOff>177800</xdr:colOff>
      <xdr:row>37</xdr:row>
      <xdr:rowOff>121920</xdr:rowOff>
    </xdr:to>
    <xdr:cxnSp macro="">
      <xdr:nvCxnSpPr>
        <xdr:cNvPr id="77" name="直線コネクタ 76"/>
        <xdr:cNvCxnSpPr/>
      </xdr:nvCxnSpPr>
      <xdr:spPr>
        <a:xfrm flipV="1">
          <a:off x="2908300" y="64345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100511</xdr:rowOff>
    </xdr:from>
    <xdr:to>
      <xdr:col>10</xdr:col>
      <xdr:colOff>165100</xdr:colOff>
      <xdr:row>38</xdr:row>
      <xdr:rowOff>30662</xdr:rowOff>
    </xdr:to>
    <xdr:sp macro="" textlink="">
      <xdr:nvSpPr>
        <xdr:cNvPr id="78" name="楕円 77"/>
        <xdr:cNvSpPr/>
      </xdr:nvSpPr>
      <xdr:spPr>
        <a:xfrm>
          <a:off x="1968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151311</xdr:rowOff>
    </xdr:to>
    <xdr:cxnSp macro="">
      <xdr:nvCxnSpPr>
        <xdr:cNvPr id="79" name="直線コネクタ 78"/>
        <xdr:cNvCxnSpPr/>
      </xdr:nvCxnSpPr>
      <xdr:spPr>
        <a:xfrm flipV="1">
          <a:off x="2019300" y="646557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2"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132823</xdr:rowOff>
    </xdr:from>
    <xdr:ext cx="405111" cy="259045"/>
    <xdr:sp macro="" textlink="">
      <xdr:nvSpPr>
        <xdr:cNvPr id="83" name="n_1mainValue【道路】&#10;有形固定資産減価償却率"/>
        <xdr:cNvSpPr txBox="1"/>
      </xdr:nvSpPr>
      <xdr:spPr>
        <a:xfrm>
          <a:off x="35820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163847</xdr:rowOff>
    </xdr:from>
    <xdr:ext cx="405111" cy="259045"/>
    <xdr:sp macro="" textlink="">
      <xdr:nvSpPr>
        <xdr:cNvPr id="84" name="n_2mainValue【道路】&#10;有形固定資産減価償却率"/>
        <xdr:cNvSpPr txBox="1"/>
      </xdr:nvSpPr>
      <xdr:spPr>
        <a:xfrm>
          <a:off x="2705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21789</xdr:rowOff>
    </xdr:from>
    <xdr:ext cx="405111" cy="259045"/>
    <xdr:sp macro="" textlink="">
      <xdr:nvSpPr>
        <xdr:cNvPr id="85" name="n_3mainValue【道路】&#10;有形固定資産減価償却率"/>
        <xdr:cNvSpPr txBox="1"/>
      </xdr:nvSpPr>
      <xdr:spPr>
        <a:xfrm>
          <a:off x="1816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4" name="【道路】&#10;一人当たり延長平均値テキスト"/>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150723</xdr:rowOff>
    </xdr:from>
    <xdr:to>
      <xdr:col>55</xdr:col>
      <xdr:colOff>50800</xdr:colOff>
      <xdr:row>40</xdr:row>
      <xdr:rowOff>80873</xdr:rowOff>
    </xdr:to>
    <xdr:sp macro="" textlink="">
      <xdr:nvSpPr>
        <xdr:cNvPr id="124" name="楕円 123"/>
        <xdr:cNvSpPr/>
      </xdr:nvSpPr>
      <xdr:spPr>
        <a:xfrm>
          <a:off x="10426700" y="6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2150</xdr:rowOff>
    </xdr:from>
    <xdr:ext cx="534377" cy="259045"/>
    <xdr:sp macro="" textlink="">
      <xdr:nvSpPr>
        <xdr:cNvPr id="125" name="【道路】&#10;一人当たり延長該当値テキスト"/>
        <xdr:cNvSpPr txBox="1"/>
      </xdr:nvSpPr>
      <xdr:spPr>
        <a:xfrm>
          <a:off x="10515600" y="66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154267</xdr:rowOff>
    </xdr:from>
    <xdr:to>
      <xdr:col>50</xdr:col>
      <xdr:colOff>165100</xdr:colOff>
      <xdr:row>40</xdr:row>
      <xdr:rowOff>84417</xdr:rowOff>
    </xdr:to>
    <xdr:sp macro="" textlink="">
      <xdr:nvSpPr>
        <xdr:cNvPr id="126" name="楕円 125"/>
        <xdr:cNvSpPr/>
      </xdr:nvSpPr>
      <xdr:spPr>
        <a:xfrm>
          <a:off x="9588500" y="68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30073</xdr:rowOff>
    </xdr:from>
    <xdr:to>
      <xdr:col>55</xdr:col>
      <xdr:colOff>0</xdr:colOff>
      <xdr:row>40</xdr:row>
      <xdr:rowOff>33617</xdr:rowOff>
    </xdr:to>
    <xdr:cxnSp macro="">
      <xdr:nvCxnSpPr>
        <xdr:cNvPr id="127" name="直線コネクタ 126"/>
        <xdr:cNvCxnSpPr/>
      </xdr:nvCxnSpPr>
      <xdr:spPr>
        <a:xfrm flipV="1">
          <a:off x="9639300" y="6888073"/>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159703</xdr:rowOff>
    </xdr:from>
    <xdr:to>
      <xdr:col>46</xdr:col>
      <xdr:colOff>38100</xdr:colOff>
      <xdr:row>40</xdr:row>
      <xdr:rowOff>89853</xdr:rowOff>
    </xdr:to>
    <xdr:sp macro="" textlink="">
      <xdr:nvSpPr>
        <xdr:cNvPr id="128" name="楕円 127"/>
        <xdr:cNvSpPr/>
      </xdr:nvSpPr>
      <xdr:spPr>
        <a:xfrm>
          <a:off x="8699500" y="684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33617</xdr:rowOff>
    </xdr:from>
    <xdr:to>
      <xdr:col>50</xdr:col>
      <xdr:colOff>114300</xdr:colOff>
      <xdr:row>40</xdr:row>
      <xdr:rowOff>39053</xdr:rowOff>
    </xdr:to>
    <xdr:cxnSp macro="">
      <xdr:nvCxnSpPr>
        <xdr:cNvPr id="129" name="直線コネクタ 128"/>
        <xdr:cNvCxnSpPr/>
      </xdr:nvCxnSpPr>
      <xdr:spPr>
        <a:xfrm flipV="1">
          <a:off x="8750300" y="6891617"/>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164338</xdr:rowOff>
    </xdr:from>
    <xdr:to>
      <xdr:col>41</xdr:col>
      <xdr:colOff>101600</xdr:colOff>
      <xdr:row>40</xdr:row>
      <xdr:rowOff>94488</xdr:rowOff>
    </xdr:to>
    <xdr:sp macro="" textlink="">
      <xdr:nvSpPr>
        <xdr:cNvPr id="130" name="楕円 129"/>
        <xdr:cNvSpPr/>
      </xdr:nvSpPr>
      <xdr:spPr>
        <a:xfrm>
          <a:off x="7810500" y="685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39053</xdr:rowOff>
    </xdr:from>
    <xdr:to>
      <xdr:col>45</xdr:col>
      <xdr:colOff>177800</xdr:colOff>
      <xdr:row>40</xdr:row>
      <xdr:rowOff>43688</xdr:rowOff>
    </xdr:to>
    <xdr:cxnSp macro="">
      <xdr:nvCxnSpPr>
        <xdr:cNvPr id="131" name="直線コネクタ 130"/>
        <xdr:cNvCxnSpPr/>
      </xdr:nvCxnSpPr>
      <xdr:spPr>
        <a:xfrm flipV="1">
          <a:off x="7861300" y="6897053"/>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32" name="n_1aveValue【道路】&#10;一人当たり延長"/>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33" name="n_2aveValue【道路】&#10;一人当たり延長"/>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163072</xdr:rowOff>
    </xdr:from>
    <xdr:ext cx="469744" cy="259045"/>
    <xdr:sp macro="" textlink="">
      <xdr:nvSpPr>
        <xdr:cNvPr id="134" name="n_3aveValue【道路】&#10;一人当たり延長"/>
        <xdr:cNvSpPr txBox="1"/>
      </xdr:nvSpPr>
      <xdr:spPr>
        <a:xfrm>
          <a:off x="7626427" y="71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100944</xdr:rowOff>
    </xdr:from>
    <xdr:ext cx="534377" cy="259045"/>
    <xdr:sp macro="" textlink="">
      <xdr:nvSpPr>
        <xdr:cNvPr id="135" name="n_1mainValue【道路】&#10;一人当たり延長"/>
        <xdr:cNvSpPr txBox="1"/>
      </xdr:nvSpPr>
      <xdr:spPr>
        <a:xfrm>
          <a:off x="9359411" y="66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106380</xdr:rowOff>
    </xdr:from>
    <xdr:ext cx="534377" cy="259045"/>
    <xdr:sp macro="" textlink="">
      <xdr:nvSpPr>
        <xdr:cNvPr id="136" name="n_2mainValue【道路】&#10;一人当たり延長"/>
        <xdr:cNvSpPr txBox="1"/>
      </xdr:nvSpPr>
      <xdr:spPr>
        <a:xfrm>
          <a:off x="8483111"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111015</xdr:rowOff>
    </xdr:from>
    <xdr:ext cx="534377" cy="259045"/>
    <xdr:sp macro="" textlink="">
      <xdr:nvSpPr>
        <xdr:cNvPr id="137" name="n_3mainValue【道路】&#10;一人当たり延長"/>
        <xdr:cNvSpPr txBox="1"/>
      </xdr:nvSpPr>
      <xdr:spPr>
        <a:xfrm>
          <a:off x="7594111" y="66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125549</xdr:rowOff>
    </xdr:from>
    <xdr:to>
      <xdr:col>24</xdr:col>
      <xdr:colOff>114300</xdr:colOff>
      <xdr:row>60</xdr:row>
      <xdr:rowOff>55699</xdr:rowOff>
    </xdr:to>
    <xdr:sp macro="" textlink="">
      <xdr:nvSpPr>
        <xdr:cNvPr id="178" name="楕円 177"/>
        <xdr:cNvSpPr/>
      </xdr:nvSpPr>
      <xdr:spPr>
        <a:xfrm>
          <a:off x="45847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103976</xdr:rowOff>
    </xdr:from>
    <xdr:ext cx="405111" cy="259045"/>
    <xdr:sp macro="" textlink="">
      <xdr:nvSpPr>
        <xdr:cNvPr id="179" name="【橋りょう・トンネル】&#10;有形固定資産減価償却率該当値テキスト"/>
        <xdr:cNvSpPr txBox="1"/>
      </xdr:nvSpPr>
      <xdr:spPr>
        <a:xfrm>
          <a:off x="4673600"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151674</xdr:rowOff>
    </xdr:from>
    <xdr:to>
      <xdr:col>20</xdr:col>
      <xdr:colOff>38100</xdr:colOff>
      <xdr:row>60</xdr:row>
      <xdr:rowOff>81824</xdr:rowOff>
    </xdr:to>
    <xdr:sp macro="" textlink="">
      <xdr:nvSpPr>
        <xdr:cNvPr id="180" name="楕円 179"/>
        <xdr:cNvSpPr/>
      </xdr:nvSpPr>
      <xdr:spPr>
        <a:xfrm>
          <a:off x="3746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4899</xdr:rowOff>
    </xdr:from>
    <xdr:to>
      <xdr:col>24</xdr:col>
      <xdr:colOff>63500</xdr:colOff>
      <xdr:row>60</xdr:row>
      <xdr:rowOff>31024</xdr:rowOff>
    </xdr:to>
    <xdr:cxnSp macro="">
      <xdr:nvCxnSpPr>
        <xdr:cNvPr id="181" name="直線コネクタ 180"/>
        <xdr:cNvCxnSpPr/>
      </xdr:nvCxnSpPr>
      <xdr:spPr>
        <a:xfrm flipV="1">
          <a:off x="3797300" y="1029189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xdr:rowOff>
    </xdr:from>
    <xdr:to>
      <xdr:col>15</xdr:col>
      <xdr:colOff>101600</xdr:colOff>
      <xdr:row>60</xdr:row>
      <xdr:rowOff>104684</xdr:rowOff>
    </xdr:to>
    <xdr:sp macro="" textlink="">
      <xdr:nvSpPr>
        <xdr:cNvPr id="182" name="楕円 181"/>
        <xdr:cNvSpPr/>
      </xdr:nvSpPr>
      <xdr:spPr>
        <a:xfrm>
          <a:off x="2857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31024</xdr:rowOff>
    </xdr:from>
    <xdr:to>
      <xdr:col>19</xdr:col>
      <xdr:colOff>177800</xdr:colOff>
      <xdr:row>60</xdr:row>
      <xdr:rowOff>53884</xdr:rowOff>
    </xdr:to>
    <xdr:cxnSp macro="">
      <xdr:nvCxnSpPr>
        <xdr:cNvPr id="183" name="直線コネクタ 182"/>
        <xdr:cNvCxnSpPr/>
      </xdr:nvCxnSpPr>
      <xdr:spPr>
        <a:xfrm flipV="1">
          <a:off x="2908300" y="10318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84" name="楕円 183"/>
        <xdr:cNvSpPr/>
      </xdr:nvSpPr>
      <xdr:spPr>
        <a:xfrm>
          <a:off x="1968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53884</xdr:rowOff>
    </xdr:from>
    <xdr:to>
      <xdr:col>15</xdr:col>
      <xdr:colOff>50800</xdr:colOff>
      <xdr:row>60</xdr:row>
      <xdr:rowOff>81643</xdr:rowOff>
    </xdr:to>
    <xdr:cxnSp macro="">
      <xdr:nvCxnSpPr>
        <xdr:cNvPr id="185" name="直線コネクタ 184"/>
        <xdr:cNvCxnSpPr/>
      </xdr:nvCxnSpPr>
      <xdr:spPr>
        <a:xfrm flipV="1">
          <a:off x="2019300" y="103408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8"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72951</xdr:rowOff>
    </xdr:from>
    <xdr:ext cx="405111" cy="259045"/>
    <xdr:sp macro="" textlink="">
      <xdr:nvSpPr>
        <xdr:cNvPr id="189" name="n_1mainValue【橋りょう・トンネル】&#10;有形固定資産減価償却率"/>
        <xdr:cNvSpPr txBox="1"/>
      </xdr:nvSpPr>
      <xdr:spPr>
        <a:xfrm>
          <a:off x="3582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95811</xdr:rowOff>
    </xdr:from>
    <xdr:ext cx="405111" cy="259045"/>
    <xdr:sp macro="" textlink="">
      <xdr:nvSpPr>
        <xdr:cNvPr id="190" name="n_2mainValue【橋りょう・トンネル】&#10;有形固定資産減価償却率"/>
        <xdr:cNvSpPr txBox="1"/>
      </xdr:nvSpPr>
      <xdr:spPr>
        <a:xfrm>
          <a:off x="2705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123570</xdr:rowOff>
    </xdr:from>
    <xdr:ext cx="405111" cy="259045"/>
    <xdr:sp macro="" textlink="">
      <xdr:nvSpPr>
        <xdr:cNvPr id="191" name="n_3mainValue【橋りょう・トンネル】&#10;有形固定資産減価償却率"/>
        <xdr:cNvSpPr txBox="1"/>
      </xdr:nvSpPr>
      <xdr:spPr>
        <a:xfrm>
          <a:off x="1816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20" name="【橋りょう・トンネル】&#10;一人当たり有形固定資産（償却資産）額平均値テキスト"/>
        <xdr:cNvSpPr txBox="1"/>
      </xdr:nvSpPr>
      <xdr:spPr>
        <a:xfrm>
          <a:off x="10515600" y="10843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58400</xdr:rowOff>
    </xdr:from>
    <xdr:to>
      <xdr:col>55</xdr:col>
      <xdr:colOff>50800</xdr:colOff>
      <xdr:row>56</xdr:row>
      <xdr:rowOff>160000</xdr:rowOff>
    </xdr:to>
    <xdr:sp macro="" textlink="">
      <xdr:nvSpPr>
        <xdr:cNvPr id="230" name="楕円 229"/>
        <xdr:cNvSpPr/>
      </xdr:nvSpPr>
      <xdr:spPr>
        <a:xfrm>
          <a:off x="10426700" y="96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11427</xdr:rowOff>
    </xdr:from>
    <xdr:ext cx="690189" cy="259045"/>
    <xdr:sp macro="" textlink="">
      <xdr:nvSpPr>
        <xdr:cNvPr id="231" name="【橋りょう・トンネル】&#10;一人当たり有形固定資産（償却資産）額該当値テキスト"/>
        <xdr:cNvSpPr txBox="1"/>
      </xdr:nvSpPr>
      <xdr:spPr>
        <a:xfrm>
          <a:off x="10515600" y="9612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78542</xdr:rowOff>
    </xdr:from>
    <xdr:to>
      <xdr:col>50</xdr:col>
      <xdr:colOff>165100</xdr:colOff>
      <xdr:row>57</xdr:row>
      <xdr:rowOff>8692</xdr:rowOff>
    </xdr:to>
    <xdr:sp macro="" textlink="">
      <xdr:nvSpPr>
        <xdr:cNvPr id="232" name="楕円 231"/>
        <xdr:cNvSpPr/>
      </xdr:nvSpPr>
      <xdr:spPr>
        <a:xfrm>
          <a:off x="9588500" y="96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109200</xdr:rowOff>
    </xdr:from>
    <xdr:to>
      <xdr:col>55</xdr:col>
      <xdr:colOff>0</xdr:colOff>
      <xdr:row>56</xdr:row>
      <xdr:rowOff>129342</xdr:rowOff>
    </xdr:to>
    <xdr:cxnSp macro="">
      <xdr:nvCxnSpPr>
        <xdr:cNvPr id="233" name="直線コネクタ 232"/>
        <xdr:cNvCxnSpPr/>
      </xdr:nvCxnSpPr>
      <xdr:spPr>
        <a:xfrm flipV="1">
          <a:off x="9639300" y="9710400"/>
          <a:ext cx="838200" cy="2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102378</xdr:rowOff>
    </xdr:from>
    <xdr:to>
      <xdr:col>46</xdr:col>
      <xdr:colOff>38100</xdr:colOff>
      <xdr:row>57</xdr:row>
      <xdr:rowOff>32528</xdr:rowOff>
    </xdr:to>
    <xdr:sp macro="" textlink="">
      <xdr:nvSpPr>
        <xdr:cNvPr id="234" name="楕円 233"/>
        <xdr:cNvSpPr/>
      </xdr:nvSpPr>
      <xdr:spPr>
        <a:xfrm>
          <a:off x="8699500" y="970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129342</xdr:rowOff>
    </xdr:from>
    <xdr:to>
      <xdr:col>50</xdr:col>
      <xdr:colOff>114300</xdr:colOff>
      <xdr:row>56</xdr:row>
      <xdr:rowOff>153178</xdr:rowOff>
    </xdr:to>
    <xdr:cxnSp macro="">
      <xdr:nvCxnSpPr>
        <xdr:cNvPr id="235" name="直線コネクタ 234"/>
        <xdr:cNvCxnSpPr/>
      </xdr:nvCxnSpPr>
      <xdr:spPr>
        <a:xfrm flipV="1">
          <a:off x="8750300" y="9730542"/>
          <a:ext cx="889000" cy="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118663</xdr:rowOff>
    </xdr:from>
    <xdr:to>
      <xdr:col>41</xdr:col>
      <xdr:colOff>101600</xdr:colOff>
      <xdr:row>57</xdr:row>
      <xdr:rowOff>48813</xdr:rowOff>
    </xdr:to>
    <xdr:sp macro="" textlink="">
      <xdr:nvSpPr>
        <xdr:cNvPr id="236" name="楕円 235"/>
        <xdr:cNvSpPr/>
      </xdr:nvSpPr>
      <xdr:spPr>
        <a:xfrm>
          <a:off x="7810500" y="97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153178</xdr:rowOff>
    </xdr:from>
    <xdr:to>
      <xdr:col>45</xdr:col>
      <xdr:colOff>177800</xdr:colOff>
      <xdr:row>56</xdr:row>
      <xdr:rowOff>169463</xdr:rowOff>
    </xdr:to>
    <xdr:cxnSp macro="">
      <xdr:nvCxnSpPr>
        <xdr:cNvPr id="237" name="直線コネクタ 236"/>
        <xdr:cNvCxnSpPr/>
      </xdr:nvCxnSpPr>
      <xdr:spPr>
        <a:xfrm flipV="1">
          <a:off x="7861300" y="9754378"/>
          <a:ext cx="8890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154958</xdr:rowOff>
    </xdr:from>
    <xdr:ext cx="599010" cy="259045"/>
    <xdr:sp macro="" textlink="">
      <xdr:nvSpPr>
        <xdr:cNvPr id="238" name="n_1aveValue【橋りょう・トンネル】&#10;一人当たり有形固定資産（償却資産）額"/>
        <xdr:cNvSpPr txBox="1"/>
      </xdr:nvSpPr>
      <xdr:spPr>
        <a:xfrm>
          <a:off x="93270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155531</xdr:rowOff>
    </xdr:from>
    <xdr:ext cx="599010" cy="259045"/>
    <xdr:sp macro="" textlink="">
      <xdr:nvSpPr>
        <xdr:cNvPr id="239" name="n_2aveValue【橋りょう・トンネル】&#10;一人当たり有形固定資産（償却資産）額"/>
        <xdr:cNvSpPr txBox="1"/>
      </xdr:nvSpPr>
      <xdr:spPr>
        <a:xfrm>
          <a:off x="8450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146838</xdr:rowOff>
    </xdr:from>
    <xdr:ext cx="599010" cy="259045"/>
    <xdr:sp macro="" textlink="">
      <xdr:nvSpPr>
        <xdr:cNvPr id="240" name="n_3aveValue【橋りょう・トンネル】&#10;一人当たり有形固定資産（償却資産）額"/>
        <xdr:cNvSpPr txBox="1"/>
      </xdr:nvSpPr>
      <xdr:spPr>
        <a:xfrm>
          <a:off x="7561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25219</xdr:rowOff>
    </xdr:from>
    <xdr:ext cx="690189" cy="259045"/>
    <xdr:sp macro="" textlink="">
      <xdr:nvSpPr>
        <xdr:cNvPr id="241" name="n_1mainValue【橋りょう・トンネル】&#10;一人当たり有形固定資産（償却資産）額"/>
        <xdr:cNvSpPr txBox="1"/>
      </xdr:nvSpPr>
      <xdr:spPr>
        <a:xfrm>
          <a:off x="9281505" y="94549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49055</xdr:rowOff>
    </xdr:from>
    <xdr:ext cx="690189" cy="259045"/>
    <xdr:sp macro="" textlink="">
      <xdr:nvSpPr>
        <xdr:cNvPr id="242" name="n_2mainValue【橋りょう・トンネル】&#10;一人当たり有形固定資産（償却資産）額"/>
        <xdr:cNvSpPr txBox="1"/>
      </xdr:nvSpPr>
      <xdr:spPr>
        <a:xfrm>
          <a:off x="8405205" y="9478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65340</xdr:rowOff>
    </xdr:from>
    <xdr:ext cx="690189" cy="259045"/>
    <xdr:sp macro="" textlink="">
      <xdr:nvSpPr>
        <xdr:cNvPr id="243" name="n_3mainValue【橋りょう・トンネル】&#10;一人当たり有形固定資産（償却資産）額"/>
        <xdr:cNvSpPr txBox="1"/>
      </xdr:nvSpPr>
      <xdr:spPr>
        <a:xfrm>
          <a:off x="7516205" y="94950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141605</xdr:rowOff>
    </xdr:from>
    <xdr:to>
      <xdr:col>24</xdr:col>
      <xdr:colOff>114300</xdr:colOff>
      <xdr:row>81</xdr:row>
      <xdr:rowOff>71755</xdr:rowOff>
    </xdr:to>
    <xdr:sp macro="" textlink="">
      <xdr:nvSpPr>
        <xdr:cNvPr id="283" name="楕円 282"/>
        <xdr:cNvSpPr/>
      </xdr:nvSpPr>
      <xdr:spPr>
        <a:xfrm>
          <a:off x="45847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164482</xdr:rowOff>
    </xdr:from>
    <xdr:ext cx="405111" cy="259045"/>
    <xdr:sp macro="" textlink="">
      <xdr:nvSpPr>
        <xdr:cNvPr id="284" name="【公営住宅】&#10;有形固定資産減価償却率該当値テキスト"/>
        <xdr:cNvSpPr txBox="1"/>
      </xdr:nvSpPr>
      <xdr:spPr>
        <a:xfrm>
          <a:off x="4673600"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xdr:rowOff>
    </xdr:from>
    <xdr:to>
      <xdr:col>20</xdr:col>
      <xdr:colOff>38100</xdr:colOff>
      <xdr:row>81</xdr:row>
      <xdr:rowOff>106045</xdr:rowOff>
    </xdr:to>
    <xdr:sp macro="" textlink="">
      <xdr:nvSpPr>
        <xdr:cNvPr id="285" name="楕円 284"/>
        <xdr:cNvSpPr/>
      </xdr:nvSpPr>
      <xdr:spPr>
        <a:xfrm>
          <a:off x="3746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20955</xdr:rowOff>
    </xdr:from>
    <xdr:to>
      <xdr:col>24</xdr:col>
      <xdr:colOff>63500</xdr:colOff>
      <xdr:row>81</xdr:row>
      <xdr:rowOff>55245</xdr:rowOff>
    </xdr:to>
    <xdr:cxnSp macro="">
      <xdr:nvCxnSpPr>
        <xdr:cNvPr id="286" name="直線コネクタ 285"/>
        <xdr:cNvCxnSpPr/>
      </xdr:nvCxnSpPr>
      <xdr:spPr>
        <a:xfrm flipV="1">
          <a:off x="3797300" y="139084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36830</xdr:rowOff>
    </xdr:from>
    <xdr:to>
      <xdr:col>15</xdr:col>
      <xdr:colOff>101600</xdr:colOff>
      <xdr:row>81</xdr:row>
      <xdr:rowOff>138430</xdr:rowOff>
    </xdr:to>
    <xdr:sp macro="" textlink="">
      <xdr:nvSpPr>
        <xdr:cNvPr id="287" name="楕円 286"/>
        <xdr:cNvSpPr/>
      </xdr:nvSpPr>
      <xdr:spPr>
        <a:xfrm>
          <a:off x="2857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55245</xdr:rowOff>
    </xdr:from>
    <xdr:to>
      <xdr:col>19</xdr:col>
      <xdr:colOff>177800</xdr:colOff>
      <xdr:row>81</xdr:row>
      <xdr:rowOff>87630</xdr:rowOff>
    </xdr:to>
    <xdr:cxnSp macro="">
      <xdr:nvCxnSpPr>
        <xdr:cNvPr id="288" name="直線コネクタ 287"/>
        <xdr:cNvCxnSpPr/>
      </xdr:nvCxnSpPr>
      <xdr:spPr>
        <a:xfrm flipV="1">
          <a:off x="2908300" y="13942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92075</xdr:rowOff>
    </xdr:from>
    <xdr:to>
      <xdr:col>10</xdr:col>
      <xdr:colOff>165100</xdr:colOff>
      <xdr:row>82</xdr:row>
      <xdr:rowOff>22225</xdr:rowOff>
    </xdr:to>
    <xdr:sp macro="" textlink="">
      <xdr:nvSpPr>
        <xdr:cNvPr id="289" name="楕円 288"/>
        <xdr:cNvSpPr/>
      </xdr:nvSpPr>
      <xdr:spPr>
        <a:xfrm>
          <a:off x="1968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87630</xdr:rowOff>
    </xdr:from>
    <xdr:to>
      <xdr:col>15</xdr:col>
      <xdr:colOff>50800</xdr:colOff>
      <xdr:row>81</xdr:row>
      <xdr:rowOff>142875</xdr:rowOff>
    </xdr:to>
    <xdr:cxnSp macro="">
      <xdr:nvCxnSpPr>
        <xdr:cNvPr id="290" name="直線コネクタ 289"/>
        <xdr:cNvCxnSpPr/>
      </xdr:nvCxnSpPr>
      <xdr:spPr>
        <a:xfrm flipV="1">
          <a:off x="2019300" y="139750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91"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92"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93" name="n_3aveValue【公営住宅】&#10;有形固定資産減価償却率"/>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122572</xdr:rowOff>
    </xdr:from>
    <xdr:ext cx="405111" cy="259045"/>
    <xdr:sp macro="" textlink="">
      <xdr:nvSpPr>
        <xdr:cNvPr id="294" name="n_1mainValue【公営住宅】&#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154957</xdr:rowOff>
    </xdr:from>
    <xdr:ext cx="405111" cy="259045"/>
    <xdr:sp macro="" textlink="">
      <xdr:nvSpPr>
        <xdr:cNvPr id="295" name="n_2mainValue【公営住宅】&#10;有形固定資産減価償却率"/>
        <xdr:cNvSpPr txBox="1"/>
      </xdr:nvSpPr>
      <xdr:spPr>
        <a:xfrm>
          <a:off x="2705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38752</xdr:rowOff>
    </xdr:from>
    <xdr:ext cx="405111" cy="259045"/>
    <xdr:sp macro="" textlink="">
      <xdr:nvSpPr>
        <xdr:cNvPr id="296" name="n_3mainValue【公営住宅】&#10;有形固定資産減価償却率"/>
        <xdr:cNvSpPr txBox="1"/>
      </xdr:nvSpPr>
      <xdr:spPr>
        <a:xfrm>
          <a:off x="1816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25"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132842</xdr:rowOff>
    </xdr:from>
    <xdr:to>
      <xdr:col>55</xdr:col>
      <xdr:colOff>50800</xdr:colOff>
      <xdr:row>81</xdr:row>
      <xdr:rowOff>62992</xdr:rowOff>
    </xdr:to>
    <xdr:sp macro="" textlink="">
      <xdr:nvSpPr>
        <xdr:cNvPr id="335" name="楕円 334"/>
        <xdr:cNvSpPr/>
      </xdr:nvSpPr>
      <xdr:spPr>
        <a:xfrm>
          <a:off x="10426700" y="1384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155719</xdr:rowOff>
    </xdr:from>
    <xdr:ext cx="469744" cy="259045"/>
    <xdr:sp macro="" textlink="">
      <xdr:nvSpPr>
        <xdr:cNvPr id="336" name="【公営住宅】&#10;一人当たり面積該当値テキスト"/>
        <xdr:cNvSpPr txBox="1"/>
      </xdr:nvSpPr>
      <xdr:spPr>
        <a:xfrm>
          <a:off x="10515600" y="137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138176</xdr:rowOff>
    </xdr:from>
    <xdr:to>
      <xdr:col>50</xdr:col>
      <xdr:colOff>165100</xdr:colOff>
      <xdr:row>81</xdr:row>
      <xdr:rowOff>68326</xdr:rowOff>
    </xdr:to>
    <xdr:sp macro="" textlink="">
      <xdr:nvSpPr>
        <xdr:cNvPr id="337" name="楕円 336"/>
        <xdr:cNvSpPr/>
      </xdr:nvSpPr>
      <xdr:spPr>
        <a:xfrm>
          <a:off x="95885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12192</xdr:rowOff>
    </xdr:from>
    <xdr:to>
      <xdr:col>55</xdr:col>
      <xdr:colOff>0</xdr:colOff>
      <xdr:row>81</xdr:row>
      <xdr:rowOff>17526</xdr:rowOff>
    </xdr:to>
    <xdr:cxnSp macro="">
      <xdr:nvCxnSpPr>
        <xdr:cNvPr id="338" name="直線コネクタ 337"/>
        <xdr:cNvCxnSpPr/>
      </xdr:nvCxnSpPr>
      <xdr:spPr>
        <a:xfrm flipV="1">
          <a:off x="9639300" y="1389964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119126</xdr:rowOff>
    </xdr:from>
    <xdr:to>
      <xdr:col>46</xdr:col>
      <xdr:colOff>38100</xdr:colOff>
      <xdr:row>81</xdr:row>
      <xdr:rowOff>49276</xdr:rowOff>
    </xdr:to>
    <xdr:sp macro="" textlink="">
      <xdr:nvSpPr>
        <xdr:cNvPr id="339" name="楕円 338"/>
        <xdr:cNvSpPr/>
      </xdr:nvSpPr>
      <xdr:spPr>
        <a:xfrm>
          <a:off x="8699500" y="1383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169926</xdr:rowOff>
    </xdr:from>
    <xdr:to>
      <xdr:col>50</xdr:col>
      <xdr:colOff>114300</xdr:colOff>
      <xdr:row>81</xdr:row>
      <xdr:rowOff>17526</xdr:rowOff>
    </xdr:to>
    <xdr:cxnSp macro="">
      <xdr:nvCxnSpPr>
        <xdr:cNvPr id="340" name="直線コネクタ 339"/>
        <xdr:cNvCxnSpPr/>
      </xdr:nvCxnSpPr>
      <xdr:spPr>
        <a:xfrm>
          <a:off x="8750300" y="1388592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146558</xdr:rowOff>
    </xdr:from>
    <xdr:to>
      <xdr:col>41</xdr:col>
      <xdr:colOff>101600</xdr:colOff>
      <xdr:row>81</xdr:row>
      <xdr:rowOff>76708</xdr:rowOff>
    </xdr:to>
    <xdr:sp macro="" textlink="">
      <xdr:nvSpPr>
        <xdr:cNvPr id="341" name="楕円 340"/>
        <xdr:cNvSpPr/>
      </xdr:nvSpPr>
      <xdr:spPr>
        <a:xfrm>
          <a:off x="7810500" y="138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169926</xdr:rowOff>
    </xdr:from>
    <xdr:to>
      <xdr:col>45</xdr:col>
      <xdr:colOff>177800</xdr:colOff>
      <xdr:row>81</xdr:row>
      <xdr:rowOff>25908</xdr:rowOff>
    </xdr:to>
    <xdr:cxnSp macro="">
      <xdr:nvCxnSpPr>
        <xdr:cNvPr id="342" name="直線コネクタ 341"/>
        <xdr:cNvCxnSpPr/>
      </xdr:nvCxnSpPr>
      <xdr:spPr>
        <a:xfrm flipV="1">
          <a:off x="7861300" y="1388592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343" name="n_1aveValue【公営住宅】&#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115079</xdr:rowOff>
    </xdr:from>
    <xdr:ext cx="469744" cy="259045"/>
    <xdr:sp macro="" textlink="">
      <xdr:nvSpPr>
        <xdr:cNvPr id="344" name="n_2aveValue【公営住宅】&#10;一人当たり面積"/>
        <xdr:cNvSpPr txBox="1"/>
      </xdr:nvSpPr>
      <xdr:spPr>
        <a:xfrm>
          <a:off x="8515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101364</xdr:rowOff>
    </xdr:from>
    <xdr:ext cx="469744" cy="259045"/>
    <xdr:sp macro="" textlink="">
      <xdr:nvSpPr>
        <xdr:cNvPr id="345" name="n_3aveValue【公営住宅】&#10;一人当たり面積"/>
        <xdr:cNvSpPr txBox="1"/>
      </xdr:nvSpPr>
      <xdr:spPr>
        <a:xfrm>
          <a:off x="7626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84853</xdr:rowOff>
    </xdr:from>
    <xdr:ext cx="469744" cy="259045"/>
    <xdr:sp macro="" textlink="">
      <xdr:nvSpPr>
        <xdr:cNvPr id="346" name="n_1mainValue【公営住宅】&#10;一人当たり面積"/>
        <xdr:cNvSpPr txBox="1"/>
      </xdr:nvSpPr>
      <xdr:spPr>
        <a:xfrm>
          <a:off x="9391727" y="1362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65803</xdr:rowOff>
    </xdr:from>
    <xdr:ext cx="469744" cy="259045"/>
    <xdr:sp macro="" textlink="">
      <xdr:nvSpPr>
        <xdr:cNvPr id="347" name="n_2mainValue【公営住宅】&#10;一人当たり面積"/>
        <xdr:cNvSpPr txBox="1"/>
      </xdr:nvSpPr>
      <xdr:spPr>
        <a:xfrm>
          <a:off x="8515427" y="1361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93235</xdr:rowOff>
    </xdr:from>
    <xdr:ext cx="469744" cy="259045"/>
    <xdr:sp macro="" textlink="">
      <xdr:nvSpPr>
        <xdr:cNvPr id="348" name="n_3mainValue【公営住宅】&#10;一人当たり面積"/>
        <xdr:cNvSpPr txBox="1"/>
      </xdr:nvSpPr>
      <xdr:spPr>
        <a:xfrm>
          <a:off x="7626427" y="1363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9" name="テキスト ボックス 35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0" name="直線コネクタ 35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1" name="テキスト ボックス 36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2" name="直線コネクタ 36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3" name="テキスト ボックス 36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4" name="直線コネクタ 36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5" name="テキスト ボックス 36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6" name="直線コネクタ 36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67" name="テキスト ボックス 36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153924</xdr:rowOff>
    </xdr:from>
    <xdr:to>
      <xdr:col>24</xdr:col>
      <xdr:colOff>62865</xdr:colOff>
      <xdr:row>109</xdr:row>
      <xdr:rowOff>5335</xdr:rowOff>
    </xdr:to>
    <xdr:cxnSp macro="">
      <xdr:nvCxnSpPr>
        <xdr:cNvPr id="371" name="直線コネクタ 370"/>
        <xdr:cNvCxnSpPr/>
      </xdr:nvCxnSpPr>
      <xdr:spPr>
        <a:xfrm flipV="1">
          <a:off x="4634865" y="17470374"/>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9162</xdr:rowOff>
    </xdr:from>
    <xdr:ext cx="405111" cy="259045"/>
    <xdr:sp macro="" textlink="">
      <xdr:nvSpPr>
        <xdr:cNvPr id="372" name="【港湾・漁港】&#10;有形固定資産減価償却率最小値テキスト"/>
        <xdr:cNvSpPr txBox="1"/>
      </xdr:nvSpPr>
      <xdr:spPr>
        <a:xfrm>
          <a:off x="4673600" y="186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73" name="直線コネクタ 372"/>
        <xdr:cNvCxnSpPr/>
      </xdr:nvCxnSpPr>
      <xdr:spPr>
        <a:xfrm>
          <a:off x="4546600" y="1869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100601</xdr:rowOff>
    </xdr:from>
    <xdr:ext cx="405111" cy="259045"/>
    <xdr:sp macro="" textlink="">
      <xdr:nvSpPr>
        <xdr:cNvPr id="374" name="【港湾・漁港】&#10;有形固定資産減価償却率最大値テキスト"/>
        <xdr:cNvSpPr txBox="1"/>
      </xdr:nvSpPr>
      <xdr:spPr>
        <a:xfrm>
          <a:off x="4673600" y="1724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153924</xdr:rowOff>
    </xdr:from>
    <xdr:to>
      <xdr:col>24</xdr:col>
      <xdr:colOff>152400</xdr:colOff>
      <xdr:row>101</xdr:row>
      <xdr:rowOff>153924</xdr:rowOff>
    </xdr:to>
    <xdr:cxnSp macro="">
      <xdr:nvCxnSpPr>
        <xdr:cNvPr id="375" name="直線コネクタ 374"/>
        <xdr:cNvCxnSpPr/>
      </xdr:nvCxnSpPr>
      <xdr:spPr>
        <a:xfrm>
          <a:off x="4546600" y="1747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36847</xdr:rowOff>
    </xdr:from>
    <xdr:ext cx="405111" cy="259045"/>
    <xdr:sp macro="" textlink="">
      <xdr:nvSpPr>
        <xdr:cNvPr id="376" name="【港湾・漁港】&#10;有形固定資産減価償却率平均値テキスト"/>
        <xdr:cNvSpPr txBox="1"/>
      </xdr:nvSpPr>
      <xdr:spPr>
        <a:xfrm>
          <a:off x="4673600" y="18039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xdr:rowOff>
    </xdr:from>
    <xdr:to>
      <xdr:col>24</xdr:col>
      <xdr:colOff>114300</xdr:colOff>
      <xdr:row>106</xdr:row>
      <xdr:rowOff>115570</xdr:rowOff>
    </xdr:to>
    <xdr:sp macro="" textlink="">
      <xdr:nvSpPr>
        <xdr:cNvPr id="377" name="フローチャート: 判断 376"/>
        <xdr:cNvSpPr/>
      </xdr:nvSpPr>
      <xdr:spPr>
        <a:xfrm>
          <a:off x="4584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103124</xdr:rowOff>
    </xdr:from>
    <xdr:to>
      <xdr:col>20</xdr:col>
      <xdr:colOff>38100</xdr:colOff>
      <xdr:row>106</xdr:row>
      <xdr:rowOff>33274</xdr:rowOff>
    </xdr:to>
    <xdr:sp macro="" textlink="">
      <xdr:nvSpPr>
        <xdr:cNvPr id="378" name="フローチャート: 判断 377"/>
        <xdr:cNvSpPr/>
      </xdr:nvSpPr>
      <xdr:spPr>
        <a:xfrm>
          <a:off x="3746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xdr:rowOff>
    </xdr:from>
    <xdr:to>
      <xdr:col>15</xdr:col>
      <xdr:colOff>101600</xdr:colOff>
      <xdr:row>106</xdr:row>
      <xdr:rowOff>110998</xdr:rowOff>
    </xdr:to>
    <xdr:sp macro="" textlink="">
      <xdr:nvSpPr>
        <xdr:cNvPr id="379" name="フローチャート: 判断 378"/>
        <xdr:cNvSpPr/>
      </xdr:nvSpPr>
      <xdr:spPr>
        <a:xfrm>
          <a:off x="28575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48261</xdr:rowOff>
    </xdr:from>
    <xdr:to>
      <xdr:col>10</xdr:col>
      <xdr:colOff>165100</xdr:colOff>
      <xdr:row>105</xdr:row>
      <xdr:rowOff>149861</xdr:rowOff>
    </xdr:to>
    <xdr:sp macro="" textlink="">
      <xdr:nvSpPr>
        <xdr:cNvPr id="380" name="フローチャート: 判断 379"/>
        <xdr:cNvSpPr/>
      </xdr:nvSpPr>
      <xdr:spPr>
        <a:xfrm>
          <a:off x="1968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57404</xdr:rowOff>
    </xdr:from>
    <xdr:to>
      <xdr:col>24</xdr:col>
      <xdr:colOff>114300</xdr:colOff>
      <xdr:row>106</xdr:row>
      <xdr:rowOff>159004</xdr:rowOff>
    </xdr:to>
    <xdr:sp macro="" textlink="">
      <xdr:nvSpPr>
        <xdr:cNvPr id="386" name="楕円 385"/>
        <xdr:cNvSpPr/>
      </xdr:nvSpPr>
      <xdr:spPr>
        <a:xfrm>
          <a:off x="45847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35831</xdr:rowOff>
    </xdr:from>
    <xdr:ext cx="405111" cy="259045"/>
    <xdr:sp macro="" textlink="">
      <xdr:nvSpPr>
        <xdr:cNvPr id="387" name="【港湾・漁港】&#10;有形固定資産減価償却率該当値テキスト"/>
        <xdr:cNvSpPr txBox="1"/>
      </xdr:nvSpPr>
      <xdr:spPr>
        <a:xfrm>
          <a:off x="4673600" y="182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100837</xdr:rowOff>
    </xdr:from>
    <xdr:to>
      <xdr:col>20</xdr:col>
      <xdr:colOff>38100</xdr:colOff>
      <xdr:row>107</xdr:row>
      <xdr:rowOff>30987</xdr:rowOff>
    </xdr:to>
    <xdr:sp macro="" textlink="">
      <xdr:nvSpPr>
        <xdr:cNvPr id="388" name="楕円 387"/>
        <xdr:cNvSpPr/>
      </xdr:nvSpPr>
      <xdr:spPr>
        <a:xfrm>
          <a:off x="3746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108204</xdr:rowOff>
    </xdr:from>
    <xdr:to>
      <xdr:col>24</xdr:col>
      <xdr:colOff>63500</xdr:colOff>
      <xdr:row>106</xdr:row>
      <xdr:rowOff>151637</xdr:rowOff>
    </xdr:to>
    <xdr:cxnSp macro="">
      <xdr:nvCxnSpPr>
        <xdr:cNvPr id="389" name="直線コネクタ 388"/>
        <xdr:cNvCxnSpPr/>
      </xdr:nvCxnSpPr>
      <xdr:spPr>
        <a:xfrm flipV="1">
          <a:off x="3797300" y="18281904"/>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144272</xdr:rowOff>
    </xdr:from>
    <xdr:to>
      <xdr:col>15</xdr:col>
      <xdr:colOff>101600</xdr:colOff>
      <xdr:row>107</xdr:row>
      <xdr:rowOff>74422</xdr:rowOff>
    </xdr:to>
    <xdr:sp macro="" textlink="">
      <xdr:nvSpPr>
        <xdr:cNvPr id="390" name="楕円 389"/>
        <xdr:cNvSpPr/>
      </xdr:nvSpPr>
      <xdr:spPr>
        <a:xfrm>
          <a:off x="2857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151637</xdr:rowOff>
    </xdr:from>
    <xdr:to>
      <xdr:col>19</xdr:col>
      <xdr:colOff>177800</xdr:colOff>
      <xdr:row>107</xdr:row>
      <xdr:rowOff>23622</xdr:rowOff>
    </xdr:to>
    <xdr:cxnSp macro="">
      <xdr:nvCxnSpPr>
        <xdr:cNvPr id="391" name="直線コネクタ 390"/>
        <xdr:cNvCxnSpPr/>
      </xdr:nvCxnSpPr>
      <xdr:spPr>
        <a:xfrm flipV="1">
          <a:off x="2908300" y="18325337"/>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16256</xdr:rowOff>
    </xdr:from>
    <xdr:to>
      <xdr:col>10</xdr:col>
      <xdr:colOff>165100</xdr:colOff>
      <xdr:row>107</xdr:row>
      <xdr:rowOff>117856</xdr:rowOff>
    </xdr:to>
    <xdr:sp macro="" textlink="">
      <xdr:nvSpPr>
        <xdr:cNvPr id="392" name="楕円 391"/>
        <xdr:cNvSpPr/>
      </xdr:nvSpPr>
      <xdr:spPr>
        <a:xfrm>
          <a:off x="1968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23622</xdr:rowOff>
    </xdr:from>
    <xdr:to>
      <xdr:col>15</xdr:col>
      <xdr:colOff>50800</xdr:colOff>
      <xdr:row>107</xdr:row>
      <xdr:rowOff>67056</xdr:rowOff>
    </xdr:to>
    <xdr:cxnSp macro="">
      <xdr:nvCxnSpPr>
        <xdr:cNvPr id="393" name="直線コネクタ 392"/>
        <xdr:cNvCxnSpPr/>
      </xdr:nvCxnSpPr>
      <xdr:spPr>
        <a:xfrm flipV="1">
          <a:off x="2019300" y="183687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49801</xdr:rowOff>
    </xdr:from>
    <xdr:ext cx="405111" cy="259045"/>
    <xdr:sp macro="" textlink="">
      <xdr:nvSpPr>
        <xdr:cNvPr id="394" name="n_1aveValue【港湾・漁港】&#10;有形固定資産減価償却率"/>
        <xdr:cNvSpPr txBox="1"/>
      </xdr:nvSpPr>
      <xdr:spPr>
        <a:xfrm>
          <a:off x="3582044" y="1788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127525</xdr:rowOff>
    </xdr:from>
    <xdr:ext cx="405111" cy="259045"/>
    <xdr:sp macro="" textlink="">
      <xdr:nvSpPr>
        <xdr:cNvPr id="395" name="n_2aveValue【港湾・漁港】&#10;有形固定資産減価償却率"/>
        <xdr:cNvSpPr txBox="1"/>
      </xdr:nvSpPr>
      <xdr:spPr>
        <a:xfrm>
          <a:off x="2705744" y="1795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166388</xdr:rowOff>
    </xdr:from>
    <xdr:ext cx="405111" cy="259045"/>
    <xdr:sp macro="" textlink="">
      <xdr:nvSpPr>
        <xdr:cNvPr id="396" name="n_3aveValue【港湾・漁港】&#10;有形固定資産減価償却率"/>
        <xdr:cNvSpPr txBox="1"/>
      </xdr:nvSpPr>
      <xdr:spPr>
        <a:xfrm>
          <a:off x="1816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22114</xdr:rowOff>
    </xdr:from>
    <xdr:ext cx="405111" cy="259045"/>
    <xdr:sp macro="" textlink="">
      <xdr:nvSpPr>
        <xdr:cNvPr id="397" name="n_1mainValue【港湾・漁港】&#10;有形固定資産減価償却率"/>
        <xdr:cNvSpPr txBox="1"/>
      </xdr:nvSpPr>
      <xdr:spPr>
        <a:xfrm>
          <a:off x="3582044" y="1836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65549</xdr:rowOff>
    </xdr:from>
    <xdr:ext cx="405111" cy="259045"/>
    <xdr:sp macro="" textlink="">
      <xdr:nvSpPr>
        <xdr:cNvPr id="398" name="n_2mainValue【港湾・漁港】&#10;有形固定資産減価償却率"/>
        <xdr:cNvSpPr txBox="1"/>
      </xdr:nvSpPr>
      <xdr:spPr>
        <a:xfrm>
          <a:off x="2705744" y="1841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108983</xdr:rowOff>
    </xdr:from>
    <xdr:ext cx="405111" cy="259045"/>
    <xdr:sp macro="" textlink="">
      <xdr:nvSpPr>
        <xdr:cNvPr id="399" name="n_3mainValue【港湾・漁港】&#10;有形固定資産減価償却率"/>
        <xdr:cNvSpPr txBox="1"/>
      </xdr:nvSpPr>
      <xdr:spPr>
        <a:xfrm>
          <a:off x="1816744" y="1845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1" name="テキスト ボックス 41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3" name="テキスト ボックス 412"/>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5" name="テキスト ボックス 414"/>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7" name="テキスト ボックス 416"/>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9" name="テキスト ボックス 41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24034</xdr:rowOff>
    </xdr:from>
    <xdr:to>
      <xdr:col>54</xdr:col>
      <xdr:colOff>189865</xdr:colOff>
      <xdr:row>108</xdr:row>
      <xdr:rowOff>47130</xdr:rowOff>
    </xdr:to>
    <xdr:cxnSp macro="">
      <xdr:nvCxnSpPr>
        <xdr:cNvPr id="421" name="直線コネクタ 420"/>
        <xdr:cNvCxnSpPr/>
      </xdr:nvCxnSpPr>
      <xdr:spPr>
        <a:xfrm flipV="1">
          <a:off x="10476865" y="17340484"/>
          <a:ext cx="0" cy="122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50957</xdr:rowOff>
    </xdr:from>
    <xdr:ext cx="469744" cy="259045"/>
    <xdr:sp macro="" textlink="">
      <xdr:nvSpPr>
        <xdr:cNvPr id="422" name="【港湾・漁港】&#10;一人当たり有形固定資産（償却資産）額最小値テキスト"/>
        <xdr:cNvSpPr txBox="1"/>
      </xdr:nvSpPr>
      <xdr:spPr>
        <a:xfrm>
          <a:off x="10515600" y="1856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47130</xdr:rowOff>
    </xdr:from>
    <xdr:to>
      <xdr:col>55</xdr:col>
      <xdr:colOff>88900</xdr:colOff>
      <xdr:row>108</xdr:row>
      <xdr:rowOff>47130</xdr:rowOff>
    </xdr:to>
    <xdr:cxnSp macro="">
      <xdr:nvCxnSpPr>
        <xdr:cNvPr id="423" name="直線コネクタ 422"/>
        <xdr:cNvCxnSpPr/>
      </xdr:nvCxnSpPr>
      <xdr:spPr>
        <a:xfrm>
          <a:off x="10388600" y="185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142161</xdr:rowOff>
    </xdr:from>
    <xdr:ext cx="599010" cy="259045"/>
    <xdr:sp macro="" textlink="">
      <xdr:nvSpPr>
        <xdr:cNvPr id="424" name="【港湾・漁港】&#10;一人当たり有形固定資産（償却資産）額最大値テキスト"/>
        <xdr:cNvSpPr txBox="1"/>
      </xdr:nvSpPr>
      <xdr:spPr>
        <a:xfrm>
          <a:off x="10515600" y="1711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24034</xdr:rowOff>
    </xdr:from>
    <xdr:to>
      <xdr:col>55</xdr:col>
      <xdr:colOff>88900</xdr:colOff>
      <xdr:row>101</xdr:row>
      <xdr:rowOff>24034</xdr:rowOff>
    </xdr:to>
    <xdr:cxnSp macro="">
      <xdr:nvCxnSpPr>
        <xdr:cNvPr id="425" name="直線コネクタ 424"/>
        <xdr:cNvCxnSpPr/>
      </xdr:nvCxnSpPr>
      <xdr:spPr>
        <a:xfrm>
          <a:off x="10388600" y="1734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78886</xdr:rowOff>
    </xdr:from>
    <xdr:ext cx="534377" cy="259045"/>
    <xdr:sp macro="" textlink="">
      <xdr:nvSpPr>
        <xdr:cNvPr id="426" name="【港湾・漁港】&#10;一人当たり有形固定資産（償却資産）額平均値テキスト"/>
        <xdr:cNvSpPr txBox="1"/>
      </xdr:nvSpPr>
      <xdr:spPr>
        <a:xfrm>
          <a:off x="10515600" y="1808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56009</xdr:rowOff>
    </xdr:from>
    <xdr:to>
      <xdr:col>55</xdr:col>
      <xdr:colOff>50800</xdr:colOff>
      <xdr:row>106</xdr:row>
      <xdr:rowOff>157609</xdr:rowOff>
    </xdr:to>
    <xdr:sp macro="" textlink="">
      <xdr:nvSpPr>
        <xdr:cNvPr id="427" name="フローチャート: 判断 426"/>
        <xdr:cNvSpPr/>
      </xdr:nvSpPr>
      <xdr:spPr>
        <a:xfrm>
          <a:off x="10426700" y="1822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160736</xdr:rowOff>
    </xdr:from>
    <xdr:to>
      <xdr:col>50</xdr:col>
      <xdr:colOff>165100</xdr:colOff>
      <xdr:row>106</xdr:row>
      <xdr:rowOff>90886</xdr:rowOff>
    </xdr:to>
    <xdr:sp macro="" textlink="">
      <xdr:nvSpPr>
        <xdr:cNvPr id="428" name="フローチャート: 判断 427"/>
        <xdr:cNvSpPr/>
      </xdr:nvSpPr>
      <xdr:spPr>
        <a:xfrm>
          <a:off x="9588500" y="1816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109434</xdr:rowOff>
    </xdr:from>
    <xdr:to>
      <xdr:col>46</xdr:col>
      <xdr:colOff>38100</xdr:colOff>
      <xdr:row>106</xdr:row>
      <xdr:rowOff>39584</xdr:rowOff>
    </xdr:to>
    <xdr:sp macro="" textlink="">
      <xdr:nvSpPr>
        <xdr:cNvPr id="429" name="フローチャート: 判断 428"/>
        <xdr:cNvSpPr/>
      </xdr:nvSpPr>
      <xdr:spPr>
        <a:xfrm>
          <a:off x="8699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66224</xdr:rowOff>
    </xdr:from>
    <xdr:to>
      <xdr:col>41</xdr:col>
      <xdr:colOff>101600</xdr:colOff>
      <xdr:row>104</xdr:row>
      <xdr:rowOff>167824</xdr:rowOff>
    </xdr:to>
    <xdr:sp macro="" textlink="">
      <xdr:nvSpPr>
        <xdr:cNvPr id="430" name="フローチャート: 判断 429"/>
        <xdr:cNvSpPr/>
      </xdr:nvSpPr>
      <xdr:spPr>
        <a:xfrm>
          <a:off x="7810500" y="1789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105570</xdr:rowOff>
    </xdr:from>
    <xdr:to>
      <xdr:col>55</xdr:col>
      <xdr:colOff>50800</xdr:colOff>
      <xdr:row>107</xdr:row>
      <xdr:rowOff>35720</xdr:rowOff>
    </xdr:to>
    <xdr:sp macro="" textlink="">
      <xdr:nvSpPr>
        <xdr:cNvPr id="436" name="楕円 435"/>
        <xdr:cNvSpPr/>
      </xdr:nvSpPr>
      <xdr:spPr>
        <a:xfrm>
          <a:off x="10426700" y="182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83997</xdr:rowOff>
    </xdr:from>
    <xdr:ext cx="534377" cy="259045"/>
    <xdr:sp macro="" textlink="">
      <xdr:nvSpPr>
        <xdr:cNvPr id="437" name="【港湾・漁港】&#10;一人当たり有形固定資産（償却資産）額該当値テキスト"/>
        <xdr:cNvSpPr txBox="1"/>
      </xdr:nvSpPr>
      <xdr:spPr>
        <a:xfrm>
          <a:off x="10515600" y="1825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109525</xdr:rowOff>
    </xdr:from>
    <xdr:to>
      <xdr:col>50</xdr:col>
      <xdr:colOff>165100</xdr:colOff>
      <xdr:row>107</xdr:row>
      <xdr:rowOff>39675</xdr:rowOff>
    </xdr:to>
    <xdr:sp macro="" textlink="">
      <xdr:nvSpPr>
        <xdr:cNvPr id="438" name="楕円 437"/>
        <xdr:cNvSpPr/>
      </xdr:nvSpPr>
      <xdr:spPr>
        <a:xfrm>
          <a:off x="9588500" y="182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156370</xdr:rowOff>
    </xdr:from>
    <xdr:to>
      <xdr:col>55</xdr:col>
      <xdr:colOff>0</xdr:colOff>
      <xdr:row>106</xdr:row>
      <xdr:rowOff>160325</xdr:rowOff>
    </xdr:to>
    <xdr:cxnSp macro="">
      <xdr:nvCxnSpPr>
        <xdr:cNvPr id="439" name="直線コネクタ 438"/>
        <xdr:cNvCxnSpPr/>
      </xdr:nvCxnSpPr>
      <xdr:spPr>
        <a:xfrm flipV="1">
          <a:off x="9639300" y="18330070"/>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113607</xdr:rowOff>
    </xdr:from>
    <xdr:to>
      <xdr:col>46</xdr:col>
      <xdr:colOff>38100</xdr:colOff>
      <xdr:row>107</xdr:row>
      <xdr:rowOff>43757</xdr:rowOff>
    </xdr:to>
    <xdr:sp macro="" textlink="">
      <xdr:nvSpPr>
        <xdr:cNvPr id="440" name="楕円 439"/>
        <xdr:cNvSpPr/>
      </xdr:nvSpPr>
      <xdr:spPr>
        <a:xfrm>
          <a:off x="8699500" y="182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160325</xdr:rowOff>
    </xdr:from>
    <xdr:to>
      <xdr:col>50</xdr:col>
      <xdr:colOff>114300</xdr:colOff>
      <xdr:row>106</xdr:row>
      <xdr:rowOff>164407</xdr:rowOff>
    </xdr:to>
    <xdr:cxnSp macro="">
      <xdr:nvCxnSpPr>
        <xdr:cNvPr id="441" name="直線コネクタ 440"/>
        <xdr:cNvCxnSpPr/>
      </xdr:nvCxnSpPr>
      <xdr:spPr>
        <a:xfrm flipV="1">
          <a:off x="8750300" y="18334025"/>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116694</xdr:rowOff>
    </xdr:from>
    <xdr:to>
      <xdr:col>41</xdr:col>
      <xdr:colOff>101600</xdr:colOff>
      <xdr:row>107</xdr:row>
      <xdr:rowOff>46844</xdr:rowOff>
    </xdr:to>
    <xdr:sp macro="" textlink="">
      <xdr:nvSpPr>
        <xdr:cNvPr id="442" name="楕円 441"/>
        <xdr:cNvSpPr/>
      </xdr:nvSpPr>
      <xdr:spPr>
        <a:xfrm>
          <a:off x="7810500" y="182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164407</xdr:rowOff>
    </xdr:from>
    <xdr:to>
      <xdr:col>45</xdr:col>
      <xdr:colOff>177800</xdr:colOff>
      <xdr:row>106</xdr:row>
      <xdr:rowOff>167494</xdr:rowOff>
    </xdr:to>
    <xdr:cxnSp macro="">
      <xdr:nvCxnSpPr>
        <xdr:cNvPr id="443" name="直線コネクタ 442"/>
        <xdr:cNvCxnSpPr/>
      </xdr:nvCxnSpPr>
      <xdr:spPr>
        <a:xfrm flipV="1">
          <a:off x="7861300" y="18338107"/>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107413</xdr:rowOff>
    </xdr:from>
    <xdr:ext cx="534377" cy="259045"/>
    <xdr:sp macro="" textlink="">
      <xdr:nvSpPr>
        <xdr:cNvPr id="444" name="n_1aveValue【港湾・漁港】&#10;一人当たり有形固定資産（償却資産）額"/>
        <xdr:cNvSpPr txBox="1"/>
      </xdr:nvSpPr>
      <xdr:spPr>
        <a:xfrm>
          <a:off x="9359411" y="1793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56111</xdr:rowOff>
    </xdr:from>
    <xdr:ext cx="534377" cy="259045"/>
    <xdr:sp macro="" textlink="">
      <xdr:nvSpPr>
        <xdr:cNvPr id="445" name="n_2aveValue【港湾・漁港】&#10;一人当たり有形固定資産（償却資産）額"/>
        <xdr:cNvSpPr txBox="1"/>
      </xdr:nvSpPr>
      <xdr:spPr>
        <a:xfrm>
          <a:off x="8483111" y="17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12901</xdr:rowOff>
    </xdr:from>
    <xdr:ext cx="599010" cy="259045"/>
    <xdr:sp macro="" textlink="">
      <xdr:nvSpPr>
        <xdr:cNvPr id="446" name="n_3aveValue【港湾・漁港】&#10;一人当たり有形固定資産（償却資産）額"/>
        <xdr:cNvSpPr txBox="1"/>
      </xdr:nvSpPr>
      <xdr:spPr>
        <a:xfrm>
          <a:off x="7561795" y="176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30802</xdr:rowOff>
    </xdr:from>
    <xdr:ext cx="534377" cy="259045"/>
    <xdr:sp macro="" textlink="">
      <xdr:nvSpPr>
        <xdr:cNvPr id="447" name="n_1mainValue【港湾・漁港】&#10;一人当たり有形固定資産（償却資産）額"/>
        <xdr:cNvSpPr txBox="1"/>
      </xdr:nvSpPr>
      <xdr:spPr>
        <a:xfrm>
          <a:off x="9359411" y="183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34884</xdr:rowOff>
    </xdr:from>
    <xdr:ext cx="534377" cy="259045"/>
    <xdr:sp macro="" textlink="">
      <xdr:nvSpPr>
        <xdr:cNvPr id="448" name="n_2mainValue【港湾・漁港】&#10;一人当たり有形固定資産（償却資産）額"/>
        <xdr:cNvSpPr txBox="1"/>
      </xdr:nvSpPr>
      <xdr:spPr>
        <a:xfrm>
          <a:off x="8483111" y="183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37971</xdr:rowOff>
    </xdr:from>
    <xdr:ext cx="534377" cy="259045"/>
    <xdr:sp macro="" textlink="">
      <xdr:nvSpPr>
        <xdr:cNvPr id="449" name="n_3mainValue【港湾・漁港】&#10;一人当たり有形固定資産（償却資産）額"/>
        <xdr:cNvSpPr txBox="1"/>
      </xdr:nvSpPr>
      <xdr:spPr>
        <a:xfrm>
          <a:off x="7594111" y="1838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0" name="テキスト ボックス 4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1" name="直線コネクタ 4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2" name="テキスト ボックス 4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3" name="直線コネクタ 4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4" name="テキスト ボックス 4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5" name="直線コネクタ 4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6" name="テキスト ボックス 4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7" name="直線コネクタ 4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8" name="テキスト ボックス 4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9" name="直線コネクタ 4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0" name="テキスト ボックス 4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474" name="直線コネクタ 473"/>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475"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476" name="直線コネクタ 475"/>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7"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8" name="直線コネクタ 477"/>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479"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80" name="フローチャート: 判断 479"/>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481" name="フローチャート: 判断 480"/>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82" name="フローチャート: 判断 481"/>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483" name="フローチャート: 判断 482"/>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170180</xdr:rowOff>
    </xdr:from>
    <xdr:to>
      <xdr:col>85</xdr:col>
      <xdr:colOff>177800</xdr:colOff>
      <xdr:row>34</xdr:row>
      <xdr:rowOff>100330</xdr:rowOff>
    </xdr:to>
    <xdr:sp macro="" textlink="">
      <xdr:nvSpPr>
        <xdr:cNvPr id="489" name="楕円 488"/>
        <xdr:cNvSpPr/>
      </xdr:nvSpPr>
      <xdr:spPr>
        <a:xfrm>
          <a:off x="162687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85107</xdr:rowOff>
    </xdr:from>
    <xdr:ext cx="405111" cy="259045"/>
    <xdr:sp macro="" textlink="">
      <xdr:nvSpPr>
        <xdr:cNvPr id="490" name="【認定こども園・幼稚園・保育所】&#10;有形固定資産減価償却率該当値テキスト"/>
        <xdr:cNvSpPr txBox="1"/>
      </xdr:nvSpPr>
      <xdr:spPr>
        <a:xfrm>
          <a:off x="16357600" y="574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21590</xdr:rowOff>
    </xdr:from>
    <xdr:to>
      <xdr:col>81</xdr:col>
      <xdr:colOff>101600</xdr:colOff>
      <xdr:row>34</xdr:row>
      <xdr:rowOff>123190</xdr:rowOff>
    </xdr:to>
    <xdr:sp macro="" textlink="">
      <xdr:nvSpPr>
        <xdr:cNvPr id="491" name="楕円 490"/>
        <xdr:cNvSpPr/>
      </xdr:nvSpPr>
      <xdr:spPr>
        <a:xfrm>
          <a:off x="15430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49530</xdr:rowOff>
    </xdr:from>
    <xdr:to>
      <xdr:col>85</xdr:col>
      <xdr:colOff>127000</xdr:colOff>
      <xdr:row>34</xdr:row>
      <xdr:rowOff>72390</xdr:rowOff>
    </xdr:to>
    <xdr:cxnSp macro="">
      <xdr:nvCxnSpPr>
        <xdr:cNvPr id="492" name="直線コネクタ 491"/>
        <xdr:cNvCxnSpPr/>
      </xdr:nvCxnSpPr>
      <xdr:spPr>
        <a:xfrm flipV="1">
          <a:off x="15481300" y="58788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42545</xdr:rowOff>
    </xdr:from>
    <xdr:to>
      <xdr:col>76</xdr:col>
      <xdr:colOff>165100</xdr:colOff>
      <xdr:row>34</xdr:row>
      <xdr:rowOff>144145</xdr:rowOff>
    </xdr:to>
    <xdr:sp macro="" textlink="">
      <xdr:nvSpPr>
        <xdr:cNvPr id="493" name="楕円 492"/>
        <xdr:cNvSpPr/>
      </xdr:nvSpPr>
      <xdr:spPr>
        <a:xfrm>
          <a:off x="14541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72390</xdr:rowOff>
    </xdr:from>
    <xdr:to>
      <xdr:col>81</xdr:col>
      <xdr:colOff>50800</xdr:colOff>
      <xdr:row>34</xdr:row>
      <xdr:rowOff>93345</xdr:rowOff>
    </xdr:to>
    <xdr:cxnSp macro="">
      <xdr:nvCxnSpPr>
        <xdr:cNvPr id="494" name="直線コネクタ 493"/>
        <xdr:cNvCxnSpPr/>
      </xdr:nvCxnSpPr>
      <xdr:spPr>
        <a:xfrm flipV="1">
          <a:off x="14592300" y="59016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65405</xdr:rowOff>
    </xdr:from>
    <xdr:to>
      <xdr:col>72</xdr:col>
      <xdr:colOff>38100</xdr:colOff>
      <xdr:row>34</xdr:row>
      <xdr:rowOff>167005</xdr:rowOff>
    </xdr:to>
    <xdr:sp macro="" textlink="">
      <xdr:nvSpPr>
        <xdr:cNvPr id="495" name="楕円 494"/>
        <xdr:cNvSpPr/>
      </xdr:nvSpPr>
      <xdr:spPr>
        <a:xfrm>
          <a:off x="13652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93345</xdr:rowOff>
    </xdr:from>
    <xdr:to>
      <xdr:col>76</xdr:col>
      <xdr:colOff>114300</xdr:colOff>
      <xdr:row>34</xdr:row>
      <xdr:rowOff>116205</xdr:rowOff>
    </xdr:to>
    <xdr:cxnSp macro="">
      <xdr:nvCxnSpPr>
        <xdr:cNvPr id="496" name="直線コネクタ 495"/>
        <xdr:cNvCxnSpPr/>
      </xdr:nvCxnSpPr>
      <xdr:spPr>
        <a:xfrm flipV="1">
          <a:off x="13703300" y="59226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97"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98"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99" name="n_3aveValue【認定こども園・幼稚園・保育所】&#10;有形固定資産減価償却率"/>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139717</xdr:rowOff>
    </xdr:from>
    <xdr:ext cx="405111" cy="259045"/>
    <xdr:sp macro="" textlink="">
      <xdr:nvSpPr>
        <xdr:cNvPr id="500" name="n_1mainValue【認定こども園・幼稚園・保育所】&#10;有形固定資産減価償却率"/>
        <xdr:cNvSpPr txBox="1"/>
      </xdr:nvSpPr>
      <xdr:spPr>
        <a:xfrm>
          <a:off x="152660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160672</xdr:rowOff>
    </xdr:from>
    <xdr:ext cx="405111" cy="259045"/>
    <xdr:sp macro="" textlink="">
      <xdr:nvSpPr>
        <xdr:cNvPr id="501" name="n_2mainValue【認定こども園・幼稚園・保育所】&#10;有形固定資産減価償却率"/>
        <xdr:cNvSpPr txBox="1"/>
      </xdr:nvSpPr>
      <xdr:spPr>
        <a:xfrm>
          <a:off x="143897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12082</xdr:rowOff>
    </xdr:from>
    <xdr:ext cx="405111" cy="259045"/>
    <xdr:sp macro="" textlink="">
      <xdr:nvSpPr>
        <xdr:cNvPr id="502" name="n_3mainValue【認定こども園・幼稚園・保育所】&#10;有形固定資産減価償却率"/>
        <xdr:cNvSpPr txBox="1"/>
      </xdr:nvSpPr>
      <xdr:spPr>
        <a:xfrm>
          <a:off x="135007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4" name="テキスト ボックス 5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6" name="テキスト ボックス 5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8" name="テキスト ボックス 5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0" name="テキスト ボックス 5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524" name="直線コネクタ 523"/>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2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26" name="直線コネクタ 52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27"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28" name="直線コネクタ 527"/>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529"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530" name="フローチャート: 判断 529"/>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531" name="フローチャート: 判断 530"/>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2" name="フローチャート: 判断 531"/>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533" name="フローチャート: 判断 532"/>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160274</xdr:rowOff>
    </xdr:from>
    <xdr:to>
      <xdr:col>116</xdr:col>
      <xdr:colOff>114300</xdr:colOff>
      <xdr:row>40</xdr:row>
      <xdr:rowOff>90424</xdr:rowOff>
    </xdr:to>
    <xdr:sp macro="" textlink="">
      <xdr:nvSpPr>
        <xdr:cNvPr id="539" name="楕円 538"/>
        <xdr:cNvSpPr/>
      </xdr:nvSpPr>
      <xdr:spPr>
        <a:xfrm>
          <a:off x="22110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138701</xdr:rowOff>
    </xdr:from>
    <xdr:ext cx="469744" cy="259045"/>
    <xdr:sp macro="" textlink="">
      <xdr:nvSpPr>
        <xdr:cNvPr id="540" name="【認定こども園・幼稚園・保育所】&#10;一人当たり面積該当値テキスト"/>
        <xdr:cNvSpPr txBox="1"/>
      </xdr:nvSpPr>
      <xdr:spPr>
        <a:xfrm>
          <a:off x="22199600"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164846</xdr:rowOff>
    </xdr:from>
    <xdr:to>
      <xdr:col>112</xdr:col>
      <xdr:colOff>38100</xdr:colOff>
      <xdr:row>40</xdr:row>
      <xdr:rowOff>94996</xdr:rowOff>
    </xdr:to>
    <xdr:sp macro="" textlink="">
      <xdr:nvSpPr>
        <xdr:cNvPr id="541" name="楕円 540"/>
        <xdr:cNvSpPr/>
      </xdr:nvSpPr>
      <xdr:spPr>
        <a:xfrm>
          <a:off x="21272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39624</xdr:rowOff>
    </xdr:from>
    <xdr:to>
      <xdr:col>116</xdr:col>
      <xdr:colOff>63500</xdr:colOff>
      <xdr:row>40</xdr:row>
      <xdr:rowOff>44196</xdr:rowOff>
    </xdr:to>
    <xdr:cxnSp macro="">
      <xdr:nvCxnSpPr>
        <xdr:cNvPr id="542" name="直線コネクタ 541"/>
        <xdr:cNvCxnSpPr/>
      </xdr:nvCxnSpPr>
      <xdr:spPr>
        <a:xfrm flipV="1">
          <a:off x="21323300" y="6897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169418</xdr:rowOff>
    </xdr:from>
    <xdr:to>
      <xdr:col>107</xdr:col>
      <xdr:colOff>101600</xdr:colOff>
      <xdr:row>40</xdr:row>
      <xdr:rowOff>99568</xdr:rowOff>
    </xdr:to>
    <xdr:sp macro="" textlink="">
      <xdr:nvSpPr>
        <xdr:cNvPr id="543" name="楕円 542"/>
        <xdr:cNvSpPr/>
      </xdr:nvSpPr>
      <xdr:spPr>
        <a:xfrm>
          <a:off x="20383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44196</xdr:rowOff>
    </xdr:from>
    <xdr:to>
      <xdr:col>111</xdr:col>
      <xdr:colOff>177800</xdr:colOff>
      <xdr:row>40</xdr:row>
      <xdr:rowOff>48768</xdr:rowOff>
    </xdr:to>
    <xdr:cxnSp macro="">
      <xdr:nvCxnSpPr>
        <xdr:cNvPr id="544" name="直線コネクタ 543"/>
        <xdr:cNvCxnSpPr/>
      </xdr:nvCxnSpPr>
      <xdr:spPr>
        <a:xfrm flipV="1">
          <a:off x="20434300" y="690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545" name="楕円 544"/>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48768</xdr:rowOff>
    </xdr:from>
    <xdr:to>
      <xdr:col>107</xdr:col>
      <xdr:colOff>50800</xdr:colOff>
      <xdr:row>40</xdr:row>
      <xdr:rowOff>53340</xdr:rowOff>
    </xdr:to>
    <xdr:cxnSp macro="">
      <xdr:nvCxnSpPr>
        <xdr:cNvPr id="546" name="直線コネクタ 545"/>
        <xdr:cNvCxnSpPr/>
      </xdr:nvCxnSpPr>
      <xdr:spPr>
        <a:xfrm flipV="1">
          <a:off x="19545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547"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48"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549"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86123</xdr:rowOff>
    </xdr:from>
    <xdr:ext cx="469744" cy="259045"/>
    <xdr:sp macro="" textlink="">
      <xdr:nvSpPr>
        <xdr:cNvPr id="550" name="n_1mainValue【認定こども園・幼稚園・保育所】&#10;一人当たり面積"/>
        <xdr:cNvSpPr txBox="1"/>
      </xdr:nvSpPr>
      <xdr:spPr>
        <a:xfrm>
          <a:off x="21075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51" name="n_2mainValue【認定こども園・幼稚園・保育所】&#10;一人当たり面積"/>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52"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3" name="テキスト ボックス 5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4" name="直線コネクタ 56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5" name="テキスト ボックス 56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6" name="直線コネクタ 56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7" name="テキスト ボックス 56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8" name="直線コネクタ 56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9" name="テキスト ボックス 56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0" name="直線コネクタ 56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71" name="テキスト ボックス 570"/>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575" name="直線コネクタ 574"/>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576"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577" name="直線コネクタ 576"/>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578"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579" name="直線コネクタ 578"/>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580" name="【学校施設】&#10;有形固定資産減価償却率平均値テキスト"/>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581" name="フローチャート: 判断 580"/>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582" name="フローチャート: 判断 581"/>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583" name="フローチャート: 判断 582"/>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584" name="フローチャート: 判断 583"/>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86360</xdr:rowOff>
    </xdr:from>
    <xdr:to>
      <xdr:col>85</xdr:col>
      <xdr:colOff>177800</xdr:colOff>
      <xdr:row>62</xdr:row>
      <xdr:rowOff>16510</xdr:rowOff>
    </xdr:to>
    <xdr:sp macro="" textlink="">
      <xdr:nvSpPr>
        <xdr:cNvPr id="590" name="楕円 589"/>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64787</xdr:rowOff>
    </xdr:from>
    <xdr:ext cx="405111" cy="259045"/>
    <xdr:sp macro="" textlink="">
      <xdr:nvSpPr>
        <xdr:cNvPr id="591" name="【学校施設】&#10;有形固定資産減価償却率該当値テキスト"/>
        <xdr:cNvSpPr txBox="1"/>
      </xdr:nvSpPr>
      <xdr:spPr>
        <a:xfrm>
          <a:off x="16357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125222</xdr:rowOff>
    </xdr:from>
    <xdr:to>
      <xdr:col>81</xdr:col>
      <xdr:colOff>101600</xdr:colOff>
      <xdr:row>62</xdr:row>
      <xdr:rowOff>55372</xdr:rowOff>
    </xdr:to>
    <xdr:sp macro="" textlink="">
      <xdr:nvSpPr>
        <xdr:cNvPr id="592" name="楕円 591"/>
        <xdr:cNvSpPr/>
      </xdr:nvSpPr>
      <xdr:spPr>
        <a:xfrm>
          <a:off x="15430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137160</xdr:rowOff>
    </xdr:from>
    <xdr:to>
      <xdr:col>85</xdr:col>
      <xdr:colOff>127000</xdr:colOff>
      <xdr:row>62</xdr:row>
      <xdr:rowOff>4572</xdr:rowOff>
    </xdr:to>
    <xdr:cxnSp macro="">
      <xdr:nvCxnSpPr>
        <xdr:cNvPr id="593" name="直線コネクタ 592"/>
        <xdr:cNvCxnSpPr/>
      </xdr:nvCxnSpPr>
      <xdr:spPr>
        <a:xfrm flipV="1">
          <a:off x="15481300" y="1059561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594" name="楕円 593"/>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114300</xdr:rowOff>
    </xdr:from>
    <xdr:to>
      <xdr:col>81</xdr:col>
      <xdr:colOff>50800</xdr:colOff>
      <xdr:row>62</xdr:row>
      <xdr:rowOff>4572</xdr:rowOff>
    </xdr:to>
    <xdr:cxnSp macro="">
      <xdr:nvCxnSpPr>
        <xdr:cNvPr id="595" name="直線コネクタ 594"/>
        <xdr:cNvCxnSpPr/>
      </xdr:nvCxnSpPr>
      <xdr:spPr>
        <a:xfrm>
          <a:off x="14592300" y="1057275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113792</xdr:rowOff>
    </xdr:from>
    <xdr:to>
      <xdr:col>72</xdr:col>
      <xdr:colOff>38100</xdr:colOff>
      <xdr:row>62</xdr:row>
      <xdr:rowOff>43942</xdr:rowOff>
    </xdr:to>
    <xdr:sp macro="" textlink="">
      <xdr:nvSpPr>
        <xdr:cNvPr id="596" name="楕円 595"/>
        <xdr:cNvSpPr/>
      </xdr:nvSpPr>
      <xdr:spPr>
        <a:xfrm>
          <a:off x="13652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164592</xdr:rowOff>
    </xdr:to>
    <xdr:cxnSp macro="">
      <xdr:nvCxnSpPr>
        <xdr:cNvPr id="597" name="直線コネクタ 596"/>
        <xdr:cNvCxnSpPr/>
      </xdr:nvCxnSpPr>
      <xdr:spPr>
        <a:xfrm flipV="1">
          <a:off x="13703300" y="1057275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598"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599"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600"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46499</xdr:rowOff>
    </xdr:from>
    <xdr:ext cx="405111" cy="259045"/>
    <xdr:sp macro="" textlink="">
      <xdr:nvSpPr>
        <xdr:cNvPr id="601" name="n_1mainValue【学校施設】&#10;有形固定資産減価償却率"/>
        <xdr:cNvSpPr txBox="1"/>
      </xdr:nvSpPr>
      <xdr:spPr>
        <a:xfrm>
          <a:off x="15266044"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602" name="n_2mainValue【学校施設】&#10;有形固定資産減価償却率"/>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35069</xdr:rowOff>
    </xdr:from>
    <xdr:ext cx="405111" cy="259045"/>
    <xdr:sp macro="" textlink="">
      <xdr:nvSpPr>
        <xdr:cNvPr id="603" name="n_3mainValue【学校施設】&#10;有形固定資産減価償却率"/>
        <xdr:cNvSpPr txBox="1"/>
      </xdr:nvSpPr>
      <xdr:spPr>
        <a:xfrm>
          <a:off x="13500744" y="1066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4" name="テキスト ボックス 6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5" name="直線コネクタ 6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6" name="テキスト ボックス 6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7" name="直線コネクタ 6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8" name="テキスト ボックス 6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9" name="直線コネクタ 6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0" name="テキスト ボックス 6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1" name="直線コネクタ 6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2" name="テキスト ボックス 6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626" name="直線コネクタ 625"/>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627"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628" name="直線コネクタ 627"/>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629"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630" name="直線コネクタ 629"/>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631"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632" name="フローチャート: 判断 631"/>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633" name="フローチャート: 判断 632"/>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634" name="フローチャート: 判断 633"/>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635" name="フローチャート: 判断 634"/>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41554</xdr:rowOff>
    </xdr:from>
    <xdr:to>
      <xdr:col>116</xdr:col>
      <xdr:colOff>114300</xdr:colOff>
      <xdr:row>60</xdr:row>
      <xdr:rowOff>143154</xdr:rowOff>
    </xdr:to>
    <xdr:sp macro="" textlink="">
      <xdr:nvSpPr>
        <xdr:cNvPr id="641" name="楕円 640"/>
        <xdr:cNvSpPr/>
      </xdr:nvSpPr>
      <xdr:spPr>
        <a:xfrm>
          <a:off x="22110700" y="103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64431</xdr:rowOff>
    </xdr:from>
    <xdr:ext cx="469744" cy="259045"/>
    <xdr:sp macro="" textlink="">
      <xdr:nvSpPr>
        <xdr:cNvPr id="642" name="【学校施設】&#10;一人当たり面積該当値テキスト"/>
        <xdr:cNvSpPr txBox="1"/>
      </xdr:nvSpPr>
      <xdr:spPr>
        <a:xfrm>
          <a:off x="22199600" y="1017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57099</xdr:rowOff>
    </xdr:from>
    <xdr:to>
      <xdr:col>112</xdr:col>
      <xdr:colOff>38100</xdr:colOff>
      <xdr:row>60</xdr:row>
      <xdr:rowOff>158699</xdr:rowOff>
    </xdr:to>
    <xdr:sp macro="" textlink="">
      <xdr:nvSpPr>
        <xdr:cNvPr id="643" name="楕円 642"/>
        <xdr:cNvSpPr/>
      </xdr:nvSpPr>
      <xdr:spPr>
        <a:xfrm>
          <a:off x="21272500" y="103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92354</xdr:rowOff>
    </xdr:from>
    <xdr:to>
      <xdr:col>116</xdr:col>
      <xdr:colOff>63500</xdr:colOff>
      <xdr:row>60</xdr:row>
      <xdr:rowOff>107899</xdr:rowOff>
    </xdr:to>
    <xdr:cxnSp macro="">
      <xdr:nvCxnSpPr>
        <xdr:cNvPr id="644" name="直線コネクタ 643"/>
        <xdr:cNvCxnSpPr/>
      </xdr:nvCxnSpPr>
      <xdr:spPr>
        <a:xfrm flipV="1">
          <a:off x="21323300" y="10379354"/>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96875</xdr:rowOff>
    </xdr:from>
    <xdr:to>
      <xdr:col>107</xdr:col>
      <xdr:colOff>101600</xdr:colOff>
      <xdr:row>60</xdr:row>
      <xdr:rowOff>27025</xdr:rowOff>
    </xdr:to>
    <xdr:sp macro="" textlink="">
      <xdr:nvSpPr>
        <xdr:cNvPr id="645" name="楕円 644"/>
        <xdr:cNvSpPr/>
      </xdr:nvSpPr>
      <xdr:spPr>
        <a:xfrm>
          <a:off x="20383500" y="102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147675</xdr:rowOff>
    </xdr:from>
    <xdr:to>
      <xdr:col>111</xdr:col>
      <xdr:colOff>177800</xdr:colOff>
      <xdr:row>60</xdr:row>
      <xdr:rowOff>107899</xdr:rowOff>
    </xdr:to>
    <xdr:cxnSp macro="">
      <xdr:nvCxnSpPr>
        <xdr:cNvPr id="646" name="直線コネクタ 645"/>
        <xdr:cNvCxnSpPr/>
      </xdr:nvCxnSpPr>
      <xdr:spPr>
        <a:xfrm>
          <a:off x="20434300" y="10263225"/>
          <a:ext cx="889000" cy="1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139853</xdr:rowOff>
    </xdr:from>
    <xdr:to>
      <xdr:col>102</xdr:col>
      <xdr:colOff>165100</xdr:colOff>
      <xdr:row>60</xdr:row>
      <xdr:rowOff>70003</xdr:rowOff>
    </xdr:to>
    <xdr:sp macro="" textlink="">
      <xdr:nvSpPr>
        <xdr:cNvPr id="647" name="楕円 646"/>
        <xdr:cNvSpPr/>
      </xdr:nvSpPr>
      <xdr:spPr>
        <a:xfrm>
          <a:off x="19494500" y="102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147675</xdr:rowOff>
    </xdr:from>
    <xdr:to>
      <xdr:col>107</xdr:col>
      <xdr:colOff>50800</xdr:colOff>
      <xdr:row>60</xdr:row>
      <xdr:rowOff>19203</xdr:rowOff>
    </xdr:to>
    <xdr:cxnSp macro="">
      <xdr:nvCxnSpPr>
        <xdr:cNvPr id="648" name="直線コネクタ 647"/>
        <xdr:cNvCxnSpPr/>
      </xdr:nvCxnSpPr>
      <xdr:spPr>
        <a:xfrm flipV="1">
          <a:off x="19545300" y="10263225"/>
          <a:ext cx="8890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170401</xdr:rowOff>
    </xdr:from>
    <xdr:ext cx="469744" cy="259045"/>
    <xdr:sp macro="" textlink="">
      <xdr:nvSpPr>
        <xdr:cNvPr id="649" name="n_1aveValue【学校施設】&#10;一人当たり面積"/>
        <xdr:cNvSpPr txBox="1"/>
      </xdr:nvSpPr>
      <xdr:spPr>
        <a:xfrm>
          <a:off x="210757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650" name="n_2aveValue【学校施設】&#10;一人当たり面積"/>
        <xdr:cNvSpPr txBox="1"/>
      </xdr:nvSpPr>
      <xdr:spPr>
        <a:xfrm>
          <a:off x="20199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114164</xdr:rowOff>
    </xdr:from>
    <xdr:ext cx="469744" cy="259045"/>
    <xdr:sp macro="" textlink="">
      <xdr:nvSpPr>
        <xdr:cNvPr id="651" name="n_3aveValue【学校施設】&#10;一人当たり面積"/>
        <xdr:cNvSpPr txBox="1"/>
      </xdr:nvSpPr>
      <xdr:spPr>
        <a:xfrm>
          <a:off x="19310427" y="10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3776</xdr:rowOff>
    </xdr:from>
    <xdr:ext cx="469744" cy="259045"/>
    <xdr:sp macro="" textlink="">
      <xdr:nvSpPr>
        <xdr:cNvPr id="652" name="n_1mainValue【学校施設】&#10;一人当たり面積"/>
        <xdr:cNvSpPr txBox="1"/>
      </xdr:nvSpPr>
      <xdr:spPr>
        <a:xfrm>
          <a:off x="21075727"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43552</xdr:rowOff>
    </xdr:from>
    <xdr:ext cx="469744" cy="259045"/>
    <xdr:sp macro="" textlink="">
      <xdr:nvSpPr>
        <xdr:cNvPr id="653" name="n_2mainValue【学校施設】&#10;一人当たり面積"/>
        <xdr:cNvSpPr txBox="1"/>
      </xdr:nvSpPr>
      <xdr:spPr>
        <a:xfrm>
          <a:off x="20199427" y="99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86530</xdr:rowOff>
    </xdr:from>
    <xdr:ext cx="469744" cy="259045"/>
    <xdr:sp macro="" textlink="">
      <xdr:nvSpPr>
        <xdr:cNvPr id="654" name="n_3mainValue【学校施設】&#10;一人当たり面積"/>
        <xdr:cNvSpPr txBox="1"/>
      </xdr:nvSpPr>
      <xdr:spPr>
        <a:xfrm>
          <a:off x="19310427" y="1003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3" name="正方形/長方形 6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4" name="正方形/長方形 6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5" name="正方形/長方形 6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6" name="正方形/長方形 6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7" name="正方形/長方形 6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8" name="正方形/長方形 6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9" name="正方形/長方形 6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0" name="正方形/長方形 66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1" name="直線コネクタ 6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2" name="テキスト ボックス 6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3" name="直線コネクタ 6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4" name="テキスト ボックス 6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5" name="直線コネクタ 6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6" name="テキスト ボックス 6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7" name="直線コネクタ 6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8" name="テキスト ボックス 6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9" name="直線コネクタ 6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0" name="テキスト ボックス 6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1" name="直線コネクタ 6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2" name="テキスト ボックス 6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96" name="直線コネクタ 695"/>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97"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98" name="直線コネクタ 697"/>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0" name="直線コネクタ 69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701" name="【公民館】&#10;有形固定資産減価償却率平均値テキスト"/>
        <xdr:cNvSpPr txBox="1"/>
      </xdr:nvSpPr>
      <xdr:spPr>
        <a:xfrm>
          <a:off x="16357600" y="1755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02" name="フローチャート: 判断 701"/>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03" name="フローチャート: 判断 702"/>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04" name="フローチャート: 判断 703"/>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05" name="フローチャート: 判断 704"/>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69487</xdr:rowOff>
    </xdr:from>
    <xdr:to>
      <xdr:col>85</xdr:col>
      <xdr:colOff>177800</xdr:colOff>
      <xdr:row>103</xdr:row>
      <xdr:rowOff>171087</xdr:rowOff>
    </xdr:to>
    <xdr:sp macro="" textlink="">
      <xdr:nvSpPr>
        <xdr:cNvPr id="711" name="楕円 710"/>
        <xdr:cNvSpPr/>
      </xdr:nvSpPr>
      <xdr:spPr>
        <a:xfrm>
          <a:off x="16268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47914</xdr:rowOff>
    </xdr:from>
    <xdr:ext cx="405111" cy="259045"/>
    <xdr:sp macro="" textlink="">
      <xdr:nvSpPr>
        <xdr:cNvPr id="712" name="【公民館】&#10;有形固定資産減価償却率該当値テキスト"/>
        <xdr:cNvSpPr txBox="1"/>
      </xdr:nvSpPr>
      <xdr:spPr>
        <a:xfrm>
          <a:off x="16357600"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120106</xdr:rowOff>
    </xdr:from>
    <xdr:to>
      <xdr:col>81</xdr:col>
      <xdr:colOff>101600</xdr:colOff>
      <xdr:row>104</xdr:row>
      <xdr:rowOff>50256</xdr:rowOff>
    </xdr:to>
    <xdr:sp macro="" textlink="">
      <xdr:nvSpPr>
        <xdr:cNvPr id="713" name="楕円 712"/>
        <xdr:cNvSpPr/>
      </xdr:nvSpPr>
      <xdr:spPr>
        <a:xfrm>
          <a:off x="15430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120287</xdr:rowOff>
    </xdr:from>
    <xdr:to>
      <xdr:col>85</xdr:col>
      <xdr:colOff>127000</xdr:colOff>
      <xdr:row>103</xdr:row>
      <xdr:rowOff>170906</xdr:rowOff>
    </xdr:to>
    <xdr:cxnSp macro="">
      <xdr:nvCxnSpPr>
        <xdr:cNvPr id="714" name="直線コネクタ 713"/>
        <xdr:cNvCxnSpPr/>
      </xdr:nvCxnSpPr>
      <xdr:spPr>
        <a:xfrm flipV="1">
          <a:off x="15481300" y="1777963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115207</xdr:rowOff>
    </xdr:from>
    <xdr:to>
      <xdr:col>76</xdr:col>
      <xdr:colOff>165100</xdr:colOff>
      <xdr:row>104</xdr:row>
      <xdr:rowOff>45357</xdr:rowOff>
    </xdr:to>
    <xdr:sp macro="" textlink="">
      <xdr:nvSpPr>
        <xdr:cNvPr id="715" name="楕円 714"/>
        <xdr:cNvSpPr/>
      </xdr:nvSpPr>
      <xdr:spPr>
        <a:xfrm>
          <a:off x="14541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166007</xdr:rowOff>
    </xdr:from>
    <xdr:to>
      <xdr:col>81</xdr:col>
      <xdr:colOff>50800</xdr:colOff>
      <xdr:row>103</xdr:row>
      <xdr:rowOff>170906</xdr:rowOff>
    </xdr:to>
    <xdr:cxnSp macro="">
      <xdr:nvCxnSpPr>
        <xdr:cNvPr id="716" name="直線コネクタ 715"/>
        <xdr:cNvCxnSpPr/>
      </xdr:nvCxnSpPr>
      <xdr:spPr>
        <a:xfrm>
          <a:off x="14592300" y="178253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120106</xdr:rowOff>
    </xdr:from>
    <xdr:to>
      <xdr:col>72</xdr:col>
      <xdr:colOff>38100</xdr:colOff>
      <xdr:row>104</xdr:row>
      <xdr:rowOff>50256</xdr:rowOff>
    </xdr:to>
    <xdr:sp macro="" textlink="">
      <xdr:nvSpPr>
        <xdr:cNvPr id="717" name="楕円 716"/>
        <xdr:cNvSpPr/>
      </xdr:nvSpPr>
      <xdr:spPr>
        <a:xfrm>
          <a:off x="13652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166007</xdr:rowOff>
    </xdr:from>
    <xdr:to>
      <xdr:col>76</xdr:col>
      <xdr:colOff>114300</xdr:colOff>
      <xdr:row>103</xdr:row>
      <xdr:rowOff>170906</xdr:rowOff>
    </xdr:to>
    <xdr:cxnSp macro="">
      <xdr:nvCxnSpPr>
        <xdr:cNvPr id="718" name="直線コネクタ 717"/>
        <xdr:cNvCxnSpPr/>
      </xdr:nvCxnSpPr>
      <xdr:spPr>
        <a:xfrm flipV="1">
          <a:off x="13703300" y="178253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719" name="n_1aveValue【公民館】&#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720" name="n_2aveValue【公民館】&#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721"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41383</xdr:rowOff>
    </xdr:from>
    <xdr:ext cx="405111" cy="259045"/>
    <xdr:sp macro="" textlink="">
      <xdr:nvSpPr>
        <xdr:cNvPr id="722" name="n_1mainValue【公民館】&#10;有形固定資産減価償却率"/>
        <xdr:cNvSpPr txBox="1"/>
      </xdr:nvSpPr>
      <xdr:spPr>
        <a:xfrm>
          <a:off x="15266044" y="1787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36484</xdr:rowOff>
    </xdr:from>
    <xdr:ext cx="405111" cy="259045"/>
    <xdr:sp macro="" textlink="">
      <xdr:nvSpPr>
        <xdr:cNvPr id="723" name="n_2mainValue【公民館】&#10;有形固定資産減価償却率"/>
        <xdr:cNvSpPr txBox="1"/>
      </xdr:nvSpPr>
      <xdr:spPr>
        <a:xfrm>
          <a:off x="14389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41383</xdr:rowOff>
    </xdr:from>
    <xdr:ext cx="405111" cy="259045"/>
    <xdr:sp macro="" textlink="">
      <xdr:nvSpPr>
        <xdr:cNvPr id="724" name="n_3mainValue【公民館】&#10;有形固定資産減価償却率"/>
        <xdr:cNvSpPr txBox="1"/>
      </xdr:nvSpPr>
      <xdr:spPr>
        <a:xfrm>
          <a:off x="13500744" y="1787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5" name="直線コネクタ 7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6" name="テキスト ボックス 7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7" name="直線コネクタ 7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8" name="テキスト ボックス 7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9" name="直線コネクタ 7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0" name="テキスト ボックス 7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1" name="直線コネクタ 7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2" name="テキスト ボックス 7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3" name="直線コネクタ 7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4" name="テキスト ボックス 7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48" name="直線コネクタ 747"/>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4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50" name="直線コネクタ 74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51"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52" name="直線コネクタ 751"/>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753"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54" name="フローチャート: 判断 753"/>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55" name="フローチャート: 判断 754"/>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56" name="フローチャート: 判断 755"/>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57" name="フローチャート: 判断 756"/>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124461</xdr:rowOff>
    </xdr:from>
    <xdr:to>
      <xdr:col>116</xdr:col>
      <xdr:colOff>114300</xdr:colOff>
      <xdr:row>100</xdr:row>
      <xdr:rowOff>54611</xdr:rowOff>
    </xdr:to>
    <xdr:sp macro="" textlink="">
      <xdr:nvSpPr>
        <xdr:cNvPr id="763" name="楕円 762"/>
        <xdr:cNvSpPr/>
      </xdr:nvSpPr>
      <xdr:spPr>
        <a:xfrm>
          <a:off x="22110700" y="170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77488</xdr:rowOff>
    </xdr:from>
    <xdr:ext cx="469744" cy="259045"/>
    <xdr:sp macro="" textlink="">
      <xdr:nvSpPr>
        <xdr:cNvPr id="764" name="【公民館】&#10;一人当たり面積該当値テキスト"/>
        <xdr:cNvSpPr txBox="1"/>
      </xdr:nvSpPr>
      <xdr:spPr>
        <a:xfrm>
          <a:off x="22199600" y="1705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25400</xdr:rowOff>
    </xdr:from>
    <xdr:to>
      <xdr:col>112</xdr:col>
      <xdr:colOff>38100</xdr:colOff>
      <xdr:row>100</xdr:row>
      <xdr:rowOff>127000</xdr:rowOff>
    </xdr:to>
    <xdr:sp macro="" textlink="">
      <xdr:nvSpPr>
        <xdr:cNvPr id="765" name="楕円 764"/>
        <xdr:cNvSpPr/>
      </xdr:nvSpPr>
      <xdr:spPr>
        <a:xfrm>
          <a:off x="21272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3811</xdr:rowOff>
    </xdr:from>
    <xdr:to>
      <xdr:col>116</xdr:col>
      <xdr:colOff>63500</xdr:colOff>
      <xdr:row>100</xdr:row>
      <xdr:rowOff>76200</xdr:rowOff>
    </xdr:to>
    <xdr:cxnSp macro="">
      <xdr:nvCxnSpPr>
        <xdr:cNvPr id="766" name="直線コネクタ 765"/>
        <xdr:cNvCxnSpPr/>
      </xdr:nvCxnSpPr>
      <xdr:spPr>
        <a:xfrm flipV="1">
          <a:off x="21323300" y="171488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40639</xdr:rowOff>
    </xdr:from>
    <xdr:to>
      <xdr:col>107</xdr:col>
      <xdr:colOff>101600</xdr:colOff>
      <xdr:row>99</xdr:row>
      <xdr:rowOff>142239</xdr:rowOff>
    </xdr:to>
    <xdr:sp macro="" textlink="">
      <xdr:nvSpPr>
        <xdr:cNvPr id="767" name="楕円 766"/>
        <xdr:cNvSpPr/>
      </xdr:nvSpPr>
      <xdr:spPr>
        <a:xfrm>
          <a:off x="20383500" y="170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91439</xdr:rowOff>
    </xdr:from>
    <xdr:to>
      <xdr:col>111</xdr:col>
      <xdr:colOff>177800</xdr:colOff>
      <xdr:row>100</xdr:row>
      <xdr:rowOff>76200</xdr:rowOff>
    </xdr:to>
    <xdr:cxnSp macro="">
      <xdr:nvCxnSpPr>
        <xdr:cNvPr id="768" name="直線コネクタ 767"/>
        <xdr:cNvCxnSpPr/>
      </xdr:nvCxnSpPr>
      <xdr:spPr>
        <a:xfrm>
          <a:off x="20434300" y="1706498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21589</xdr:rowOff>
    </xdr:from>
    <xdr:to>
      <xdr:col>102</xdr:col>
      <xdr:colOff>165100</xdr:colOff>
      <xdr:row>99</xdr:row>
      <xdr:rowOff>123189</xdr:rowOff>
    </xdr:to>
    <xdr:sp macro="" textlink="">
      <xdr:nvSpPr>
        <xdr:cNvPr id="769" name="楕円 768"/>
        <xdr:cNvSpPr/>
      </xdr:nvSpPr>
      <xdr:spPr>
        <a:xfrm>
          <a:off x="19494500" y="169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72389</xdr:rowOff>
    </xdr:from>
    <xdr:to>
      <xdr:col>107</xdr:col>
      <xdr:colOff>50800</xdr:colOff>
      <xdr:row>99</xdr:row>
      <xdr:rowOff>91439</xdr:rowOff>
    </xdr:to>
    <xdr:cxnSp macro="">
      <xdr:nvCxnSpPr>
        <xdr:cNvPr id="770" name="直線コネクタ 769"/>
        <xdr:cNvCxnSpPr/>
      </xdr:nvCxnSpPr>
      <xdr:spPr>
        <a:xfrm>
          <a:off x="19545300" y="170459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771" name="n_1ave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72" name="n_2ave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773" name="n_3aveValue【公民館】&#10;一人当たり面積"/>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143527</xdr:rowOff>
    </xdr:from>
    <xdr:ext cx="469744" cy="259045"/>
    <xdr:sp macro="" textlink="">
      <xdr:nvSpPr>
        <xdr:cNvPr id="774" name="n_1mainValue【公民館】&#10;一人当たり面積"/>
        <xdr:cNvSpPr txBox="1"/>
      </xdr:nvSpPr>
      <xdr:spPr>
        <a:xfrm>
          <a:off x="21075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97</xdr:row>
      <xdr:rowOff>158766</xdr:rowOff>
    </xdr:from>
    <xdr:ext cx="469744" cy="259045"/>
    <xdr:sp macro="" textlink="">
      <xdr:nvSpPr>
        <xdr:cNvPr id="775" name="n_2mainValue【公民館】&#10;一人当たり面積"/>
        <xdr:cNvSpPr txBox="1"/>
      </xdr:nvSpPr>
      <xdr:spPr>
        <a:xfrm>
          <a:off x="20199427" y="1678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97</xdr:row>
      <xdr:rowOff>139716</xdr:rowOff>
    </xdr:from>
    <xdr:ext cx="469744" cy="259045"/>
    <xdr:sp macro="" textlink="">
      <xdr:nvSpPr>
        <xdr:cNvPr id="776" name="n_3mainValue【公民館】&#10;一人当たり面積"/>
        <xdr:cNvSpPr txBox="1"/>
      </xdr:nvSpPr>
      <xdr:spPr>
        <a:xfrm>
          <a:off x="19310427" y="1677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認定こども園・幼稚園・保育所については、市立保育所施設は廃止し事業を民間に移譲したものの、市立幼稚園は事業継続しており、老朽化した</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つの施設を使用している。今後、事業の民間譲渡・施設の複合化を視野に入れながら、老朽化対策を検討していく必要がある。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54,328
53,720
690.68
41,123,934
40,536,370
484,088
20,356,878
53,034,234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23784</xdr:rowOff>
    </xdr:from>
    <xdr:ext cx="405111" cy="259045"/>
    <xdr:sp macro="" textlink="">
      <xdr:nvSpPr>
        <xdr:cNvPr id="62" name="【図書館】&#10;有形固定資産減価償却率平均値テキスト"/>
        <xdr:cNvSpPr txBox="1"/>
      </xdr:nvSpPr>
      <xdr:spPr>
        <a:xfrm>
          <a:off x="4673600" y="6367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170724</xdr:rowOff>
    </xdr:from>
    <xdr:to>
      <xdr:col>24</xdr:col>
      <xdr:colOff>114300</xdr:colOff>
      <xdr:row>41</xdr:row>
      <xdr:rowOff>100874</xdr:rowOff>
    </xdr:to>
    <xdr:sp macro="" textlink="">
      <xdr:nvSpPr>
        <xdr:cNvPr id="72" name="楕円 71"/>
        <xdr:cNvSpPr/>
      </xdr:nvSpPr>
      <xdr:spPr>
        <a:xfrm>
          <a:off x="45847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149151</xdr:rowOff>
    </xdr:from>
    <xdr:ext cx="405111" cy="259045"/>
    <xdr:sp macro="" textlink="">
      <xdr:nvSpPr>
        <xdr:cNvPr id="73" name="【図書館】&#10;有形固定資産減価償却率該当値テキスト"/>
        <xdr:cNvSpPr txBox="1"/>
      </xdr:nvSpPr>
      <xdr:spPr>
        <a:xfrm>
          <a:off x="4673600"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31931</xdr:rowOff>
    </xdr:from>
    <xdr:to>
      <xdr:col>20</xdr:col>
      <xdr:colOff>38100</xdr:colOff>
      <xdr:row>41</xdr:row>
      <xdr:rowOff>133531</xdr:rowOff>
    </xdr:to>
    <xdr:sp macro="" textlink="">
      <xdr:nvSpPr>
        <xdr:cNvPr id="74" name="楕円 73"/>
        <xdr:cNvSpPr/>
      </xdr:nvSpPr>
      <xdr:spPr>
        <a:xfrm>
          <a:off x="37465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50074</xdr:rowOff>
    </xdr:from>
    <xdr:to>
      <xdr:col>24</xdr:col>
      <xdr:colOff>63500</xdr:colOff>
      <xdr:row>41</xdr:row>
      <xdr:rowOff>82731</xdr:rowOff>
    </xdr:to>
    <xdr:cxnSp macro="">
      <xdr:nvCxnSpPr>
        <xdr:cNvPr id="75" name="直線コネクタ 74"/>
        <xdr:cNvCxnSpPr/>
      </xdr:nvCxnSpPr>
      <xdr:spPr>
        <a:xfrm flipV="1">
          <a:off x="3797300" y="70795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66222</xdr:rowOff>
    </xdr:from>
    <xdr:to>
      <xdr:col>15</xdr:col>
      <xdr:colOff>101600</xdr:colOff>
      <xdr:row>41</xdr:row>
      <xdr:rowOff>167822</xdr:rowOff>
    </xdr:to>
    <xdr:sp macro="" textlink="">
      <xdr:nvSpPr>
        <xdr:cNvPr id="76" name="楕円 75"/>
        <xdr:cNvSpPr/>
      </xdr:nvSpPr>
      <xdr:spPr>
        <a:xfrm>
          <a:off x="2857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82731</xdr:rowOff>
    </xdr:from>
    <xdr:to>
      <xdr:col>19</xdr:col>
      <xdr:colOff>177800</xdr:colOff>
      <xdr:row>41</xdr:row>
      <xdr:rowOff>117022</xdr:rowOff>
    </xdr:to>
    <xdr:cxnSp macro="">
      <xdr:nvCxnSpPr>
        <xdr:cNvPr id="77" name="直線コネクタ 76"/>
        <xdr:cNvCxnSpPr/>
      </xdr:nvCxnSpPr>
      <xdr:spPr>
        <a:xfrm flipV="1">
          <a:off x="2908300" y="711218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98878</xdr:rowOff>
    </xdr:from>
    <xdr:to>
      <xdr:col>10</xdr:col>
      <xdr:colOff>165100</xdr:colOff>
      <xdr:row>42</xdr:row>
      <xdr:rowOff>29028</xdr:rowOff>
    </xdr:to>
    <xdr:sp macro="" textlink="">
      <xdr:nvSpPr>
        <xdr:cNvPr id="78" name="楕円 77"/>
        <xdr:cNvSpPr/>
      </xdr:nvSpPr>
      <xdr:spPr>
        <a:xfrm>
          <a:off x="1968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117022</xdr:rowOff>
    </xdr:from>
    <xdr:to>
      <xdr:col>15</xdr:col>
      <xdr:colOff>50800</xdr:colOff>
      <xdr:row>41</xdr:row>
      <xdr:rowOff>149678</xdr:rowOff>
    </xdr:to>
    <xdr:cxnSp macro="">
      <xdr:nvCxnSpPr>
        <xdr:cNvPr id="79" name="直線コネクタ 78"/>
        <xdr:cNvCxnSpPr/>
      </xdr:nvCxnSpPr>
      <xdr:spPr>
        <a:xfrm flipV="1">
          <a:off x="2019300" y="7146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133730</xdr:rowOff>
    </xdr:from>
    <xdr:ext cx="405111" cy="259045"/>
    <xdr:sp macro="" textlink="">
      <xdr:nvSpPr>
        <xdr:cNvPr id="80" name="n_1aveValue【図書館】&#10;有形固定資産減価償却率"/>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81" name="n_2aveValue【図書館】&#10;有形固定資産減価償却率"/>
        <xdr:cNvSpPr txBox="1"/>
      </xdr:nvSpPr>
      <xdr:spPr>
        <a:xfrm>
          <a:off x="2705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2"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124658</xdr:rowOff>
    </xdr:from>
    <xdr:ext cx="405111" cy="259045"/>
    <xdr:sp macro="" textlink="">
      <xdr:nvSpPr>
        <xdr:cNvPr id="83" name="n_1mainValue【図書館】&#10;有形固定資産減価償却率"/>
        <xdr:cNvSpPr txBox="1"/>
      </xdr:nvSpPr>
      <xdr:spPr>
        <a:xfrm>
          <a:off x="3582044" y="715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41</xdr:row>
      <xdr:rowOff>158949</xdr:rowOff>
    </xdr:from>
    <xdr:ext cx="340478" cy="259045"/>
    <xdr:sp macro="" textlink="">
      <xdr:nvSpPr>
        <xdr:cNvPr id="84" name="n_2mainValue【図書館】&#10;有形固定資産減価償却率"/>
        <xdr:cNvSpPr txBox="1"/>
      </xdr:nvSpPr>
      <xdr:spPr>
        <a:xfrm>
          <a:off x="2738061" y="7188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20155</xdr:rowOff>
    </xdr:from>
    <xdr:ext cx="340478" cy="259045"/>
    <xdr:sp macro="" textlink="">
      <xdr:nvSpPr>
        <xdr:cNvPr id="85" name="n_3mainValue【図書館】&#10;有形固定資産減価償却率"/>
        <xdr:cNvSpPr txBox="1"/>
      </xdr:nvSpPr>
      <xdr:spPr>
        <a:xfrm>
          <a:off x="1849061" y="7221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4"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0</xdr:rowOff>
    </xdr:from>
    <xdr:to>
      <xdr:col>55</xdr:col>
      <xdr:colOff>50800</xdr:colOff>
      <xdr:row>36</xdr:row>
      <xdr:rowOff>101600</xdr:rowOff>
    </xdr:to>
    <xdr:sp macro="" textlink="">
      <xdr:nvSpPr>
        <xdr:cNvPr id="124" name="楕円 123"/>
        <xdr:cNvSpPr/>
      </xdr:nvSpPr>
      <xdr:spPr>
        <a:xfrm>
          <a:off x="104267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22877</xdr:rowOff>
    </xdr:from>
    <xdr:ext cx="469744" cy="259045"/>
    <xdr:sp macro="" textlink="">
      <xdr:nvSpPr>
        <xdr:cNvPr id="125" name="【図書館】&#10;一人当たり面積該当値テキスト"/>
        <xdr:cNvSpPr txBox="1"/>
      </xdr:nvSpPr>
      <xdr:spPr>
        <a:xfrm>
          <a:off x="10515600" y="60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12700</xdr:rowOff>
    </xdr:from>
    <xdr:to>
      <xdr:col>50</xdr:col>
      <xdr:colOff>165100</xdr:colOff>
      <xdr:row>36</xdr:row>
      <xdr:rowOff>114300</xdr:rowOff>
    </xdr:to>
    <xdr:sp macro="" textlink="">
      <xdr:nvSpPr>
        <xdr:cNvPr id="126" name="楕円 125"/>
        <xdr:cNvSpPr/>
      </xdr:nvSpPr>
      <xdr:spPr>
        <a:xfrm>
          <a:off x="9588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50800</xdr:rowOff>
    </xdr:from>
    <xdr:to>
      <xdr:col>55</xdr:col>
      <xdr:colOff>0</xdr:colOff>
      <xdr:row>36</xdr:row>
      <xdr:rowOff>63500</xdr:rowOff>
    </xdr:to>
    <xdr:cxnSp macro="">
      <xdr:nvCxnSpPr>
        <xdr:cNvPr id="127" name="直線コネクタ 126"/>
        <xdr:cNvCxnSpPr/>
      </xdr:nvCxnSpPr>
      <xdr:spPr>
        <a:xfrm flipV="1">
          <a:off x="9639300" y="6223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28" name="楕円 127"/>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63500</xdr:rowOff>
    </xdr:from>
    <xdr:to>
      <xdr:col>50</xdr:col>
      <xdr:colOff>114300</xdr:colOff>
      <xdr:row>36</xdr:row>
      <xdr:rowOff>76200</xdr:rowOff>
    </xdr:to>
    <xdr:cxnSp macro="">
      <xdr:nvCxnSpPr>
        <xdr:cNvPr id="129" name="直線コネクタ 128"/>
        <xdr:cNvCxnSpPr/>
      </xdr:nvCxnSpPr>
      <xdr:spPr>
        <a:xfrm flipV="1">
          <a:off x="8750300" y="623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38100</xdr:rowOff>
    </xdr:from>
    <xdr:to>
      <xdr:col>41</xdr:col>
      <xdr:colOff>101600</xdr:colOff>
      <xdr:row>36</xdr:row>
      <xdr:rowOff>139700</xdr:rowOff>
    </xdr:to>
    <xdr:sp macro="" textlink="">
      <xdr:nvSpPr>
        <xdr:cNvPr id="130" name="楕円 129"/>
        <xdr:cNvSpPr/>
      </xdr:nvSpPr>
      <xdr:spPr>
        <a:xfrm>
          <a:off x="7810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36</xdr:row>
      <xdr:rowOff>88900</xdr:rowOff>
    </xdr:to>
    <xdr:cxnSp macro="">
      <xdr:nvCxnSpPr>
        <xdr:cNvPr id="131" name="直線コネクタ 130"/>
        <xdr:cNvCxnSpPr/>
      </xdr:nvCxnSpPr>
      <xdr:spPr>
        <a:xfrm flipV="1">
          <a:off x="78613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32" name="n_1ave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3"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34" name="n_3ave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130827</xdr:rowOff>
    </xdr:from>
    <xdr:ext cx="469744" cy="259045"/>
    <xdr:sp macro="" textlink="">
      <xdr:nvSpPr>
        <xdr:cNvPr id="135" name="n_1mainValue【図書館】&#10;一人当たり面積"/>
        <xdr:cNvSpPr txBox="1"/>
      </xdr:nvSpPr>
      <xdr:spPr>
        <a:xfrm>
          <a:off x="939172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36"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156227</xdr:rowOff>
    </xdr:from>
    <xdr:ext cx="469744" cy="259045"/>
    <xdr:sp macro="" textlink="">
      <xdr:nvSpPr>
        <xdr:cNvPr id="137" name="n_3mainValue【図書館】&#10;一人当たり面積"/>
        <xdr:cNvSpPr txBox="1"/>
      </xdr:nvSpPr>
      <xdr:spPr>
        <a:xfrm>
          <a:off x="76264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166387</xdr:rowOff>
    </xdr:from>
    <xdr:ext cx="405111" cy="259045"/>
    <xdr:sp macro="" textlink="">
      <xdr:nvSpPr>
        <xdr:cNvPr id="167" name="【体育館・プール】&#10;有形固定資産減価償却率平均値テキスト"/>
        <xdr:cNvSpPr txBox="1"/>
      </xdr:nvSpPr>
      <xdr:spPr>
        <a:xfrm>
          <a:off x="4673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7" name="楕円 176"/>
        <xdr:cNvSpPr/>
      </xdr:nvSpPr>
      <xdr:spPr>
        <a:xfrm>
          <a:off x="4584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1922</xdr:rowOff>
    </xdr:from>
    <xdr:ext cx="405111" cy="259045"/>
    <xdr:sp macro="" textlink="">
      <xdr:nvSpPr>
        <xdr:cNvPr id="178" name="【体育館・プール】&#10;有形固定資産減価償却率該当値テキスト"/>
        <xdr:cNvSpPr txBox="1"/>
      </xdr:nvSpPr>
      <xdr:spPr>
        <a:xfrm>
          <a:off x="4673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46355</xdr:rowOff>
    </xdr:from>
    <xdr:to>
      <xdr:col>20</xdr:col>
      <xdr:colOff>38100</xdr:colOff>
      <xdr:row>60</xdr:row>
      <xdr:rowOff>147955</xdr:rowOff>
    </xdr:to>
    <xdr:sp macro="" textlink="">
      <xdr:nvSpPr>
        <xdr:cNvPr id="179" name="楕円 178"/>
        <xdr:cNvSpPr/>
      </xdr:nvSpPr>
      <xdr:spPr>
        <a:xfrm>
          <a:off x="3746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74295</xdr:rowOff>
    </xdr:from>
    <xdr:to>
      <xdr:col>24</xdr:col>
      <xdr:colOff>63500</xdr:colOff>
      <xdr:row>60</xdr:row>
      <xdr:rowOff>97155</xdr:rowOff>
    </xdr:to>
    <xdr:cxnSp macro="">
      <xdr:nvCxnSpPr>
        <xdr:cNvPr id="180" name="直線コネクタ 179"/>
        <xdr:cNvCxnSpPr/>
      </xdr:nvCxnSpPr>
      <xdr:spPr>
        <a:xfrm flipV="1">
          <a:off x="3797300" y="103612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76835</xdr:rowOff>
    </xdr:from>
    <xdr:to>
      <xdr:col>15</xdr:col>
      <xdr:colOff>101600</xdr:colOff>
      <xdr:row>61</xdr:row>
      <xdr:rowOff>6985</xdr:rowOff>
    </xdr:to>
    <xdr:sp macro="" textlink="">
      <xdr:nvSpPr>
        <xdr:cNvPr id="181" name="楕円 180"/>
        <xdr:cNvSpPr/>
      </xdr:nvSpPr>
      <xdr:spPr>
        <a:xfrm>
          <a:off x="2857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97155</xdr:rowOff>
    </xdr:from>
    <xdr:to>
      <xdr:col>19</xdr:col>
      <xdr:colOff>177800</xdr:colOff>
      <xdr:row>60</xdr:row>
      <xdr:rowOff>127635</xdr:rowOff>
    </xdr:to>
    <xdr:cxnSp macro="">
      <xdr:nvCxnSpPr>
        <xdr:cNvPr id="182" name="直線コネクタ 181"/>
        <xdr:cNvCxnSpPr/>
      </xdr:nvCxnSpPr>
      <xdr:spPr>
        <a:xfrm flipV="1">
          <a:off x="2908300" y="103841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135890</xdr:rowOff>
    </xdr:from>
    <xdr:to>
      <xdr:col>10</xdr:col>
      <xdr:colOff>165100</xdr:colOff>
      <xdr:row>61</xdr:row>
      <xdr:rowOff>66040</xdr:rowOff>
    </xdr:to>
    <xdr:sp macro="" textlink="">
      <xdr:nvSpPr>
        <xdr:cNvPr id="183" name="楕円 182"/>
        <xdr:cNvSpPr/>
      </xdr:nvSpPr>
      <xdr:spPr>
        <a:xfrm>
          <a:off x="1968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127635</xdr:rowOff>
    </xdr:from>
    <xdr:to>
      <xdr:col>15</xdr:col>
      <xdr:colOff>50800</xdr:colOff>
      <xdr:row>61</xdr:row>
      <xdr:rowOff>15240</xdr:rowOff>
    </xdr:to>
    <xdr:cxnSp macro="">
      <xdr:nvCxnSpPr>
        <xdr:cNvPr id="184" name="直線コネクタ 183"/>
        <xdr:cNvCxnSpPr/>
      </xdr:nvCxnSpPr>
      <xdr:spPr>
        <a:xfrm flipV="1">
          <a:off x="2019300" y="1041463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82567</xdr:rowOff>
    </xdr:from>
    <xdr:ext cx="405111" cy="259045"/>
    <xdr:sp macro="" textlink="">
      <xdr:nvSpPr>
        <xdr:cNvPr id="185" name="n_1ave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6"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87"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139082</xdr:rowOff>
    </xdr:from>
    <xdr:ext cx="405111" cy="259045"/>
    <xdr:sp macro="" textlink="">
      <xdr:nvSpPr>
        <xdr:cNvPr id="188" name="n_1mainValue【体育館・プール】&#10;有形固定資産減価償却率"/>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169562</xdr:rowOff>
    </xdr:from>
    <xdr:ext cx="405111" cy="259045"/>
    <xdr:sp macro="" textlink="">
      <xdr:nvSpPr>
        <xdr:cNvPr id="189" name="n_2mainValue【体育館・プール】&#10;有形固定資産減価償却率"/>
        <xdr:cNvSpPr txBox="1"/>
      </xdr:nvSpPr>
      <xdr:spPr>
        <a:xfrm>
          <a:off x="2705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57167</xdr:rowOff>
    </xdr:from>
    <xdr:ext cx="405111" cy="259045"/>
    <xdr:sp macro="" textlink="">
      <xdr:nvSpPr>
        <xdr:cNvPr id="190" name="n_3mainValue【体育館・プール】&#10;有形固定資産減価償却率"/>
        <xdr:cNvSpPr txBox="1"/>
      </xdr:nvSpPr>
      <xdr:spPr>
        <a:xfrm>
          <a:off x="1816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9"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132080</xdr:rowOff>
    </xdr:from>
    <xdr:to>
      <xdr:col>55</xdr:col>
      <xdr:colOff>50800</xdr:colOff>
      <xdr:row>55</xdr:row>
      <xdr:rowOff>62230</xdr:rowOff>
    </xdr:to>
    <xdr:sp macro="" textlink="">
      <xdr:nvSpPr>
        <xdr:cNvPr id="229" name="楕円 228"/>
        <xdr:cNvSpPr/>
      </xdr:nvSpPr>
      <xdr:spPr>
        <a:xfrm>
          <a:off x="10426700" y="93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85107</xdr:rowOff>
    </xdr:from>
    <xdr:ext cx="469744" cy="259045"/>
    <xdr:sp macro="" textlink="">
      <xdr:nvSpPr>
        <xdr:cNvPr id="230" name="【体育館・プール】&#10;一人当たり面積該当値テキスト"/>
        <xdr:cNvSpPr txBox="1"/>
      </xdr:nvSpPr>
      <xdr:spPr>
        <a:xfrm>
          <a:off x="10515600" y="934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154940</xdr:rowOff>
    </xdr:from>
    <xdr:to>
      <xdr:col>50</xdr:col>
      <xdr:colOff>165100</xdr:colOff>
      <xdr:row>55</xdr:row>
      <xdr:rowOff>85090</xdr:rowOff>
    </xdr:to>
    <xdr:sp macro="" textlink="">
      <xdr:nvSpPr>
        <xdr:cNvPr id="231" name="楕円 230"/>
        <xdr:cNvSpPr/>
      </xdr:nvSpPr>
      <xdr:spPr>
        <a:xfrm>
          <a:off x="9588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11430</xdr:rowOff>
    </xdr:from>
    <xdr:to>
      <xdr:col>55</xdr:col>
      <xdr:colOff>0</xdr:colOff>
      <xdr:row>55</xdr:row>
      <xdr:rowOff>34290</xdr:rowOff>
    </xdr:to>
    <xdr:cxnSp macro="">
      <xdr:nvCxnSpPr>
        <xdr:cNvPr id="232" name="直線コネクタ 231"/>
        <xdr:cNvCxnSpPr/>
      </xdr:nvCxnSpPr>
      <xdr:spPr>
        <a:xfrm flipV="1">
          <a:off x="9639300" y="9441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139700</xdr:rowOff>
    </xdr:from>
    <xdr:to>
      <xdr:col>46</xdr:col>
      <xdr:colOff>38100</xdr:colOff>
      <xdr:row>56</xdr:row>
      <xdr:rowOff>69850</xdr:rowOff>
    </xdr:to>
    <xdr:sp macro="" textlink="">
      <xdr:nvSpPr>
        <xdr:cNvPr id="233" name="楕円 232"/>
        <xdr:cNvSpPr/>
      </xdr:nvSpPr>
      <xdr:spPr>
        <a:xfrm>
          <a:off x="8699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34290</xdr:rowOff>
    </xdr:from>
    <xdr:to>
      <xdr:col>50</xdr:col>
      <xdr:colOff>114300</xdr:colOff>
      <xdr:row>56</xdr:row>
      <xdr:rowOff>19050</xdr:rowOff>
    </xdr:to>
    <xdr:cxnSp macro="">
      <xdr:nvCxnSpPr>
        <xdr:cNvPr id="234" name="直線コネクタ 233"/>
        <xdr:cNvCxnSpPr/>
      </xdr:nvCxnSpPr>
      <xdr:spPr>
        <a:xfrm flipV="1">
          <a:off x="8750300" y="946404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147320</xdr:rowOff>
    </xdr:from>
    <xdr:to>
      <xdr:col>41</xdr:col>
      <xdr:colOff>101600</xdr:colOff>
      <xdr:row>57</xdr:row>
      <xdr:rowOff>77470</xdr:rowOff>
    </xdr:to>
    <xdr:sp macro="" textlink="">
      <xdr:nvSpPr>
        <xdr:cNvPr id="235" name="楕円 234"/>
        <xdr:cNvSpPr/>
      </xdr:nvSpPr>
      <xdr:spPr>
        <a:xfrm>
          <a:off x="7810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19050</xdr:rowOff>
    </xdr:from>
    <xdr:to>
      <xdr:col>45</xdr:col>
      <xdr:colOff>177800</xdr:colOff>
      <xdr:row>57</xdr:row>
      <xdr:rowOff>26670</xdr:rowOff>
    </xdr:to>
    <xdr:cxnSp macro="">
      <xdr:nvCxnSpPr>
        <xdr:cNvPr id="236" name="直線コネクタ 235"/>
        <xdr:cNvCxnSpPr/>
      </xdr:nvCxnSpPr>
      <xdr:spPr>
        <a:xfrm flipV="1">
          <a:off x="7861300" y="962025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37"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125747</xdr:rowOff>
    </xdr:from>
    <xdr:ext cx="469744" cy="259045"/>
    <xdr:sp macro="" textlink="">
      <xdr:nvSpPr>
        <xdr:cNvPr id="238" name="n_2aveValue【体育館・プール】&#10;一人当たり面積"/>
        <xdr:cNvSpPr txBox="1"/>
      </xdr:nvSpPr>
      <xdr:spPr>
        <a:xfrm>
          <a:off x="85154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110507</xdr:rowOff>
    </xdr:from>
    <xdr:ext cx="469744" cy="259045"/>
    <xdr:sp macro="" textlink="">
      <xdr:nvSpPr>
        <xdr:cNvPr id="239" name="n_3aveValue【体育館・プール】&#10;一人当たり面積"/>
        <xdr:cNvSpPr txBox="1"/>
      </xdr:nvSpPr>
      <xdr:spPr>
        <a:xfrm>
          <a:off x="7626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101617</xdr:rowOff>
    </xdr:from>
    <xdr:ext cx="469744" cy="259045"/>
    <xdr:sp macro="" textlink="">
      <xdr:nvSpPr>
        <xdr:cNvPr id="240" name="n_1mainValue【体育館・プール】&#10;一人当たり面積"/>
        <xdr:cNvSpPr txBox="1"/>
      </xdr:nvSpPr>
      <xdr:spPr>
        <a:xfrm>
          <a:off x="939172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86377</xdr:rowOff>
    </xdr:from>
    <xdr:ext cx="469744" cy="259045"/>
    <xdr:sp macro="" textlink="">
      <xdr:nvSpPr>
        <xdr:cNvPr id="241" name="n_2mainValue【体育館・プール】&#10;一人当たり面積"/>
        <xdr:cNvSpPr txBox="1"/>
      </xdr:nvSpPr>
      <xdr:spPr>
        <a:xfrm>
          <a:off x="8515427" y="934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93997</xdr:rowOff>
    </xdr:from>
    <xdr:ext cx="469744" cy="259045"/>
    <xdr:sp macro="" textlink="">
      <xdr:nvSpPr>
        <xdr:cNvPr id="242" name="n_3mainValue【体育館・プール】&#10;一人当たり面積"/>
        <xdr:cNvSpPr txBox="1"/>
      </xdr:nvSpPr>
      <xdr:spPr>
        <a:xfrm>
          <a:off x="7626427" y="95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110744</xdr:rowOff>
    </xdr:from>
    <xdr:to>
      <xdr:col>24</xdr:col>
      <xdr:colOff>114300</xdr:colOff>
      <xdr:row>82</xdr:row>
      <xdr:rowOff>40894</xdr:rowOff>
    </xdr:to>
    <xdr:sp macro="" textlink="">
      <xdr:nvSpPr>
        <xdr:cNvPr id="280" name="楕円 279"/>
        <xdr:cNvSpPr/>
      </xdr:nvSpPr>
      <xdr:spPr>
        <a:xfrm>
          <a:off x="45847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133621</xdr:rowOff>
    </xdr:from>
    <xdr:ext cx="405111" cy="259045"/>
    <xdr:sp macro="" textlink="">
      <xdr:nvSpPr>
        <xdr:cNvPr id="281" name="【福祉施設】&#10;有形固定資産減価償却率該当値テキスト"/>
        <xdr:cNvSpPr txBox="1"/>
      </xdr:nvSpPr>
      <xdr:spPr>
        <a:xfrm>
          <a:off x="4673600" y="1384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82" name="楕円 281"/>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161544</xdr:rowOff>
    </xdr:from>
    <xdr:to>
      <xdr:col>24</xdr:col>
      <xdr:colOff>63500</xdr:colOff>
      <xdr:row>82</xdr:row>
      <xdr:rowOff>60961</xdr:rowOff>
    </xdr:to>
    <xdr:cxnSp macro="">
      <xdr:nvCxnSpPr>
        <xdr:cNvPr id="283" name="直線コネクタ 282"/>
        <xdr:cNvCxnSpPr/>
      </xdr:nvCxnSpPr>
      <xdr:spPr>
        <a:xfrm flipV="1">
          <a:off x="3797300" y="14048994"/>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110744</xdr:rowOff>
    </xdr:from>
    <xdr:to>
      <xdr:col>15</xdr:col>
      <xdr:colOff>101600</xdr:colOff>
      <xdr:row>84</xdr:row>
      <xdr:rowOff>40894</xdr:rowOff>
    </xdr:to>
    <xdr:sp macro="" textlink="">
      <xdr:nvSpPr>
        <xdr:cNvPr id="284" name="楕円 283"/>
        <xdr:cNvSpPr/>
      </xdr:nvSpPr>
      <xdr:spPr>
        <a:xfrm>
          <a:off x="2857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83</xdr:row>
      <xdr:rowOff>161544</xdr:rowOff>
    </xdr:to>
    <xdr:cxnSp macro="">
      <xdr:nvCxnSpPr>
        <xdr:cNvPr id="285" name="直線コネクタ 284"/>
        <xdr:cNvCxnSpPr/>
      </xdr:nvCxnSpPr>
      <xdr:spPr>
        <a:xfrm flipV="1">
          <a:off x="2908300" y="14119861"/>
          <a:ext cx="889000" cy="27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113030</xdr:rowOff>
    </xdr:from>
    <xdr:to>
      <xdr:col>10</xdr:col>
      <xdr:colOff>165100</xdr:colOff>
      <xdr:row>84</xdr:row>
      <xdr:rowOff>43180</xdr:rowOff>
    </xdr:to>
    <xdr:sp macro="" textlink="">
      <xdr:nvSpPr>
        <xdr:cNvPr id="286" name="楕円 285"/>
        <xdr:cNvSpPr/>
      </xdr:nvSpPr>
      <xdr:spPr>
        <a:xfrm>
          <a:off x="196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161544</xdr:rowOff>
    </xdr:from>
    <xdr:to>
      <xdr:col>15</xdr:col>
      <xdr:colOff>50800</xdr:colOff>
      <xdr:row>83</xdr:row>
      <xdr:rowOff>163830</xdr:rowOff>
    </xdr:to>
    <xdr:cxnSp macro="">
      <xdr:nvCxnSpPr>
        <xdr:cNvPr id="287" name="直線コネクタ 286"/>
        <xdr:cNvCxnSpPr/>
      </xdr:nvCxnSpPr>
      <xdr:spPr>
        <a:xfrm flipV="1">
          <a:off x="2019300" y="143918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8"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0" name="n_3aveValue【福祉施設】&#10;有形固定資産減価償却率"/>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128288</xdr:rowOff>
    </xdr:from>
    <xdr:ext cx="405111" cy="259045"/>
    <xdr:sp macro="" textlink="">
      <xdr:nvSpPr>
        <xdr:cNvPr id="291" name="n_1main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57421</xdr:rowOff>
    </xdr:from>
    <xdr:ext cx="405111" cy="259045"/>
    <xdr:sp macro="" textlink="">
      <xdr:nvSpPr>
        <xdr:cNvPr id="292" name="n_2mainValue【福祉施設】&#10;有形固定資産減価償却率"/>
        <xdr:cNvSpPr txBox="1"/>
      </xdr:nvSpPr>
      <xdr:spPr>
        <a:xfrm>
          <a:off x="2705744" y="1411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59707</xdr:rowOff>
    </xdr:from>
    <xdr:ext cx="405111" cy="259045"/>
    <xdr:sp macro="" textlink="">
      <xdr:nvSpPr>
        <xdr:cNvPr id="293" name="n_3mainValue【福祉施設】&#10;有形固定資産減価償却率"/>
        <xdr:cNvSpPr txBox="1"/>
      </xdr:nvSpPr>
      <xdr:spPr>
        <a:xfrm>
          <a:off x="1816744"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83</xdr:row>
      <xdr:rowOff>51815</xdr:rowOff>
    </xdr:from>
    <xdr:to>
      <xdr:col>54</xdr:col>
      <xdr:colOff>189865</xdr:colOff>
      <xdr:row>86</xdr:row>
      <xdr:rowOff>31242</xdr:rowOff>
    </xdr:to>
    <xdr:cxnSp macro="">
      <xdr:nvCxnSpPr>
        <xdr:cNvPr id="315" name="直線コネクタ 314"/>
        <xdr:cNvCxnSpPr/>
      </xdr:nvCxnSpPr>
      <xdr:spPr>
        <a:xfrm flipV="1">
          <a:off x="10476865" y="14282165"/>
          <a:ext cx="0" cy="49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1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17" name="直線コネクタ 31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169942</xdr:rowOff>
    </xdr:from>
    <xdr:ext cx="469744" cy="259045"/>
    <xdr:sp macro="" textlink="">
      <xdr:nvSpPr>
        <xdr:cNvPr id="318" name="【福祉施設】&#10;一人当たり面積最大値テキスト"/>
        <xdr:cNvSpPr txBox="1"/>
      </xdr:nvSpPr>
      <xdr:spPr>
        <a:xfrm>
          <a:off x="10515600" y="1405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83</xdr:row>
      <xdr:rowOff>51815</xdr:rowOff>
    </xdr:from>
    <xdr:to>
      <xdr:col>55</xdr:col>
      <xdr:colOff>88900</xdr:colOff>
      <xdr:row>83</xdr:row>
      <xdr:rowOff>51815</xdr:rowOff>
    </xdr:to>
    <xdr:cxnSp macro="">
      <xdr:nvCxnSpPr>
        <xdr:cNvPr id="319" name="直線コネクタ 318"/>
        <xdr:cNvCxnSpPr/>
      </xdr:nvCxnSpPr>
      <xdr:spPr>
        <a:xfrm>
          <a:off x="10388600" y="142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4590</xdr:rowOff>
    </xdr:from>
    <xdr:ext cx="469744" cy="259045"/>
    <xdr:sp macro="" textlink="">
      <xdr:nvSpPr>
        <xdr:cNvPr id="320" name="【福祉施設】&#10;一人当たり面積平均値テキスト"/>
        <xdr:cNvSpPr txBox="1"/>
      </xdr:nvSpPr>
      <xdr:spPr>
        <a:xfrm>
          <a:off x="10515600" y="14577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26163</xdr:rowOff>
    </xdr:from>
    <xdr:to>
      <xdr:col>55</xdr:col>
      <xdr:colOff>50800</xdr:colOff>
      <xdr:row>85</xdr:row>
      <xdr:rowOff>127763</xdr:rowOff>
    </xdr:to>
    <xdr:sp macro="" textlink="">
      <xdr:nvSpPr>
        <xdr:cNvPr id="321" name="フローチャート: 判断 320"/>
        <xdr:cNvSpPr/>
      </xdr:nvSpPr>
      <xdr:spPr>
        <a:xfrm>
          <a:off x="10426700" y="1459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23876</xdr:rowOff>
    </xdr:from>
    <xdr:to>
      <xdr:col>50</xdr:col>
      <xdr:colOff>165100</xdr:colOff>
      <xdr:row>85</xdr:row>
      <xdr:rowOff>125476</xdr:rowOff>
    </xdr:to>
    <xdr:sp macro="" textlink="">
      <xdr:nvSpPr>
        <xdr:cNvPr id="322" name="フローチャート: 判断 321"/>
        <xdr:cNvSpPr/>
      </xdr:nvSpPr>
      <xdr:spPr>
        <a:xfrm>
          <a:off x="9588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xdr:rowOff>
    </xdr:from>
    <xdr:to>
      <xdr:col>46</xdr:col>
      <xdr:colOff>38100</xdr:colOff>
      <xdr:row>85</xdr:row>
      <xdr:rowOff>114046</xdr:rowOff>
    </xdr:to>
    <xdr:sp macro="" textlink="">
      <xdr:nvSpPr>
        <xdr:cNvPr id="323" name="フローチャート: 判断 322"/>
        <xdr:cNvSpPr/>
      </xdr:nvSpPr>
      <xdr:spPr>
        <a:xfrm>
          <a:off x="8699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135889</xdr:rowOff>
    </xdr:from>
    <xdr:to>
      <xdr:col>41</xdr:col>
      <xdr:colOff>101600</xdr:colOff>
      <xdr:row>85</xdr:row>
      <xdr:rowOff>66039</xdr:rowOff>
    </xdr:to>
    <xdr:sp macro="" textlink="">
      <xdr:nvSpPr>
        <xdr:cNvPr id="324" name="フローチャート: 判断 323"/>
        <xdr:cNvSpPr/>
      </xdr:nvSpPr>
      <xdr:spPr>
        <a:xfrm>
          <a:off x="7810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330" name="楕円 329"/>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92473</xdr:rowOff>
    </xdr:from>
    <xdr:ext cx="469744" cy="259045"/>
    <xdr:sp macro="" textlink="">
      <xdr:nvSpPr>
        <xdr:cNvPr id="331" name="【福祉施設】&#10;一人当たり面積該当値テキスト"/>
        <xdr:cNvSpPr txBox="1"/>
      </xdr:nvSpPr>
      <xdr:spPr>
        <a:xfrm>
          <a:off x="10515600" y="1432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65024</xdr:rowOff>
    </xdr:from>
    <xdr:to>
      <xdr:col>50</xdr:col>
      <xdr:colOff>165100</xdr:colOff>
      <xdr:row>84</xdr:row>
      <xdr:rowOff>166624</xdr:rowOff>
    </xdr:to>
    <xdr:sp macro="" textlink="">
      <xdr:nvSpPr>
        <xdr:cNvPr id="332" name="楕円 331"/>
        <xdr:cNvSpPr/>
      </xdr:nvSpPr>
      <xdr:spPr>
        <a:xfrm>
          <a:off x="9588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115824</xdr:rowOff>
    </xdr:from>
    <xdr:to>
      <xdr:col>55</xdr:col>
      <xdr:colOff>0</xdr:colOff>
      <xdr:row>84</xdr:row>
      <xdr:rowOff>120396</xdr:rowOff>
    </xdr:to>
    <xdr:cxnSp macro="">
      <xdr:nvCxnSpPr>
        <xdr:cNvPr id="333" name="直線コネクタ 332"/>
        <xdr:cNvCxnSpPr/>
      </xdr:nvCxnSpPr>
      <xdr:spPr>
        <a:xfrm>
          <a:off x="9639300" y="14517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19304</xdr:rowOff>
    </xdr:from>
    <xdr:to>
      <xdr:col>46</xdr:col>
      <xdr:colOff>38100</xdr:colOff>
      <xdr:row>79</xdr:row>
      <xdr:rowOff>120904</xdr:rowOff>
    </xdr:to>
    <xdr:sp macro="" textlink="">
      <xdr:nvSpPr>
        <xdr:cNvPr id="334" name="楕円 333"/>
        <xdr:cNvSpPr/>
      </xdr:nvSpPr>
      <xdr:spPr>
        <a:xfrm>
          <a:off x="8699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70104</xdr:rowOff>
    </xdr:from>
    <xdr:to>
      <xdr:col>50</xdr:col>
      <xdr:colOff>114300</xdr:colOff>
      <xdr:row>84</xdr:row>
      <xdr:rowOff>115824</xdr:rowOff>
    </xdr:to>
    <xdr:cxnSp macro="">
      <xdr:nvCxnSpPr>
        <xdr:cNvPr id="335" name="直線コネクタ 334"/>
        <xdr:cNvCxnSpPr/>
      </xdr:nvCxnSpPr>
      <xdr:spPr>
        <a:xfrm>
          <a:off x="8750300" y="13614654"/>
          <a:ext cx="889000" cy="90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161037</xdr:rowOff>
    </xdr:from>
    <xdr:to>
      <xdr:col>41</xdr:col>
      <xdr:colOff>101600</xdr:colOff>
      <xdr:row>79</xdr:row>
      <xdr:rowOff>91187</xdr:rowOff>
    </xdr:to>
    <xdr:sp macro="" textlink="">
      <xdr:nvSpPr>
        <xdr:cNvPr id="336" name="楕円 335"/>
        <xdr:cNvSpPr/>
      </xdr:nvSpPr>
      <xdr:spPr>
        <a:xfrm>
          <a:off x="7810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40387</xdr:rowOff>
    </xdr:from>
    <xdr:to>
      <xdr:col>45</xdr:col>
      <xdr:colOff>177800</xdr:colOff>
      <xdr:row>79</xdr:row>
      <xdr:rowOff>70104</xdr:rowOff>
    </xdr:to>
    <xdr:cxnSp macro="">
      <xdr:nvCxnSpPr>
        <xdr:cNvPr id="337" name="直線コネクタ 336"/>
        <xdr:cNvCxnSpPr/>
      </xdr:nvCxnSpPr>
      <xdr:spPr>
        <a:xfrm>
          <a:off x="7861300" y="1358493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116603</xdr:rowOff>
    </xdr:from>
    <xdr:ext cx="469744" cy="259045"/>
    <xdr:sp macro="" textlink="">
      <xdr:nvSpPr>
        <xdr:cNvPr id="338" name="n_1aveValue【福祉施設】&#10;一人当たり面積"/>
        <xdr:cNvSpPr txBox="1"/>
      </xdr:nvSpPr>
      <xdr:spPr>
        <a:xfrm>
          <a:off x="93917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105173</xdr:rowOff>
    </xdr:from>
    <xdr:ext cx="469744" cy="259045"/>
    <xdr:sp macro="" textlink="">
      <xdr:nvSpPr>
        <xdr:cNvPr id="339" name="n_2aveValue【福祉施設】&#10;一人当たり面積"/>
        <xdr:cNvSpPr txBox="1"/>
      </xdr:nvSpPr>
      <xdr:spPr>
        <a:xfrm>
          <a:off x="8515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57166</xdr:rowOff>
    </xdr:from>
    <xdr:ext cx="469744" cy="259045"/>
    <xdr:sp macro="" textlink="">
      <xdr:nvSpPr>
        <xdr:cNvPr id="340" name="n_3aveValue【福祉施設】&#10;一人当たり面積"/>
        <xdr:cNvSpPr txBox="1"/>
      </xdr:nvSpPr>
      <xdr:spPr>
        <a:xfrm>
          <a:off x="7626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11701</xdr:rowOff>
    </xdr:from>
    <xdr:ext cx="469744" cy="259045"/>
    <xdr:sp macro="" textlink="">
      <xdr:nvSpPr>
        <xdr:cNvPr id="341" name="n_1mainValue【福祉施設】&#10;一人当たり面積"/>
        <xdr:cNvSpPr txBox="1"/>
      </xdr:nvSpPr>
      <xdr:spPr>
        <a:xfrm>
          <a:off x="9391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137431</xdr:rowOff>
    </xdr:from>
    <xdr:ext cx="469744" cy="259045"/>
    <xdr:sp macro="" textlink="">
      <xdr:nvSpPr>
        <xdr:cNvPr id="342" name="n_2mainValue【福祉施設】&#10;一人当たり面積"/>
        <xdr:cNvSpPr txBox="1"/>
      </xdr:nvSpPr>
      <xdr:spPr>
        <a:xfrm>
          <a:off x="8515427" y="1333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107714</xdr:rowOff>
    </xdr:from>
    <xdr:ext cx="469744" cy="259045"/>
    <xdr:sp macro="" textlink="">
      <xdr:nvSpPr>
        <xdr:cNvPr id="343" name="n_3mainValue【福祉施設】&#10;一人当たり面積"/>
        <xdr:cNvSpPr txBox="1"/>
      </xdr:nvSpPr>
      <xdr:spPr>
        <a:xfrm>
          <a:off x="7626427" y="1330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9" name="直線コネクタ 368"/>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70"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71" name="直線コネクタ 370"/>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2"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3" name="直線コネクタ 372"/>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74" name="【市民会館】&#10;有形固定資産減価償却率平均値テキスト"/>
        <xdr:cNvSpPr txBox="1"/>
      </xdr:nvSpPr>
      <xdr:spPr>
        <a:xfrm>
          <a:off x="4673600" y="1758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5" name="フローチャート: 判断 374"/>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6" name="フローチャート: 判断 375"/>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7" name="フローチャート: 判断 376"/>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8" name="フローチャート: 判断 377"/>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77651</xdr:rowOff>
    </xdr:from>
    <xdr:to>
      <xdr:col>24</xdr:col>
      <xdr:colOff>114300</xdr:colOff>
      <xdr:row>105</xdr:row>
      <xdr:rowOff>7801</xdr:rowOff>
    </xdr:to>
    <xdr:sp macro="" textlink="">
      <xdr:nvSpPr>
        <xdr:cNvPr id="384" name="楕円 383"/>
        <xdr:cNvSpPr/>
      </xdr:nvSpPr>
      <xdr:spPr>
        <a:xfrm>
          <a:off x="45847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56078</xdr:rowOff>
    </xdr:from>
    <xdr:ext cx="405111" cy="259045"/>
    <xdr:sp macro="" textlink="">
      <xdr:nvSpPr>
        <xdr:cNvPr id="385" name="【市民会館】&#10;有形固定資産減価償却率該当値テキスト"/>
        <xdr:cNvSpPr txBox="1"/>
      </xdr:nvSpPr>
      <xdr:spPr>
        <a:xfrm>
          <a:off x="4673600"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95613</xdr:rowOff>
    </xdr:from>
    <xdr:to>
      <xdr:col>20</xdr:col>
      <xdr:colOff>38100</xdr:colOff>
      <xdr:row>105</xdr:row>
      <xdr:rowOff>25763</xdr:rowOff>
    </xdr:to>
    <xdr:sp macro="" textlink="">
      <xdr:nvSpPr>
        <xdr:cNvPr id="386" name="楕円 385"/>
        <xdr:cNvSpPr/>
      </xdr:nvSpPr>
      <xdr:spPr>
        <a:xfrm>
          <a:off x="3746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128451</xdr:rowOff>
    </xdr:from>
    <xdr:to>
      <xdr:col>24</xdr:col>
      <xdr:colOff>63500</xdr:colOff>
      <xdr:row>104</xdr:row>
      <xdr:rowOff>146413</xdr:rowOff>
    </xdr:to>
    <xdr:cxnSp macro="">
      <xdr:nvCxnSpPr>
        <xdr:cNvPr id="387" name="直線コネクタ 386"/>
        <xdr:cNvCxnSpPr/>
      </xdr:nvCxnSpPr>
      <xdr:spPr>
        <a:xfrm flipV="1">
          <a:off x="3797300" y="1795925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85816</xdr:rowOff>
    </xdr:from>
    <xdr:to>
      <xdr:col>15</xdr:col>
      <xdr:colOff>101600</xdr:colOff>
      <xdr:row>105</xdr:row>
      <xdr:rowOff>15966</xdr:rowOff>
    </xdr:to>
    <xdr:sp macro="" textlink="">
      <xdr:nvSpPr>
        <xdr:cNvPr id="388" name="楕円 387"/>
        <xdr:cNvSpPr/>
      </xdr:nvSpPr>
      <xdr:spPr>
        <a:xfrm>
          <a:off x="2857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136616</xdr:rowOff>
    </xdr:from>
    <xdr:to>
      <xdr:col>19</xdr:col>
      <xdr:colOff>177800</xdr:colOff>
      <xdr:row>104</xdr:row>
      <xdr:rowOff>146413</xdr:rowOff>
    </xdr:to>
    <xdr:cxnSp macro="">
      <xdr:nvCxnSpPr>
        <xdr:cNvPr id="389" name="直線コネクタ 388"/>
        <xdr:cNvCxnSpPr/>
      </xdr:nvCxnSpPr>
      <xdr:spPr>
        <a:xfrm>
          <a:off x="2908300" y="1796741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118473</xdr:rowOff>
    </xdr:from>
    <xdr:to>
      <xdr:col>10</xdr:col>
      <xdr:colOff>165100</xdr:colOff>
      <xdr:row>105</xdr:row>
      <xdr:rowOff>48623</xdr:rowOff>
    </xdr:to>
    <xdr:sp macro="" textlink="">
      <xdr:nvSpPr>
        <xdr:cNvPr id="390" name="楕円 389"/>
        <xdr:cNvSpPr/>
      </xdr:nvSpPr>
      <xdr:spPr>
        <a:xfrm>
          <a:off x="1968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136616</xdr:rowOff>
    </xdr:from>
    <xdr:to>
      <xdr:col>15</xdr:col>
      <xdr:colOff>50800</xdr:colOff>
      <xdr:row>104</xdr:row>
      <xdr:rowOff>169273</xdr:rowOff>
    </xdr:to>
    <xdr:cxnSp macro="">
      <xdr:nvCxnSpPr>
        <xdr:cNvPr id="391" name="直線コネクタ 390"/>
        <xdr:cNvCxnSpPr/>
      </xdr:nvCxnSpPr>
      <xdr:spPr>
        <a:xfrm flipV="1">
          <a:off x="2019300" y="179674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92" name="n_1aveValue【市民会館】&#10;有形固定資産減価償却率"/>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3"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94"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16890</xdr:rowOff>
    </xdr:from>
    <xdr:ext cx="405111" cy="259045"/>
    <xdr:sp macro="" textlink="">
      <xdr:nvSpPr>
        <xdr:cNvPr id="395" name="n_1mainValue【市民会館】&#10;有形固定資産減価償却率"/>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7093</xdr:rowOff>
    </xdr:from>
    <xdr:ext cx="405111" cy="259045"/>
    <xdr:sp macro="" textlink="">
      <xdr:nvSpPr>
        <xdr:cNvPr id="396" name="n_2mainValue【市民会館】&#10;有形固定資産減価償却率"/>
        <xdr:cNvSpPr txBox="1"/>
      </xdr:nvSpPr>
      <xdr:spPr>
        <a:xfrm>
          <a:off x="2705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39750</xdr:rowOff>
    </xdr:from>
    <xdr:ext cx="405111" cy="259045"/>
    <xdr:sp macro="" textlink="">
      <xdr:nvSpPr>
        <xdr:cNvPr id="397" name="n_3mainValue【市民会館】&#10;有形固定資産減価償却率"/>
        <xdr:cNvSpPr txBox="1"/>
      </xdr:nvSpPr>
      <xdr:spPr>
        <a:xfrm>
          <a:off x="1816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21" name="直線コネクタ 420"/>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2"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3" name="直線コネクタ 422"/>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4"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5" name="直線コネクタ 424"/>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26"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7" name="フローチャート: 判断 426"/>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8" name="フローチャート: 判断 427"/>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9" name="フローチャート: 判断 428"/>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30" name="フローチャート: 判断 429"/>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36830</xdr:rowOff>
    </xdr:from>
    <xdr:to>
      <xdr:col>55</xdr:col>
      <xdr:colOff>50800</xdr:colOff>
      <xdr:row>106</xdr:row>
      <xdr:rowOff>138430</xdr:rowOff>
    </xdr:to>
    <xdr:sp macro="" textlink="">
      <xdr:nvSpPr>
        <xdr:cNvPr id="436" name="楕円 435"/>
        <xdr:cNvSpPr/>
      </xdr:nvSpPr>
      <xdr:spPr>
        <a:xfrm>
          <a:off x="10426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15257</xdr:rowOff>
    </xdr:from>
    <xdr:ext cx="469744" cy="259045"/>
    <xdr:sp macro="" textlink="">
      <xdr:nvSpPr>
        <xdr:cNvPr id="437" name="【市民会館】&#10;一人当たり面積該当値テキスト"/>
        <xdr:cNvSpPr txBox="1"/>
      </xdr:nvSpPr>
      <xdr:spPr>
        <a:xfrm>
          <a:off x="10515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44450</xdr:rowOff>
    </xdr:from>
    <xdr:to>
      <xdr:col>50</xdr:col>
      <xdr:colOff>165100</xdr:colOff>
      <xdr:row>106</xdr:row>
      <xdr:rowOff>146050</xdr:rowOff>
    </xdr:to>
    <xdr:sp macro="" textlink="">
      <xdr:nvSpPr>
        <xdr:cNvPr id="438" name="楕円 437"/>
        <xdr:cNvSpPr/>
      </xdr:nvSpPr>
      <xdr:spPr>
        <a:xfrm>
          <a:off x="9588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87630</xdr:rowOff>
    </xdr:from>
    <xdr:to>
      <xdr:col>55</xdr:col>
      <xdr:colOff>0</xdr:colOff>
      <xdr:row>106</xdr:row>
      <xdr:rowOff>95250</xdr:rowOff>
    </xdr:to>
    <xdr:cxnSp macro="">
      <xdr:nvCxnSpPr>
        <xdr:cNvPr id="439" name="直線コネクタ 438"/>
        <xdr:cNvCxnSpPr/>
      </xdr:nvCxnSpPr>
      <xdr:spPr>
        <a:xfrm flipV="1">
          <a:off x="9639300" y="182613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52070</xdr:rowOff>
    </xdr:from>
    <xdr:to>
      <xdr:col>46</xdr:col>
      <xdr:colOff>38100</xdr:colOff>
      <xdr:row>106</xdr:row>
      <xdr:rowOff>153670</xdr:rowOff>
    </xdr:to>
    <xdr:sp macro="" textlink="">
      <xdr:nvSpPr>
        <xdr:cNvPr id="440" name="楕円 439"/>
        <xdr:cNvSpPr/>
      </xdr:nvSpPr>
      <xdr:spPr>
        <a:xfrm>
          <a:off x="8699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95250</xdr:rowOff>
    </xdr:from>
    <xdr:to>
      <xdr:col>50</xdr:col>
      <xdr:colOff>114300</xdr:colOff>
      <xdr:row>106</xdr:row>
      <xdr:rowOff>102870</xdr:rowOff>
    </xdr:to>
    <xdr:cxnSp macro="">
      <xdr:nvCxnSpPr>
        <xdr:cNvPr id="441" name="直線コネクタ 440"/>
        <xdr:cNvCxnSpPr/>
      </xdr:nvCxnSpPr>
      <xdr:spPr>
        <a:xfrm flipV="1">
          <a:off x="8750300" y="1826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55880</xdr:rowOff>
    </xdr:from>
    <xdr:to>
      <xdr:col>41</xdr:col>
      <xdr:colOff>101600</xdr:colOff>
      <xdr:row>106</xdr:row>
      <xdr:rowOff>157480</xdr:rowOff>
    </xdr:to>
    <xdr:sp macro="" textlink="">
      <xdr:nvSpPr>
        <xdr:cNvPr id="442" name="楕円 441"/>
        <xdr:cNvSpPr/>
      </xdr:nvSpPr>
      <xdr:spPr>
        <a:xfrm>
          <a:off x="7810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102870</xdr:rowOff>
    </xdr:from>
    <xdr:to>
      <xdr:col>45</xdr:col>
      <xdr:colOff>177800</xdr:colOff>
      <xdr:row>106</xdr:row>
      <xdr:rowOff>106680</xdr:rowOff>
    </xdr:to>
    <xdr:cxnSp macro="">
      <xdr:nvCxnSpPr>
        <xdr:cNvPr id="443" name="直線コネクタ 442"/>
        <xdr:cNvCxnSpPr/>
      </xdr:nvCxnSpPr>
      <xdr:spPr>
        <a:xfrm flipV="1">
          <a:off x="7861300" y="1827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4"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5"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46"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137177</xdr:rowOff>
    </xdr:from>
    <xdr:ext cx="469744" cy="259045"/>
    <xdr:sp macro="" textlink="">
      <xdr:nvSpPr>
        <xdr:cNvPr id="447" name="n_1mainValue【市民会館】&#10;一人当たり面積"/>
        <xdr:cNvSpPr txBox="1"/>
      </xdr:nvSpPr>
      <xdr:spPr>
        <a:xfrm>
          <a:off x="93917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144797</xdr:rowOff>
    </xdr:from>
    <xdr:ext cx="469744" cy="259045"/>
    <xdr:sp macro="" textlink="">
      <xdr:nvSpPr>
        <xdr:cNvPr id="448" name="n_2mainValue【市民会館】&#10;一人当たり面積"/>
        <xdr:cNvSpPr txBox="1"/>
      </xdr:nvSpPr>
      <xdr:spPr>
        <a:xfrm>
          <a:off x="8515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148607</xdr:rowOff>
    </xdr:from>
    <xdr:ext cx="469744" cy="259045"/>
    <xdr:sp macro="" textlink="">
      <xdr:nvSpPr>
        <xdr:cNvPr id="449" name="n_3mainValue【市民会館】&#10;一人当たり面積"/>
        <xdr:cNvSpPr txBox="1"/>
      </xdr:nvSpPr>
      <xdr:spPr>
        <a:xfrm>
          <a:off x="7626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5" name="直線コネクタ 474"/>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6"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7" name="直線コネクタ 476"/>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8"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9" name="直線コネクタ 478"/>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480" name="【一般廃棄物処理施設】&#10;有形固定資産減価償却率平均値テキスト"/>
        <xdr:cNvSpPr txBox="1"/>
      </xdr:nvSpPr>
      <xdr:spPr>
        <a:xfrm>
          <a:off x="16357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81" name="フローチャート: 判断 480"/>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2" name="フローチャート: 判断 481"/>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3" name="フローチャート: 判断 482"/>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4" name="フローチャート: 判断 483"/>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76019</xdr:rowOff>
    </xdr:from>
    <xdr:to>
      <xdr:col>85</xdr:col>
      <xdr:colOff>177800</xdr:colOff>
      <xdr:row>38</xdr:row>
      <xdr:rowOff>6169</xdr:rowOff>
    </xdr:to>
    <xdr:sp macro="" textlink="">
      <xdr:nvSpPr>
        <xdr:cNvPr id="490" name="楕円 489"/>
        <xdr:cNvSpPr/>
      </xdr:nvSpPr>
      <xdr:spPr>
        <a:xfrm>
          <a:off x="16268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54446</xdr:rowOff>
    </xdr:from>
    <xdr:ext cx="405111" cy="259045"/>
    <xdr:sp macro="" textlink="">
      <xdr:nvSpPr>
        <xdr:cNvPr id="491" name="【一般廃棄物処理施設】&#10;有形固定資産減価償却率該当値テキスト"/>
        <xdr:cNvSpPr txBox="1"/>
      </xdr:nvSpPr>
      <xdr:spPr>
        <a:xfrm>
          <a:off x="16357600"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149497</xdr:rowOff>
    </xdr:from>
    <xdr:to>
      <xdr:col>81</xdr:col>
      <xdr:colOff>101600</xdr:colOff>
      <xdr:row>38</xdr:row>
      <xdr:rowOff>79647</xdr:rowOff>
    </xdr:to>
    <xdr:sp macro="" textlink="">
      <xdr:nvSpPr>
        <xdr:cNvPr id="492" name="楕円 491"/>
        <xdr:cNvSpPr/>
      </xdr:nvSpPr>
      <xdr:spPr>
        <a:xfrm>
          <a:off x="15430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126819</xdr:rowOff>
    </xdr:from>
    <xdr:to>
      <xdr:col>85</xdr:col>
      <xdr:colOff>127000</xdr:colOff>
      <xdr:row>38</xdr:row>
      <xdr:rowOff>28847</xdr:rowOff>
    </xdr:to>
    <xdr:cxnSp macro="">
      <xdr:nvCxnSpPr>
        <xdr:cNvPr id="493" name="直線コネクタ 492"/>
        <xdr:cNvCxnSpPr/>
      </xdr:nvCxnSpPr>
      <xdr:spPr>
        <a:xfrm flipV="1">
          <a:off x="15481300" y="6470469"/>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103777</xdr:rowOff>
    </xdr:from>
    <xdr:to>
      <xdr:col>76</xdr:col>
      <xdr:colOff>165100</xdr:colOff>
      <xdr:row>39</xdr:row>
      <xdr:rowOff>33927</xdr:rowOff>
    </xdr:to>
    <xdr:sp macro="" textlink="">
      <xdr:nvSpPr>
        <xdr:cNvPr id="494" name="楕円 493"/>
        <xdr:cNvSpPr/>
      </xdr:nvSpPr>
      <xdr:spPr>
        <a:xfrm>
          <a:off x="14541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28847</xdr:rowOff>
    </xdr:from>
    <xdr:to>
      <xdr:col>81</xdr:col>
      <xdr:colOff>50800</xdr:colOff>
      <xdr:row>38</xdr:row>
      <xdr:rowOff>154577</xdr:rowOff>
    </xdr:to>
    <xdr:cxnSp macro="">
      <xdr:nvCxnSpPr>
        <xdr:cNvPr id="495" name="直線コネクタ 494"/>
        <xdr:cNvCxnSpPr/>
      </xdr:nvCxnSpPr>
      <xdr:spPr>
        <a:xfrm flipV="1">
          <a:off x="14592300" y="6543947"/>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96"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97"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98"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70774</xdr:rowOff>
    </xdr:from>
    <xdr:ext cx="405111" cy="259045"/>
    <xdr:sp macro="" textlink="">
      <xdr:nvSpPr>
        <xdr:cNvPr id="499" name="n_1mainValue【一般廃棄物処理施設】&#10;有形固定資産減価償却率"/>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25054</xdr:rowOff>
    </xdr:from>
    <xdr:ext cx="405111" cy="259045"/>
    <xdr:sp macro="" textlink="">
      <xdr:nvSpPr>
        <xdr:cNvPr id="500" name="n_2mainValue【一般廃棄物処理施設】&#10;有形固定資産減価償却率"/>
        <xdr:cNvSpPr txBox="1"/>
      </xdr:nvSpPr>
      <xdr:spPr>
        <a:xfrm>
          <a:off x="14389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1" name="直線コネクタ 5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2" name="テキスト ボックス 5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3" name="直線コネクタ 5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4" name="テキスト ボックス 51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6" name="テキスト ボックス 51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7" name="直線コネクタ 5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8" name="テキスト ボックス 51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9" name="直線コネクタ 5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0" name="テキスト ボックス 5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4" name="直線コネクタ 523"/>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5"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6" name="直線コネクタ 525"/>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7"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8" name="直線コネクタ 527"/>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29"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0" name="フローチャート: 判断 529"/>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1" name="フローチャート: 判断 530"/>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2" name="フローチャート: 判断 531"/>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3" name="フローチャート: 判断 532"/>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90177</xdr:rowOff>
    </xdr:from>
    <xdr:to>
      <xdr:col>116</xdr:col>
      <xdr:colOff>114300</xdr:colOff>
      <xdr:row>36</xdr:row>
      <xdr:rowOff>20327</xdr:rowOff>
    </xdr:to>
    <xdr:sp macro="" textlink="">
      <xdr:nvSpPr>
        <xdr:cNvPr id="539" name="楕円 538"/>
        <xdr:cNvSpPr/>
      </xdr:nvSpPr>
      <xdr:spPr>
        <a:xfrm>
          <a:off x="22110700" y="60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113054</xdr:rowOff>
    </xdr:from>
    <xdr:ext cx="599010" cy="259045"/>
    <xdr:sp macro="" textlink="">
      <xdr:nvSpPr>
        <xdr:cNvPr id="540" name="【一般廃棄物処理施設】&#10;一人当たり有形固定資産（償却資産）額該当値テキスト"/>
        <xdr:cNvSpPr txBox="1"/>
      </xdr:nvSpPr>
      <xdr:spPr>
        <a:xfrm>
          <a:off x="22199600" y="594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112101</xdr:rowOff>
    </xdr:from>
    <xdr:to>
      <xdr:col>112</xdr:col>
      <xdr:colOff>38100</xdr:colOff>
      <xdr:row>36</xdr:row>
      <xdr:rowOff>42251</xdr:rowOff>
    </xdr:to>
    <xdr:sp macro="" textlink="">
      <xdr:nvSpPr>
        <xdr:cNvPr id="541" name="楕円 540"/>
        <xdr:cNvSpPr/>
      </xdr:nvSpPr>
      <xdr:spPr>
        <a:xfrm>
          <a:off x="21272500" y="61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140977</xdr:rowOff>
    </xdr:from>
    <xdr:to>
      <xdr:col>116</xdr:col>
      <xdr:colOff>63500</xdr:colOff>
      <xdr:row>35</xdr:row>
      <xdr:rowOff>162901</xdr:rowOff>
    </xdr:to>
    <xdr:cxnSp macro="">
      <xdr:nvCxnSpPr>
        <xdr:cNvPr id="542" name="直線コネクタ 541"/>
        <xdr:cNvCxnSpPr/>
      </xdr:nvCxnSpPr>
      <xdr:spPr>
        <a:xfrm flipV="1">
          <a:off x="21323300" y="6141727"/>
          <a:ext cx="838200" cy="2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124811</xdr:rowOff>
    </xdr:from>
    <xdr:to>
      <xdr:col>107</xdr:col>
      <xdr:colOff>101600</xdr:colOff>
      <xdr:row>36</xdr:row>
      <xdr:rowOff>54961</xdr:rowOff>
    </xdr:to>
    <xdr:sp macro="" textlink="">
      <xdr:nvSpPr>
        <xdr:cNvPr id="543" name="楕円 542"/>
        <xdr:cNvSpPr/>
      </xdr:nvSpPr>
      <xdr:spPr>
        <a:xfrm>
          <a:off x="20383500" y="61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162901</xdr:rowOff>
    </xdr:from>
    <xdr:to>
      <xdr:col>111</xdr:col>
      <xdr:colOff>177800</xdr:colOff>
      <xdr:row>36</xdr:row>
      <xdr:rowOff>4161</xdr:rowOff>
    </xdr:to>
    <xdr:cxnSp macro="">
      <xdr:nvCxnSpPr>
        <xdr:cNvPr id="544" name="直線コネクタ 543"/>
        <xdr:cNvCxnSpPr/>
      </xdr:nvCxnSpPr>
      <xdr:spPr>
        <a:xfrm flipV="1">
          <a:off x="20434300" y="6163651"/>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45"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46" name="n_2aveValue【一般廃棄物処理施設】&#10;一人当たり有形固定資産（償却資産）額"/>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47"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58778</xdr:rowOff>
    </xdr:from>
    <xdr:ext cx="599010" cy="259045"/>
    <xdr:sp macro="" textlink="">
      <xdr:nvSpPr>
        <xdr:cNvPr id="548" name="n_1mainValue【一般廃棄物処理施設】&#10;一人当たり有形固定資産（償却資産）額"/>
        <xdr:cNvSpPr txBox="1"/>
      </xdr:nvSpPr>
      <xdr:spPr>
        <a:xfrm>
          <a:off x="21011095" y="588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71488</xdr:rowOff>
    </xdr:from>
    <xdr:ext cx="599010" cy="259045"/>
    <xdr:sp macro="" textlink="">
      <xdr:nvSpPr>
        <xdr:cNvPr id="549" name="n_2mainValue【一般廃棄物処理施設】&#10;一人当たり有形固定資産（償却資産）額"/>
        <xdr:cNvSpPr txBox="1"/>
      </xdr:nvSpPr>
      <xdr:spPr>
        <a:xfrm>
          <a:off x="20134795" y="590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0" name="直線コネクタ 5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1" name="テキスト ボックス 56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2" name="直線コネクタ 5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3" name="テキスト ボックス 5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4" name="直線コネクタ 5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5" name="テキスト ボックス 5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6" name="直線コネクタ 5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7" name="テキスト ボックス 5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8" name="直線コネクタ 5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9" name="テキスト ボックス 5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0" name="直線コネクタ 5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1" name="テキスト ボックス 57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5" name="直線コネクタ 574"/>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6"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7" name="直線コネクタ 576"/>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78"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79" name="直線コネクタ 578"/>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80"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81" name="フローチャート: 判断 580"/>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2" name="フローチャート: 判断 581"/>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3" name="フローチャート: 判断 582"/>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4" name="フローチャート: 判断 583"/>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590" name="楕円 589"/>
        <xdr:cNvSpPr/>
      </xdr:nvSpPr>
      <xdr:spPr>
        <a:xfrm>
          <a:off x="16268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39024</xdr:rowOff>
    </xdr:from>
    <xdr:ext cx="405111" cy="259045"/>
    <xdr:sp macro="" textlink="">
      <xdr:nvSpPr>
        <xdr:cNvPr id="591" name="【保健センター・保健所】&#10;有形固定資産減価償却率該当値テキスト"/>
        <xdr:cNvSpPr txBox="1"/>
      </xdr:nvSpPr>
      <xdr:spPr>
        <a:xfrm>
          <a:off x="16357600" y="998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60234</xdr:rowOff>
    </xdr:from>
    <xdr:to>
      <xdr:col>81</xdr:col>
      <xdr:colOff>101600</xdr:colOff>
      <xdr:row>59</xdr:row>
      <xdr:rowOff>161834</xdr:rowOff>
    </xdr:to>
    <xdr:sp macro="" textlink="">
      <xdr:nvSpPr>
        <xdr:cNvPr id="592" name="楕円 591"/>
        <xdr:cNvSpPr/>
      </xdr:nvSpPr>
      <xdr:spPr>
        <a:xfrm>
          <a:off x="15430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66947</xdr:rowOff>
    </xdr:from>
    <xdr:to>
      <xdr:col>85</xdr:col>
      <xdr:colOff>127000</xdr:colOff>
      <xdr:row>59</xdr:row>
      <xdr:rowOff>111034</xdr:rowOff>
    </xdr:to>
    <xdr:cxnSp macro="">
      <xdr:nvCxnSpPr>
        <xdr:cNvPr id="593" name="直線コネクタ 592"/>
        <xdr:cNvCxnSpPr/>
      </xdr:nvCxnSpPr>
      <xdr:spPr>
        <a:xfrm flipV="1">
          <a:off x="15481300" y="1018249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50437</xdr:rowOff>
    </xdr:from>
    <xdr:to>
      <xdr:col>76</xdr:col>
      <xdr:colOff>165100</xdr:colOff>
      <xdr:row>59</xdr:row>
      <xdr:rowOff>152037</xdr:rowOff>
    </xdr:to>
    <xdr:sp macro="" textlink="">
      <xdr:nvSpPr>
        <xdr:cNvPr id="594" name="楕円 593"/>
        <xdr:cNvSpPr/>
      </xdr:nvSpPr>
      <xdr:spPr>
        <a:xfrm>
          <a:off x="14541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101237</xdr:rowOff>
    </xdr:from>
    <xdr:to>
      <xdr:col>81</xdr:col>
      <xdr:colOff>50800</xdr:colOff>
      <xdr:row>59</xdr:row>
      <xdr:rowOff>111034</xdr:rowOff>
    </xdr:to>
    <xdr:cxnSp macro="">
      <xdr:nvCxnSpPr>
        <xdr:cNvPr id="595" name="直線コネクタ 594"/>
        <xdr:cNvCxnSpPr/>
      </xdr:nvCxnSpPr>
      <xdr:spPr>
        <a:xfrm>
          <a:off x="14592300" y="1021678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596" name="楕円 595"/>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101237</xdr:rowOff>
    </xdr:from>
    <xdr:to>
      <xdr:col>76</xdr:col>
      <xdr:colOff>114300</xdr:colOff>
      <xdr:row>59</xdr:row>
      <xdr:rowOff>138793</xdr:rowOff>
    </xdr:to>
    <xdr:cxnSp macro="">
      <xdr:nvCxnSpPr>
        <xdr:cNvPr id="597" name="直線コネクタ 596"/>
        <xdr:cNvCxnSpPr/>
      </xdr:nvCxnSpPr>
      <xdr:spPr>
        <a:xfrm flipV="1">
          <a:off x="13703300" y="102167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98"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99"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00" name="n_3ave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6911</xdr:rowOff>
    </xdr:from>
    <xdr:ext cx="405111" cy="259045"/>
    <xdr:sp macro="" textlink="">
      <xdr:nvSpPr>
        <xdr:cNvPr id="601" name="n_1mainValue【保健センター・保健所】&#10;有形固定資産減価償却率"/>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602" name="n_2mainValue【保健センター・保健所】&#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603" name="n_3mainValue【保健センター・保健所】&#10;有形固定資産減価償却率"/>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4" name="直線コネクタ 6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5" name="テキスト ボックス 6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6" name="直線コネクタ 6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7" name="テキスト ボックス 6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8" name="直線コネクタ 6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9" name="テキスト ボックス 6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0" name="直線コネクタ 6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1" name="テキスト ボックス 6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5" name="直線コネクタ 624"/>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26"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27" name="直線コネクタ 626"/>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28"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29" name="直線コネクタ 628"/>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30"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1" name="フローチャート: 判断 630"/>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2" name="フローチャート: 判断 631"/>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3" name="フローチャート: 判断 632"/>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34" name="フローチャート: 判断 633"/>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47498</xdr:rowOff>
    </xdr:from>
    <xdr:to>
      <xdr:col>116</xdr:col>
      <xdr:colOff>114300</xdr:colOff>
      <xdr:row>63</xdr:row>
      <xdr:rowOff>149098</xdr:rowOff>
    </xdr:to>
    <xdr:sp macro="" textlink="">
      <xdr:nvSpPr>
        <xdr:cNvPr id="640" name="楕円 639"/>
        <xdr:cNvSpPr/>
      </xdr:nvSpPr>
      <xdr:spPr>
        <a:xfrm>
          <a:off x="22110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133875</xdr:rowOff>
    </xdr:from>
    <xdr:ext cx="469744" cy="259045"/>
    <xdr:sp macro="" textlink="">
      <xdr:nvSpPr>
        <xdr:cNvPr id="641" name="【保健センター・保健所】&#10;一人当たり面積該当値テキスト"/>
        <xdr:cNvSpPr txBox="1"/>
      </xdr:nvSpPr>
      <xdr:spPr>
        <a:xfrm>
          <a:off x="22199600" y="107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47498</xdr:rowOff>
    </xdr:from>
    <xdr:to>
      <xdr:col>112</xdr:col>
      <xdr:colOff>38100</xdr:colOff>
      <xdr:row>63</xdr:row>
      <xdr:rowOff>149098</xdr:rowOff>
    </xdr:to>
    <xdr:sp macro="" textlink="">
      <xdr:nvSpPr>
        <xdr:cNvPr id="642" name="楕円 641"/>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98298</xdr:rowOff>
    </xdr:from>
    <xdr:to>
      <xdr:col>116</xdr:col>
      <xdr:colOff>63500</xdr:colOff>
      <xdr:row>63</xdr:row>
      <xdr:rowOff>98298</xdr:rowOff>
    </xdr:to>
    <xdr:cxnSp macro="">
      <xdr:nvCxnSpPr>
        <xdr:cNvPr id="643" name="直線コネクタ 642"/>
        <xdr:cNvCxnSpPr/>
      </xdr:nvCxnSpPr>
      <xdr:spPr>
        <a:xfrm>
          <a:off x="21323300" y="1089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644" name="楕円 643"/>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98298</xdr:rowOff>
    </xdr:from>
    <xdr:to>
      <xdr:col>111</xdr:col>
      <xdr:colOff>177800</xdr:colOff>
      <xdr:row>63</xdr:row>
      <xdr:rowOff>102870</xdr:rowOff>
    </xdr:to>
    <xdr:cxnSp macro="">
      <xdr:nvCxnSpPr>
        <xdr:cNvPr id="645" name="直線コネクタ 644"/>
        <xdr:cNvCxnSpPr/>
      </xdr:nvCxnSpPr>
      <xdr:spPr>
        <a:xfrm flipV="1">
          <a:off x="20434300" y="1089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646" name="楕円 645"/>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102870</xdr:rowOff>
    </xdr:to>
    <xdr:cxnSp macro="">
      <xdr:nvCxnSpPr>
        <xdr:cNvPr id="647" name="直線コネクタ 646"/>
        <xdr:cNvCxnSpPr/>
      </xdr:nvCxnSpPr>
      <xdr:spPr>
        <a:xfrm>
          <a:off x="19545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48"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49"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50"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140225</xdr:rowOff>
    </xdr:from>
    <xdr:ext cx="469744" cy="259045"/>
    <xdr:sp macro="" textlink="">
      <xdr:nvSpPr>
        <xdr:cNvPr id="651" name="n_1mainValue【保健センター・保健所】&#10;一人当たり面積"/>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652" name="n_2mainValue【保健センター・保健所】&#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653" name="n_3mainValue【保健センター・保健所】&#10;一人当たり面積"/>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4" name="直線コネクタ 6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5" name="テキスト ボックス 66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6" name="直線コネクタ 6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7" name="テキスト ボックス 6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8" name="直線コネクタ 6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9" name="テキスト ボックス 6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0" name="直線コネクタ 6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1" name="テキスト ボックス 6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2" name="直線コネクタ 6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3" name="テキスト ボックス 6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4" name="直線コネクタ 6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5" name="テキスト ボックス 67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79" name="直線コネクタ 678"/>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80"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81" name="直線コネクタ 680"/>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2"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3" name="直線コネクタ 682"/>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684" name="【消防施設】&#10;有形固定資産減価償却率平均値テキスト"/>
        <xdr:cNvSpPr txBox="1"/>
      </xdr:nvSpPr>
      <xdr:spPr>
        <a:xfrm>
          <a:off x="16357600"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5" name="フローチャート: 判断 684"/>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86" name="フローチャート: 判断 685"/>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87" name="フローチャート: 判断 686"/>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88" name="フローチャート: 判断 687"/>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41184</xdr:rowOff>
    </xdr:from>
    <xdr:to>
      <xdr:col>85</xdr:col>
      <xdr:colOff>177800</xdr:colOff>
      <xdr:row>79</xdr:row>
      <xdr:rowOff>142784</xdr:rowOff>
    </xdr:to>
    <xdr:sp macro="" textlink="">
      <xdr:nvSpPr>
        <xdr:cNvPr id="694" name="楕円 693"/>
        <xdr:cNvSpPr/>
      </xdr:nvSpPr>
      <xdr:spPr>
        <a:xfrm>
          <a:off x="162687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64061</xdr:rowOff>
    </xdr:from>
    <xdr:ext cx="405111" cy="259045"/>
    <xdr:sp macro="" textlink="">
      <xdr:nvSpPr>
        <xdr:cNvPr id="695" name="【消防施設】&#10;有形固定資産減価償却率該当値テキスト"/>
        <xdr:cNvSpPr txBox="1"/>
      </xdr:nvSpPr>
      <xdr:spPr>
        <a:xfrm>
          <a:off x="16357600" y="1343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70576</xdr:rowOff>
    </xdr:from>
    <xdr:to>
      <xdr:col>81</xdr:col>
      <xdr:colOff>101600</xdr:colOff>
      <xdr:row>80</xdr:row>
      <xdr:rowOff>726</xdr:rowOff>
    </xdr:to>
    <xdr:sp macro="" textlink="">
      <xdr:nvSpPr>
        <xdr:cNvPr id="696" name="楕円 695"/>
        <xdr:cNvSpPr/>
      </xdr:nvSpPr>
      <xdr:spPr>
        <a:xfrm>
          <a:off x="15430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91984</xdr:rowOff>
    </xdr:from>
    <xdr:to>
      <xdr:col>85</xdr:col>
      <xdr:colOff>127000</xdr:colOff>
      <xdr:row>79</xdr:row>
      <xdr:rowOff>121376</xdr:rowOff>
    </xdr:to>
    <xdr:cxnSp macro="">
      <xdr:nvCxnSpPr>
        <xdr:cNvPr id="697" name="直線コネクタ 696"/>
        <xdr:cNvCxnSpPr/>
      </xdr:nvCxnSpPr>
      <xdr:spPr>
        <a:xfrm flipV="1">
          <a:off x="15481300" y="1363653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90170</xdr:rowOff>
    </xdr:from>
    <xdr:to>
      <xdr:col>76</xdr:col>
      <xdr:colOff>165100</xdr:colOff>
      <xdr:row>80</xdr:row>
      <xdr:rowOff>20320</xdr:rowOff>
    </xdr:to>
    <xdr:sp macro="" textlink="">
      <xdr:nvSpPr>
        <xdr:cNvPr id="698" name="楕円 697"/>
        <xdr:cNvSpPr/>
      </xdr:nvSpPr>
      <xdr:spPr>
        <a:xfrm>
          <a:off x="14541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121376</xdr:rowOff>
    </xdr:from>
    <xdr:to>
      <xdr:col>81</xdr:col>
      <xdr:colOff>50800</xdr:colOff>
      <xdr:row>79</xdr:row>
      <xdr:rowOff>140970</xdr:rowOff>
    </xdr:to>
    <xdr:cxnSp macro="">
      <xdr:nvCxnSpPr>
        <xdr:cNvPr id="699" name="直線コネクタ 698"/>
        <xdr:cNvCxnSpPr/>
      </xdr:nvCxnSpPr>
      <xdr:spPr>
        <a:xfrm flipV="1">
          <a:off x="14592300" y="136659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124461</xdr:rowOff>
    </xdr:from>
    <xdr:to>
      <xdr:col>72</xdr:col>
      <xdr:colOff>38100</xdr:colOff>
      <xdr:row>80</xdr:row>
      <xdr:rowOff>54611</xdr:rowOff>
    </xdr:to>
    <xdr:sp macro="" textlink="">
      <xdr:nvSpPr>
        <xdr:cNvPr id="700" name="楕円 699"/>
        <xdr:cNvSpPr/>
      </xdr:nvSpPr>
      <xdr:spPr>
        <a:xfrm>
          <a:off x="13652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140970</xdr:rowOff>
    </xdr:from>
    <xdr:to>
      <xdr:col>76</xdr:col>
      <xdr:colOff>114300</xdr:colOff>
      <xdr:row>80</xdr:row>
      <xdr:rowOff>3811</xdr:rowOff>
    </xdr:to>
    <xdr:cxnSp macro="">
      <xdr:nvCxnSpPr>
        <xdr:cNvPr id="701" name="直線コネクタ 700"/>
        <xdr:cNvCxnSpPr/>
      </xdr:nvCxnSpPr>
      <xdr:spPr>
        <a:xfrm flipV="1">
          <a:off x="13703300" y="136855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9814</xdr:rowOff>
    </xdr:from>
    <xdr:ext cx="405111" cy="259045"/>
    <xdr:sp macro="" textlink="">
      <xdr:nvSpPr>
        <xdr:cNvPr id="702" name="n_1aveValue【消防施設】&#10;有形固定資産減価償却率"/>
        <xdr:cNvSpPr txBox="1"/>
      </xdr:nvSpPr>
      <xdr:spPr>
        <a:xfrm>
          <a:off x="152660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11447</xdr:rowOff>
    </xdr:from>
    <xdr:ext cx="405111" cy="259045"/>
    <xdr:sp macro="" textlink="">
      <xdr:nvSpPr>
        <xdr:cNvPr id="703" name="n_2aveValue【消防施設】&#10;有形固定資産減価償却率"/>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704" name="n_3aveValue【消防施設】&#10;有形固定資産減価償却率"/>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17253</xdr:rowOff>
    </xdr:from>
    <xdr:ext cx="405111" cy="259045"/>
    <xdr:sp macro="" textlink="">
      <xdr:nvSpPr>
        <xdr:cNvPr id="705" name="n_1mainValue【消防施設】&#10;有形固定資産減価償却率"/>
        <xdr:cNvSpPr txBox="1"/>
      </xdr:nvSpPr>
      <xdr:spPr>
        <a:xfrm>
          <a:off x="152660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36847</xdr:rowOff>
    </xdr:from>
    <xdr:ext cx="405111" cy="259045"/>
    <xdr:sp macro="" textlink="">
      <xdr:nvSpPr>
        <xdr:cNvPr id="706" name="n_2mainValue【消防施設】&#10;有形固定資産減価償却率"/>
        <xdr:cNvSpPr txBox="1"/>
      </xdr:nvSpPr>
      <xdr:spPr>
        <a:xfrm>
          <a:off x="14389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71138</xdr:rowOff>
    </xdr:from>
    <xdr:ext cx="405111" cy="259045"/>
    <xdr:sp macro="" textlink="">
      <xdr:nvSpPr>
        <xdr:cNvPr id="707" name="n_3mainValue【消防施設】&#10;有形固定資産減価償却率"/>
        <xdr:cNvSpPr txBox="1"/>
      </xdr:nvSpPr>
      <xdr:spPr>
        <a:xfrm>
          <a:off x="13500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8" name="直線コネクタ 71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9" name="テキスト ボックス 71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0" name="直線コネクタ 71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1" name="テキスト ボックス 72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2" name="直線コネクタ 72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3" name="テキスト ボックス 72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4" name="直線コネクタ 72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5" name="テキスト ボックス 72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6" name="直線コネクタ 7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7" name="テキスト ボックス 7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29" name="直線コネクタ 728"/>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0"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1" name="直線コネクタ 730"/>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2"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3" name="直線コネクタ 732"/>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34"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5" name="フローチャート: 判断 734"/>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36" name="フローチャート: 判断 735"/>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37" name="フローチャート: 判断 736"/>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38" name="フローチャート: 判断 737"/>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9" name="テキスト ボックス 7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0" name="テキスト ボックス 7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1" name="テキスト ボックス 7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2" name="テキスト ボックス 7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3" name="テキスト ボックス 7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744" name="楕円 743"/>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21607</xdr:rowOff>
    </xdr:from>
    <xdr:ext cx="469744" cy="259045"/>
    <xdr:sp macro="" textlink="">
      <xdr:nvSpPr>
        <xdr:cNvPr id="745" name="【消防施設】&#10;一人当たり面積該当値テキスト"/>
        <xdr:cNvSpPr txBox="1"/>
      </xdr:nvSpPr>
      <xdr:spPr>
        <a:xfrm>
          <a:off x="22199600"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746" name="楕円 745"/>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49530</xdr:rowOff>
    </xdr:to>
    <xdr:cxnSp macro="">
      <xdr:nvCxnSpPr>
        <xdr:cNvPr id="747" name="直線コネクタ 746"/>
        <xdr:cNvCxnSpPr/>
      </xdr:nvCxnSpPr>
      <xdr:spPr>
        <a:xfrm>
          <a:off x="21323300" y="1427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156463</xdr:rowOff>
    </xdr:from>
    <xdr:to>
      <xdr:col>107</xdr:col>
      <xdr:colOff>101600</xdr:colOff>
      <xdr:row>83</xdr:row>
      <xdr:rowOff>86613</xdr:rowOff>
    </xdr:to>
    <xdr:sp macro="" textlink="">
      <xdr:nvSpPr>
        <xdr:cNvPr id="748" name="楕円 747"/>
        <xdr:cNvSpPr/>
      </xdr:nvSpPr>
      <xdr:spPr>
        <a:xfrm>
          <a:off x="20383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35813</xdr:rowOff>
    </xdr:from>
    <xdr:to>
      <xdr:col>111</xdr:col>
      <xdr:colOff>177800</xdr:colOff>
      <xdr:row>83</xdr:row>
      <xdr:rowOff>49530</xdr:rowOff>
    </xdr:to>
    <xdr:cxnSp macro="">
      <xdr:nvCxnSpPr>
        <xdr:cNvPr id="749" name="直線コネクタ 748"/>
        <xdr:cNvCxnSpPr/>
      </xdr:nvCxnSpPr>
      <xdr:spPr>
        <a:xfrm>
          <a:off x="20434300" y="142661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12446</xdr:rowOff>
    </xdr:from>
    <xdr:to>
      <xdr:col>102</xdr:col>
      <xdr:colOff>165100</xdr:colOff>
      <xdr:row>83</xdr:row>
      <xdr:rowOff>114046</xdr:rowOff>
    </xdr:to>
    <xdr:sp macro="" textlink="">
      <xdr:nvSpPr>
        <xdr:cNvPr id="750" name="楕円 749"/>
        <xdr:cNvSpPr/>
      </xdr:nvSpPr>
      <xdr:spPr>
        <a:xfrm>
          <a:off x="19494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35813</xdr:rowOff>
    </xdr:from>
    <xdr:to>
      <xdr:col>107</xdr:col>
      <xdr:colOff>50800</xdr:colOff>
      <xdr:row>83</xdr:row>
      <xdr:rowOff>63246</xdr:rowOff>
    </xdr:to>
    <xdr:cxnSp macro="">
      <xdr:nvCxnSpPr>
        <xdr:cNvPr id="751" name="直線コネクタ 750"/>
        <xdr:cNvCxnSpPr/>
      </xdr:nvCxnSpPr>
      <xdr:spPr>
        <a:xfrm flipV="1">
          <a:off x="19545300" y="142661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752" name="n_1ave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53"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54" name="n_3aveValue【消防施設】&#10;一人当たり面積"/>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116857</xdr:rowOff>
    </xdr:from>
    <xdr:ext cx="469744" cy="259045"/>
    <xdr:sp macro="" textlink="">
      <xdr:nvSpPr>
        <xdr:cNvPr id="755" name="n_1mainValue【消防施設】&#10;一人当たり面積"/>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103140</xdr:rowOff>
    </xdr:from>
    <xdr:ext cx="469744" cy="259045"/>
    <xdr:sp macro="" textlink="">
      <xdr:nvSpPr>
        <xdr:cNvPr id="756" name="n_2mainValue【消防施設】&#10;一人当たり面積"/>
        <xdr:cNvSpPr txBox="1"/>
      </xdr:nvSpPr>
      <xdr:spPr>
        <a:xfrm>
          <a:off x="20199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130573</xdr:rowOff>
    </xdr:from>
    <xdr:ext cx="469744" cy="259045"/>
    <xdr:sp macro="" textlink="">
      <xdr:nvSpPr>
        <xdr:cNvPr id="757" name="n_3mainValue【消防施設】&#10;一人当たり面積"/>
        <xdr:cNvSpPr txBox="1"/>
      </xdr:nvSpPr>
      <xdr:spPr>
        <a:xfrm>
          <a:off x="193104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8" name="正方形/長方形 7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9" name="正方形/長方形 7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0" name="正方形/長方形 7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1" name="正方形/長方形 7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2" name="正方形/長方形 7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3" name="正方形/長方形 7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4" name="正方形/長方形 7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正方形/長方形 7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6" name="テキスト ボックス 7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7" name="直線コネクタ 7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8" name="直線コネクタ 7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9" name="テキスト ボックス 76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0" name="直線コネクタ 7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1" name="テキスト ボックス 7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2" name="直線コネクタ 7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3" name="テキスト ボックス 7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4" name="直線コネクタ 7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5" name="テキスト ボックス 7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6" name="直線コネクタ 7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7" name="テキスト ボックス 7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8" name="直線コネクタ 7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9" name="テキスト ボックス 77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0" name="直線コネクタ 7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1" name="テキスト ボックス 7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3" name="直線コネクタ 782"/>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4"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5" name="直線コネクタ 784"/>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86"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87" name="直線コネクタ 786"/>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88"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89" name="フローチャート: 判断 788"/>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90" name="フローチャート: 判断 789"/>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91" name="フローチャート: 判断 790"/>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92" name="フローチャート: 判断 791"/>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3" name="テキスト ボックス 7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4" name="テキスト ボックス 7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5" name="テキスト ボックス 7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6" name="テキスト ボックス 7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7" name="テキスト ボックス 7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133169</xdr:rowOff>
    </xdr:from>
    <xdr:to>
      <xdr:col>85</xdr:col>
      <xdr:colOff>177800</xdr:colOff>
      <xdr:row>102</xdr:row>
      <xdr:rowOff>63319</xdr:rowOff>
    </xdr:to>
    <xdr:sp macro="" textlink="">
      <xdr:nvSpPr>
        <xdr:cNvPr id="798" name="楕円 797"/>
        <xdr:cNvSpPr/>
      </xdr:nvSpPr>
      <xdr:spPr>
        <a:xfrm>
          <a:off x="162687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156046</xdr:rowOff>
    </xdr:from>
    <xdr:ext cx="405111" cy="259045"/>
    <xdr:sp macro="" textlink="">
      <xdr:nvSpPr>
        <xdr:cNvPr id="799" name="【庁舎】&#10;有形固定資産減価償却率該当値テキスト"/>
        <xdr:cNvSpPr txBox="1"/>
      </xdr:nvSpPr>
      <xdr:spPr>
        <a:xfrm>
          <a:off x="16357600" y="173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164193</xdr:rowOff>
    </xdr:from>
    <xdr:to>
      <xdr:col>81</xdr:col>
      <xdr:colOff>101600</xdr:colOff>
      <xdr:row>102</xdr:row>
      <xdr:rowOff>94343</xdr:rowOff>
    </xdr:to>
    <xdr:sp macro="" textlink="">
      <xdr:nvSpPr>
        <xdr:cNvPr id="800" name="楕円 799"/>
        <xdr:cNvSpPr/>
      </xdr:nvSpPr>
      <xdr:spPr>
        <a:xfrm>
          <a:off x="15430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12519</xdr:rowOff>
    </xdr:from>
    <xdr:to>
      <xdr:col>85</xdr:col>
      <xdr:colOff>127000</xdr:colOff>
      <xdr:row>102</xdr:row>
      <xdr:rowOff>43543</xdr:rowOff>
    </xdr:to>
    <xdr:cxnSp macro="">
      <xdr:nvCxnSpPr>
        <xdr:cNvPr id="801" name="直線コネクタ 800"/>
        <xdr:cNvCxnSpPr/>
      </xdr:nvCxnSpPr>
      <xdr:spPr>
        <a:xfrm flipV="1">
          <a:off x="15481300" y="175004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5806</xdr:rowOff>
    </xdr:from>
    <xdr:to>
      <xdr:col>76</xdr:col>
      <xdr:colOff>165100</xdr:colOff>
      <xdr:row>102</xdr:row>
      <xdr:rowOff>107406</xdr:rowOff>
    </xdr:to>
    <xdr:sp macro="" textlink="">
      <xdr:nvSpPr>
        <xdr:cNvPr id="802" name="楕円 801"/>
        <xdr:cNvSpPr/>
      </xdr:nvSpPr>
      <xdr:spPr>
        <a:xfrm>
          <a:off x="14541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43543</xdr:rowOff>
    </xdr:from>
    <xdr:to>
      <xdr:col>81</xdr:col>
      <xdr:colOff>50800</xdr:colOff>
      <xdr:row>102</xdr:row>
      <xdr:rowOff>56606</xdr:rowOff>
    </xdr:to>
    <xdr:cxnSp macro="">
      <xdr:nvCxnSpPr>
        <xdr:cNvPr id="803" name="直線コネクタ 802"/>
        <xdr:cNvCxnSpPr/>
      </xdr:nvCxnSpPr>
      <xdr:spPr>
        <a:xfrm flipV="1">
          <a:off x="14592300" y="175314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38463</xdr:rowOff>
    </xdr:from>
    <xdr:to>
      <xdr:col>72</xdr:col>
      <xdr:colOff>38100</xdr:colOff>
      <xdr:row>102</xdr:row>
      <xdr:rowOff>140063</xdr:rowOff>
    </xdr:to>
    <xdr:sp macro="" textlink="">
      <xdr:nvSpPr>
        <xdr:cNvPr id="804" name="楕円 803"/>
        <xdr:cNvSpPr/>
      </xdr:nvSpPr>
      <xdr:spPr>
        <a:xfrm>
          <a:off x="13652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56606</xdr:rowOff>
    </xdr:from>
    <xdr:to>
      <xdr:col>76</xdr:col>
      <xdr:colOff>114300</xdr:colOff>
      <xdr:row>102</xdr:row>
      <xdr:rowOff>89263</xdr:rowOff>
    </xdr:to>
    <xdr:cxnSp macro="">
      <xdr:nvCxnSpPr>
        <xdr:cNvPr id="805" name="直線コネクタ 804"/>
        <xdr:cNvCxnSpPr/>
      </xdr:nvCxnSpPr>
      <xdr:spPr>
        <a:xfrm flipV="1">
          <a:off x="13703300" y="175445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806"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807"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808" name="n_3aveValue【庁舎】&#10;有形固定資産減価償却率"/>
        <xdr:cNvSpPr txBox="1"/>
      </xdr:nvSpPr>
      <xdr:spPr>
        <a:xfrm>
          <a:off x="13500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110870</xdr:rowOff>
    </xdr:from>
    <xdr:ext cx="405111" cy="259045"/>
    <xdr:sp macro="" textlink="">
      <xdr:nvSpPr>
        <xdr:cNvPr id="809" name="n_1mainValue【庁舎】&#10;有形固定資産減価償却率"/>
        <xdr:cNvSpPr txBox="1"/>
      </xdr:nvSpPr>
      <xdr:spPr>
        <a:xfrm>
          <a:off x="152660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123933</xdr:rowOff>
    </xdr:from>
    <xdr:ext cx="405111" cy="259045"/>
    <xdr:sp macro="" textlink="">
      <xdr:nvSpPr>
        <xdr:cNvPr id="810" name="n_2mainValue【庁舎】&#10;有形固定資産減価償却率"/>
        <xdr:cNvSpPr txBox="1"/>
      </xdr:nvSpPr>
      <xdr:spPr>
        <a:xfrm>
          <a:off x="143897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156590</xdr:rowOff>
    </xdr:from>
    <xdr:ext cx="405111" cy="259045"/>
    <xdr:sp macro="" textlink="">
      <xdr:nvSpPr>
        <xdr:cNvPr id="811" name="n_3mainValue【庁舎】&#10;有形固定資産減価償却率"/>
        <xdr:cNvSpPr txBox="1"/>
      </xdr:nvSpPr>
      <xdr:spPr>
        <a:xfrm>
          <a:off x="135007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2" name="正方形/長方形 8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3" name="正方形/長方形 8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4" name="正方形/長方形 8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5" name="正方形/長方形 8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6" name="正方形/長方形 8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7" name="正方形/長方形 8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8" name="正方形/長方形 8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9" name="正方形/長方形 8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0" name="テキスト ボックス 8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1" name="直線コネクタ 8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2" name="直線コネクタ 82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3" name="テキスト ボックス 82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4" name="直線コネクタ 82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5" name="テキスト ボックス 82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6" name="直線コネクタ 82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7" name="テキスト ボックス 82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8" name="直線コネクタ 82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9" name="テキスト ボックス 82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0" name="直線コネクタ 82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1" name="テキスト ボックス 83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2" name="直線コネクタ 83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3" name="テキスト ボックス 83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5" name="テキスト ボックス 8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37" name="直線コネクタ 836"/>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38"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39" name="直線コネクタ 838"/>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4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41" name="直線コネクタ 84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842"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3" name="フローチャート: 判断 842"/>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4" name="フローチャート: 判断 843"/>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5" name="フローチャート: 判断 844"/>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46" name="フローチャート: 判断 845"/>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7" name="テキスト ボックス 8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8" name="テキスト ボックス 8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9" name="テキスト ボックス 8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0" name="テキスト ボックス 8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1" name="テキスト ボックス 8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31931</xdr:rowOff>
    </xdr:from>
    <xdr:to>
      <xdr:col>116</xdr:col>
      <xdr:colOff>114300</xdr:colOff>
      <xdr:row>100</xdr:row>
      <xdr:rowOff>133531</xdr:rowOff>
    </xdr:to>
    <xdr:sp macro="" textlink="">
      <xdr:nvSpPr>
        <xdr:cNvPr id="852" name="楕円 851"/>
        <xdr:cNvSpPr/>
      </xdr:nvSpPr>
      <xdr:spPr>
        <a:xfrm>
          <a:off x="221107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156408</xdr:rowOff>
    </xdr:from>
    <xdr:ext cx="469744" cy="259045"/>
    <xdr:sp macro="" textlink="">
      <xdr:nvSpPr>
        <xdr:cNvPr id="853" name="【庁舎】&#10;一人当たり面積該当値テキスト"/>
        <xdr:cNvSpPr txBox="1"/>
      </xdr:nvSpPr>
      <xdr:spPr>
        <a:xfrm>
          <a:off x="22199600" y="1712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54792</xdr:rowOff>
    </xdr:from>
    <xdr:to>
      <xdr:col>112</xdr:col>
      <xdr:colOff>38100</xdr:colOff>
      <xdr:row>100</xdr:row>
      <xdr:rowOff>156392</xdr:rowOff>
    </xdr:to>
    <xdr:sp macro="" textlink="">
      <xdr:nvSpPr>
        <xdr:cNvPr id="854" name="楕円 853"/>
        <xdr:cNvSpPr/>
      </xdr:nvSpPr>
      <xdr:spPr>
        <a:xfrm>
          <a:off x="21272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82731</xdr:rowOff>
    </xdr:from>
    <xdr:to>
      <xdr:col>116</xdr:col>
      <xdr:colOff>63500</xdr:colOff>
      <xdr:row>100</xdr:row>
      <xdr:rowOff>105592</xdr:rowOff>
    </xdr:to>
    <xdr:cxnSp macro="">
      <xdr:nvCxnSpPr>
        <xdr:cNvPr id="855" name="直線コネクタ 854"/>
        <xdr:cNvCxnSpPr/>
      </xdr:nvCxnSpPr>
      <xdr:spPr>
        <a:xfrm flipV="1">
          <a:off x="21323300" y="1722773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27032</xdr:rowOff>
    </xdr:from>
    <xdr:to>
      <xdr:col>107</xdr:col>
      <xdr:colOff>101600</xdr:colOff>
      <xdr:row>101</xdr:row>
      <xdr:rowOff>128632</xdr:rowOff>
    </xdr:to>
    <xdr:sp macro="" textlink="">
      <xdr:nvSpPr>
        <xdr:cNvPr id="856" name="楕円 855"/>
        <xdr:cNvSpPr/>
      </xdr:nvSpPr>
      <xdr:spPr>
        <a:xfrm>
          <a:off x="203835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105592</xdr:rowOff>
    </xdr:from>
    <xdr:to>
      <xdr:col>111</xdr:col>
      <xdr:colOff>177800</xdr:colOff>
      <xdr:row>101</xdr:row>
      <xdr:rowOff>77832</xdr:rowOff>
    </xdr:to>
    <xdr:cxnSp macro="">
      <xdr:nvCxnSpPr>
        <xdr:cNvPr id="857" name="直線コネクタ 856"/>
        <xdr:cNvCxnSpPr/>
      </xdr:nvCxnSpPr>
      <xdr:spPr>
        <a:xfrm flipV="1">
          <a:off x="20434300" y="17250592"/>
          <a:ext cx="889000" cy="1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66221</xdr:rowOff>
    </xdr:from>
    <xdr:to>
      <xdr:col>102</xdr:col>
      <xdr:colOff>165100</xdr:colOff>
      <xdr:row>101</xdr:row>
      <xdr:rowOff>167821</xdr:rowOff>
    </xdr:to>
    <xdr:sp macro="" textlink="">
      <xdr:nvSpPr>
        <xdr:cNvPr id="858" name="楕円 857"/>
        <xdr:cNvSpPr/>
      </xdr:nvSpPr>
      <xdr:spPr>
        <a:xfrm>
          <a:off x="19494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77832</xdr:rowOff>
    </xdr:from>
    <xdr:to>
      <xdr:col>107</xdr:col>
      <xdr:colOff>50800</xdr:colOff>
      <xdr:row>101</xdr:row>
      <xdr:rowOff>117021</xdr:rowOff>
    </xdr:to>
    <xdr:cxnSp macro="">
      <xdr:nvCxnSpPr>
        <xdr:cNvPr id="859" name="直線コネクタ 858"/>
        <xdr:cNvCxnSpPr/>
      </xdr:nvCxnSpPr>
      <xdr:spPr>
        <a:xfrm flipV="1">
          <a:off x="19545300" y="1739428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860" name="n_1ave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861"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62"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1469</xdr:rowOff>
    </xdr:from>
    <xdr:ext cx="469744" cy="259045"/>
    <xdr:sp macro="" textlink="">
      <xdr:nvSpPr>
        <xdr:cNvPr id="863" name="n_1mainValue【庁舎】&#10;一人当たり面積"/>
        <xdr:cNvSpPr txBox="1"/>
      </xdr:nvSpPr>
      <xdr:spPr>
        <a:xfrm>
          <a:off x="21075727" y="169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145159</xdr:rowOff>
    </xdr:from>
    <xdr:ext cx="469744" cy="259045"/>
    <xdr:sp macro="" textlink="">
      <xdr:nvSpPr>
        <xdr:cNvPr id="864" name="n_2mainValue【庁舎】&#10;一人当たり面積"/>
        <xdr:cNvSpPr txBox="1"/>
      </xdr:nvSpPr>
      <xdr:spPr>
        <a:xfrm>
          <a:off x="20199427" y="1711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12898</xdr:rowOff>
    </xdr:from>
    <xdr:ext cx="469744" cy="259045"/>
    <xdr:sp macro="" textlink="">
      <xdr:nvSpPr>
        <xdr:cNvPr id="865" name="n_3mainValue【庁舎】&#10;一人当たり面積"/>
        <xdr:cNvSpPr txBox="1"/>
      </xdr:nvSpPr>
      <xdr:spPr>
        <a:xfrm>
          <a:off x="19310427" y="1715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6" name="正方形/長方形 8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7" name="正方形/長方形 8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8" name="テキスト ボックス 8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・類似団体と比較して特に有形固定資産減価償却率が高くなっている施設は、庁舎であり、特に低くなっている施設は、図書館である。</a:t>
          </a:r>
        </a:p>
        <a:p>
          <a:r>
            <a:rPr kumimoji="1" lang="ja-JP" altLang="en-US" sz="1300">
              <a:latin typeface="ＭＳ Ｐゴシック" panose="020B0600070205080204" pitchFamily="50" charset="-128"/>
              <a:ea typeface="ＭＳ Ｐゴシック" panose="020B0600070205080204" pitchFamily="50" charset="-128"/>
            </a:rPr>
            <a:t>庁舎については、本庁舎・支所庁舎を含め建築年から概ね</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年以上経過しており、建て替えや長寿命化対策工事等を検討せざるを得ない状況となっている。市民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人あたりの面積も類似団体と比べて極めて大きいことから、庁舎の統廃合も視野に検討する必要がある。</a:t>
          </a:r>
        </a:p>
        <a:p>
          <a:r>
            <a:rPr kumimoji="1" lang="ja-JP" altLang="en-US" sz="1300">
              <a:latin typeface="ＭＳ Ｐゴシック" panose="020B0600070205080204" pitchFamily="50" charset="-128"/>
              <a:ea typeface="ＭＳ Ｐゴシック" panose="020B0600070205080204" pitchFamily="50" charset="-128"/>
            </a:rPr>
            <a:t>図書館については、老朽化していた浜田図書館と三隅図書館を、平成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年度にそれぞれ新しい施設に新築建替したため、有形固定資産減価償却率が低くなっている。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54,328
53,720
690.68
41,123,934
40,536,370
484,088
20,356,878
53,034,234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36.64</a:t>
          </a:r>
          <a:r>
            <a:rPr kumimoji="1" lang="ja-JP" altLang="en-US" sz="1300">
              <a:latin typeface="ＭＳ Ｐゴシック" panose="020B0600070205080204" pitchFamily="50" charset="-128"/>
              <a:ea typeface="ＭＳ Ｐゴシック" panose="020B0600070205080204" pitchFamily="50" charset="-128"/>
            </a:rPr>
            <a:t>％）の影響等により所得の減少等が続く中、類似団体内平均値を</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となっている。今後も行財政改革実施計画や中期財政計画に沿った行財政改革の着実な実行に努めることにより、財政の健全化を図る。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74083</xdr:rowOff>
    </xdr:from>
    <xdr:to>
      <xdr:col>23</xdr:col>
      <xdr:colOff>133350</xdr:colOff>
      <xdr:row>45</xdr:row>
      <xdr:rowOff>74083</xdr:rowOff>
    </xdr:to>
    <xdr:cxnSp macro="">
      <xdr:nvCxnSpPr>
        <xdr:cNvPr id="69" name="直線コネクタ 68"/>
        <xdr:cNvCxnSpPr/>
      </xdr:nvCxnSpPr>
      <xdr:spPr>
        <a:xfrm>
          <a:off x="4114800" y="7789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53975</xdr:rowOff>
    </xdr:from>
    <xdr:to>
      <xdr:col>19</xdr:col>
      <xdr:colOff>133350</xdr:colOff>
      <xdr:row>45</xdr:row>
      <xdr:rowOff>74083</xdr:rowOff>
    </xdr:to>
    <xdr:cxnSp macro="">
      <xdr:nvCxnSpPr>
        <xdr:cNvPr id="72" name="直線コネクタ 71"/>
        <xdr:cNvCxnSpPr/>
      </xdr:nvCxnSpPr>
      <xdr:spPr>
        <a:xfrm>
          <a:off x="3225800" y="77692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53975</xdr:rowOff>
    </xdr:from>
    <xdr:to>
      <xdr:col>15</xdr:col>
      <xdr:colOff>82550</xdr:colOff>
      <xdr:row>45</xdr:row>
      <xdr:rowOff>53975</xdr:rowOff>
    </xdr:to>
    <xdr:cxnSp macro="">
      <xdr:nvCxnSpPr>
        <xdr:cNvPr id="75" name="直線コネクタ 74"/>
        <xdr:cNvCxnSpPr/>
      </xdr:nvCxnSpPr>
      <xdr:spPr>
        <a:xfrm>
          <a:off x="2336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33867</xdr:rowOff>
    </xdr:from>
    <xdr:to>
      <xdr:col>11</xdr:col>
      <xdr:colOff>31750</xdr:colOff>
      <xdr:row>45</xdr:row>
      <xdr:rowOff>53975</xdr:rowOff>
    </xdr:to>
    <xdr:cxnSp macro="">
      <xdr:nvCxnSpPr>
        <xdr:cNvPr id="78" name="直線コネクタ 77"/>
        <xdr:cNvCxnSpPr/>
      </xdr:nvCxnSpPr>
      <xdr:spPr>
        <a:xfrm>
          <a:off x="1447800" y="77491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23283</xdr:rowOff>
    </xdr:from>
    <xdr:to>
      <xdr:col>23</xdr:col>
      <xdr:colOff>184150</xdr:colOff>
      <xdr:row>45</xdr:row>
      <xdr:rowOff>124883</xdr:rowOff>
    </xdr:to>
    <xdr:sp macro="" textlink="">
      <xdr:nvSpPr>
        <xdr:cNvPr id="88" name="楕円 87"/>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90610</xdr:rowOff>
    </xdr:from>
    <xdr:ext cx="762000" cy="259045"/>
    <xdr:sp macro="" textlink="">
      <xdr:nvSpPr>
        <xdr:cNvPr id="89" name="財政力該当値テキスト"/>
        <xdr:cNvSpPr txBox="1"/>
      </xdr:nvSpPr>
      <xdr:spPr>
        <a:xfrm>
          <a:off x="5041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23283</xdr:rowOff>
    </xdr:from>
    <xdr:to>
      <xdr:col>19</xdr:col>
      <xdr:colOff>184150</xdr:colOff>
      <xdr:row>45</xdr:row>
      <xdr:rowOff>124883</xdr:rowOff>
    </xdr:to>
    <xdr:sp macro="" textlink="">
      <xdr:nvSpPr>
        <xdr:cNvPr id="90" name="楕円 89"/>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109660</xdr:rowOff>
    </xdr:from>
    <xdr:ext cx="736600" cy="259045"/>
    <xdr:sp macro="" textlink="">
      <xdr:nvSpPr>
        <xdr:cNvPr id="91" name="テキスト ボックス 90"/>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3175</xdr:rowOff>
    </xdr:from>
    <xdr:to>
      <xdr:col>15</xdr:col>
      <xdr:colOff>133350</xdr:colOff>
      <xdr:row>45</xdr:row>
      <xdr:rowOff>104775</xdr:rowOff>
    </xdr:to>
    <xdr:sp macro="" textlink="">
      <xdr:nvSpPr>
        <xdr:cNvPr id="92" name="楕円 91"/>
        <xdr:cNvSpPr/>
      </xdr:nvSpPr>
      <xdr:spPr>
        <a:xfrm>
          <a:off x="3175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89552</xdr:rowOff>
    </xdr:from>
    <xdr:ext cx="762000" cy="259045"/>
    <xdr:sp macro="" textlink="">
      <xdr:nvSpPr>
        <xdr:cNvPr id="93" name="テキスト ボックス 92"/>
        <xdr:cNvSpPr txBox="1"/>
      </xdr:nvSpPr>
      <xdr:spPr>
        <a:xfrm>
          <a:off x="2844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3175</xdr:rowOff>
    </xdr:from>
    <xdr:to>
      <xdr:col>11</xdr:col>
      <xdr:colOff>82550</xdr:colOff>
      <xdr:row>45</xdr:row>
      <xdr:rowOff>104775</xdr:rowOff>
    </xdr:to>
    <xdr:sp macro="" textlink="">
      <xdr:nvSpPr>
        <xdr:cNvPr id="94" name="楕円 93"/>
        <xdr:cNvSpPr/>
      </xdr:nvSpPr>
      <xdr:spPr>
        <a:xfrm>
          <a:off x="2286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89552</xdr:rowOff>
    </xdr:from>
    <xdr:ext cx="762000" cy="259045"/>
    <xdr:sp macro="" textlink="">
      <xdr:nvSpPr>
        <xdr:cNvPr id="95" name="テキスト ボックス 94"/>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公債費に係る比率が引き続き高水準にあるため、高利の地方債の繰上償還等により公債費の圧縮に努めてきた。経常経費については、平成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年度とほぼ同額の</a:t>
          </a:r>
          <a:r>
            <a:rPr kumimoji="1" lang="en-US" altLang="ja-JP" sz="1050">
              <a:latin typeface="ＭＳ Ｐゴシック" panose="020B0600070205080204" pitchFamily="50" charset="-128"/>
              <a:ea typeface="ＭＳ Ｐゴシック" panose="020B0600070205080204" pitchFamily="50" charset="-128"/>
            </a:rPr>
            <a:t>19,067</a:t>
          </a:r>
          <a:r>
            <a:rPr kumimoji="1" lang="ja-JP" altLang="en-US" sz="1050">
              <a:latin typeface="ＭＳ Ｐゴシック" panose="020B0600070205080204" pitchFamily="50" charset="-128"/>
              <a:ea typeface="ＭＳ Ｐゴシック" panose="020B0600070205080204" pitchFamily="50" charset="-128"/>
            </a:rPr>
            <a:t>百万円となった。（前年比：△</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百万円）</a:t>
          </a:r>
        </a:p>
        <a:p>
          <a:r>
            <a:rPr kumimoji="1" lang="ja-JP" altLang="en-US" sz="1050">
              <a:latin typeface="ＭＳ Ｐゴシック" panose="020B0600070205080204" pitchFamily="50" charset="-128"/>
              <a:ea typeface="ＭＳ Ｐゴシック" panose="020B0600070205080204" pitchFamily="50" charset="-128"/>
            </a:rPr>
            <a:t>　経常一般財源等歳入については、地方消費税交付金の増等により各交付金が増（</a:t>
          </a:r>
          <a:r>
            <a:rPr kumimoji="1" lang="en-US" altLang="ja-JP" sz="1050">
              <a:latin typeface="ＭＳ Ｐゴシック" panose="020B0600070205080204" pitchFamily="50" charset="-128"/>
              <a:ea typeface="ＭＳ Ｐゴシック" panose="020B0600070205080204" pitchFamily="50" charset="-128"/>
            </a:rPr>
            <a:t>56</a:t>
          </a:r>
          <a:r>
            <a:rPr kumimoji="1" lang="ja-JP" altLang="en-US" sz="1050">
              <a:latin typeface="ＭＳ Ｐゴシック" panose="020B0600070205080204" pitchFamily="50" charset="-128"/>
              <a:ea typeface="ＭＳ Ｐゴシック" panose="020B0600070205080204" pitchFamily="50" charset="-128"/>
            </a:rPr>
            <a:t>百万円）となっているものの、地方税の減（△</a:t>
          </a:r>
          <a:r>
            <a:rPr kumimoji="1" lang="en-US" altLang="ja-JP" sz="1050">
              <a:latin typeface="ＭＳ Ｐゴシック" panose="020B0600070205080204" pitchFamily="50" charset="-128"/>
              <a:ea typeface="ＭＳ Ｐゴシック" panose="020B0600070205080204" pitchFamily="50" charset="-128"/>
            </a:rPr>
            <a:t>68</a:t>
          </a:r>
          <a:r>
            <a:rPr kumimoji="1" lang="ja-JP" altLang="en-US" sz="1050">
              <a:latin typeface="ＭＳ Ｐゴシック" panose="020B0600070205080204" pitchFamily="50" charset="-128"/>
              <a:ea typeface="ＭＳ Ｐゴシック" panose="020B0600070205080204" pitchFamily="50" charset="-128"/>
            </a:rPr>
            <a:t>百万円）や合併算定替の縮減による地方交付税の減（普通交付税△</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百万円）により、平成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年度に比べ微減した。（前年度比：△</a:t>
          </a:r>
          <a:r>
            <a:rPr kumimoji="1" lang="en-US" altLang="ja-JP" sz="1050">
              <a:latin typeface="ＭＳ Ｐゴシック" panose="020B0600070205080204" pitchFamily="50" charset="-128"/>
              <a:ea typeface="ＭＳ Ｐゴシック" panose="020B0600070205080204" pitchFamily="50" charset="-128"/>
            </a:rPr>
            <a:t>42</a:t>
          </a:r>
          <a:r>
            <a:rPr kumimoji="1" lang="ja-JP" altLang="en-US" sz="1050">
              <a:latin typeface="ＭＳ Ｐゴシック" panose="020B0600070205080204" pitchFamily="50" charset="-128"/>
              <a:ea typeface="ＭＳ Ｐゴシック" panose="020B0600070205080204" pitchFamily="50" charset="-128"/>
            </a:rPr>
            <a:t>百万円）</a:t>
          </a:r>
        </a:p>
        <a:p>
          <a:r>
            <a:rPr kumimoji="1" lang="ja-JP" altLang="en-US" sz="1050">
              <a:latin typeface="ＭＳ Ｐゴシック" panose="020B0600070205080204" pitchFamily="50" charset="-128"/>
              <a:ea typeface="ＭＳ Ｐゴシック" panose="020B0600070205080204" pitchFamily="50" charset="-128"/>
            </a:rPr>
            <a:t>　その結果、経常収支比率は</a:t>
          </a:r>
          <a:r>
            <a:rPr kumimoji="1" lang="en-US" altLang="ja-JP" sz="1050">
              <a:latin typeface="ＭＳ Ｐゴシック" panose="020B0600070205080204" pitchFamily="50" charset="-128"/>
              <a:ea typeface="ＭＳ Ｐゴシック" panose="020B0600070205080204" pitchFamily="50" charset="-128"/>
            </a:rPr>
            <a:t>91.0</a:t>
          </a:r>
          <a:r>
            <a:rPr kumimoji="1" lang="ja-JP" altLang="en-US" sz="1050">
              <a:latin typeface="ＭＳ Ｐゴシック" panose="020B0600070205080204" pitchFamily="50" charset="-128"/>
              <a:ea typeface="ＭＳ Ｐゴシック" panose="020B0600070205080204" pitchFamily="50" charset="-128"/>
            </a:rPr>
            <a:t>％と対前年度比で</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％増加したが、類似団体平均との比較においては</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下回る結果となった。今後は合併算定替の縮減による地方交付税の減少等により、経常収支比率は悪化すると見込まれる。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138684</xdr:rowOff>
    </xdr:from>
    <xdr:to>
      <xdr:col>23</xdr:col>
      <xdr:colOff>133350</xdr:colOff>
      <xdr:row>61</xdr:row>
      <xdr:rowOff>143510</xdr:rowOff>
    </xdr:to>
    <xdr:cxnSp macro="">
      <xdr:nvCxnSpPr>
        <xdr:cNvPr id="130" name="直線コネクタ 129"/>
        <xdr:cNvCxnSpPr/>
      </xdr:nvCxnSpPr>
      <xdr:spPr>
        <a:xfrm>
          <a:off x="4114800" y="1059713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138684</xdr:rowOff>
    </xdr:to>
    <xdr:cxnSp macro="">
      <xdr:nvCxnSpPr>
        <xdr:cNvPr id="133" name="直線コネクタ 132"/>
        <xdr:cNvCxnSpPr/>
      </xdr:nvCxnSpPr>
      <xdr:spPr>
        <a:xfrm>
          <a:off x="3225800" y="1048131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136398</xdr:rowOff>
    </xdr:from>
    <xdr:to>
      <xdr:col>15</xdr:col>
      <xdr:colOff>82550</xdr:colOff>
      <xdr:row>61</xdr:row>
      <xdr:rowOff>22860</xdr:rowOff>
    </xdr:to>
    <xdr:cxnSp macro="">
      <xdr:nvCxnSpPr>
        <xdr:cNvPr id="136" name="直線コネクタ 135"/>
        <xdr:cNvCxnSpPr/>
      </xdr:nvCxnSpPr>
      <xdr:spPr>
        <a:xfrm>
          <a:off x="2336800" y="1042339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136398</xdr:rowOff>
    </xdr:from>
    <xdr:to>
      <xdr:col>11</xdr:col>
      <xdr:colOff>31750</xdr:colOff>
      <xdr:row>61</xdr:row>
      <xdr:rowOff>18034</xdr:rowOff>
    </xdr:to>
    <xdr:cxnSp macro="">
      <xdr:nvCxnSpPr>
        <xdr:cNvPr id="139" name="直線コネクタ 138"/>
        <xdr:cNvCxnSpPr/>
      </xdr:nvCxnSpPr>
      <xdr:spPr>
        <a:xfrm flipV="1">
          <a:off x="1447800" y="1042339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9" name="楕円 148"/>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0"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87884</xdr:rowOff>
    </xdr:from>
    <xdr:to>
      <xdr:col>19</xdr:col>
      <xdr:colOff>184150</xdr:colOff>
      <xdr:row>62</xdr:row>
      <xdr:rowOff>18034</xdr:rowOff>
    </xdr:to>
    <xdr:sp macro="" textlink="">
      <xdr:nvSpPr>
        <xdr:cNvPr id="151" name="楕円 150"/>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52" name="テキスト ボックス 151"/>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3" name="楕円 152"/>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4" name="テキスト ボックス 153"/>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85598</xdr:rowOff>
    </xdr:from>
    <xdr:to>
      <xdr:col>11</xdr:col>
      <xdr:colOff>82550</xdr:colOff>
      <xdr:row>61</xdr:row>
      <xdr:rowOff>15748</xdr:rowOff>
    </xdr:to>
    <xdr:sp macro="" textlink="">
      <xdr:nvSpPr>
        <xdr:cNvPr id="155" name="楕円 154"/>
        <xdr:cNvSpPr/>
      </xdr:nvSpPr>
      <xdr:spPr>
        <a:xfrm>
          <a:off x="2286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25925</xdr:rowOff>
    </xdr:from>
    <xdr:ext cx="762000" cy="259045"/>
    <xdr:sp macro="" textlink="">
      <xdr:nvSpPr>
        <xdr:cNvPr id="156" name="テキスト ボックス 155"/>
        <xdr:cNvSpPr txBox="1"/>
      </xdr:nvSpPr>
      <xdr:spPr>
        <a:xfrm>
          <a:off x="1955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138684</xdr:rowOff>
    </xdr:from>
    <xdr:to>
      <xdr:col>7</xdr:col>
      <xdr:colOff>31750</xdr:colOff>
      <xdr:row>61</xdr:row>
      <xdr:rowOff>68834</xdr:rowOff>
    </xdr:to>
    <xdr:sp macro="" textlink="">
      <xdr:nvSpPr>
        <xdr:cNvPr id="157" name="楕円 156"/>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79011</xdr:rowOff>
    </xdr:from>
    <xdr:ext cx="762000" cy="259045"/>
    <xdr:sp macro="" textlink="">
      <xdr:nvSpPr>
        <xdr:cNvPr id="158" name="テキスト ボックス 157"/>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ともに類似団体内平均値を上回る状況となっている。人件費については、給与水準（ラスパイレス指数）は類似団体内平均値を下回っているものの、人口千人当たり職員数は類似団体内平均値を大きく上回っており、数値を押し上げる要因となっているが、引き続き「定員適正化計画」に従い定員の適正化を図っていくため、逓減する見込みである。また、物件費については、行財政改革実施計画に従い、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％の削減を行う方針としている。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90</xdr:row>
      <xdr:rowOff>13179</xdr:rowOff>
    </xdr:from>
    <xdr:to>
      <xdr:col>23</xdr:col>
      <xdr:colOff>133350</xdr:colOff>
      <xdr:row>90</xdr:row>
      <xdr:rowOff>48006</xdr:rowOff>
    </xdr:to>
    <xdr:cxnSp macro="">
      <xdr:nvCxnSpPr>
        <xdr:cNvPr id="193" name="直線コネクタ 192"/>
        <xdr:cNvCxnSpPr/>
      </xdr:nvCxnSpPr>
      <xdr:spPr>
        <a:xfrm>
          <a:off x="4114800" y="15443679"/>
          <a:ext cx="838200" cy="3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149304</xdr:rowOff>
    </xdr:from>
    <xdr:to>
      <xdr:col>19</xdr:col>
      <xdr:colOff>133350</xdr:colOff>
      <xdr:row>90</xdr:row>
      <xdr:rowOff>13179</xdr:rowOff>
    </xdr:to>
    <xdr:cxnSp macro="">
      <xdr:nvCxnSpPr>
        <xdr:cNvPr id="196" name="直線コネクタ 195"/>
        <xdr:cNvCxnSpPr/>
      </xdr:nvCxnSpPr>
      <xdr:spPr>
        <a:xfrm>
          <a:off x="3225800" y="15408354"/>
          <a:ext cx="8890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131851</xdr:rowOff>
    </xdr:from>
    <xdr:to>
      <xdr:col>15</xdr:col>
      <xdr:colOff>82550</xdr:colOff>
      <xdr:row>89</xdr:row>
      <xdr:rowOff>149304</xdr:rowOff>
    </xdr:to>
    <xdr:cxnSp macro="">
      <xdr:nvCxnSpPr>
        <xdr:cNvPr id="199" name="直線コネクタ 198"/>
        <xdr:cNvCxnSpPr/>
      </xdr:nvCxnSpPr>
      <xdr:spPr>
        <a:xfrm>
          <a:off x="2336800" y="15390901"/>
          <a:ext cx="889000" cy="1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60827</xdr:rowOff>
    </xdr:from>
    <xdr:to>
      <xdr:col>11</xdr:col>
      <xdr:colOff>31750</xdr:colOff>
      <xdr:row>89</xdr:row>
      <xdr:rowOff>131851</xdr:rowOff>
    </xdr:to>
    <xdr:cxnSp macro="">
      <xdr:nvCxnSpPr>
        <xdr:cNvPr id="202" name="直線コネクタ 201"/>
        <xdr:cNvCxnSpPr/>
      </xdr:nvCxnSpPr>
      <xdr:spPr>
        <a:xfrm>
          <a:off x="1447800" y="15319877"/>
          <a:ext cx="889000" cy="7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110315</xdr:rowOff>
    </xdr:from>
    <xdr:ext cx="762000" cy="259045"/>
    <xdr:sp macro="" textlink="">
      <xdr:nvSpPr>
        <xdr:cNvPr id="206" name="テキスト ボックス 205"/>
        <xdr:cNvSpPr txBox="1"/>
      </xdr:nvSpPr>
      <xdr:spPr>
        <a:xfrm>
          <a:off x="1066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168656</xdr:rowOff>
    </xdr:from>
    <xdr:to>
      <xdr:col>23</xdr:col>
      <xdr:colOff>184150</xdr:colOff>
      <xdr:row>90</xdr:row>
      <xdr:rowOff>98806</xdr:rowOff>
    </xdr:to>
    <xdr:sp macro="" textlink="">
      <xdr:nvSpPr>
        <xdr:cNvPr id="212" name="楕円 211"/>
        <xdr:cNvSpPr/>
      </xdr:nvSpPr>
      <xdr:spPr>
        <a:xfrm>
          <a:off x="4902200" y="154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64533</xdr:rowOff>
    </xdr:from>
    <xdr:ext cx="762000" cy="259045"/>
    <xdr:sp macro="" textlink="">
      <xdr:nvSpPr>
        <xdr:cNvPr id="213" name="人件費・物件費等の状況該当値テキスト"/>
        <xdr:cNvSpPr txBox="1"/>
      </xdr:nvSpPr>
      <xdr:spPr>
        <a:xfrm>
          <a:off x="5041900" y="153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133829</xdr:rowOff>
    </xdr:from>
    <xdr:to>
      <xdr:col>19</xdr:col>
      <xdr:colOff>184150</xdr:colOff>
      <xdr:row>90</xdr:row>
      <xdr:rowOff>63979</xdr:rowOff>
    </xdr:to>
    <xdr:sp macro="" textlink="">
      <xdr:nvSpPr>
        <xdr:cNvPr id="214" name="楕円 213"/>
        <xdr:cNvSpPr/>
      </xdr:nvSpPr>
      <xdr:spPr>
        <a:xfrm>
          <a:off x="4064000" y="153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48756</xdr:rowOff>
    </xdr:from>
    <xdr:ext cx="736600" cy="259045"/>
    <xdr:sp macro="" textlink="">
      <xdr:nvSpPr>
        <xdr:cNvPr id="215" name="テキスト ボックス 214"/>
        <xdr:cNvSpPr txBox="1"/>
      </xdr:nvSpPr>
      <xdr:spPr>
        <a:xfrm>
          <a:off x="3733800" y="1547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98504</xdr:rowOff>
    </xdr:from>
    <xdr:to>
      <xdr:col>15</xdr:col>
      <xdr:colOff>133350</xdr:colOff>
      <xdr:row>90</xdr:row>
      <xdr:rowOff>28654</xdr:rowOff>
    </xdr:to>
    <xdr:sp macro="" textlink="">
      <xdr:nvSpPr>
        <xdr:cNvPr id="216" name="楕円 215"/>
        <xdr:cNvSpPr/>
      </xdr:nvSpPr>
      <xdr:spPr>
        <a:xfrm>
          <a:off x="3175000" y="1535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90</xdr:row>
      <xdr:rowOff>13431</xdr:rowOff>
    </xdr:from>
    <xdr:ext cx="762000" cy="259045"/>
    <xdr:sp macro="" textlink="">
      <xdr:nvSpPr>
        <xdr:cNvPr id="217" name="テキスト ボックス 216"/>
        <xdr:cNvSpPr txBox="1"/>
      </xdr:nvSpPr>
      <xdr:spPr>
        <a:xfrm>
          <a:off x="2844800" y="1544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81051</xdr:rowOff>
    </xdr:from>
    <xdr:to>
      <xdr:col>11</xdr:col>
      <xdr:colOff>82550</xdr:colOff>
      <xdr:row>90</xdr:row>
      <xdr:rowOff>11201</xdr:rowOff>
    </xdr:to>
    <xdr:sp macro="" textlink="">
      <xdr:nvSpPr>
        <xdr:cNvPr id="218" name="楕円 217"/>
        <xdr:cNvSpPr/>
      </xdr:nvSpPr>
      <xdr:spPr>
        <a:xfrm>
          <a:off x="2286000" y="153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167428</xdr:rowOff>
    </xdr:from>
    <xdr:ext cx="762000" cy="259045"/>
    <xdr:sp macro="" textlink="">
      <xdr:nvSpPr>
        <xdr:cNvPr id="219" name="テキスト ボックス 218"/>
        <xdr:cNvSpPr txBox="1"/>
      </xdr:nvSpPr>
      <xdr:spPr>
        <a:xfrm>
          <a:off x="1955800" y="1542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10027</xdr:rowOff>
    </xdr:from>
    <xdr:to>
      <xdr:col>7</xdr:col>
      <xdr:colOff>31750</xdr:colOff>
      <xdr:row>89</xdr:row>
      <xdr:rowOff>111627</xdr:rowOff>
    </xdr:to>
    <xdr:sp macro="" textlink="">
      <xdr:nvSpPr>
        <xdr:cNvPr id="220" name="楕円 219"/>
        <xdr:cNvSpPr/>
      </xdr:nvSpPr>
      <xdr:spPr>
        <a:xfrm>
          <a:off x="1397000" y="152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96404</xdr:rowOff>
    </xdr:from>
    <xdr:ext cx="762000" cy="259045"/>
    <xdr:sp macro="" textlink="">
      <xdr:nvSpPr>
        <xdr:cNvPr id="221" name="テキスト ボックス 220"/>
        <xdr:cNvSpPr txBox="1"/>
      </xdr:nvSpPr>
      <xdr:spPr>
        <a:xfrm>
          <a:off x="1066800" y="1535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地域給制度導入（</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月）に伴う新給料表（平均△</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％）への切替、給与制度の総合的見直し（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月）による給料表の水準の引下げ（平均△</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％）を国と同様に実施したことにより、類似団体平均を下回る</a:t>
          </a:r>
          <a:r>
            <a:rPr kumimoji="1" lang="en-US" altLang="ja-JP" sz="1300">
              <a:latin typeface="ＭＳ Ｐゴシック" panose="020B0600070205080204" pitchFamily="50" charset="-128"/>
              <a:ea typeface="ＭＳ Ｐゴシック" panose="020B0600070205080204" pitchFamily="50" charset="-128"/>
            </a:rPr>
            <a:t>97.3</a:t>
          </a:r>
          <a:r>
            <a:rPr kumimoji="1" lang="ja-JP" altLang="en-US" sz="1300">
              <a:latin typeface="ＭＳ Ｐゴシック" panose="020B0600070205080204" pitchFamily="50" charset="-128"/>
              <a:ea typeface="ＭＳ Ｐゴシック" panose="020B0600070205080204" pitchFamily="50" charset="-128"/>
            </a:rPr>
            <a:t>となっている。今後も定員適正化計画及び行財政改革実施計画に基づき、定員適正化、給与の適正化に取り組む。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117929</xdr:rowOff>
    </xdr:to>
    <xdr:cxnSp macro="">
      <xdr:nvCxnSpPr>
        <xdr:cNvPr id="257" name="直線コネクタ 256"/>
        <xdr:cNvCxnSpPr/>
      </xdr:nvCxnSpPr>
      <xdr:spPr>
        <a:xfrm flipV="1">
          <a:off x="16179800" y="146567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117929</xdr:rowOff>
    </xdr:to>
    <xdr:cxnSp macro="">
      <xdr:nvCxnSpPr>
        <xdr:cNvPr id="260" name="直線コネクタ 259"/>
        <xdr:cNvCxnSpPr/>
      </xdr:nvCxnSpPr>
      <xdr:spPr>
        <a:xfrm>
          <a:off x="15290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3" name="直線コネクタ 262"/>
        <xdr:cNvCxnSpPr/>
      </xdr:nvCxnSpPr>
      <xdr:spPr>
        <a:xfrm>
          <a:off x="14401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83457</xdr:rowOff>
    </xdr:to>
    <xdr:cxnSp macro="">
      <xdr:nvCxnSpPr>
        <xdr:cNvPr id="266" name="直線コネクタ 265"/>
        <xdr:cNvCxnSpPr/>
      </xdr:nvCxnSpPr>
      <xdr:spPr>
        <a:xfrm>
          <a:off x="13512800" y="1465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7"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8" name="楕円 277"/>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79" name="テキスト ボックス 278"/>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0" name="楕円 279"/>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1" name="テキスト ボックス 28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2" name="楕円 281"/>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3" name="テキスト ボックス 282"/>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4" name="楕円 283"/>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5" name="テキスト ボックス 284"/>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市町村合併後、浜田市独自の浜田那賀自治区制度により、支所に多くの職員を配置しているため、類似団体平均を上回る状況となっている。この是正のため平成</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年度に策定した「定員適正化計画」（計画期間：</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年から</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年）により</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年間で</a:t>
          </a:r>
          <a:r>
            <a:rPr kumimoji="1" lang="en-US" altLang="ja-JP" sz="1050">
              <a:latin typeface="ＭＳ Ｐゴシック" panose="020B0600070205080204" pitchFamily="50" charset="-128"/>
              <a:ea typeface="ＭＳ Ｐゴシック" panose="020B0600070205080204" pitchFamily="50" charset="-128"/>
            </a:rPr>
            <a:t>134</a:t>
          </a:r>
          <a:r>
            <a:rPr kumimoji="1" lang="ja-JP" altLang="en-US" sz="1050">
              <a:latin typeface="ＭＳ Ｐゴシック" panose="020B0600070205080204" pitchFamily="50" charset="-128"/>
              <a:ea typeface="ＭＳ Ｐゴシック" panose="020B0600070205080204" pitchFamily="50" charset="-128"/>
            </a:rPr>
            <a:t>名（消防除く）の削減を行うこととし、平成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年度当初では目標に対し</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人前倒しで削減が進んだが、住民ニーズへ対応するための新たな施策や各種制度の変更による業務量の増加等により、平成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年度において削減を緩やかにすることを目的として、目標年度を平成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年度から平成</a:t>
          </a:r>
          <a:r>
            <a:rPr kumimoji="1" lang="en-US" altLang="ja-JP" sz="1050">
              <a:latin typeface="ＭＳ Ｐゴシック" panose="020B0600070205080204" pitchFamily="50" charset="-128"/>
              <a:ea typeface="ＭＳ Ｐゴシック" panose="020B0600070205080204" pitchFamily="50" charset="-128"/>
            </a:rPr>
            <a:t>33</a:t>
          </a:r>
          <a:r>
            <a:rPr kumimoji="1" lang="ja-JP" altLang="en-US" sz="1050">
              <a:latin typeface="ＭＳ Ｐゴシック" panose="020B0600070205080204" pitchFamily="50" charset="-128"/>
              <a:ea typeface="ＭＳ Ｐゴシック" panose="020B0600070205080204" pitchFamily="50" charset="-128"/>
            </a:rPr>
            <a:t>年度へ延長、削減数を</a:t>
          </a:r>
          <a:r>
            <a:rPr kumimoji="1" lang="en-US" altLang="ja-JP" sz="1050">
              <a:latin typeface="ＭＳ Ｐゴシック" panose="020B0600070205080204" pitchFamily="50" charset="-128"/>
              <a:ea typeface="ＭＳ Ｐゴシック" panose="020B0600070205080204" pitchFamily="50" charset="-128"/>
            </a:rPr>
            <a:t>134</a:t>
          </a:r>
          <a:r>
            <a:rPr kumimoji="1" lang="ja-JP" altLang="en-US" sz="1050">
              <a:latin typeface="ＭＳ Ｐゴシック" panose="020B0600070205080204" pitchFamily="50" charset="-128"/>
              <a:ea typeface="ＭＳ Ｐゴシック" panose="020B0600070205080204" pitchFamily="50" charset="-128"/>
            </a:rPr>
            <a:t>名から</a:t>
          </a:r>
          <a:r>
            <a:rPr kumimoji="1" lang="en-US" altLang="ja-JP" sz="1050">
              <a:latin typeface="ＭＳ Ｐゴシック" panose="020B0600070205080204" pitchFamily="50" charset="-128"/>
              <a:ea typeface="ＭＳ Ｐゴシック" panose="020B0600070205080204" pitchFamily="50" charset="-128"/>
            </a:rPr>
            <a:t>144</a:t>
          </a:r>
          <a:r>
            <a:rPr kumimoji="1" lang="ja-JP" altLang="en-US" sz="1050">
              <a:latin typeface="ＭＳ Ｐゴシック" panose="020B0600070205080204" pitchFamily="50" charset="-128"/>
              <a:ea typeface="ＭＳ Ｐゴシック" panose="020B0600070205080204" pitchFamily="50" charset="-128"/>
            </a:rPr>
            <a:t>名に変更することを主な内容とした計画の見直しを行った。</a:t>
          </a:r>
        </a:p>
        <a:p>
          <a:r>
            <a:rPr kumimoji="1" lang="ja-JP" altLang="en-US" sz="1050">
              <a:latin typeface="ＭＳ Ｐゴシック" panose="020B0600070205080204" pitchFamily="50" charset="-128"/>
              <a:ea typeface="ＭＳ Ｐゴシック" panose="020B0600070205080204" pitchFamily="50" charset="-128"/>
            </a:rPr>
            <a:t>　また、平成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年度にはこれらの見直しを踏まえ、平成</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年度から令和</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年度を計画期間とする新たな定員適正化計画を策定し、令和</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日職員数（消防職除く）を</a:t>
          </a:r>
          <a:r>
            <a:rPr kumimoji="1" lang="en-US" altLang="ja-JP" sz="1050">
              <a:latin typeface="ＭＳ Ｐゴシック" panose="020B0600070205080204" pitchFamily="50" charset="-128"/>
              <a:ea typeface="ＭＳ Ｐゴシック" panose="020B0600070205080204" pitchFamily="50" charset="-128"/>
            </a:rPr>
            <a:t>463</a:t>
          </a:r>
          <a:r>
            <a:rPr kumimoji="1" lang="ja-JP" altLang="en-US" sz="1050">
              <a:latin typeface="ＭＳ Ｐゴシック" panose="020B0600070205080204" pitchFamily="50" charset="-128"/>
              <a:ea typeface="ＭＳ Ｐゴシック" panose="020B0600070205080204" pitchFamily="50" charset="-128"/>
            </a:rPr>
            <a:t>人（削減人数△</a:t>
          </a:r>
          <a:r>
            <a:rPr kumimoji="1" lang="en-US" altLang="ja-JP" sz="1050">
              <a:latin typeface="ＭＳ Ｐゴシック" panose="020B0600070205080204" pitchFamily="50" charset="-128"/>
              <a:ea typeface="ＭＳ Ｐゴシック" panose="020B0600070205080204" pitchFamily="50" charset="-128"/>
            </a:rPr>
            <a:t>88</a:t>
          </a:r>
          <a:r>
            <a:rPr kumimoji="1" lang="ja-JP" altLang="en-US" sz="1050">
              <a:latin typeface="ＭＳ Ｐゴシック" panose="020B0600070205080204" pitchFamily="50" charset="-128"/>
              <a:ea typeface="ＭＳ Ｐゴシック" panose="020B0600070205080204" pitchFamily="50" charset="-128"/>
            </a:rPr>
            <a:t>人、削減率△</a:t>
          </a:r>
          <a:r>
            <a:rPr kumimoji="1" lang="en-US" altLang="ja-JP" sz="1050">
              <a:latin typeface="ＭＳ Ｐゴシック" panose="020B0600070205080204" pitchFamily="50" charset="-128"/>
              <a:ea typeface="ＭＳ Ｐゴシック" panose="020B0600070205080204" pitchFamily="50" charset="-128"/>
            </a:rPr>
            <a:t>16</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対平成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年度）とする目標を定めている。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84561</xdr:rowOff>
    </xdr:from>
    <xdr:to>
      <xdr:col>81</xdr:col>
      <xdr:colOff>44450</xdr:colOff>
      <xdr:row>66</xdr:row>
      <xdr:rowOff>112713</xdr:rowOff>
    </xdr:to>
    <xdr:cxnSp macro="">
      <xdr:nvCxnSpPr>
        <xdr:cNvPr id="320" name="直線コネクタ 319"/>
        <xdr:cNvCxnSpPr/>
      </xdr:nvCxnSpPr>
      <xdr:spPr>
        <a:xfrm flipV="1">
          <a:off x="16179800" y="11400261"/>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58420</xdr:rowOff>
    </xdr:from>
    <xdr:to>
      <xdr:col>77</xdr:col>
      <xdr:colOff>44450</xdr:colOff>
      <xdr:row>66</xdr:row>
      <xdr:rowOff>112713</xdr:rowOff>
    </xdr:to>
    <xdr:cxnSp macro="">
      <xdr:nvCxnSpPr>
        <xdr:cNvPr id="323" name="直線コネクタ 322"/>
        <xdr:cNvCxnSpPr/>
      </xdr:nvCxnSpPr>
      <xdr:spPr>
        <a:xfrm>
          <a:off x="15290800" y="113741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50377</xdr:rowOff>
    </xdr:from>
    <xdr:to>
      <xdr:col>72</xdr:col>
      <xdr:colOff>203200</xdr:colOff>
      <xdr:row>66</xdr:row>
      <xdr:rowOff>58420</xdr:rowOff>
    </xdr:to>
    <xdr:cxnSp macro="">
      <xdr:nvCxnSpPr>
        <xdr:cNvPr id="326" name="直線コネクタ 325"/>
        <xdr:cNvCxnSpPr/>
      </xdr:nvCxnSpPr>
      <xdr:spPr>
        <a:xfrm>
          <a:off x="14401800" y="1136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34290</xdr:rowOff>
    </xdr:from>
    <xdr:to>
      <xdr:col>68</xdr:col>
      <xdr:colOff>152400</xdr:colOff>
      <xdr:row>66</xdr:row>
      <xdr:rowOff>50377</xdr:rowOff>
    </xdr:to>
    <xdr:cxnSp macro="">
      <xdr:nvCxnSpPr>
        <xdr:cNvPr id="329" name="直線コネクタ 328"/>
        <xdr:cNvCxnSpPr/>
      </xdr:nvCxnSpPr>
      <xdr:spPr>
        <a:xfrm>
          <a:off x="13512800" y="113499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3" name="テキスト ボックス 332"/>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33761</xdr:rowOff>
    </xdr:from>
    <xdr:to>
      <xdr:col>81</xdr:col>
      <xdr:colOff>95250</xdr:colOff>
      <xdr:row>66</xdr:row>
      <xdr:rowOff>135361</xdr:rowOff>
    </xdr:to>
    <xdr:sp macro="" textlink="">
      <xdr:nvSpPr>
        <xdr:cNvPr id="339" name="楕円 338"/>
        <xdr:cNvSpPr/>
      </xdr:nvSpPr>
      <xdr:spPr>
        <a:xfrm>
          <a:off x="16967200" y="113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101088</xdr:rowOff>
    </xdr:from>
    <xdr:ext cx="762000" cy="259045"/>
    <xdr:sp macro="" textlink="">
      <xdr:nvSpPr>
        <xdr:cNvPr id="340" name="定員管理の状況該当値テキスト"/>
        <xdr:cNvSpPr txBox="1"/>
      </xdr:nvSpPr>
      <xdr:spPr>
        <a:xfrm>
          <a:off x="17106900" y="1124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61913</xdr:rowOff>
    </xdr:from>
    <xdr:to>
      <xdr:col>77</xdr:col>
      <xdr:colOff>95250</xdr:colOff>
      <xdr:row>66</xdr:row>
      <xdr:rowOff>163513</xdr:rowOff>
    </xdr:to>
    <xdr:sp macro="" textlink="">
      <xdr:nvSpPr>
        <xdr:cNvPr id="341" name="楕円 340"/>
        <xdr:cNvSpPr/>
      </xdr:nvSpPr>
      <xdr:spPr>
        <a:xfrm>
          <a:off x="16129000" y="113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148290</xdr:rowOff>
    </xdr:from>
    <xdr:ext cx="736600" cy="259045"/>
    <xdr:sp macro="" textlink="">
      <xdr:nvSpPr>
        <xdr:cNvPr id="342" name="テキスト ボックス 341"/>
        <xdr:cNvSpPr txBox="1"/>
      </xdr:nvSpPr>
      <xdr:spPr>
        <a:xfrm>
          <a:off x="15798800" y="1146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7620</xdr:rowOff>
    </xdr:from>
    <xdr:to>
      <xdr:col>73</xdr:col>
      <xdr:colOff>44450</xdr:colOff>
      <xdr:row>66</xdr:row>
      <xdr:rowOff>109220</xdr:rowOff>
    </xdr:to>
    <xdr:sp macro="" textlink="">
      <xdr:nvSpPr>
        <xdr:cNvPr id="343" name="楕円 342"/>
        <xdr:cNvSpPr/>
      </xdr:nvSpPr>
      <xdr:spPr>
        <a:xfrm>
          <a:off x="15240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93997</xdr:rowOff>
    </xdr:from>
    <xdr:ext cx="762000" cy="259045"/>
    <xdr:sp macro="" textlink="">
      <xdr:nvSpPr>
        <xdr:cNvPr id="344" name="テキスト ボックス 343"/>
        <xdr:cNvSpPr txBox="1"/>
      </xdr:nvSpPr>
      <xdr:spPr>
        <a:xfrm>
          <a:off x="14909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171027</xdr:rowOff>
    </xdr:from>
    <xdr:to>
      <xdr:col>68</xdr:col>
      <xdr:colOff>203200</xdr:colOff>
      <xdr:row>66</xdr:row>
      <xdr:rowOff>101177</xdr:rowOff>
    </xdr:to>
    <xdr:sp macro="" textlink="">
      <xdr:nvSpPr>
        <xdr:cNvPr id="345" name="楕円 344"/>
        <xdr:cNvSpPr/>
      </xdr:nvSpPr>
      <xdr:spPr>
        <a:xfrm>
          <a:off x="14351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85954</xdr:rowOff>
    </xdr:from>
    <xdr:ext cx="762000" cy="259045"/>
    <xdr:sp macro="" textlink="">
      <xdr:nvSpPr>
        <xdr:cNvPr id="346" name="テキスト ボックス 345"/>
        <xdr:cNvSpPr txBox="1"/>
      </xdr:nvSpPr>
      <xdr:spPr>
        <a:xfrm>
          <a:off x="14020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154940</xdr:rowOff>
    </xdr:from>
    <xdr:to>
      <xdr:col>64</xdr:col>
      <xdr:colOff>152400</xdr:colOff>
      <xdr:row>66</xdr:row>
      <xdr:rowOff>85090</xdr:rowOff>
    </xdr:to>
    <xdr:sp macro="" textlink="">
      <xdr:nvSpPr>
        <xdr:cNvPr id="347" name="楕円 346"/>
        <xdr:cNvSpPr/>
      </xdr:nvSpPr>
      <xdr:spPr>
        <a:xfrm>
          <a:off x="13462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69867</xdr:rowOff>
    </xdr:from>
    <xdr:ext cx="762000" cy="259045"/>
    <xdr:sp macro="" textlink="">
      <xdr:nvSpPr>
        <xdr:cNvPr id="348" name="テキスト ボックス 347"/>
        <xdr:cNvSpPr txBox="1"/>
      </xdr:nvSpPr>
      <xdr:spPr>
        <a:xfrm>
          <a:off x="13131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公債費負担のピークであった</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年度（単年度：</a:t>
          </a:r>
          <a:r>
            <a:rPr kumimoji="1" lang="en-US" altLang="ja-JP" sz="1100">
              <a:latin typeface="ＭＳ Ｐゴシック" panose="020B0600070205080204" pitchFamily="50" charset="-128"/>
              <a:ea typeface="ＭＳ Ｐゴシック" panose="020B0600070205080204" pitchFamily="50" charset="-128"/>
            </a:rPr>
            <a:t>25.7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年度（単年度：</a:t>
          </a:r>
          <a:r>
            <a:rPr kumimoji="1" lang="en-US" altLang="ja-JP" sz="1100">
              <a:latin typeface="ＭＳ Ｐゴシック" panose="020B0600070205080204" pitchFamily="50" charset="-128"/>
              <a:ea typeface="ＭＳ Ｐゴシック" panose="020B0600070205080204" pitchFamily="50" charset="-128"/>
            </a:rPr>
            <a:t>26.0</a:t>
          </a:r>
          <a:r>
            <a:rPr kumimoji="1" lang="ja-JP" altLang="en-US" sz="1100">
              <a:latin typeface="ＭＳ Ｐゴシック" panose="020B0600070205080204" pitchFamily="50" charset="-128"/>
              <a:ea typeface="ＭＳ Ｐゴシック" panose="020B0600070205080204" pitchFamily="50" charset="-128"/>
            </a:rPr>
            <a:t>％）以降は、公債費及び公債費に準ずる債務負担行為の繰上償還を実施（</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ヶ年度にて実施）した。平成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年度の単年度数値は微減したものの、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ヶ年度平均数値は平成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悪化し、</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％となった。今後は、平成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に集中的に投資を行ったことが分子を増加させる要因となるが、更なる繰上償還を実施し、また、ピーク時に元利償還金の大きな割合を占めた交付税算入の少ない地方債から過疎債、合併特例債等の交付税算入の手厚い地方債の借入にシフトしていることから、算入公債費の増が見込まれる。比率は一時的に悪化の傾向を示すが、令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年度以降は低減していく見込みである。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30226</xdr:rowOff>
    </xdr:from>
    <xdr:to>
      <xdr:col>81</xdr:col>
      <xdr:colOff>44450</xdr:colOff>
      <xdr:row>42</xdr:row>
      <xdr:rowOff>49530</xdr:rowOff>
    </xdr:to>
    <xdr:cxnSp macro="">
      <xdr:nvCxnSpPr>
        <xdr:cNvPr id="379" name="直線コネクタ 378"/>
        <xdr:cNvCxnSpPr/>
      </xdr:nvCxnSpPr>
      <xdr:spPr>
        <a:xfrm>
          <a:off x="16179800" y="723112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20574</xdr:rowOff>
    </xdr:from>
    <xdr:to>
      <xdr:col>77</xdr:col>
      <xdr:colOff>44450</xdr:colOff>
      <xdr:row>42</xdr:row>
      <xdr:rowOff>30226</xdr:rowOff>
    </xdr:to>
    <xdr:cxnSp macro="">
      <xdr:nvCxnSpPr>
        <xdr:cNvPr id="382" name="直線コネクタ 381"/>
        <xdr:cNvCxnSpPr/>
      </xdr:nvCxnSpPr>
      <xdr:spPr>
        <a:xfrm>
          <a:off x="15290800" y="72214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20574</xdr:rowOff>
    </xdr:from>
    <xdr:to>
      <xdr:col>72</xdr:col>
      <xdr:colOff>203200</xdr:colOff>
      <xdr:row>42</xdr:row>
      <xdr:rowOff>54356</xdr:rowOff>
    </xdr:to>
    <xdr:cxnSp macro="">
      <xdr:nvCxnSpPr>
        <xdr:cNvPr id="385" name="直線コネクタ 384"/>
        <xdr:cNvCxnSpPr/>
      </xdr:nvCxnSpPr>
      <xdr:spPr>
        <a:xfrm flipV="1">
          <a:off x="14401800" y="722147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121920</xdr:rowOff>
    </xdr:to>
    <xdr:cxnSp macro="">
      <xdr:nvCxnSpPr>
        <xdr:cNvPr id="388" name="直線コネクタ 387"/>
        <xdr:cNvCxnSpPr/>
      </xdr:nvCxnSpPr>
      <xdr:spPr>
        <a:xfrm flipV="1">
          <a:off x="13512800" y="72552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98" name="楕円 397"/>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9"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150876</xdr:rowOff>
    </xdr:from>
    <xdr:to>
      <xdr:col>77</xdr:col>
      <xdr:colOff>95250</xdr:colOff>
      <xdr:row>42</xdr:row>
      <xdr:rowOff>81026</xdr:rowOff>
    </xdr:to>
    <xdr:sp macro="" textlink="">
      <xdr:nvSpPr>
        <xdr:cNvPr id="400" name="楕円 399"/>
        <xdr:cNvSpPr/>
      </xdr:nvSpPr>
      <xdr:spPr>
        <a:xfrm>
          <a:off x="16129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65803</xdr:rowOff>
    </xdr:from>
    <xdr:ext cx="736600" cy="259045"/>
    <xdr:sp macro="" textlink="">
      <xdr:nvSpPr>
        <xdr:cNvPr id="401" name="テキスト ボックス 400"/>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141224</xdr:rowOff>
    </xdr:from>
    <xdr:to>
      <xdr:col>73</xdr:col>
      <xdr:colOff>44450</xdr:colOff>
      <xdr:row>42</xdr:row>
      <xdr:rowOff>71374</xdr:rowOff>
    </xdr:to>
    <xdr:sp macro="" textlink="">
      <xdr:nvSpPr>
        <xdr:cNvPr id="402" name="楕円 401"/>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403" name="テキスト ボックス 402"/>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4" name="楕円 403"/>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5" name="テキスト ボックス 404"/>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6" name="楕円 405"/>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7" name="テキスト ボックス 406"/>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地方債残高は、簡易水道事業の水道事業会計への統合のタイミングで旧簡易水道事業での投資事業が一区切りしたことや、繰上償還の実施により平成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年度に比べ地方債の残高が減となった。公債費に準ずる債務負担行為に基づく支出を繰上償還したことにより債務負担行為額支出予定額が</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年度以降ほぼゼロとなり、また、過疎債、合併特例債等交付税算入の大きい起債を中心としているため、基準財政需要額算入見込額が増となり、将来負担比率は平成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改善し、</a:t>
          </a:r>
          <a:r>
            <a:rPr kumimoji="1" lang="en-US" altLang="ja-JP" sz="1100">
              <a:latin typeface="ＭＳ Ｐゴシック" panose="020B0600070205080204" pitchFamily="50" charset="-128"/>
              <a:ea typeface="ＭＳ Ｐゴシック" panose="020B0600070205080204" pitchFamily="50" charset="-128"/>
            </a:rPr>
            <a:t>59.5</a:t>
          </a:r>
          <a:r>
            <a:rPr kumimoji="1" lang="ja-JP" altLang="en-US" sz="1100">
              <a:latin typeface="ＭＳ Ｐゴシック" panose="020B0600070205080204" pitchFamily="50" charset="-128"/>
              <a:ea typeface="ＭＳ Ｐゴシック" panose="020B0600070205080204" pitchFamily="50" charset="-128"/>
            </a:rPr>
            <a:t>％となった。今後は、分子は基本的には現行の水準を維持かやや上回ることになるが、増に見合った算入公債費等の充当可能財源の確保により、比率の現行水準維持に努める。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110744</xdr:rowOff>
    </xdr:from>
    <xdr:to>
      <xdr:col>81</xdr:col>
      <xdr:colOff>44450</xdr:colOff>
      <xdr:row>18</xdr:row>
      <xdr:rowOff>62840</xdr:rowOff>
    </xdr:to>
    <xdr:cxnSp macro="">
      <xdr:nvCxnSpPr>
        <xdr:cNvPr id="439" name="直線コネクタ 438"/>
        <xdr:cNvCxnSpPr/>
      </xdr:nvCxnSpPr>
      <xdr:spPr>
        <a:xfrm flipV="1">
          <a:off x="16179800" y="3025394"/>
          <a:ext cx="838200" cy="1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62840</xdr:rowOff>
    </xdr:from>
    <xdr:to>
      <xdr:col>77</xdr:col>
      <xdr:colOff>44450</xdr:colOff>
      <xdr:row>18</xdr:row>
      <xdr:rowOff>162255</xdr:rowOff>
    </xdr:to>
    <xdr:cxnSp macro="">
      <xdr:nvCxnSpPr>
        <xdr:cNvPr id="442" name="直線コネクタ 441"/>
        <xdr:cNvCxnSpPr/>
      </xdr:nvCxnSpPr>
      <xdr:spPr>
        <a:xfrm flipV="1">
          <a:off x="15290800" y="3148940"/>
          <a:ext cx="889000" cy="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162255</xdr:rowOff>
    </xdr:from>
    <xdr:to>
      <xdr:col>72</xdr:col>
      <xdr:colOff>203200</xdr:colOff>
      <xdr:row>19</xdr:row>
      <xdr:rowOff>92151</xdr:rowOff>
    </xdr:to>
    <xdr:cxnSp macro="">
      <xdr:nvCxnSpPr>
        <xdr:cNvPr id="445" name="直線コネクタ 444"/>
        <xdr:cNvCxnSpPr/>
      </xdr:nvCxnSpPr>
      <xdr:spPr>
        <a:xfrm flipV="1">
          <a:off x="14401800" y="3248355"/>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92151</xdr:rowOff>
    </xdr:from>
    <xdr:to>
      <xdr:col>68</xdr:col>
      <xdr:colOff>152400</xdr:colOff>
      <xdr:row>20</xdr:row>
      <xdr:rowOff>50038</xdr:rowOff>
    </xdr:to>
    <xdr:cxnSp macro="">
      <xdr:nvCxnSpPr>
        <xdr:cNvPr id="448" name="直線コネクタ 447"/>
        <xdr:cNvCxnSpPr/>
      </xdr:nvCxnSpPr>
      <xdr:spPr>
        <a:xfrm flipV="1">
          <a:off x="13512800" y="3349701"/>
          <a:ext cx="889000" cy="1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59944</xdr:rowOff>
    </xdr:from>
    <xdr:to>
      <xdr:col>81</xdr:col>
      <xdr:colOff>95250</xdr:colOff>
      <xdr:row>17</xdr:row>
      <xdr:rowOff>161544</xdr:rowOff>
    </xdr:to>
    <xdr:sp macro="" textlink="">
      <xdr:nvSpPr>
        <xdr:cNvPr id="458" name="楕円 457"/>
        <xdr:cNvSpPr/>
      </xdr:nvSpPr>
      <xdr:spPr>
        <a:xfrm>
          <a:off x="169672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32021</xdr:rowOff>
    </xdr:from>
    <xdr:ext cx="762000" cy="259045"/>
    <xdr:sp macro="" textlink="">
      <xdr:nvSpPr>
        <xdr:cNvPr id="459" name="将来負担の状況該当値テキスト"/>
        <xdr:cNvSpPr txBox="1"/>
      </xdr:nvSpPr>
      <xdr:spPr>
        <a:xfrm>
          <a:off x="17106900" y="294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12040</xdr:rowOff>
    </xdr:from>
    <xdr:to>
      <xdr:col>77</xdr:col>
      <xdr:colOff>95250</xdr:colOff>
      <xdr:row>18</xdr:row>
      <xdr:rowOff>113640</xdr:rowOff>
    </xdr:to>
    <xdr:sp macro="" textlink="">
      <xdr:nvSpPr>
        <xdr:cNvPr id="460" name="楕円 459"/>
        <xdr:cNvSpPr/>
      </xdr:nvSpPr>
      <xdr:spPr>
        <a:xfrm>
          <a:off x="16129000" y="30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98417</xdr:rowOff>
    </xdr:from>
    <xdr:ext cx="736600" cy="259045"/>
    <xdr:sp macro="" textlink="">
      <xdr:nvSpPr>
        <xdr:cNvPr id="461" name="テキスト ボックス 460"/>
        <xdr:cNvSpPr txBox="1"/>
      </xdr:nvSpPr>
      <xdr:spPr>
        <a:xfrm>
          <a:off x="15798800" y="3184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111455</xdr:rowOff>
    </xdr:from>
    <xdr:to>
      <xdr:col>73</xdr:col>
      <xdr:colOff>44450</xdr:colOff>
      <xdr:row>19</xdr:row>
      <xdr:rowOff>41605</xdr:rowOff>
    </xdr:to>
    <xdr:sp macro="" textlink="">
      <xdr:nvSpPr>
        <xdr:cNvPr id="462" name="楕円 461"/>
        <xdr:cNvSpPr/>
      </xdr:nvSpPr>
      <xdr:spPr>
        <a:xfrm>
          <a:off x="15240000" y="31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26382</xdr:rowOff>
    </xdr:from>
    <xdr:ext cx="762000" cy="259045"/>
    <xdr:sp macro="" textlink="">
      <xdr:nvSpPr>
        <xdr:cNvPr id="463" name="テキスト ボックス 462"/>
        <xdr:cNvSpPr txBox="1"/>
      </xdr:nvSpPr>
      <xdr:spPr>
        <a:xfrm>
          <a:off x="14909800" y="328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41351</xdr:rowOff>
    </xdr:from>
    <xdr:to>
      <xdr:col>68</xdr:col>
      <xdr:colOff>203200</xdr:colOff>
      <xdr:row>19</xdr:row>
      <xdr:rowOff>142951</xdr:rowOff>
    </xdr:to>
    <xdr:sp macro="" textlink="">
      <xdr:nvSpPr>
        <xdr:cNvPr id="464" name="楕円 463"/>
        <xdr:cNvSpPr/>
      </xdr:nvSpPr>
      <xdr:spPr>
        <a:xfrm>
          <a:off x="14351000" y="32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127728</xdr:rowOff>
    </xdr:from>
    <xdr:ext cx="762000" cy="259045"/>
    <xdr:sp macro="" textlink="">
      <xdr:nvSpPr>
        <xdr:cNvPr id="465" name="テキスト ボックス 464"/>
        <xdr:cNvSpPr txBox="1"/>
      </xdr:nvSpPr>
      <xdr:spPr>
        <a:xfrm>
          <a:off x="14020800" y="338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170688</xdr:rowOff>
    </xdr:from>
    <xdr:to>
      <xdr:col>64</xdr:col>
      <xdr:colOff>152400</xdr:colOff>
      <xdr:row>20</xdr:row>
      <xdr:rowOff>100838</xdr:rowOff>
    </xdr:to>
    <xdr:sp macro="" textlink="">
      <xdr:nvSpPr>
        <xdr:cNvPr id="466" name="楕円 465"/>
        <xdr:cNvSpPr/>
      </xdr:nvSpPr>
      <xdr:spPr>
        <a:xfrm>
          <a:off x="13462000" y="34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85615</xdr:rowOff>
    </xdr:from>
    <xdr:ext cx="762000" cy="259045"/>
    <xdr:sp macro="" textlink="">
      <xdr:nvSpPr>
        <xdr:cNvPr id="467" name="テキスト ボックス 466"/>
        <xdr:cNvSpPr txBox="1"/>
      </xdr:nvSpPr>
      <xdr:spPr>
        <a:xfrm>
          <a:off x="13131800" y="351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54,328
53,720
690.68
41,123,934
40,536,370
484,088
20,356,878
53,034,234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人件費に係る経常収支比率は、類似団体内平均値と比較すると</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上回っている。給与水準（ラスパイレス指数）は類似団体と比較して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下回っているものの、職員数が類似団体と比較して多いことが要因になっている。今後も引き続き「定員適正化計画」に基づく職員数の純減を進めることにより、人件費の逓減を進めていく。また、公営企業会計（法非適用）の人件費に充てた繰出金といった人件費に準ずる費用についても抑制を図る等、人件費関係経費全般について取組を進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85090</xdr:rowOff>
    </xdr:to>
    <xdr:cxnSp macro="">
      <xdr:nvCxnSpPr>
        <xdr:cNvPr id="66" name="直線コネクタ 65"/>
        <xdr:cNvCxnSpPr/>
      </xdr:nvCxnSpPr>
      <xdr:spPr>
        <a:xfrm>
          <a:off x="3987800" y="6428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85090</xdr:rowOff>
    </xdr:to>
    <xdr:cxnSp macro="">
      <xdr:nvCxnSpPr>
        <xdr:cNvPr id="69" name="直線コネクタ 68"/>
        <xdr:cNvCxnSpPr/>
      </xdr:nvCxnSpPr>
      <xdr:spPr>
        <a:xfrm>
          <a:off x="3098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85090</xdr:rowOff>
    </xdr:to>
    <xdr:cxnSp macro="">
      <xdr:nvCxnSpPr>
        <xdr:cNvPr id="72" name="直線コネクタ 71"/>
        <xdr:cNvCxnSpPr/>
      </xdr:nvCxnSpPr>
      <xdr:spPr>
        <a:xfrm>
          <a:off x="2209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85090</xdr:rowOff>
    </xdr:to>
    <xdr:cxnSp macro="">
      <xdr:nvCxnSpPr>
        <xdr:cNvPr id="75" name="直線コネクタ 74"/>
        <xdr:cNvCxnSpPr/>
      </xdr:nvCxnSpPr>
      <xdr:spPr>
        <a:xfrm flipV="1">
          <a:off x="1320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人当たりの歳出決算額は、類似団体平均の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倍程度であり、引き続き高い水準にある。物件費については、令和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％の削減を行う方針であり、行財政改革実施計画の確実な履行が必要である。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42418</xdr:rowOff>
    </xdr:from>
    <xdr:to>
      <xdr:col>82</xdr:col>
      <xdr:colOff>107950</xdr:colOff>
      <xdr:row>13</xdr:row>
      <xdr:rowOff>60706</xdr:rowOff>
    </xdr:to>
    <xdr:cxnSp macro="">
      <xdr:nvCxnSpPr>
        <xdr:cNvPr id="125" name="直線コネクタ 124"/>
        <xdr:cNvCxnSpPr/>
      </xdr:nvCxnSpPr>
      <xdr:spPr>
        <a:xfrm>
          <a:off x="15671800" y="22712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24130</xdr:rowOff>
    </xdr:from>
    <xdr:to>
      <xdr:col>78</xdr:col>
      <xdr:colOff>69850</xdr:colOff>
      <xdr:row>13</xdr:row>
      <xdr:rowOff>42418</xdr:rowOff>
    </xdr:to>
    <xdr:cxnSp macro="">
      <xdr:nvCxnSpPr>
        <xdr:cNvPr id="128" name="直線コネクタ 127"/>
        <xdr:cNvCxnSpPr/>
      </xdr:nvCxnSpPr>
      <xdr:spPr>
        <a:xfrm>
          <a:off x="14782800" y="22529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24130</xdr:rowOff>
    </xdr:from>
    <xdr:to>
      <xdr:col>73</xdr:col>
      <xdr:colOff>180975</xdr:colOff>
      <xdr:row>13</xdr:row>
      <xdr:rowOff>124714</xdr:rowOff>
    </xdr:to>
    <xdr:cxnSp macro="">
      <xdr:nvCxnSpPr>
        <xdr:cNvPr id="131" name="直線コネクタ 130"/>
        <xdr:cNvCxnSpPr/>
      </xdr:nvCxnSpPr>
      <xdr:spPr>
        <a:xfrm flipV="1">
          <a:off x="13893800" y="22529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88138</xdr:rowOff>
    </xdr:from>
    <xdr:to>
      <xdr:col>69</xdr:col>
      <xdr:colOff>92075</xdr:colOff>
      <xdr:row>13</xdr:row>
      <xdr:rowOff>124714</xdr:rowOff>
    </xdr:to>
    <xdr:cxnSp macro="">
      <xdr:nvCxnSpPr>
        <xdr:cNvPr id="134" name="直線コネクタ 133"/>
        <xdr:cNvCxnSpPr/>
      </xdr:nvCxnSpPr>
      <xdr:spPr>
        <a:xfrm>
          <a:off x="13004800" y="2316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9906</xdr:rowOff>
    </xdr:from>
    <xdr:to>
      <xdr:col>82</xdr:col>
      <xdr:colOff>158750</xdr:colOff>
      <xdr:row>13</xdr:row>
      <xdr:rowOff>111506</xdr:rowOff>
    </xdr:to>
    <xdr:sp macro="" textlink="">
      <xdr:nvSpPr>
        <xdr:cNvPr id="144" name="楕円 143"/>
        <xdr:cNvSpPr/>
      </xdr:nvSpPr>
      <xdr:spPr>
        <a:xfrm>
          <a:off x="164592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89933</xdr:rowOff>
    </xdr:from>
    <xdr:ext cx="762000" cy="259045"/>
    <xdr:sp macro="" textlink="">
      <xdr:nvSpPr>
        <xdr:cNvPr id="145" name="物件費該当値テキスト"/>
        <xdr:cNvSpPr txBox="1"/>
      </xdr:nvSpPr>
      <xdr:spPr>
        <a:xfrm>
          <a:off x="16598900" y="214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163068</xdr:rowOff>
    </xdr:from>
    <xdr:to>
      <xdr:col>78</xdr:col>
      <xdr:colOff>120650</xdr:colOff>
      <xdr:row>13</xdr:row>
      <xdr:rowOff>93218</xdr:rowOff>
    </xdr:to>
    <xdr:sp macro="" textlink="">
      <xdr:nvSpPr>
        <xdr:cNvPr id="146" name="楕円 145"/>
        <xdr:cNvSpPr/>
      </xdr:nvSpPr>
      <xdr:spPr>
        <a:xfrm>
          <a:off x="15621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103395</xdr:rowOff>
    </xdr:from>
    <xdr:ext cx="736600" cy="259045"/>
    <xdr:sp macro="" textlink="">
      <xdr:nvSpPr>
        <xdr:cNvPr id="147" name="テキスト ボックス 146"/>
        <xdr:cNvSpPr txBox="1"/>
      </xdr:nvSpPr>
      <xdr:spPr>
        <a:xfrm>
          <a:off x="15290800" y="1989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144780</xdr:rowOff>
    </xdr:from>
    <xdr:to>
      <xdr:col>74</xdr:col>
      <xdr:colOff>31750</xdr:colOff>
      <xdr:row>13</xdr:row>
      <xdr:rowOff>74930</xdr:rowOff>
    </xdr:to>
    <xdr:sp macro="" textlink="">
      <xdr:nvSpPr>
        <xdr:cNvPr id="148" name="楕円 147"/>
        <xdr:cNvSpPr/>
      </xdr:nvSpPr>
      <xdr:spPr>
        <a:xfrm>
          <a:off x="14732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85107</xdr:rowOff>
    </xdr:from>
    <xdr:ext cx="762000" cy="259045"/>
    <xdr:sp macro="" textlink="">
      <xdr:nvSpPr>
        <xdr:cNvPr id="149" name="テキスト ボックス 148"/>
        <xdr:cNvSpPr txBox="1"/>
      </xdr:nvSpPr>
      <xdr:spPr>
        <a:xfrm>
          <a:off x="14401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73914</xdr:rowOff>
    </xdr:from>
    <xdr:to>
      <xdr:col>69</xdr:col>
      <xdr:colOff>142875</xdr:colOff>
      <xdr:row>14</xdr:row>
      <xdr:rowOff>4064</xdr:rowOff>
    </xdr:to>
    <xdr:sp macro="" textlink="">
      <xdr:nvSpPr>
        <xdr:cNvPr id="150" name="楕円 149"/>
        <xdr:cNvSpPr/>
      </xdr:nvSpPr>
      <xdr:spPr>
        <a:xfrm>
          <a:off x="13843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14241</xdr:rowOff>
    </xdr:from>
    <xdr:ext cx="762000" cy="259045"/>
    <xdr:sp macro="" textlink="">
      <xdr:nvSpPr>
        <xdr:cNvPr id="151" name="テキスト ボックス 150"/>
        <xdr:cNvSpPr txBox="1"/>
      </xdr:nvSpPr>
      <xdr:spPr>
        <a:xfrm>
          <a:off x="13512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37338</xdr:rowOff>
    </xdr:from>
    <xdr:to>
      <xdr:col>65</xdr:col>
      <xdr:colOff>53975</xdr:colOff>
      <xdr:row>13</xdr:row>
      <xdr:rowOff>138938</xdr:rowOff>
    </xdr:to>
    <xdr:sp macro="" textlink="">
      <xdr:nvSpPr>
        <xdr:cNvPr id="152" name="楕円 151"/>
        <xdr:cNvSpPr/>
      </xdr:nvSpPr>
      <xdr:spPr>
        <a:xfrm>
          <a:off x="12954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149115</xdr:rowOff>
    </xdr:from>
    <xdr:ext cx="762000" cy="259045"/>
    <xdr:sp macro="" textlink="">
      <xdr:nvSpPr>
        <xdr:cNvPr id="153" name="テキスト ボックス 152"/>
        <xdr:cNvSpPr txBox="1"/>
      </xdr:nvSpPr>
      <xdr:spPr>
        <a:xfrm>
          <a:off x="12623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人当たりの歳出決算額は、類似団体平均の</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倍程度であり、引き続き高い水準にある。対前年度比では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減少しているが、幼児教育無償化の影響等により今後も引き続き扶助費の増が見込まれるため、財源確保等、財政負担の軽減に努める必要がある。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9978</xdr:rowOff>
    </xdr:from>
    <xdr:to>
      <xdr:col>24</xdr:col>
      <xdr:colOff>25400</xdr:colOff>
      <xdr:row>55</xdr:row>
      <xdr:rowOff>75293</xdr:rowOff>
    </xdr:to>
    <xdr:cxnSp macro="">
      <xdr:nvCxnSpPr>
        <xdr:cNvPr id="188" name="直線コネクタ 187"/>
        <xdr:cNvCxnSpPr/>
      </xdr:nvCxnSpPr>
      <xdr:spPr>
        <a:xfrm flipV="1">
          <a:off x="3987800" y="9439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137885</xdr:rowOff>
    </xdr:from>
    <xdr:to>
      <xdr:col>19</xdr:col>
      <xdr:colOff>187325</xdr:colOff>
      <xdr:row>55</xdr:row>
      <xdr:rowOff>75293</xdr:rowOff>
    </xdr:to>
    <xdr:cxnSp macro="">
      <xdr:nvCxnSpPr>
        <xdr:cNvPr id="191" name="直線コネクタ 190"/>
        <xdr:cNvCxnSpPr/>
      </xdr:nvCxnSpPr>
      <xdr:spPr>
        <a:xfrm>
          <a:off x="3098800" y="93961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54</xdr:row>
      <xdr:rowOff>137885</xdr:rowOff>
    </xdr:to>
    <xdr:cxnSp macro="">
      <xdr:nvCxnSpPr>
        <xdr:cNvPr id="194" name="直線コネクタ 193"/>
        <xdr:cNvCxnSpPr/>
      </xdr:nvCxnSpPr>
      <xdr:spPr>
        <a:xfrm>
          <a:off x="2209800" y="9363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105228</xdr:rowOff>
    </xdr:to>
    <xdr:cxnSp macro="">
      <xdr:nvCxnSpPr>
        <xdr:cNvPr id="197" name="直線コネクタ 196"/>
        <xdr:cNvCxnSpPr/>
      </xdr:nvCxnSpPr>
      <xdr:spPr>
        <a:xfrm>
          <a:off x="1320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130628</xdr:rowOff>
    </xdr:from>
    <xdr:to>
      <xdr:col>24</xdr:col>
      <xdr:colOff>76200</xdr:colOff>
      <xdr:row>55</xdr:row>
      <xdr:rowOff>60778</xdr:rowOff>
    </xdr:to>
    <xdr:sp macro="" textlink="">
      <xdr:nvSpPr>
        <xdr:cNvPr id="207" name="楕円 206"/>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147155</xdr:rowOff>
    </xdr:from>
    <xdr:ext cx="762000" cy="259045"/>
    <xdr:sp macro="" textlink="">
      <xdr:nvSpPr>
        <xdr:cNvPr id="208"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24493</xdr:rowOff>
    </xdr:from>
    <xdr:to>
      <xdr:col>20</xdr:col>
      <xdr:colOff>38100</xdr:colOff>
      <xdr:row>55</xdr:row>
      <xdr:rowOff>126093</xdr:rowOff>
    </xdr:to>
    <xdr:sp macro="" textlink="">
      <xdr:nvSpPr>
        <xdr:cNvPr id="209" name="楕円 208"/>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210" name="テキスト ボックス 209"/>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87085</xdr:rowOff>
    </xdr:from>
    <xdr:to>
      <xdr:col>15</xdr:col>
      <xdr:colOff>149225</xdr:colOff>
      <xdr:row>55</xdr:row>
      <xdr:rowOff>17235</xdr:rowOff>
    </xdr:to>
    <xdr:sp macro="" textlink="">
      <xdr:nvSpPr>
        <xdr:cNvPr id="211" name="楕円 210"/>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27412</xdr:rowOff>
    </xdr:from>
    <xdr:ext cx="762000" cy="259045"/>
    <xdr:sp macro="" textlink="">
      <xdr:nvSpPr>
        <xdr:cNvPr id="212" name="テキスト ボックス 211"/>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13" name="楕円 212"/>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4" name="テキスト ボックス 213"/>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5" name="楕円 214"/>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6" name="テキスト ボックス 215"/>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上回っており、人口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人当たりの歳出決算額を類似団体平均と比較すると、繰出金が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倍程度と高い水準にある。今後も、後期高齢者数や介護保険受給者数の増といった繰出金の増要因があり、行財政改革実施計画の確実な履行により、増率の抑制に努める必要がある。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57</xdr:row>
      <xdr:rowOff>43724</xdr:rowOff>
    </xdr:to>
    <xdr:cxnSp macro="">
      <xdr:nvCxnSpPr>
        <xdr:cNvPr id="251" name="直線コネクタ 250"/>
        <xdr:cNvCxnSpPr/>
      </xdr:nvCxnSpPr>
      <xdr:spPr>
        <a:xfrm flipV="1">
          <a:off x="15671800" y="9659620"/>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169454</xdr:rowOff>
    </xdr:from>
    <xdr:to>
      <xdr:col>78</xdr:col>
      <xdr:colOff>69850</xdr:colOff>
      <xdr:row>57</xdr:row>
      <xdr:rowOff>43724</xdr:rowOff>
    </xdr:to>
    <xdr:cxnSp macro="">
      <xdr:nvCxnSpPr>
        <xdr:cNvPr id="254" name="直線コネクタ 253"/>
        <xdr:cNvCxnSpPr/>
      </xdr:nvCxnSpPr>
      <xdr:spPr>
        <a:xfrm>
          <a:off x="14782800" y="97706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136797</xdr:rowOff>
    </xdr:from>
    <xdr:to>
      <xdr:col>73</xdr:col>
      <xdr:colOff>180975</xdr:colOff>
      <xdr:row>56</xdr:row>
      <xdr:rowOff>169454</xdr:rowOff>
    </xdr:to>
    <xdr:cxnSp macro="">
      <xdr:nvCxnSpPr>
        <xdr:cNvPr id="257" name="直線コネクタ 256"/>
        <xdr:cNvCxnSpPr/>
      </xdr:nvCxnSpPr>
      <xdr:spPr>
        <a:xfrm>
          <a:off x="13893800" y="97379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136797</xdr:rowOff>
    </xdr:to>
    <xdr:cxnSp macro="">
      <xdr:nvCxnSpPr>
        <xdr:cNvPr id="260" name="直線コネクタ 259"/>
        <xdr:cNvCxnSpPr/>
      </xdr:nvCxnSpPr>
      <xdr:spPr>
        <a:xfrm>
          <a:off x="13004800" y="97118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0" name="楕円 269"/>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151147</xdr:rowOff>
    </xdr:from>
    <xdr:ext cx="762000" cy="259045"/>
    <xdr:sp macro="" textlink="">
      <xdr:nvSpPr>
        <xdr:cNvPr id="271"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164374</xdr:rowOff>
    </xdr:from>
    <xdr:to>
      <xdr:col>78</xdr:col>
      <xdr:colOff>120650</xdr:colOff>
      <xdr:row>57</xdr:row>
      <xdr:rowOff>94524</xdr:rowOff>
    </xdr:to>
    <xdr:sp macro="" textlink="">
      <xdr:nvSpPr>
        <xdr:cNvPr id="272" name="楕円 271"/>
        <xdr:cNvSpPr/>
      </xdr:nvSpPr>
      <xdr:spPr>
        <a:xfrm>
          <a:off x="15621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79301</xdr:rowOff>
    </xdr:from>
    <xdr:ext cx="736600" cy="259045"/>
    <xdr:sp macro="" textlink="">
      <xdr:nvSpPr>
        <xdr:cNvPr id="273" name="テキスト ボックス 272"/>
        <xdr:cNvSpPr txBox="1"/>
      </xdr:nvSpPr>
      <xdr:spPr>
        <a:xfrm>
          <a:off x="15290800" y="985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118654</xdr:rowOff>
    </xdr:from>
    <xdr:to>
      <xdr:col>74</xdr:col>
      <xdr:colOff>31750</xdr:colOff>
      <xdr:row>57</xdr:row>
      <xdr:rowOff>48804</xdr:rowOff>
    </xdr:to>
    <xdr:sp macro="" textlink="">
      <xdr:nvSpPr>
        <xdr:cNvPr id="274" name="楕円 273"/>
        <xdr:cNvSpPr/>
      </xdr:nvSpPr>
      <xdr:spPr>
        <a:xfrm>
          <a:off x="14732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33581</xdr:rowOff>
    </xdr:from>
    <xdr:ext cx="762000" cy="259045"/>
    <xdr:sp macro="" textlink="">
      <xdr:nvSpPr>
        <xdr:cNvPr id="275" name="テキスト ボックス 274"/>
        <xdr:cNvSpPr txBox="1"/>
      </xdr:nvSpPr>
      <xdr:spPr>
        <a:xfrm>
          <a:off x="14401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85997</xdr:rowOff>
    </xdr:from>
    <xdr:to>
      <xdr:col>69</xdr:col>
      <xdr:colOff>142875</xdr:colOff>
      <xdr:row>57</xdr:row>
      <xdr:rowOff>16147</xdr:rowOff>
    </xdr:to>
    <xdr:sp macro="" textlink="">
      <xdr:nvSpPr>
        <xdr:cNvPr id="276" name="楕円 275"/>
        <xdr:cNvSpPr/>
      </xdr:nvSpPr>
      <xdr:spPr>
        <a:xfrm>
          <a:off x="13843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924</xdr:rowOff>
    </xdr:from>
    <xdr:ext cx="762000" cy="259045"/>
    <xdr:sp macro="" textlink="">
      <xdr:nvSpPr>
        <xdr:cNvPr id="277" name="テキスト ボックス 276"/>
        <xdr:cNvSpPr txBox="1"/>
      </xdr:nvSpPr>
      <xdr:spPr>
        <a:xfrm>
          <a:off x="13512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78" name="楕円 277"/>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79" name="テキスト ボックス 278"/>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人当たりの歳出決算額は、類似団体平均の</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倍程度であり、引き続き高い水準にある。補助費等についても物件費と同様に令和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％の削減を行う方針であり、行財政改革実施計画の確実な履行が必要である。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100874</xdr:rowOff>
    </xdr:from>
    <xdr:to>
      <xdr:col>82</xdr:col>
      <xdr:colOff>107950</xdr:colOff>
      <xdr:row>35</xdr:row>
      <xdr:rowOff>73116</xdr:rowOff>
    </xdr:to>
    <xdr:cxnSp macro="">
      <xdr:nvCxnSpPr>
        <xdr:cNvPr id="313" name="直線コネクタ 312"/>
        <xdr:cNvCxnSpPr/>
      </xdr:nvCxnSpPr>
      <xdr:spPr>
        <a:xfrm>
          <a:off x="15671800" y="5930174"/>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100874</xdr:rowOff>
    </xdr:from>
    <xdr:to>
      <xdr:col>78</xdr:col>
      <xdr:colOff>69850</xdr:colOff>
      <xdr:row>34</xdr:row>
      <xdr:rowOff>113937</xdr:rowOff>
    </xdr:to>
    <xdr:cxnSp macro="">
      <xdr:nvCxnSpPr>
        <xdr:cNvPr id="316" name="直線コネクタ 315"/>
        <xdr:cNvCxnSpPr/>
      </xdr:nvCxnSpPr>
      <xdr:spPr>
        <a:xfrm flipV="1">
          <a:off x="14782800" y="59301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100874</xdr:rowOff>
    </xdr:from>
    <xdr:to>
      <xdr:col>73</xdr:col>
      <xdr:colOff>180975</xdr:colOff>
      <xdr:row>34</xdr:row>
      <xdr:rowOff>113937</xdr:rowOff>
    </xdr:to>
    <xdr:cxnSp macro="">
      <xdr:nvCxnSpPr>
        <xdr:cNvPr id="319" name="直線コネクタ 318"/>
        <xdr:cNvCxnSpPr/>
      </xdr:nvCxnSpPr>
      <xdr:spPr>
        <a:xfrm>
          <a:off x="13893800" y="59301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100874</xdr:rowOff>
    </xdr:from>
    <xdr:to>
      <xdr:col>69</xdr:col>
      <xdr:colOff>92075</xdr:colOff>
      <xdr:row>35</xdr:row>
      <xdr:rowOff>27396</xdr:rowOff>
    </xdr:to>
    <xdr:cxnSp macro="">
      <xdr:nvCxnSpPr>
        <xdr:cNvPr id="322" name="直線コネクタ 321"/>
        <xdr:cNvCxnSpPr/>
      </xdr:nvCxnSpPr>
      <xdr:spPr>
        <a:xfrm flipV="1">
          <a:off x="13004800" y="593017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22316</xdr:rowOff>
    </xdr:from>
    <xdr:to>
      <xdr:col>82</xdr:col>
      <xdr:colOff>158750</xdr:colOff>
      <xdr:row>35</xdr:row>
      <xdr:rowOff>123916</xdr:rowOff>
    </xdr:to>
    <xdr:sp macro="" textlink="">
      <xdr:nvSpPr>
        <xdr:cNvPr id="332" name="楕円 331"/>
        <xdr:cNvSpPr/>
      </xdr:nvSpPr>
      <xdr:spPr>
        <a:xfrm>
          <a:off x="164592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38843</xdr:rowOff>
    </xdr:from>
    <xdr:ext cx="762000" cy="259045"/>
    <xdr:sp macro="" textlink="">
      <xdr:nvSpPr>
        <xdr:cNvPr id="333" name="補助費等該当値テキスト"/>
        <xdr:cNvSpPr txBox="1"/>
      </xdr:nvSpPr>
      <xdr:spPr>
        <a:xfrm>
          <a:off x="16598900" y="586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50074</xdr:rowOff>
    </xdr:from>
    <xdr:to>
      <xdr:col>78</xdr:col>
      <xdr:colOff>120650</xdr:colOff>
      <xdr:row>34</xdr:row>
      <xdr:rowOff>151674</xdr:rowOff>
    </xdr:to>
    <xdr:sp macro="" textlink="">
      <xdr:nvSpPr>
        <xdr:cNvPr id="334" name="楕円 333"/>
        <xdr:cNvSpPr/>
      </xdr:nvSpPr>
      <xdr:spPr>
        <a:xfrm>
          <a:off x="156210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161851</xdr:rowOff>
    </xdr:from>
    <xdr:ext cx="736600" cy="259045"/>
    <xdr:sp macro="" textlink="">
      <xdr:nvSpPr>
        <xdr:cNvPr id="335" name="テキスト ボックス 334"/>
        <xdr:cNvSpPr txBox="1"/>
      </xdr:nvSpPr>
      <xdr:spPr>
        <a:xfrm>
          <a:off x="15290800" y="564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63137</xdr:rowOff>
    </xdr:from>
    <xdr:to>
      <xdr:col>74</xdr:col>
      <xdr:colOff>31750</xdr:colOff>
      <xdr:row>34</xdr:row>
      <xdr:rowOff>164737</xdr:rowOff>
    </xdr:to>
    <xdr:sp macro="" textlink="">
      <xdr:nvSpPr>
        <xdr:cNvPr id="336" name="楕円 335"/>
        <xdr:cNvSpPr/>
      </xdr:nvSpPr>
      <xdr:spPr>
        <a:xfrm>
          <a:off x="14732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3464</xdr:rowOff>
    </xdr:from>
    <xdr:ext cx="762000" cy="259045"/>
    <xdr:sp macro="" textlink="">
      <xdr:nvSpPr>
        <xdr:cNvPr id="337" name="テキスト ボックス 336"/>
        <xdr:cNvSpPr txBox="1"/>
      </xdr:nvSpPr>
      <xdr:spPr>
        <a:xfrm>
          <a:off x="14401800" y="56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50074</xdr:rowOff>
    </xdr:from>
    <xdr:to>
      <xdr:col>69</xdr:col>
      <xdr:colOff>142875</xdr:colOff>
      <xdr:row>34</xdr:row>
      <xdr:rowOff>151674</xdr:rowOff>
    </xdr:to>
    <xdr:sp macro="" textlink="">
      <xdr:nvSpPr>
        <xdr:cNvPr id="338" name="楕円 337"/>
        <xdr:cNvSpPr/>
      </xdr:nvSpPr>
      <xdr:spPr>
        <a:xfrm>
          <a:off x="138430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161851</xdr:rowOff>
    </xdr:from>
    <xdr:ext cx="762000" cy="259045"/>
    <xdr:sp macro="" textlink="">
      <xdr:nvSpPr>
        <xdr:cNvPr id="339" name="テキスト ボックス 338"/>
        <xdr:cNvSpPr txBox="1"/>
      </xdr:nvSpPr>
      <xdr:spPr>
        <a:xfrm>
          <a:off x="13512800" y="56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148046</xdr:rowOff>
    </xdr:from>
    <xdr:to>
      <xdr:col>65</xdr:col>
      <xdr:colOff>53975</xdr:colOff>
      <xdr:row>35</xdr:row>
      <xdr:rowOff>78196</xdr:rowOff>
    </xdr:to>
    <xdr:sp macro="" textlink="">
      <xdr:nvSpPr>
        <xdr:cNvPr id="340" name="楕円 339"/>
        <xdr:cNvSpPr/>
      </xdr:nvSpPr>
      <xdr:spPr>
        <a:xfrm>
          <a:off x="12954000" y="59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88373</xdr:rowOff>
    </xdr:from>
    <xdr:ext cx="762000" cy="259045"/>
    <xdr:sp macro="" textlink="">
      <xdr:nvSpPr>
        <xdr:cNvPr id="341" name="テキスト ボックス 340"/>
        <xdr:cNvSpPr txBox="1"/>
      </xdr:nvSpPr>
      <xdr:spPr>
        <a:xfrm>
          <a:off x="12623800" y="57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前の各団体にて、国の経済対策に呼応し、遅れている社会資本の整備や地域振興に資する事業に積極的に取り組んできたことにより、地方債の元利償還金の負担が大きくなっている。この結果、公債費に係る経常収支比率は類似団体平均を大きく上回る</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％となっている。このため、地方債等の繰上償還を実施（</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億円を超える額を実施）しており、比率の改善に努めている。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110998</xdr:rowOff>
    </xdr:from>
    <xdr:to>
      <xdr:col>24</xdr:col>
      <xdr:colOff>25400</xdr:colOff>
      <xdr:row>79</xdr:row>
      <xdr:rowOff>143002</xdr:rowOff>
    </xdr:to>
    <xdr:cxnSp macro="">
      <xdr:nvCxnSpPr>
        <xdr:cNvPr id="371" name="直線コネクタ 370"/>
        <xdr:cNvCxnSpPr/>
      </xdr:nvCxnSpPr>
      <xdr:spPr>
        <a:xfrm>
          <a:off x="3987800" y="136555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78994</xdr:rowOff>
    </xdr:from>
    <xdr:to>
      <xdr:col>19</xdr:col>
      <xdr:colOff>187325</xdr:colOff>
      <xdr:row>79</xdr:row>
      <xdr:rowOff>110998</xdr:rowOff>
    </xdr:to>
    <xdr:cxnSp macro="">
      <xdr:nvCxnSpPr>
        <xdr:cNvPr id="374" name="直線コネクタ 373"/>
        <xdr:cNvCxnSpPr/>
      </xdr:nvCxnSpPr>
      <xdr:spPr>
        <a:xfrm>
          <a:off x="3098800" y="136235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78994</xdr:rowOff>
    </xdr:to>
    <xdr:cxnSp macro="">
      <xdr:nvCxnSpPr>
        <xdr:cNvPr id="377" name="直線コネクタ 376"/>
        <xdr:cNvCxnSpPr/>
      </xdr:nvCxnSpPr>
      <xdr:spPr>
        <a:xfrm>
          <a:off x="2209800" y="135686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42418</xdr:rowOff>
    </xdr:to>
    <xdr:cxnSp macro="">
      <xdr:nvCxnSpPr>
        <xdr:cNvPr id="380" name="直線コネクタ 379"/>
        <xdr:cNvCxnSpPr/>
      </xdr:nvCxnSpPr>
      <xdr:spPr>
        <a:xfrm flipV="1">
          <a:off x="1320800" y="13568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92202</xdr:rowOff>
    </xdr:from>
    <xdr:to>
      <xdr:col>24</xdr:col>
      <xdr:colOff>76200</xdr:colOff>
      <xdr:row>80</xdr:row>
      <xdr:rowOff>22352</xdr:rowOff>
    </xdr:to>
    <xdr:sp macro="" textlink="">
      <xdr:nvSpPr>
        <xdr:cNvPr id="390" name="楕円 389"/>
        <xdr:cNvSpPr/>
      </xdr:nvSpPr>
      <xdr:spPr>
        <a:xfrm>
          <a:off x="47752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779</xdr:rowOff>
    </xdr:from>
    <xdr:ext cx="762000" cy="259045"/>
    <xdr:sp macro="" textlink="">
      <xdr:nvSpPr>
        <xdr:cNvPr id="391" name="公債費該当値テキスト"/>
        <xdr:cNvSpPr txBox="1"/>
      </xdr:nvSpPr>
      <xdr:spPr>
        <a:xfrm>
          <a:off x="4914900" y="1354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60198</xdr:rowOff>
    </xdr:from>
    <xdr:to>
      <xdr:col>20</xdr:col>
      <xdr:colOff>38100</xdr:colOff>
      <xdr:row>79</xdr:row>
      <xdr:rowOff>161798</xdr:rowOff>
    </xdr:to>
    <xdr:sp macro="" textlink="">
      <xdr:nvSpPr>
        <xdr:cNvPr id="392" name="楕円 391"/>
        <xdr:cNvSpPr/>
      </xdr:nvSpPr>
      <xdr:spPr>
        <a:xfrm>
          <a:off x="3937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146575</xdr:rowOff>
    </xdr:from>
    <xdr:ext cx="736600" cy="259045"/>
    <xdr:sp macro="" textlink="">
      <xdr:nvSpPr>
        <xdr:cNvPr id="393" name="テキスト ボックス 392"/>
        <xdr:cNvSpPr txBox="1"/>
      </xdr:nvSpPr>
      <xdr:spPr>
        <a:xfrm>
          <a:off x="3606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28194</xdr:rowOff>
    </xdr:from>
    <xdr:to>
      <xdr:col>15</xdr:col>
      <xdr:colOff>149225</xdr:colOff>
      <xdr:row>79</xdr:row>
      <xdr:rowOff>129794</xdr:rowOff>
    </xdr:to>
    <xdr:sp macro="" textlink="">
      <xdr:nvSpPr>
        <xdr:cNvPr id="394" name="楕円 393"/>
        <xdr:cNvSpPr/>
      </xdr:nvSpPr>
      <xdr:spPr>
        <a:xfrm>
          <a:off x="3048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114571</xdr:rowOff>
    </xdr:from>
    <xdr:ext cx="762000" cy="259045"/>
    <xdr:sp macro="" textlink="">
      <xdr:nvSpPr>
        <xdr:cNvPr id="395" name="テキスト ボックス 394"/>
        <xdr:cNvSpPr txBox="1"/>
      </xdr:nvSpPr>
      <xdr:spPr>
        <a:xfrm>
          <a:off x="2717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96" name="楕円 395"/>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97" name="テキスト ボックス 396"/>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163068</xdr:rowOff>
    </xdr:from>
    <xdr:to>
      <xdr:col>6</xdr:col>
      <xdr:colOff>171450</xdr:colOff>
      <xdr:row>79</xdr:row>
      <xdr:rowOff>93218</xdr:rowOff>
    </xdr:to>
    <xdr:sp macro="" textlink="">
      <xdr:nvSpPr>
        <xdr:cNvPr id="398" name="楕円 397"/>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77995</xdr:rowOff>
    </xdr:from>
    <xdr:ext cx="762000" cy="259045"/>
    <xdr:sp macro="" textlink="">
      <xdr:nvSpPr>
        <xdr:cNvPr id="399" name="テキスト ボックス 398"/>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公債費以外に係る経常収支比率は、類似団体内平均値と比較すると</a:t>
          </a:r>
          <a:r>
            <a:rPr kumimoji="1" lang="en-US" altLang="ja-JP" sz="1200">
              <a:latin typeface="ＭＳ Ｐゴシック" panose="020B0600070205080204" pitchFamily="50" charset="-128"/>
              <a:ea typeface="ＭＳ Ｐゴシック" panose="020B0600070205080204" pitchFamily="50" charset="-128"/>
            </a:rPr>
            <a:t>11.5</a:t>
          </a:r>
          <a:r>
            <a:rPr kumimoji="1" lang="ja-JP" altLang="en-US" sz="1200">
              <a:latin typeface="ＭＳ Ｐゴシック" panose="020B0600070205080204" pitchFamily="50" charset="-128"/>
              <a:ea typeface="ＭＳ Ｐゴシック" panose="020B0600070205080204" pitchFamily="50" charset="-128"/>
            </a:rPr>
            <a:t>下回っているが、普通建設事業費の増に伴う地方債残高の増に対応するために地方債の繰上償還を行い、公債費が抑制されている一方で、繰出金等の増が影響しているために、公債費以外の経常収支比率は改善傾向にない状況である。今後も税収の大幅な増加が見込めない状況であり、引き続き行財政改革実施計画を確実に履行することにより、公債費以外の比率についても改善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42418</xdr:rowOff>
    </xdr:from>
    <xdr:to>
      <xdr:col>82</xdr:col>
      <xdr:colOff>107950</xdr:colOff>
      <xdr:row>75</xdr:row>
      <xdr:rowOff>69850</xdr:rowOff>
    </xdr:to>
    <xdr:cxnSp macro="">
      <xdr:nvCxnSpPr>
        <xdr:cNvPr id="430" name="直線コネクタ 429"/>
        <xdr:cNvCxnSpPr/>
      </xdr:nvCxnSpPr>
      <xdr:spPr>
        <a:xfrm flipV="1">
          <a:off x="15671800" y="129011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75</xdr:row>
      <xdr:rowOff>69850</xdr:rowOff>
    </xdr:to>
    <xdr:cxnSp macro="">
      <xdr:nvCxnSpPr>
        <xdr:cNvPr id="433" name="直線コネクタ 432"/>
        <xdr:cNvCxnSpPr/>
      </xdr:nvCxnSpPr>
      <xdr:spPr>
        <a:xfrm>
          <a:off x="14782800" y="128508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74</xdr:row>
      <xdr:rowOff>163576</xdr:rowOff>
    </xdr:to>
    <xdr:cxnSp macro="">
      <xdr:nvCxnSpPr>
        <xdr:cNvPr id="436" name="直線コネクタ 435"/>
        <xdr:cNvCxnSpPr/>
      </xdr:nvCxnSpPr>
      <xdr:spPr>
        <a:xfrm>
          <a:off x="13893800" y="12850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75</xdr:row>
      <xdr:rowOff>24130</xdr:rowOff>
    </xdr:to>
    <xdr:cxnSp macro="">
      <xdr:nvCxnSpPr>
        <xdr:cNvPr id="439" name="直線コネクタ 438"/>
        <xdr:cNvCxnSpPr/>
      </xdr:nvCxnSpPr>
      <xdr:spPr>
        <a:xfrm flipV="1">
          <a:off x="13004800" y="12850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163068</xdr:rowOff>
    </xdr:from>
    <xdr:to>
      <xdr:col>82</xdr:col>
      <xdr:colOff>158750</xdr:colOff>
      <xdr:row>75</xdr:row>
      <xdr:rowOff>93218</xdr:rowOff>
    </xdr:to>
    <xdr:sp macro="" textlink="">
      <xdr:nvSpPr>
        <xdr:cNvPr id="449" name="楕円 448"/>
        <xdr:cNvSpPr/>
      </xdr:nvSpPr>
      <xdr:spPr>
        <a:xfrm>
          <a:off x="16459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71645</xdr:rowOff>
    </xdr:from>
    <xdr:ext cx="762000" cy="259045"/>
    <xdr:sp macro="" textlink="">
      <xdr:nvSpPr>
        <xdr:cNvPr id="450" name="公債費以外該当値テキスト"/>
        <xdr:cNvSpPr txBox="1"/>
      </xdr:nvSpPr>
      <xdr:spPr>
        <a:xfrm>
          <a:off x="16598900" y="1275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51" name="楕円 450"/>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52" name="テキスト ボックス 451"/>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112776</xdr:rowOff>
    </xdr:from>
    <xdr:to>
      <xdr:col>74</xdr:col>
      <xdr:colOff>31750</xdr:colOff>
      <xdr:row>75</xdr:row>
      <xdr:rowOff>42926</xdr:rowOff>
    </xdr:to>
    <xdr:sp macro="" textlink="">
      <xdr:nvSpPr>
        <xdr:cNvPr id="453" name="楕円 452"/>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53103</xdr:rowOff>
    </xdr:from>
    <xdr:ext cx="762000" cy="259045"/>
    <xdr:sp macro="" textlink="">
      <xdr:nvSpPr>
        <xdr:cNvPr id="454" name="テキスト ボックス 453"/>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112776</xdr:rowOff>
    </xdr:from>
    <xdr:to>
      <xdr:col>69</xdr:col>
      <xdr:colOff>142875</xdr:colOff>
      <xdr:row>75</xdr:row>
      <xdr:rowOff>42926</xdr:rowOff>
    </xdr:to>
    <xdr:sp macro="" textlink="">
      <xdr:nvSpPr>
        <xdr:cNvPr id="455" name="楕円 454"/>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53103</xdr:rowOff>
    </xdr:from>
    <xdr:ext cx="762000" cy="259045"/>
    <xdr:sp macro="" textlink="">
      <xdr:nvSpPr>
        <xdr:cNvPr id="456" name="テキスト ボックス 455"/>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7" name="楕円 456"/>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8" name="テキスト ボックス 457"/>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116865</xdr:rowOff>
    </xdr:from>
    <xdr:to>
      <xdr:col>29</xdr:col>
      <xdr:colOff>127000</xdr:colOff>
      <xdr:row>12</xdr:row>
      <xdr:rowOff>153994</xdr:rowOff>
    </xdr:to>
    <xdr:cxnSp macro="">
      <xdr:nvCxnSpPr>
        <xdr:cNvPr id="50" name="直線コネクタ 49"/>
        <xdr:cNvCxnSpPr/>
      </xdr:nvCxnSpPr>
      <xdr:spPr bwMode="auto">
        <a:xfrm flipV="1">
          <a:off x="5003800" y="2221890"/>
          <a:ext cx="647700" cy="37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153994</xdr:rowOff>
    </xdr:from>
    <xdr:to>
      <xdr:col>26</xdr:col>
      <xdr:colOff>50800</xdr:colOff>
      <xdr:row>13</xdr:row>
      <xdr:rowOff>16720</xdr:rowOff>
    </xdr:to>
    <xdr:cxnSp macro="">
      <xdr:nvCxnSpPr>
        <xdr:cNvPr id="53" name="直線コネクタ 52"/>
        <xdr:cNvCxnSpPr/>
      </xdr:nvCxnSpPr>
      <xdr:spPr bwMode="auto">
        <a:xfrm flipV="1">
          <a:off x="4305300" y="2259019"/>
          <a:ext cx="698500" cy="3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12491</xdr:rowOff>
    </xdr:from>
    <xdr:to>
      <xdr:col>22</xdr:col>
      <xdr:colOff>114300</xdr:colOff>
      <xdr:row>13</xdr:row>
      <xdr:rowOff>16720</xdr:rowOff>
    </xdr:to>
    <xdr:cxnSp macro="">
      <xdr:nvCxnSpPr>
        <xdr:cNvPr id="56" name="直線コネクタ 55"/>
        <xdr:cNvCxnSpPr/>
      </xdr:nvCxnSpPr>
      <xdr:spPr bwMode="auto">
        <a:xfrm>
          <a:off x="3606800" y="2288966"/>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12491</xdr:rowOff>
    </xdr:from>
    <xdr:to>
      <xdr:col>18</xdr:col>
      <xdr:colOff>177800</xdr:colOff>
      <xdr:row>13</xdr:row>
      <xdr:rowOff>43294</xdr:rowOff>
    </xdr:to>
    <xdr:cxnSp macro="">
      <xdr:nvCxnSpPr>
        <xdr:cNvPr id="59" name="直線コネクタ 58"/>
        <xdr:cNvCxnSpPr/>
      </xdr:nvCxnSpPr>
      <xdr:spPr bwMode="auto">
        <a:xfrm flipV="1">
          <a:off x="2908300" y="2288966"/>
          <a:ext cx="698500" cy="3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66065</xdr:rowOff>
    </xdr:from>
    <xdr:to>
      <xdr:col>29</xdr:col>
      <xdr:colOff>177800</xdr:colOff>
      <xdr:row>12</xdr:row>
      <xdr:rowOff>167665</xdr:rowOff>
    </xdr:to>
    <xdr:sp macro="" textlink="">
      <xdr:nvSpPr>
        <xdr:cNvPr id="69" name="楕円 68"/>
        <xdr:cNvSpPr/>
      </xdr:nvSpPr>
      <xdr:spPr bwMode="auto">
        <a:xfrm>
          <a:off x="5600700" y="217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12742</xdr:rowOff>
    </xdr:from>
    <xdr:ext cx="762000" cy="259045"/>
    <xdr:sp macro="" textlink="">
      <xdr:nvSpPr>
        <xdr:cNvPr id="70" name="人口1人当たり決算額の推移該当値テキスト130"/>
        <xdr:cNvSpPr txBox="1"/>
      </xdr:nvSpPr>
      <xdr:spPr>
        <a:xfrm>
          <a:off x="5740400" y="211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103194</xdr:rowOff>
    </xdr:from>
    <xdr:to>
      <xdr:col>26</xdr:col>
      <xdr:colOff>101600</xdr:colOff>
      <xdr:row>13</xdr:row>
      <xdr:rowOff>33344</xdr:rowOff>
    </xdr:to>
    <xdr:sp macro="" textlink="">
      <xdr:nvSpPr>
        <xdr:cNvPr id="71" name="楕円 70"/>
        <xdr:cNvSpPr/>
      </xdr:nvSpPr>
      <xdr:spPr bwMode="auto">
        <a:xfrm>
          <a:off x="4953000" y="2208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43521</xdr:rowOff>
    </xdr:from>
    <xdr:ext cx="736600" cy="259045"/>
    <xdr:sp macro="" textlink="">
      <xdr:nvSpPr>
        <xdr:cNvPr id="72" name="テキスト ボックス 71"/>
        <xdr:cNvSpPr txBox="1"/>
      </xdr:nvSpPr>
      <xdr:spPr>
        <a:xfrm>
          <a:off x="4622800" y="197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137370</xdr:rowOff>
    </xdr:from>
    <xdr:to>
      <xdr:col>22</xdr:col>
      <xdr:colOff>165100</xdr:colOff>
      <xdr:row>13</xdr:row>
      <xdr:rowOff>67520</xdr:rowOff>
    </xdr:to>
    <xdr:sp macro="" textlink="">
      <xdr:nvSpPr>
        <xdr:cNvPr id="73" name="楕円 72"/>
        <xdr:cNvSpPr/>
      </xdr:nvSpPr>
      <xdr:spPr bwMode="auto">
        <a:xfrm>
          <a:off x="4254500" y="2242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77697</xdr:rowOff>
    </xdr:from>
    <xdr:ext cx="762000" cy="259045"/>
    <xdr:sp macro="" textlink="">
      <xdr:nvSpPr>
        <xdr:cNvPr id="74" name="テキスト ボックス 73"/>
        <xdr:cNvSpPr txBox="1"/>
      </xdr:nvSpPr>
      <xdr:spPr>
        <a:xfrm>
          <a:off x="3924300" y="201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133141</xdr:rowOff>
    </xdr:from>
    <xdr:to>
      <xdr:col>19</xdr:col>
      <xdr:colOff>38100</xdr:colOff>
      <xdr:row>13</xdr:row>
      <xdr:rowOff>63291</xdr:rowOff>
    </xdr:to>
    <xdr:sp macro="" textlink="">
      <xdr:nvSpPr>
        <xdr:cNvPr id="75" name="楕円 74"/>
        <xdr:cNvSpPr/>
      </xdr:nvSpPr>
      <xdr:spPr bwMode="auto">
        <a:xfrm>
          <a:off x="3556000" y="223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73468</xdr:rowOff>
    </xdr:from>
    <xdr:ext cx="762000" cy="259045"/>
    <xdr:sp macro="" textlink="">
      <xdr:nvSpPr>
        <xdr:cNvPr id="76" name="テキスト ボックス 75"/>
        <xdr:cNvSpPr txBox="1"/>
      </xdr:nvSpPr>
      <xdr:spPr>
        <a:xfrm>
          <a:off x="3225800" y="200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163944</xdr:rowOff>
    </xdr:from>
    <xdr:to>
      <xdr:col>15</xdr:col>
      <xdr:colOff>101600</xdr:colOff>
      <xdr:row>13</xdr:row>
      <xdr:rowOff>94094</xdr:rowOff>
    </xdr:to>
    <xdr:sp macro="" textlink="">
      <xdr:nvSpPr>
        <xdr:cNvPr id="77" name="楕円 76"/>
        <xdr:cNvSpPr/>
      </xdr:nvSpPr>
      <xdr:spPr bwMode="auto">
        <a:xfrm>
          <a:off x="2857500" y="2268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104271</xdr:rowOff>
    </xdr:from>
    <xdr:ext cx="762000" cy="259045"/>
    <xdr:sp macro="" textlink="">
      <xdr:nvSpPr>
        <xdr:cNvPr id="78" name="テキスト ボックス 77"/>
        <xdr:cNvSpPr txBox="1"/>
      </xdr:nvSpPr>
      <xdr:spPr>
        <a:xfrm>
          <a:off x="2527300" y="203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13027</xdr:rowOff>
    </xdr:from>
    <xdr:to>
      <xdr:col>29</xdr:col>
      <xdr:colOff>127000</xdr:colOff>
      <xdr:row>34</xdr:row>
      <xdr:rowOff>43071</xdr:rowOff>
    </xdr:to>
    <xdr:cxnSp macro="">
      <xdr:nvCxnSpPr>
        <xdr:cNvPr id="113" name="直線コネクタ 112"/>
        <xdr:cNvCxnSpPr/>
      </xdr:nvCxnSpPr>
      <xdr:spPr bwMode="auto">
        <a:xfrm>
          <a:off x="5003800" y="6280477"/>
          <a:ext cx="647700" cy="30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13027</xdr:rowOff>
    </xdr:from>
    <xdr:to>
      <xdr:col>26</xdr:col>
      <xdr:colOff>50800</xdr:colOff>
      <xdr:row>34</xdr:row>
      <xdr:rowOff>58714</xdr:rowOff>
    </xdr:to>
    <xdr:cxnSp macro="">
      <xdr:nvCxnSpPr>
        <xdr:cNvPr id="116" name="直線コネクタ 115"/>
        <xdr:cNvCxnSpPr/>
      </xdr:nvCxnSpPr>
      <xdr:spPr bwMode="auto">
        <a:xfrm flipV="1">
          <a:off x="4305300" y="6280477"/>
          <a:ext cx="698500" cy="4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58714</xdr:rowOff>
    </xdr:from>
    <xdr:to>
      <xdr:col>22</xdr:col>
      <xdr:colOff>114300</xdr:colOff>
      <xdr:row>34</xdr:row>
      <xdr:rowOff>127457</xdr:rowOff>
    </xdr:to>
    <xdr:cxnSp macro="">
      <xdr:nvCxnSpPr>
        <xdr:cNvPr id="119" name="直線コネクタ 118"/>
        <xdr:cNvCxnSpPr/>
      </xdr:nvCxnSpPr>
      <xdr:spPr bwMode="auto">
        <a:xfrm flipV="1">
          <a:off x="3606800" y="6326164"/>
          <a:ext cx="698500" cy="6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94114</xdr:rowOff>
    </xdr:from>
    <xdr:to>
      <xdr:col>18</xdr:col>
      <xdr:colOff>177800</xdr:colOff>
      <xdr:row>34</xdr:row>
      <xdr:rowOff>127457</xdr:rowOff>
    </xdr:to>
    <xdr:cxnSp macro="">
      <xdr:nvCxnSpPr>
        <xdr:cNvPr id="122" name="直線コネクタ 121"/>
        <xdr:cNvCxnSpPr/>
      </xdr:nvCxnSpPr>
      <xdr:spPr bwMode="auto">
        <a:xfrm>
          <a:off x="2908300" y="6361564"/>
          <a:ext cx="698500" cy="3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335171</xdr:rowOff>
    </xdr:from>
    <xdr:to>
      <xdr:col>29</xdr:col>
      <xdr:colOff>177800</xdr:colOff>
      <xdr:row>34</xdr:row>
      <xdr:rowOff>93871</xdr:rowOff>
    </xdr:to>
    <xdr:sp macro="" textlink="">
      <xdr:nvSpPr>
        <xdr:cNvPr id="132" name="楕円 131"/>
        <xdr:cNvSpPr/>
      </xdr:nvSpPr>
      <xdr:spPr bwMode="auto">
        <a:xfrm>
          <a:off x="5600700" y="625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180248</xdr:rowOff>
    </xdr:from>
    <xdr:ext cx="762000" cy="259045"/>
    <xdr:sp macro="" textlink="">
      <xdr:nvSpPr>
        <xdr:cNvPr id="133" name="人口1人当たり決算額の推移該当値テキスト445"/>
        <xdr:cNvSpPr txBox="1"/>
      </xdr:nvSpPr>
      <xdr:spPr>
        <a:xfrm>
          <a:off x="5740400" y="610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305127</xdr:rowOff>
    </xdr:from>
    <xdr:to>
      <xdr:col>26</xdr:col>
      <xdr:colOff>101600</xdr:colOff>
      <xdr:row>34</xdr:row>
      <xdr:rowOff>63827</xdr:rowOff>
    </xdr:to>
    <xdr:sp macro="" textlink="">
      <xdr:nvSpPr>
        <xdr:cNvPr id="134" name="楕円 133"/>
        <xdr:cNvSpPr/>
      </xdr:nvSpPr>
      <xdr:spPr bwMode="auto">
        <a:xfrm>
          <a:off x="4953000" y="622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74004</xdr:rowOff>
    </xdr:from>
    <xdr:ext cx="736600" cy="259045"/>
    <xdr:sp macro="" textlink="">
      <xdr:nvSpPr>
        <xdr:cNvPr id="135" name="テキスト ボックス 134"/>
        <xdr:cNvSpPr txBox="1"/>
      </xdr:nvSpPr>
      <xdr:spPr>
        <a:xfrm>
          <a:off x="4622800" y="599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7914</xdr:rowOff>
    </xdr:from>
    <xdr:to>
      <xdr:col>22</xdr:col>
      <xdr:colOff>165100</xdr:colOff>
      <xdr:row>34</xdr:row>
      <xdr:rowOff>109514</xdr:rowOff>
    </xdr:to>
    <xdr:sp macro="" textlink="">
      <xdr:nvSpPr>
        <xdr:cNvPr id="136" name="楕円 135"/>
        <xdr:cNvSpPr/>
      </xdr:nvSpPr>
      <xdr:spPr bwMode="auto">
        <a:xfrm>
          <a:off x="4254500" y="6275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119691</xdr:rowOff>
    </xdr:from>
    <xdr:ext cx="762000" cy="259045"/>
    <xdr:sp macro="" textlink="">
      <xdr:nvSpPr>
        <xdr:cNvPr id="137" name="テキスト ボックス 136"/>
        <xdr:cNvSpPr txBox="1"/>
      </xdr:nvSpPr>
      <xdr:spPr>
        <a:xfrm>
          <a:off x="3924300" y="604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76657</xdr:rowOff>
    </xdr:from>
    <xdr:to>
      <xdr:col>19</xdr:col>
      <xdr:colOff>38100</xdr:colOff>
      <xdr:row>34</xdr:row>
      <xdr:rowOff>178257</xdr:rowOff>
    </xdr:to>
    <xdr:sp macro="" textlink="">
      <xdr:nvSpPr>
        <xdr:cNvPr id="138" name="楕円 137"/>
        <xdr:cNvSpPr/>
      </xdr:nvSpPr>
      <xdr:spPr bwMode="auto">
        <a:xfrm>
          <a:off x="3556000" y="634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188434</xdr:rowOff>
    </xdr:from>
    <xdr:ext cx="762000" cy="259045"/>
    <xdr:sp macro="" textlink="">
      <xdr:nvSpPr>
        <xdr:cNvPr id="139" name="テキスト ボックス 138"/>
        <xdr:cNvSpPr txBox="1"/>
      </xdr:nvSpPr>
      <xdr:spPr>
        <a:xfrm>
          <a:off x="3225800" y="611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43314</xdr:rowOff>
    </xdr:from>
    <xdr:to>
      <xdr:col>15</xdr:col>
      <xdr:colOff>101600</xdr:colOff>
      <xdr:row>34</xdr:row>
      <xdr:rowOff>144914</xdr:rowOff>
    </xdr:to>
    <xdr:sp macro="" textlink="">
      <xdr:nvSpPr>
        <xdr:cNvPr id="140" name="楕円 139"/>
        <xdr:cNvSpPr/>
      </xdr:nvSpPr>
      <xdr:spPr bwMode="auto">
        <a:xfrm>
          <a:off x="2857500" y="631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155091</xdr:rowOff>
    </xdr:from>
    <xdr:ext cx="762000" cy="259045"/>
    <xdr:sp macro="" textlink="">
      <xdr:nvSpPr>
        <xdr:cNvPr id="141" name="テキスト ボックス 140"/>
        <xdr:cNvSpPr txBox="1"/>
      </xdr:nvSpPr>
      <xdr:spPr>
        <a:xfrm>
          <a:off x="2527300" y="60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54,328
53,720
690.68
41,123,934
40,536,370
484,088
20,356,878
53,034,234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126593</xdr:rowOff>
    </xdr:from>
    <xdr:to>
      <xdr:col>24</xdr:col>
      <xdr:colOff>63500</xdr:colOff>
      <xdr:row>31</xdr:row>
      <xdr:rowOff>157131</xdr:rowOff>
    </xdr:to>
    <xdr:cxnSp macro="">
      <xdr:nvCxnSpPr>
        <xdr:cNvPr id="61" name="直線コネクタ 60"/>
        <xdr:cNvCxnSpPr/>
      </xdr:nvCxnSpPr>
      <xdr:spPr>
        <a:xfrm flipV="1">
          <a:off x="3797300" y="5441543"/>
          <a:ext cx="8382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157131</xdr:rowOff>
    </xdr:from>
    <xdr:to>
      <xdr:col>19</xdr:col>
      <xdr:colOff>177800</xdr:colOff>
      <xdr:row>32</xdr:row>
      <xdr:rowOff>9322</xdr:rowOff>
    </xdr:to>
    <xdr:cxnSp macro="">
      <xdr:nvCxnSpPr>
        <xdr:cNvPr id="64" name="直線コネクタ 63"/>
        <xdr:cNvCxnSpPr/>
      </xdr:nvCxnSpPr>
      <xdr:spPr>
        <a:xfrm flipV="1">
          <a:off x="2908300" y="5472081"/>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9322</xdr:rowOff>
    </xdr:from>
    <xdr:to>
      <xdr:col>15</xdr:col>
      <xdr:colOff>50800</xdr:colOff>
      <xdr:row>32</xdr:row>
      <xdr:rowOff>21437</xdr:rowOff>
    </xdr:to>
    <xdr:cxnSp macro="">
      <xdr:nvCxnSpPr>
        <xdr:cNvPr id="67" name="直線コネクタ 66"/>
        <xdr:cNvCxnSpPr/>
      </xdr:nvCxnSpPr>
      <xdr:spPr>
        <a:xfrm flipV="1">
          <a:off x="2019300" y="5495722"/>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21437</xdr:rowOff>
    </xdr:from>
    <xdr:to>
      <xdr:col>10</xdr:col>
      <xdr:colOff>114300</xdr:colOff>
      <xdr:row>32</xdr:row>
      <xdr:rowOff>69482</xdr:rowOff>
    </xdr:to>
    <xdr:cxnSp macro="">
      <xdr:nvCxnSpPr>
        <xdr:cNvPr id="70" name="直線コネクタ 69"/>
        <xdr:cNvCxnSpPr/>
      </xdr:nvCxnSpPr>
      <xdr:spPr>
        <a:xfrm flipV="1">
          <a:off x="1130300" y="5507837"/>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122305</xdr:rowOff>
    </xdr:from>
    <xdr:ext cx="534377" cy="259045"/>
    <xdr:sp macro="" textlink="">
      <xdr:nvSpPr>
        <xdr:cNvPr id="74" name="テキスト ボックス 73"/>
        <xdr:cNvSpPr txBox="1"/>
      </xdr:nvSpPr>
      <xdr:spPr>
        <a:xfrm>
          <a:off x="863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75793</xdr:rowOff>
    </xdr:from>
    <xdr:to>
      <xdr:col>24</xdr:col>
      <xdr:colOff>114300</xdr:colOff>
      <xdr:row>32</xdr:row>
      <xdr:rowOff>5943</xdr:rowOff>
    </xdr:to>
    <xdr:sp macro="" textlink="">
      <xdr:nvSpPr>
        <xdr:cNvPr id="80" name="楕円 79"/>
        <xdr:cNvSpPr/>
      </xdr:nvSpPr>
      <xdr:spPr>
        <a:xfrm>
          <a:off x="4584700" y="53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28820</xdr:rowOff>
    </xdr:from>
    <xdr:ext cx="599010" cy="259045"/>
    <xdr:sp macro="" textlink="">
      <xdr:nvSpPr>
        <xdr:cNvPr id="81" name="人件費該当値テキスト"/>
        <xdr:cNvSpPr txBox="1"/>
      </xdr:nvSpPr>
      <xdr:spPr>
        <a:xfrm>
          <a:off x="4686300" y="534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106331</xdr:rowOff>
    </xdr:from>
    <xdr:to>
      <xdr:col>20</xdr:col>
      <xdr:colOff>38100</xdr:colOff>
      <xdr:row>32</xdr:row>
      <xdr:rowOff>36481</xdr:rowOff>
    </xdr:to>
    <xdr:sp macro="" textlink="">
      <xdr:nvSpPr>
        <xdr:cNvPr id="82" name="楕円 81"/>
        <xdr:cNvSpPr/>
      </xdr:nvSpPr>
      <xdr:spPr>
        <a:xfrm>
          <a:off x="3746500" y="54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53008</xdr:rowOff>
    </xdr:from>
    <xdr:ext cx="599010" cy="259045"/>
    <xdr:sp macro="" textlink="">
      <xdr:nvSpPr>
        <xdr:cNvPr id="83" name="テキスト ボックス 82"/>
        <xdr:cNvSpPr txBox="1"/>
      </xdr:nvSpPr>
      <xdr:spPr>
        <a:xfrm>
          <a:off x="3497795" y="519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129972</xdr:rowOff>
    </xdr:from>
    <xdr:to>
      <xdr:col>15</xdr:col>
      <xdr:colOff>101600</xdr:colOff>
      <xdr:row>32</xdr:row>
      <xdr:rowOff>60122</xdr:rowOff>
    </xdr:to>
    <xdr:sp macro="" textlink="">
      <xdr:nvSpPr>
        <xdr:cNvPr id="84" name="楕円 83"/>
        <xdr:cNvSpPr/>
      </xdr:nvSpPr>
      <xdr:spPr>
        <a:xfrm>
          <a:off x="2857500" y="544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76649</xdr:rowOff>
    </xdr:from>
    <xdr:ext cx="599010" cy="259045"/>
    <xdr:sp macro="" textlink="">
      <xdr:nvSpPr>
        <xdr:cNvPr id="85" name="テキスト ボックス 84"/>
        <xdr:cNvSpPr txBox="1"/>
      </xdr:nvSpPr>
      <xdr:spPr>
        <a:xfrm>
          <a:off x="2608795" y="522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142087</xdr:rowOff>
    </xdr:from>
    <xdr:to>
      <xdr:col>10</xdr:col>
      <xdr:colOff>165100</xdr:colOff>
      <xdr:row>32</xdr:row>
      <xdr:rowOff>72237</xdr:rowOff>
    </xdr:to>
    <xdr:sp macro="" textlink="">
      <xdr:nvSpPr>
        <xdr:cNvPr id="86" name="楕円 85"/>
        <xdr:cNvSpPr/>
      </xdr:nvSpPr>
      <xdr:spPr>
        <a:xfrm>
          <a:off x="1968500" y="54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88764</xdr:rowOff>
    </xdr:from>
    <xdr:ext cx="599010" cy="259045"/>
    <xdr:sp macro="" textlink="">
      <xdr:nvSpPr>
        <xdr:cNvPr id="87" name="テキスト ボックス 86"/>
        <xdr:cNvSpPr txBox="1"/>
      </xdr:nvSpPr>
      <xdr:spPr>
        <a:xfrm>
          <a:off x="1719795" y="523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18682</xdr:rowOff>
    </xdr:from>
    <xdr:to>
      <xdr:col>6</xdr:col>
      <xdr:colOff>38100</xdr:colOff>
      <xdr:row>32</xdr:row>
      <xdr:rowOff>120282</xdr:rowOff>
    </xdr:to>
    <xdr:sp macro="" textlink="">
      <xdr:nvSpPr>
        <xdr:cNvPr id="88" name="楕円 87"/>
        <xdr:cNvSpPr/>
      </xdr:nvSpPr>
      <xdr:spPr>
        <a:xfrm>
          <a:off x="1079500" y="550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136809</xdr:rowOff>
    </xdr:from>
    <xdr:ext cx="599010" cy="259045"/>
    <xdr:sp macro="" textlink="">
      <xdr:nvSpPr>
        <xdr:cNvPr id="89" name="テキスト ボックス 88"/>
        <xdr:cNvSpPr txBox="1"/>
      </xdr:nvSpPr>
      <xdr:spPr>
        <a:xfrm>
          <a:off x="830795" y="528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34933</xdr:rowOff>
    </xdr:from>
    <xdr:to>
      <xdr:col>24</xdr:col>
      <xdr:colOff>63500</xdr:colOff>
      <xdr:row>51</xdr:row>
      <xdr:rowOff>86756</xdr:rowOff>
    </xdr:to>
    <xdr:cxnSp macro="">
      <xdr:nvCxnSpPr>
        <xdr:cNvPr id="117" name="直線コネクタ 116"/>
        <xdr:cNvCxnSpPr/>
      </xdr:nvCxnSpPr>
      <xdr:spPr>
        <a:xfrm flipV="1">
          <a:off x="3797300" y="8778883"/>
          <a:ext cx="838200" cy="5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76401</xdr:rowOff>
    </xdr:from>
    <xdr:to>
      <xdr:col>19</xdr:col>
      <xdr:colOff>177800</xdr:colOff>
      <xdr:row>51</xdr:row>
      <xdr:rowOff>86756</xdr:rowOff>
    </xdr:to>
    <xdr:cxnSp macro="">
      <xdr:nvCxnSpPr>
        <xdr:cNvPr id="120" name="直線コネクタ 119"/>
        <xdr:cNvCxnSpPr/>
      </xdr:nvCxnSpPr>
      <xdr:spPr>
        <a:xfrm>
          <a:off x="2908300" y="8820351"/>
          <a:ext cx="889000" cy="1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76401</xdr:rowOff>
    </xdr:from>
    <xdr:to>
      <xdr:col>15</xdr:col>
      <xdr:colOff>50800</xdr:colOff>
      <xdr:row>51</xdr:row>
      <xdr:rowOff>106484</xdr:rowOff>
    </xdr:to>
    <xdr:cxnSp macro="">
      <xdr:nvCxnSpPr>
        <xdr:cNvPr id="123" name="直線コネクタ 122"/>
        <xdr:cNvCxnSpPr/>
      </xdr:nvCxnSpPr>
      <xdr:spPr>
        <a:xfrm flipV="1">
          <a:off x="2019300" y="8820351"/>
          <a:ext cx="8890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106484</xdr:rowOff>
    </xdr:from>
    <xdr:to>
      <xdr:col>10</xdr:col>
      <xdr:colOff>114300</xdr:colOff>
      <xdr:row>52</xdr:row>
      <xdr:rowOff>9284</xdr:rowOff>
    </xdr:to>
    <xdr:cxnSp macro="">
      <xdr:nvCxnSpPr>
        <xdr:cNvPr id="126" name="直線コネクタ 125"/>
        <xdr:cNvCxnSpPr/>
      </xdr:nvCxnSpPr>
      <xdr:spPr>
        <a:xfrm flipV="1">
          <a:off x="1130300" y="8850434"/>
          <a:ext cx="889000" cy="7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22453</xdr:rowOff>
    </xdr:from>
    <xdr:ext cx="534377" cy="259045"/>
    <xdr:sp macro="" textlink="">
      <xdr:nvSpPr>
        <xdr:cNvPr id="130" name="テキスト ボックス 129"/>
        <xdr:cNvSpPr txBox="1"/>
      </xdr:nvSpPr>
      <xdr:spPr>
        <a:xfrm>
          <a:off x="863111" y="92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155583</xdr:rowOff>
    </xdr:from>
    <xdr:to>
      <xdr:col>24</xdr:col>
      <xdr:colOff>114300</xdr:colOff>
      <xdr:row>51</xdr:row>
      <xdr:rowOff>85733</xdr:rowOff>
    </xdr:to>
    <xdr:sp macro="" textlink="">
      <xdr:nvSpPr>
        <xdr:cNvPr id="136" name="楕円 135"/>
        <xdr:cNvSpPr/>
      </xdr:nvSpPr>
      <xdr:spPr>
        <a:xfrm>
          <a:off x="4584700" y="872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7010</xdr:rowOff>
    </xdr:from>
    <xdr:ext cx="534377" cy="259045"/>
    <xdr:sp macro="" textlink="">
      <xdr:nvSpPr>
        <xdr:cNvPr id="137" name="物件費該当値テキスト"/>
        <xdr:cNvSpPr txBox="1"/>
      </xdr:nvSpPr>
      <xdr:spPr>
        <a:xfrm>
          <a:off x="4686300" y="857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35956</xdr:rowOff>
    </xdr:from>
    <xdr:to>
      <xdr:col>20</xdr:col>
      <xdr:colOff>38100</xdr:colOff>
      <xdr:row>51</xdr:row>
      <xdr:rowOff>137556</xdr:rowOff>
    </xdr:to>
    <xdr:sp macro="" textlink="">
      <xdr:nvSpPr>
        <xdr:cNvPr id="138" name="楕円 137"/>
        <xdr:cNvSpPr/>
      </xdr:nvSpPr>
      <xdr:spPr>
        <a:xfrm>
          <a:off x="3746500" y="87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154083</xdr:rowOff>
    </xdr:from>
    <xdr:ext cx="534377" cy="259045"/>
    <xdr:sp macro="" textlink="">
      <xdr:nvSpPr>
        <xdr:cNvPr id="139" name="テキスト ボックス 138"/>
        <xdr:cNvSpPr txBox="1"/>
      </xdr:nvSpPr>
      <xdr:spPr>
        <a:xfrm>
          <a:off x="3530111" y="855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25601</xdr:rowOff>
    </xdr:from>
    <xdr:to>
      <xdr:col>15</xdr:col>
      <xdr:colOff>101600</xdr:colOff>
      <xdr:row>51</xdr:row>
      <xdr:rowOff>127201</xdr:rowOff>
    </xdr:to>
    <xdr:sp macro="" textlink="">
      <xdr:nvSpPr>
        <xdr:cNvPr id="140" name="楕円 139"/>
        <xdr:cNvSpPr/>
      </xdr:nvSpPr>
      <xdr:spPr>
        <a:xfrm>
          <a:off x="2857500" y="87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143728</xdr:rowOff>
    </xdr:from>
    <xdr:ext cx="534377" cy="259045"/>
    <xdr:sp macro="" textlink="">
      <xdr:nvSpPr>
        <xdr:cNvPr id="141" name="テキスト ボックス 140"/>
        <xdr:cNvSpPr txBox="1"/>
      </xdr:nvSpPr>
      <xdr:spPr>
        <a:xfrm>
          <a:off x="2641111" y="854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55684</xdr:rowOff>
    </xdr:from>
    <xdr:to>
      <xdr:col>10</xdr:col>
      <xdr:colOff>165100</xdr:colOff>
      <xdr:row>51</xdr:row>
      <xdr:rowOff>157284</xdr:rowOff>
    </xdr:to>
    <xdr:sp macro="" textlink="">
      <xdr:nvSpPr>
        <xdr:cNvPr id="142" name="楕円 141"/>
        <xdr:cNvSpPr/>
      </xdr:nvSpPr>
      <xdr:spPr>
        <a:xfrm>
          <a:off x="1968500" y="87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2361</xdr:rowOff>
    </xdr:from>
    <xdr:ext cx="534377" cy="259045"/>
    <xdr:sp macro="" textlink="">
      <xdr:nvSpPr>
        <xdr:cNvPr id="143" name="テキスト ボックス 142"/>
        <xdr:cNvSpPr txBox="1"/>
      </xdr:nvSpPr>
      <xdr:spPr>
        <a:xfrm>
          <a:off x="1752111" y="857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129934</xdr:rowOff>
    </xdr:from>
    <xdr:to>
      <xdr:col>6</xdr:col>
      <xdr:colOff>38100</xdr:colOff>
      <xdr:row>52</xdr:row>
      <xdr:rowOff>60084</xdr:rowOff>
    </xdr:to>
    <xdr:sp macro="" textlink="">
      <xdr:nvSpPr>
        <xdr:cNvPr id="144" name="楕円 143"/>
        <xdr:cNvSpPr/>
      </xdr:nvSpPr>
      <xdr:spPr>
        <a:xfrm>
          <a:off x="1079500" y="88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76611</xdr:rowOff>
    </xdr:from>
    <xdr:ext cx="534377" cy="259045"/>
    <xdr:sp macro="" textlink="">
      <xdr:nvSpPr>
        <xdr:cNvPr id="145" name="テキスト ボックス 144"/>
        <xdr:cNvSpPr txBox="1"/>
      </xdr:nvSpPr>
      <xdr:spPr>
        <a:xfrm>
          <a:off x="863111" y="86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85201</xdr:rowOff>
    </xdr:from>
    <xdr:to>
      <xdr:col>24</xdr:col>
      <xdr:colOff>63500</xdr:colOff>
      <xdr:row>76</xdr:row>
      <xdr:rowOff>148890</xdr:rowOff>
    </xdr:to>
    <xdr:cxnSp macro="">
      <xdr:nvCxnSpPr>
        <xdr:cNvPr id="172" name="直線コネクタ 171"/>
        <xdr:cNvCxnSpPr/>
      </xdr:nvCxnSpPr>
      <xdr:spPr>
        <a:xfrm>
          <a:off x="3797300" y="13115401"/>
          <a:ext cx="838200" cy="6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85201</xdr:rowOff>
    </xdr:from>
    <xdr:to>
      <xdr:col>19</xdr:col>
      <xdr:colOff>177800</xdr:colOff>
      <xdr:row>76</xdr:row>
      <xdr:rowOff>134260</xdr:rowOff>
    </xdr:to>
    <xdr:cxnSp macro="">
      <xdr:nvCxnSpPr>
        <xdr:cNvPr id="175" name="直線コネクタ 174"/>
        <xdr:cNvCxnSpPr/>
      </xdr:nvCxnSpPr>
      <xdr:spPr>
        <a:xfrm flipV="1">
          <a:off x="2908300" y="13115401"/>
          <a:ext cx="889000" cy="4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127493</xdr:rowOff>
    </xdr:from>
    <xdr:to>
      <xdr:col>15</xdr:col>
      <xdr:colOff>50800</xdr:colOff>
      <xdr:row>76</xdr:row>
      <xdr:rowOff>134260</xdr:rowOff>
    </xdr:to>
    <xdr:cxnSp macro="">
      <xdr:nvCxnSpPr>
        <xdr:cNvPr id="178" name="直線コネクタ 177"/>
        <xdr:cNvCxnSpPr/>
      </xdr:nvCxnSpPr>
      <xdr:spPr>
        <a:xfrm>
          <a:off x="2019300" y="13157693"/>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127493</xdr:rowOff>
    </xdr:from>
    <xdr:to>
      <xdr:col>10</xdr:col>
      <xdr:colOff>114300</xdr:colOff>
      <xdr:row>76</xdr:row>
      <xdr:rowOff>167726</xdr:rowOff>
    </xdr:to>
    <xdr:cxnSp macro="">
      <xdr:nvCxnSpPr>
        <xdr:cNvPr id="181" name="直線コネクタ 180"/>
        <xdr:cNvCxnSpPr/>
      </xdr:nvCxnSpPr>
      <xdr:spPr>
        <a:xfrm flipV="1">
          <a:off x="1130300" y="13157693"/>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144685</xdr:rowOff>
    </xdr:from>
    <xdr:ext cx="469744" cy="259045"/>
    <xdr:sp macro="" textlink="">
      <xdr:nvSpPr>
        <xdr:cNvPr id="185" name="テキスト ボックス 184"/>
        <xdr:cNvSpPr txBox="1"/>
      </xdr:nvSpPr>
      <xdr:spPr>
        <a:xfrm>
          <a:off x="895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98090</xdr:rowOff>
    </xdr:from>
    <xdr:to>
      <xdr:col>24</xdr:col>
      <xdr:colOff>114300</xdr:colOff>
      <xdr:row>77</xdr:row>
      <xdr:rowOff>28240</xdr:rowOff>
    </xdr:to>
    <xdr:sp macro="" textlink="">
      <xdr:nvSpPr>
        <xdr:cNvPr id="191" name="楕円 190"/>
        <xdr:cNvSpPr/>
      </xdr:nvSpPr>
      <xdr:spPr>
        <a:xfrm>
          <a:off x="4584700" y="131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120967</xdr:rowOff>
    </xdr:from>
    <xdr:ext cx="469744" cy="259045"/>
    <xdr:sp macro="" textlink="">
      <xdr:nvSpPr>
        <xdr:cNvPr id="192" name="維持補修費該当値テキスト"/>
        <xdr:cNvSpPr txBox="1"/>
      </xdr:nvSpPr>
      <xdr:spPr>
        <a:xfrm>
          <a:off x="4686300" y="1297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34401</xdr:rowOff>
    </xdr:from>
    <xdr:to>
      <xdr:col>20</xdr:col>
      <xdr:colOff>38100</xdr:colOff>
      <xdr:row>76</xdr:row>
      <xdr:rowOff>136001</xdr:rowOff>
    </xdr:to>
    <xdr:sp macro="" textlink="">
      <xdr:nvSpPr>
        <xdr:cNvPr id="193" name="楕円 192"/>
        <xdr:cNvSpPr/>
      </xdr:nvSpPr>
      <xdr:spPr>
        <a:xfrm>
          <a:off x="3746500" y="130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152529</xdr:rowOff>
    </xdr:from>
    <xdr:ext cx="469744" cy="259045"/>
    <xdr:sp macro="" textlink="">
      <xdr:nvSpPr>
        <xdr:cNvPr id="194" name="テキスト ボックス 193"/>
        <xdr:cNvSpPr txBox="1"/>
      </xdr:nvSpPr>
      <xdr:spPr>
        <a:xfrm>
          <a:off x="3562428" y="1283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83460</xdr:rowOff>
    </xdr:from>
    <xdr:to>
      <xdr:col>15</xdr:col>
      <xdr:colOff>101600</xdr:colOff>
      <xdr:row>77</xdr:row>
      <xdr:rowOff>13610</xdr:rowOff>
    </xdr:to>
    <xdr:sp macro="" textlink="">
      <xdr:nvSpPr>
        <xdr:cNvPr id="195" name="楕円 194"/>
        <xdr:cNvSpPr/>
      </xdr:nvSpPr>
      <xdr:spPr>
        <a:xfrm>
          <a:off x="2857500" y="131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30136</xdr:rowOff>
    </xdr:from>
    <xdr:ext cx="469744" cy="259045"/>
    <xdr:sp macro="" textlink="">
      <xdr:nvSpPr>
        <xdr:cNvPr id="196" name="テキスト ボックス 195"/>
        <xdr:cNvSpPr txBox="1"/>
      </xdr:nvSpPr>
      <xdr:spPr>
        <a:xfrm>
          <a:off x="2673428" y="1288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76693</xdr:rowOff>
    </xdr:from>
    <xdr:to>
      <xdr:col>10</xdr:col>
      <xdr:colOff>165100</xdr:colOff>
      <xdr:row>77</xdr:row>
      <xdr:rowOff>6843</xdr:rowOff>
    </xdr:to>
    <xdr:sp macro="" textlink="">
      <xdr:nvSpPr>
        <xdr:cNvPr id="197" name="楕円 196"/>
        <xdr:cNvSpPr/>
      </xdr:nvSpPr>
      <xdr:spPr>
        <a:xfrm>
          <a:off x="1968500" y="1310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23370</xdr:rowOff>
    </xdr:from>
    <xdr:ext cx="469744" cy="259045"/>
    <xdr:sp macro="" textlink="">
      <xdr:nvSpPr>
        <xdr:cNvPr id="198" name="テキスト ボックス 197"/>
        <xdr:cNvSpPr txBox="1"/>
      </xdr:nvSpPr>
      <xdr:spPr>
        <a:xfrm>
          <a:off x="1784428" y="1288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116926</xdr:rowOff>
    </xdr:from>
    <xdr:to>
      <xdr:col>6</xdr:col>
      <xdr:colOff>38100</xdr:colOff>
      <xdr:row>77</xdr:row>
      <xdr:rowOff>47076</xdr:rowOff>
    </xdr:to>
    <xdr:sp macro="" textlink="">
      <xdr:nvSpPr>
        <xdr:cNvPr id="199" name="楕円 198"/>
        <xdr:cNvSpPr/>
      </xdr:nvSpPr>
      <xdr:spPr>
        <a:xfrm>
          <a:off x="1079500" y="1314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63603</xdr:rowOff>
    </xdr:from>
    <xdr:ext cx="469744" cy="259045"/>
    <xdr:sp macro="" textlink="">
      <xdr:nvSpPr>
        <xdr:cNvPr id="200" name="テキスト ボックス 199"/>
        <xdr:cNvSpPr txBox="1"/>
      </xdr:nvSpPr>
      <xdr:spPr>
        <a:xfrm>
          <a:off x="895428" y="1292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24927</xdr:rowOff>
    </xdr:from>
    <xdr:to>
      <xdr:col>24</xdr:col>
      <xdr:colOff>63500</xdr:colOff>
      <xdr:row>93</xdr:row>
      <xdr:rowOff>42210</xdr:rowOff>
    </xdr:to>
    <xdr:cxnSp macro="">
      <xdr:nvCxnSpPr>
        <xdr:cNvPr id="228" name="直線コネクタ 227"/>
        <xdr:cNvCxnSpPr/>
      </xdr:nvCxnSpPr>
      <xdr:spPr>
        <a:xfrm flipV="1">
          <a:off x="3797300" y="15969777"/>
          <a:ext cx="8382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25567</xdr:rowOff>
    </xdr:from>
    <xdr:to>
      <xdr:col>19</xdr:col>
      <xdr:colOff>177800</xdr:colOff>
      <xdr:row>93</xdr:row>
      <xdr:rowOff>42210</xdr:rowOff>
    </xdr:to>
    <xdr:cxnSp macro="">
      <xdr:nvCxnSpPr>
        <xdr:cNvPr id="231" name="直線コネクタ 230"/>
        <xdr:cNvCxnSpPr/>
      </xdr:nvCxnSpPr>
      <xdr:spPr>
        <a:xfrm>
          <a:off x="2908300" y="15970417"/>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25567</xdr:rowOff>
    </xdr:from>
    <xdr:to>
      <xdr:col>15</xdr:col>
      <xdr:colOff>50800</xdr:colOff>
      <xdr:row>93</xdr:row>
      <xdr:rowOff>168565</xdr:rowOff>
    </xdr:to>
    <xdr:cxnSp macro="">
      <xdr:nvCxnSpPr>
        <xdr:cNvPr id="234" name="直線コネクタ 233"/>
        <xdr:cNvCxnSpPr/>
      </xdr:nvCxnSpPr>
      <xdr:spPr>
        <a:xfrm flipV="1">
          <a:off x="2019300" y="15970417"/>
          <a:ext cx="889000" cy="1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168565</xdr:rowOff>
    </xdr:from>
    <xdr:to>
      <xdr:col>10</xdr:col>
      <xdr:colOff>114300</xdr:colOff>
      <xdr:row>94</xdr:row>
      <xdr:rowOff>66061</xdr:rowOff>
    </xdr:to>
    <xdr:cxnSp macro="">
      <xdr:nvCxnSpPr>
        <xdr:cNvPr id="237" name="直線コネクタ 236"/>
        <xdr:cNvCxnSpPr/>
      </xdr:nvCxnSpPr>
      <xdr:spPr>
        <a:xfrm flipV="1">
          <a:off x="1130300" y="16113415"/>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145577</xdr:rowOff>
    </xdr:from>
    <xdr:to>
      <xdr:col>24</xdr:col>
      <xdr:colOff>114300</xdr:colOff>
      <xdr:row>93</xdr:row>
      <xdr:rowOff>75727</xdr:rowOff>
    </xdr:to>
    <xdr:sp macro="" textlink="">
      <xdr:nvSpPr>
        <xdr:cNvPr id="247" name="楕円 246"/>
        <xdr:cNvSpPr/>
      </xdr:nvSpPr>
      <xdr:spPr>
        <a:xfrm>
          <a:off x="4584700" y="1591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168454</xdr:rowOff>
    </xdr:from>
    <xdr:ext cx="599010" cy="259045"/>
    <xdr:sp macro="" textlink="">
      <xdr:nvSpPr>
        <xdr:cNvPr id="248" name="扶助費該当値テキスト"/>
        <xdr:cNvSpPr txBox="1"/>
      </xdr:nvSpPr>
      <xdr:spPr>
        <a:xfrm>
          <a:off x="4686300" y="1577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162860</xdr:rowOff>
    </xdr:from>
    <xdr:to>
      <xdr:col>20</xdr:col>
      <xdr:colOff>38100</xdr:colOff>
      <xdr:row>93</xdr:row>
      <xdr:rowOff>93010</xdr:rowOff>
    </xdr:to>
    <xdr:sp macro="" textlink="">
      <xdr:nvSpPr>
        <xdr:cNvPr id="249" name="楕円 248"/>
        <xdr:cNvSpPr/>
      </xdr:nvSpPr>
      <xdr:spPr>
        <a:xfrm>
          <a:off x="3746500" y="159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109537</xdr:rowOff>
    </xdr:from>
    <xdr:ext cx="599010" cy="259045"/>
    <xdr:sp macro="" textlink="">
      <xdr:nvSpPr>
        <xdr:cNvPr id="250" name="テキスト ボックス 249"/>
        <xdr:cNvSpPr txBox="1"/>
      </xdr:nvSpPr>
      <xdr:spPr>
        <a:xfrm>
          <a:off x="3497795" y="1571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146217</xdr:rowOff>
    </xdr:from>
    <xdr:to>
      <xdr:col>15</xdr:col>
      <xdr:colOff>101600</xdr:colOff>
      <xdr:row>93</xdr:row>
      <xdr:rowOff>76367</xdr:rowOff>
    </xdr:to>
    <xdr:sp macro="" textlink="">
      <xdr:nvSpPr>
        <xdr:cNvPr id="251" name="楕円 250"/>
        <xdr:cNvSpPr/>
      </xdr:nvSpPr>
      <xdr:spPr>
        <a:xfrm>
          <a:off x="2857500" y="1591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92894</xdr:rowOff>
    </xdr:from>
    <xdr:ext cx="599010" cy="259045"/>
    <xdr:sp macro="" textlink="">
      <xdr:nvSpPr>
        <xdr:cNvPr id="252" name="テキスト ボックス 251"/>
        <xdr:cNvSpPr txBox="1"/>
      </xdr:nvSpPr>
      <xdr:spPr>
        <a:xfrm>
          <a:off x="2608795" y="1569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117765</xdr:rowOff>
    </xdr:from>
    <xdr:to>
      <xdr:col>10</xdr:col>
      <xdr:colOff>165100</xdr:colOff>
      <xdr:row>94</xdr:row>
      <xdr:rowOff>47915</xdr:rowOff>
    </xdr:to>
    <xdr:sp macro="" textlink="">
      <xdr:nvSpPr>
        <xdr:cNvPr id="253" name="楕円 252"/>
        <xdr:cNvSpPr/>
      </xdr:nvSpPr>
      <xdr:spPr>
        <a:xfrm>
          <a:off x="1968500" y="160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64442</xdr:rowOff>
    </xdr:from>
    <xdr:ext cx="599010" cy="259045"/>
    <xdr:sp macro="" textlink="">
      <xdr:nvSpPr>
        <xdr:cNvPr id="254" name="テキスト ボックス 253"/>
        <xdr:cNvSpPr txBox="1"/>
      </xdr:nvSpPr>
      <xdr:spPr>
        <a:xfrm>
          <a:off x="1719795" y="1583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15261</xdr:rowOff>
    </xdr:from>
    <xdr:to>
      <xdr:col>6</xdr:col>
      <xdr:colOff>38100</xdr:colOff>
      <xdr:row>94</xdr:row>
      <xdr:rowOff>116861</xdr:rowOff>
    </xdr:to>
    <xdr:sp macro="" textlink="">
      <xdr:nvSpPr>
        <xdr:cNvPr id="255" name="楕円 254"/>
        <xdr:cNvSpPr/>
      </xdr:nvSpPr>
      <xdr:spPr>
        <a:xfrm>
          <a:off x="1079500" y="1613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133388</xdr:rowOff>
    </xdr:from>
    <xdr:ext cx="599010" cy="259045"/>
    <xdr:sp macro="" textlink="">
      <xdr:nvSpPr>
        <xdr:cNvPr id="256" name="テキスト ボックス 255"/>
        <xdr:cNvSpPr txBox="1"/>
      </xdr:nvSpPr>
      <xdr:spPr>
        <a:xfrm>
          <a:off x="830795" y="1590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58033</xdr:rowOff>
    </xdr:from>
    <xdr:to>
      <xdr:col>55</xdr:col>
      <xdr:colOff>0</xdr:colOff>
      <xdr:row>34</xdr:row>
      <xdr:rowOff>84465</xdr:rowOff>
    </xdr:to>
    <xdr:cxnSp macro="">
      <xdr:nvCxnSpPr>
        <xdr:cNvPr id="289" name="直線コネクタ 288"/>
        <xdr:cNvCxnSpPr/>
      </xdr:nvCxnSpPr>
      <xdr:spPr>
        <a:xfrm flipV="1">
          <a:off x="9639300" y="5715883"/>
          <a:ext cx="838200" cy="19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17285</xdr:rowOff>
    </xdr:from>
    <xdr:to>
      <xdr:col>50</xdr:col>
      <xdr:colOff>114300</xdr:colOff>
      <xdr:row>34</xdr:row>
      <xdr:rowOff>84465</xdr:rowOff>
    </xdr:to>
    <xdr:cxnSp macro="">
      <xdr:nvCxnSpPr>
        <xdr:cNvPr id="292" name="直線コネクタ 291"/>
        <xdr:cNvCxnSpPr/>
      </xdr:nvCxnSpPr>
      <xdr:spPr>
        <a:xfrm>
          <a:off x="8750300" y="5846585"/>
          <a:ext cx="889000" cy="6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146572</xdr:rowOff>
    </xdr:from>
    <xdr:to>
      <xdr:col>45</xdr:col>
      <xdr:colOff>177800</xdr:colOff>
      <xdr:row>34</xdr:row>
      <xdr:rowOff>17285</xdr:rowOff>
    </xdr:to>
    <xdr:cxnSp macro="">
      <xdr:nvCxnSpPr>
        <xdr:cNvPr id="295" name="直線コネクタ 294"/>
        <xdr:cNvCxnSpPr/>
      </xdr:nvCxnSpPr>
      <xdr:spPr>
        <a:xfrm>
          <a:off x="7861300" y="5804422"/>
          <a:ext cx="889000" cy="4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146572</xdr:rowOff>
    </xdr:from>
    <xdr:to>
      <xdr:col>41</xdr:col>
      <xdr:colOff>50800</xdr:colOff>
      <xdr:row>35</xdr:row>
      <xdr:rowOff>25371</xdr:rowOff>
    </xdr:to>
    <xdr:cxnSp macro="">
      <xdr:nvCxnSpPr>
        <xdr:cNvPr id="298" name="直線コネクタ 297"/>
        <xdr:cNvCxnSpPr/>
      </xdr:nvCxnSpPr>
      <xdr:spPr>
        <a:xfrm flipV="1">
          <a:off x="6972300" y="5804422"/>
          <a:ext cx="889000" cy="22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7233</xdr:rowOff>
    </xdr:from>
    <xdr:to>
      <xdr:col>55</xdr:col>
      <xdr:colOff>50800</xdr:colOff>
      <xdr:row>33</xdr:row>
      <xdr:rowOff>108833</xdr:rowOff>
    </xdr:to>
    <xdr:sp macro="" textlink="">
      <xdr:nvSpPr>
        <xdr:cNvPr id="308" name="楕円 307"/>
        <xdr:cNvSpPr/>
      </xdr:nvSpPr>
      <xdr:spPr>
        <a:xfrm>
          <a:off x="10426700" y="566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30110</xdr:rowOff>
    </xdr:from>
    <xdr:ext cx="534377" cy="259045"/>
    <xdr:sp macro="" textlink="">
      <xdr:nvSpPr>
        <xdr:cNvPr id="309" name="補助費等該当値テキスト"/>
        <xdr:cNvSpPr txBox="1"/>
      </xdr:nvSpPr>
      <xdr:spPr>
        <a:xfrm>
          <a:off x="10528300" y="551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33665</xdr:rowOff>
    </xdr:from>
    <xdr:to>
      <xdr:col>50</xdr:col>
      <xdr:colOff>165100</xdr:colOff>
      <xdr:row>34</xdr:row>
      <xdr:rowOff>135265</xdr:rowOff>
    </xdr:to>
    <xdr:sp macro="" textlink="">
      <xdr:nvSpPr>
        <xdr:cNvPr id="310" name="楕円 309"/>
        <xdr:cNvSpPr/>
      </xdr:nvSpPr>
      <xdr:spPr>
        <a:xfrm>
          <a:off x="9588500" y="58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151792</xdr:rowOff>
    </xdr:from>
    <xdr:ext cx="534377" cy="259045"/>
    <xdr:sp macro="" textlink="">
      <xdr:nvSpPr>
        <xdr:cNvPr id="311" name="テキスト ボックス 310"/>
        <xdr:cNvSpPr txBox="1"/>
      </xdr:nvSpPr>
      <xdr:spPr>
        <a:xfrm>
          <a:off x="9372111" y="56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137935</xdr:rowOff>
    </xdr:from>
    <xdr:to>
      <xdr:col>46</xdr:col>
      <xdr:colOff>38100</xdr:colOff>
      <xdr:row>34</xdr:row>
      <xdr:rowOff>68085</xdr:rowOff>
    </xdr:to>
    <xdr:sp macro="" textlink="">
      <xdr:nvSpPr>
        <xdr:cNvPr id="312" name="楕円 311"/>
        <xdr:cNvSpPr/>
      </xdr:nvSpPr>
      <xdr:spPr>
        <a:xfrm>
          <a:off x="8699500" y="579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84612</xdr:rowOff>
    </xdr:from>
    <xdr:ext cx="534377" cy="259045"/>
    <xdr:sp macro="" textlink="">
      <xdr:nvSpPr>
        <xdr:cNvPr id="313" name="テキスト ボックス 312"/>
        <xdr:cNvSpPr txBox="1"/>
      </xdr:nvSpPr>
      <xdr:spPr>
        <a:xfrm>
          <a:off x="8483111" y="557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95772</xdr:rowOff>
    </xdr:from>
    <xdr:to>
      <xdr:col>41</xdr:col>
      <xdr:colOff>101600</xdr:colOff>
      <xdr:row>34</xdr:row>
      <xdr:rowOff>25922</xdr:rowOff>
    </xdr:to>
    <xdr:sp macro="" textlink="">
      <xdr:nvSpPr>
        <xdr:cNvPr id="314" name="楕円 313"/>
        <xdr:cNvSpPr/>
      </xdr:nvSpPr>
      <xdr:spPr>
        <a:xfrm>
          <a:off x="7810500" y="57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42449</xdr:rowOff>
    </xdr:from>
    <xdr:ext cx="534377" cy="259045"/>
    <xdr:sp macro="" textlink="">
      <xdr:nvSpPr>
        <xdr:cNvPr id="315" name="テキスト ボックス 314"/>
        <xdr:cNvSpPr txBox="1"/>
      </xdr:nvSpPr>
      <xdr:spPr>
        <a:xfrm>
          <a:off x="7594111" y="552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146021</xdr:rowOff>
    </xdr:from>
    <xdr:to>
      <xdr:col>36</xdr:col>
      <xdr:colOff>165100</xdr:colOff>
      <xdr:row>35</xdr:row>
      <xdr:rowOff>76171</xdr:rowOff>
    </xdr:to>
    <xdr:sp macro="" textlink="">
      <xdr:nvSpPr>
        <xdr:cNvPr id="316" name="楕円 315"/>
        <xdr:cNvSpPr/>
      </xdr:nvSpPr>
      <xdr:spPr>
        <a:xfrm>
          <a:off x="6921500" y="597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92698</xdr:rowOff>
    </xdr:from>
    <xdr:ext cx="534377" cy="259045"/>
    <xdr:sp macro="" textlink="">
      <xdr:nvSpPr>
        <xdr:cNvPr id="317" name="テキスト ボックス 316"/>
        <xdr:cNvSpPr txBox="1"/>
      </xdr:nvSpPr>
      <xdr:spPr>
        <a:xfrm>
          <a:off x="6705111" y="57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124068</xdr:rowOff>
    </xdr:from>
    <xdr:to>
      <xdr:col>55</xdr:col>
      <xdr:colOff>0</xdr:colOff>
      <xdr:row>56</xdr:row>
      <xdr:rowOff>121503</xdr:rowOff>
    </xdr:to>
    <xdr:cxnSp macro="">
      <xdr:nvCxnSpPr>
        <xdr:cNvPr id="344" name="直線コネクタ 343"/>
        <xdr:cNvCxnSpPr/>
      </xdr:nvCxnSpPr>
      <xdr:spPr>
        <a:xfrm flipV="1">
          <a:off x="9639300" y="9553818"/>
          <a:ext cx="838200" cy="16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69949</xdr:rowOff>
    </xdr:from>
    <xdr:to>
      <xdr:col>50</xdr:col>
      <xdr:colOff>114300</xdr:colOff>
      <xdr:row>56</xdr:row>
      <xdr:rowOff>121503</xdr:rowOff>
    </xdr:to>
    <xdr:cxnSp macro="">
      <xdr:nvCxnSpPr>
        <xdr:cNvPr id="347" name="直線コネクタ 346"/>
        <xdr:cNvCxnSpPr/>
      </xdr:nvCxnSpPr>
      <xdr:spPr>
        <a:xfrm>
          <a:off x="8750300" y="9671149"/>
          <a:ext cx="889000" cy="5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129153</xdr:rowOff>
    </xdr:from>
    <xdr:to>
      <xdr:col>45</xdr:col>
      <xdr:colOff>177800</xdr:colOff>
      <xdr:row>56</xdr:row>
      <xdr:rowOff>69949</xdr:rowOff>
    </xdr:to>
    <xdr:cxnSp macro="">
      <xdr:nvCxnSpPr>
        <xdr:cNvPr id="350" name="直線コネクタ 349"/>
        <xdr:cNvCxnSpPr/>
      </xdr:nvCxnSpPr>
      <xdr:spPr>
        <a:xfrm>
          <a:off x="7861300" y="9558903"/>
          <a:ext cx="889000" cy="1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59146</xdr:rowOff>
    </xdr:from>
    <xdr:to>
      <xdr:col>41</xdr:col>
      <xdr:colOff>50800</xdr:colOff>
      <xdr:row>55</xdr:row>
      <xdr:rowOff>129153</xdr:rowOff>
    </xdr:to>
    <xdr:cxnSp macro="">
      <xdr:nvCxnSpPr>
        <xdr:cNvPr id="353" name="直線コネクタ 352"/>
        <xdr:cNvCxnSpPr/>
      </xdr:nvCxnSpPr>
      <xdr:spPr>
        <a:xfrm>
          <a:off x="6972300" y="9488896"/>
          <a:ext cx="889000" cy="7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136922</xdr:rowOff>
    </xdr:from>
    <xdr:ext cx="534377" cy="259045"/>
    <xdr:sp macro="" textlink="">
      <xdr:nvSpPr>
        <xdr:cNvPr id="355" name="テキスト ボックス 354"/>
        <xdr:cNvSpPr txBox="1"/>
      </xdr:nvSpPr>
      <xdr:spPr>
        <a:xfrm>
          <a:off x="7594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50159</xdr:rowOff>
    </xdr:from>
    <xdr:ext cx="534377" cy="259045"/>
    <xdr:sp macro="" textlink="">
      <xdr:nvSpPr>
        <xdr:cNvPr id="357" name="テキスト ボックス 356"/>
        <xdr:cNvSpPr txBox="1"/>
      </xdr:nvSpPr>
      <xdr:spPr>
        <a:xfrm>
          <a:off x="6705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73268</xdr:rowOff>
    </xdr:from>
    <xdr:to>
      <xdr:col>55</xdr:col>
      <xdr:colOff>50800</xdr:colOff>
      <xdr:row>56</xdr:row>
      <xdr:rowOff>3418</xdr:rowOff>
    </xdr:to>
    <xdr:sp macro="" textlink="">
      <xdr:nvSpPr>
        <xdr:cNvPr id="363" name="楕円 362"/>
        <xdr:cNvSpPr/>
      </xdr:nvSpPr>
      <xdr:spPr>
        <a:xfrm>
          <a:off x="10426700" y="95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96145</xdr:rowOff>
    </xdr:from>
    <xdr:ext cx="599010" cy="259045"/>
    <xdr:sp macro="" textlink="">
      <xdr:nvSpPr>
        <xdr:cNvPr id="364" name="普通建設事業費該当値テキスト"/>
        <xdr:cNvSpPr txBox="1"/>
      </xdr:nvSpPr>
      <xdr:spPr>
        <a:xfrm>
          <a:off x="10528300" y="935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70703</xdr:rowOff>
    </xdr:from>
    <xdr:to>
      <xdr:col>50</xdr:col>
      <xdr:colOff>165100</xdr:colOff>
      <xdr:row>57</xdr:row>
      <xdr:rowOff>853</xdr:rowOff>
    </xdr:to>
    <xdr:sp macro="" textlink="">
      <xdr:nvSpPr>
        <xdr:cNvPr id="365" name="楕円 364"/>
        <xdr:cNvSpPr/>
      </xdr:nvSpPr>
      <xdr:spPr>
        <a:xfrm>
          <a:off x="9588500" y="967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17380</xdr:rowOff>
    </xdr:from>
    <xdr:ext cx="534377" cy="259045"/>
    <xdr:sp macro="" textlink="">
      <xdr:nvSpPr>
        <xdr:cNvPr id="366" name="テキスト ボックス 365"/>
        <xdr:cNvSpPr txBox="1"/>
      </xdr:nvSpPr>
      <xdr:spPr>
        <a:xfrm>
          <a:off x="9372111" y="944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19149</xdr:rowOff>
    </xdr:from>
    <xdr:to>
      <xdr:col>46</xdr:col>
      <xdr:colOff>38100</xdr:colOff>
      <xdr:row>56</xdr:row>
      <xdr:rowOff>120749</xdr:rowOff>
    </xdr:to>
    <xdr:sp macro="" textlink="">
      <xdr:nvSpPr>
        <xdr:cNvPr id="367" name="楕円 366"/>
        <xdr:cNvSpPr/>
      </xdr:nvSpPr>
      <xdr:spPr>
        <a:xfrm>
          <a:off x="8699500" y="96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137276</xdr:rowOff>
    </xdr:from>
    <xdr:ext cx="534377" cy="259045"/>
    <xdr:sp macro="" textlink="">
      <xdr:nvSpPr>
        <xdr:cNvPr id="368" name="テキスト ボックス 367"/>
        <xdr:cNvSpPr txBox="1"/>
      </xdr:nvSpPr>
      <xdr:spPr>
        <a:xfrm>
          <a:off x="8483111" y="939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78353</xdr:rowOff>
    </xdr:from>
    <xdr:to>
      <xdr:col>41</xdr:col>
      <xdr:colOff>101600</xdr:colOff>
      <xdr:row>56</xdr:row>
      <xdr:rowOff>8503</xdr:rowOff>
    </xdr:to>
    <xdr:sp macro="" textlink="">
      <xdr:nvSpPr>
        <xdr:cNvPr id="369" name="楕円 368"/>
        <xdr:cNvSpPr/>
      </xdr:nvSpPr>
      <xdr:spPr>
        <a:xfrm>
          <a:off x="7810500" y="95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25030</xdr:rowOff>
    </xdr:from>
    <xdr:ext cx="599010" cy="259045"/>
    <xdr:sp macro="" textlink="">
      <xdr:nvSpPr>
        <xdr:cNvPr id="370" name="テキスト ボックス 369"/>
        <xdr:cNvSpPr txBox="1"/>
      </xdr:nvSpPr>
      <xdr:spPr>
        <a:xfrm>
          <a:off x="7561795" y="928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8346</xdr:rowOff>
    </xdr:from>
    <xdr:to>
      <xdr:col>36</xdr:col>
      <xdr:colOff>165100</xdr:colOff>
      <xdr:row>55</xdr:row>
      <xdr:rowOff>109946</xdr:rowOff>
    </xdr:to>
    <xdr:sp macro="" textlink="">
      <xdr:nvSpPr>
        <xdr:cNvPr id="371" name="楕円 370"/>
        <xdr:cNvSpPr/>
      </xdr:nvSpPr>
      <xdr:spPr>
        <a:xfrm>
          <a:off x="6921500" y="94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126473</xdr:rowOff>
    </xdr:from>
    <xdr:ext cx="599010" cy="259045"/>
    <xdr:sp macro="" textlink="">
      <xdr:nvSpPr>
        <xdr:cNvPr id="372" name="テキスト ボックス 371"/>
        <xdr:cNvSpPr txBox="1"/>
      </xdr:nvSpPr>
      <xdr:spPr>
        <a:xfrm>
          <a:off x="6672795" y="921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91258</xdr:rowOff>
    </xdr:from>
    <xdr:to>
      <xdr:col>55</xdr:col>
      <xdr:colOff>0</xdr:colOff>
      <xdr:row>78</xdr:row>
      <xdr:rowOff>164280</xdr:rowOff>
    </xdr:to>
    <xdr:cxnSp macro="">
      <xdr:nvCxnSpPr>
        <xdr:cNvPr id="403" name="直線コネクタ 402"/>
        <xdr:cNvCxnSpPr/>
      </xdr:nvCxnSpPr>
      <xdr:spPr>
        <a:xfrm flipV="1">
          <a:off x="9639300" y="13292908"/>
          <a:ext cx="838200" cy="24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164280</xdr:rowOff>
    </xdr:from>
    <xdr:to>
      <xdr:col>50</xdr:col>
      <xdr:colOff>114300</xdr:colOff>
      <xdr:row>79</xdr:row>
      <xdr:rowOff>9235</xdr:rowOff>
    </xdr:to>
    <xdr:cxnSp macro="">
      <xdr:nvCxnSpPr>
        <xdr:cNvPr id="406" name="直線コネクタ 405"/>
        <xdr:cNvCxnSpPr/>
      </xdr:nvCxnSpPr>
      <xdr:spPr>
        <a:xfrm flipV="1">
          <a:off x="8750300" y="13537380"/>
          <a:ext cx="8890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93174</xdr:rowOff>
    </xdr:from>
    <xdr:to>
      <xdr:col>45</xdr:col>
      <xdr:colOff>177800</xdr:colOff>
      <xdr:row>79</xdr:row>
      <xdr:rowOff>9235</xdr:rowOff>
    </xdr:to>
    <xdr:cxnSp macro="">
      <xdr:nvCxnSpPr>
        <xdr:cNvPr id="409" name="直線コネクタ 408"/>
        <xdr:cNvCxnSpPr/>
      </xdr:nvCxnSpPr>
      <xdr:spPr>
        <a:xfrm>
          <a:off x="7861300" y="12951924"/>
          <a:ext cx="889000" cy="60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66624</xdr:rowOff>
    </xdr:from>
    <xdr:to>
      <xdr:col>41</xdr:col>
      <xdr:colOff>50800</xdr:colOff>
      <xdr:row>75</xdr:row>
      <xdr:rowOff>93174</xdr:rowOff>
    </xdr:to>
    <xdr:cxnSp macro="">
      <xdr:nvCxnSpPr>
        <xdr:cNvPr id="412" name="直線コネクタ 411"/>
        <xdr:cNvCxnSpPr/>
      </xdr:nvCxnSpPr>
      <xdr:spPr>
        <a:xfrm>
          <a:off x="6972300" y="12582474"/>
          <a:ext cx="889000" cy="36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98221</xdr:rowOff>
    </xdr:from>
    <xdr:ext cx="534377" cy="259045"/>
    <xdr:sp macro="" textlink="">
      <xdr:nvSpPr>
        <xdr:cNvPr id="414" name="テキスト ボックス 413"/>
        <xdr:cNvSpPr txBox="1"/>
      </xdr:nvSpPr>
      <xdr:spPr>
        <a:xfrm>
          <a:off x="7594111" y="134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7129</xdr:rowOff>
    </xdr:from>
    <xdr:ext cx="534377" cy="259045"/>
    <xdr:sp macro="" textlink="">
      <xdr:nvSpPr>
        <xdr:cNvPr id="416" name="テキスト ボックス 415"/>
        <xdr:cNvSpPr txBox="1"/>
      </xdr:nvSpPr>
      <xdr:spPr>
        <a:xfrm>
          <a:off x="6705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40458</xdr:rowOff>
    </xdr:from>
    <xdr:to>
      <xdr:col>55</xdr:col>
      <xdr:colOff>50800</xdr:colOff>
      <xdr:row>77</xdr:row>
      <xdr:rowOff>142058</xdr:rowOff>
    </xdr:to>
    <xdr:sp macro="" textlink="">
      <xdr:nvSpPr>
        <xdr:cNvPr id="422" name="楕円 421"/>
        <xdr:cNvSpPr/>
      </xdr:nvSpPr>
      <xdr:spPr>
        <a:xfrm>
          <a:off x="10426700" y="1324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63335</xdr:rowOff>
    </xdr:from>
    <xdr:ext cx="534377" cy="259045"/>
    <xdr:sp macro="" textlink="">
      <xdr:nvSpPr>
        <xdr:cNvPr id="423" name="普通建設事業費 （ うち新規整備　）該当値テキスト"/>
        <xdr:cNvSpPr txBox="1"/>
      </xdr:nvSpPr>
      <xdr:spPr>
        <a:xfrm>
          <a:off x="10528300" y="1309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113480</xdr:rowOff>
    </xdr:from>
    <xdr:to>
      <xdr:col>50</xdr:col>
      <xdr:colOff>165100</xdr:colOff>
      <xdr:row>79</xdr:row>
      <xdr:rowOff>43630</xdr:rowOff>
    </xdr:to>
    <xdr:sp macro="" textlink="">
      <xdr:nvSpPr>
        <xdr:cNvPr id="424" name="楕円 423"/>
        <xdr:cNvSpPr/>
      </xdr:nvSpPr>
      <xdr:spPr>
        <a:xfrm>
          <a:off x="9588500" y="134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34757</xdr:rowOff>
    </xdr:from>
    <xdr:ext cx="469744" cy="259045"/>
    <xdr:sp macro="" textlink="">
      <xdr:nvSpPr>
        <xdr:cNvPr id="425" name="テキスト ボックス 424"/>
        <xdr:cNvSpPr txBox="1"/>
      </xdr:nvSpPr>
      <xdr:spPr>
        <a:xfrm>
          <a:off x="9404428" y="135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129885</xdr:rowOff>
    </xdr:from>
    <xdr:to>
      <xdr:col>46</xdr:col>
      <xdr:colOff>38100</xdr:colOff>
      <xdr:row>79</xdr:row>
      <xdr:rowOff>60035</xdr:rowOff>
    </xdr:to>
    <xdr:sp macro="" textlink="">
      <xdr:nvSpPr>
        <xdr:cNvPr id="426" name="楕円 425"/>
        <xdr:cNvSpPr/>
      </xdr:nvSpPr>
      <xdr:spPr>
        <a:xfrm>
          <a:off x="8699500" y="135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51162</xdr:rowOff>
    </xdr:from>
    <xdr:ext cx="469744" cy="259045"/>
    <xdr:sp macro="" textlink="">
      <xdr:nvSpPr>
        <xdr:cNvPr id="427" name="テキスト ボックス 426"/>
        <xdr:cNvSpPr txBox="1"/>
      </xdr:nvSpPr>
      <xdr:spPr>
        <a:xfrm>
          <a:off x="8515428" y="135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42374</xdr:rowOff>
    </xdr:from>
    <xdr:to>
      <xdr:col>41</xdr:col>
      <xdr:colOff>101600</xdr:colOff>
      <xdr:row>75</xdr:row>
      <xdr:rowOff>143974</xdr:rowOff>
    </xdr:to>
    <xdr:sp macro="" textlink="">
      <xdr:nvSpPr>
        <xdr:cNvPr id="428" name="楕円 427"/>
        <xdr:cNvSpPr/>
      </xdr:nvSpPr>
      <xdr:spPr>
        <a:xfrm>
          <a:off x="7810500" y="1290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160501</xdr:rowOff>
    </xdr:from>
    <xdr:ext cx="534377" cy="259045"/>
    <xdr:sp macro="" textlink="">
      <xdr:nvSpPr>
        <xdr:cNvPr id="429" name="テキスト ボックス 428"/>
        <xdr:cNvSpPr txBox="1"/>
      </xdr:nvSpPr>
      <xdr:spPr>
        <a:xfrm>
          <a:off x="7594111" y="126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15824</xdr:rowOff>
    </xdr:from>
    <xdr:to>
      <xdr:col>36</xdr:col>
      <xdr:colOff>165100</xdr:colOff>
      <xdr:row>73</xdr:row>
      <xdr:rowOff>117424</xdr:rowOff>
    </xdr:to>
    <xdr:sp macro="" textlink="">
      <xdr:nvSpPr>
        <xdr:cNvPr id="430" name="楕円 429"/>
        <xdr:cNvSpPr/>
      </xdr:nvSpPr>
      <xdr:spPr>
        <a:xfrm>
          <a:off x="6921500" y="125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133951</xdr:rowOff>
    </xdr:from>
    <xdr:ext cx="534377" cy="259045"/>
    <xdr:sp macro="" textlink="">
      <xdr:nvSpPr>
        <xdr:cNvPr id="431" name="テキスト ボックス 430"/>
        <xdr:cNvSpPr txBox="1"/>
      </xdr:nvSpPr>
      <xdr:spPr>
        <a:xfrm>
          <a:off x="6705111" y="1230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36700</xdr:rowOff>
    </xdr:from>
    <xdr:to>
      <xdr:col>55</xdr:col>
      <xdr:colOff>0</xdr:colOff>
      <xdr:row>95</xdr:row>
      <xdr:rowOff>43966</xdr:rowOff>
    </xdr:to>
    <xdr:cxnSp macro="">
      <xdr:nvCxnSpPr>
        <xdr:cNvPr id="462" name="直線コネクタ 461"/>
        <xdr:cNvCxnSpPr/>
      </xdr:nvCxnSpPr>
      <xdr:spPr>
        <a:xfrm>
          <a:off x="9639300" y="16324450"/>
          <a:ext cx="8382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105133</xdr:rowOff>
    </xdr:from>
    <xdr:to>
      <xdr:col>50</xdr:col>
      <xdr:colOff>114300</xdr:colOff>
      <xdr:row>95</xdr:row>
      <xdr:rowOff>36700</xdr:rowOff>
    </xdr:to>
    <xdr:cxnSp macro="">
      <xdr:nvCxnSpPr>
        <xdr:cNvPr id="465" name="直線コネクタ 464"/>
        <xdr:cNvCxnSpPr/>
      </xdr:nvCxnSpPr>
      <xdr:spPr>
        <a:xfrm>
          <a:off x="8750300" y="16049983"/>
          <a:ext cx="889000" cy="2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7" name="テキスト ボックス 466"/>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105133</xdr:rowOff>
    </xdr:from>
    <xdr:to>
      <xdr:col>45</xdr:col>
      <xdr:colOff>177800</xdr:colOff>
      <xdr:row>96</xdr:row>
      <xdr:rowOff>48309</xdr:rowOff>
    </xdr:to>
    <xdr:cxnSp macro="">
      <xdr:nvCxnSpPr>
        <xdr:cNvPr id="468" name="直線コネクタ 467"/>
        <xdr:cNvCxnSpPr/>
      </xdr:nvCxnSpPr>
      <xdr:spPr>
        <a:xfrm flipV="1">
          <a:off x="7861300" y="16049983"/>
          <a:ext cx="889000" cy="45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70" name="テキスト ボックス 469"/>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48309</xdr:rowOff>
    </xdr:from>
    <xdr:to>
      <xdr:col>41</xdr:col>
      <xdr:colOff>50800</xdr:colOff>
      <xdr:row>97</xdr:row>
      <xdr:rowOff>122131</xdr:rowOff>
    </xdr:to>
    <xdr:cxnSp macro="">
      <xdr:nvCxnSpPr>
        <xdr:cNvPr id="471" name="直線コネクタ 470"/>
        <xdr:cNvCxnSpPr/>
      </xdr:nvCxnSpPr>
      <xdr:spPr>
        <a:xfrm flipV="1">
          <a:off x="6972300" y="16507509"/>
          <a:ext cx="889000" cy="24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164616</xdr:rowOff>
    </xdr:from>
    <xdr:to>
      <xdr:col>55</xdr:col>
      <xdr:colOff>50800</xdr:colOff>
      <xdr:row>95</xdr:row>
      <xdr:rowOff>94766</xdr:rowOff>
    </xdr:to>
    <xdr:sp macro="" textlink="">
      <xdr:nvSpPr>
        <xdr:cNvPr id="481" name="楕円 480"/>
        <xdr:cNvSpPr/>
      </xdr:nvSpPr>
      <xdr:spPr>
        <a:xfrm>
          <a:off x="10426700" y="1628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16043</xdr:rowOff>
    </xdr:from>
    <xdr:ext cx="534377" cy="259045"/>
    <xdr:sp macro="" textlink="">
      <xdr:nvSpPr>
        <xdr:cNvPr id="482" name="普通建設事業費 （ うち更新整備　）該当値テキスト"/>
        <xdr:cNvSpPr txBox="1"/>
      </xdr:nvSpPr>
      <xdr:spPr>
        <a:xfrm>
          <a:off x="10528300" y="1613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157350</xdr:rowOff>
    </xdr:from>
    <xdr:to>
      <xdr:col>50</xdr:col>
      <xdr:colOff>165100</xdr:colOff>
      <xdr:row>95</xdr:row>
      <xdr:rowOff>87500</xdr:rowOff>
    </xdr:to>
    <xdr:sp macro="" textlink="">
      <xdr:nvSpPr>
        <xdr:cNvPr id="483" name="楕円 482"/>
        <xdr:cNvSpPr/>
      </xdr:nvSpPr>
      <xdr:spPr>
        <a:xfrm>
          <a:off x="9588500" y="162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104027</xdr:rowOff>
    </xdr:from>
    <xdr:ext cx="534377" cy="259045"/>
    <xdr:sp macro="" textlink="">
      <xdr:nvSpPr>
        <xdr:cNvPr id="484" name="テキスト ボックス 483"/>
        <xdr:cNvSpPr txBox="1"/>
      </xdr:nvSpPr>
      <xdr:spPr>
        <a:xfrm>
          <a:off x="9372111" y="1604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54333</xdr:rowOff>
    </xdr:from>
    <xdr:to>
      <xdr:col>46</xdr:col>
      <xdr:colOff>38100</xdr:colOff>
      <xdr:row>93</xdr:row>
      <xdr:rowOff>155933</xdr:rowOff>
    </xdr:to>
    <xdr:sp macro="" textlink="">
      <xdr:nvSpPr>
        <xdr:cNvPr id="485" name="楕円 484"/>
        <xdr:cNvSpPr/>
      </xdr:nvSpPr>
      <xdr:spPr>
        <a:xfrm>
          <a:off x="8699500" y="159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1010</xdr:rowOff>
    </xdr:from>
    <xdr:ext cx="534377" cy="259045"/>
    <xdr:sp macro="" textlink="">
      <xdr:nvSpPr>
        <xdr:cNvPr id="486" name="テキスト ボックス 485"/>
        <xdr:cNvSpPr txBox="1"/>
      </xdr:nvSpPr>
      <xdr:spPr>
        <a:xfrm>
          <a:off x="8483111" y="1577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168959</xdr:rowOff>
    </xdr:from>
    <xdr:to>
      <xdr:col>41</xdr:col>
      <xdr:colOff>101600</xdr:colOff>
      <xdr:row>96</xdr:row>
      <xdr:rowOff>99109</xdr:rowOff>
    </xdr:to>
    <xdr:sp macro="" textlink="">
      <xdr:nvSpPr>
        <xdr:cNvPr id="487" name="楕円 486"/>
        <xdr:cNvSpPr/>
      </xdr:nvSpPr>
      <xdr:spPr>
        <a:xfrm>
          <a:off x="7810500" y="1645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115636</xdr:rowOff>
    </xdr:from>
    <xdr:ext cx="534377" cy="259045"/>
    <xdr:sp macro="" textlink="">
      <xdr:nvSpPr>
        <xdr:cNvPr id="488" name="テキスト ボックス 487"/>
        <xdr:cNvSpPr txBox="1"/>
      </xdr:nvSpPr>
      <xdr:spPr>
        <a:xfrm>
          <a:off x="7594111" y="1623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71331</xdr:rowOff>
    </xdr:from>
    <xdr:to>
      <xdr:col>36</xdr:col>
      <xdr:colOff>165100</xdr:colOff>
      <xdr:row>98</xdr:row>
      <xdr:rowOff>1481</xdr:rowOff>
    </xdr:to>
    <xdr:sp macro="" textlink="">
      <xdr:nvSpPr>
        <xdr:cNvPr id="489" name="楕円 488"/>
        <xdr:cNvSpPr/>
      </xdr:nvSpPr>
      <xdr:spPr>
        <a:xfrm>
          <a:off x="6921500" y="1670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164058</xdr:rowOff>
    </xdr:from>
    <xdr:ext cx="534377" cy="259045"/>
    <xdr:sp macro="" textlink="">
      <xdr:nvSpPr>
        <xdr:cNvPr id="490" name="テキスト ボックス 489"/>
        <xdr:cNvSpPr txBox="1"/>
      </xdr:nvSpPr>
      <xdr:spPr>
        <a:xfrm>
          <a:off x="6705111" y="167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134176</xdr:rowOff>
    </xdr:from>
    <xdr:to>
      <xdr:col>85</xdr:col>
      <xdr:colOff>127000</xdr:colOff>
      <xdr:row>36</xdr:row>
      <xdr:rowOff>118173</xdr:rowOff>
    </xdr:to>
    <xdr:cxnSp macro="">
      <xdr:nvCxnSpPr>
        <xdr:cNvPr id="519" name="直線コネクタ 518"/>
        <xdr:cNvCxnSpPr/>
      </xdr:nvCxnSpPr>
      <xdr:spPr>
        <a:xfrm flipV="1">
          <a:off x="15481300" y="5449126"/>
          <a:ext cx="838200" cy="84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80395</xdr:rowOff>
    </xdr:from>
    <xdr:ext cx="469744" cy="259045"/>
    <xdr:sp macro="" textlink="">
      <xdr:nvSpPr>
        <xdr:cNvPr id="520" name="災害復旧事業費平均値テキスト"/>
        <xdr:cNvSpPr txBox="1"/>
      </xdr:nvSpPr>
      <xdr:spPr>
        <a:xfrm>
          <a:off x="16370300" y="6595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118173</xdr:rowOff>
    </xdr:from>
    <xdr:to>
      <xdr:col>81</xdr:col>
      <xdr:colOff>50800</xdr:colOff>
      <xdr:row>39</xdr:row>
      <xdr:rowOff>2311</xdr:rowOff>
    </xdr:to>
    <xdr:cxnSp macro="">
      <xdr:nvCxnSpPr>
        <xdr:cNvPr id="522" name="直線コネクタ 521"/>
        <xdr:cNvCxnSpPr/>
      </xdr:nvCxnSpPr>
      <xdr:spPr>
        <a:xfrm flipV="1">
          <a:off x="14592300" y="6290373"/>
          <a:ext cx="889000" cy="39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63136</xdr:rowOff>
    </xdr:from>
    <xdr:ext cx="378565" cy="259045"/>
    <xdr:sp macro="" textlink="">
      <xdr:nvSpPr>
        <xdr:cNvPr id="524" name="テキスト ボックス 523"/>
        <xdr:cNvSpPr txBox="1"/>
      </xdr:nvSpPr>
      <xdr:spPr>
        <a:xfrm>
          <a:off x="15292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126898</xdr:rowOff>
    </xdr:from>
    <xdr:to>
      <xdr:col>76</xdr:col>
      <xdr:colOff>114300</xdr:colOff>
      <xdr:row>39</xdr:row>
      <xdr:rowOff>2311</xdr:rowOff>
    </xdr:to>
    <xdr:cxnSp macro="">
      <xdr:nvCxnSpPr>
        <xdr:cNvPr id="525" name="直線コネクタ 524"/>
        <xdr:cNvCxnSpPr/>
      </xdr:nvCxnSpPr>
      <xdr:spPr>
        <a:xfrm>
          <a:off x="13703300" y="6299098"/>
          <a:ext cx="889000" cy="3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70184</xdr:rowOff>
    </xdr:from>
    <xdr:ext cx="378565" cy="259045"/>
    <xdr:sp macro="" textlink="">
      <xdr:nvSpPr>
        <xdr:cNvPr id="527" name="テキスト ボックス 526"/>
        <xdr:cNvSpPr txBox="1"/>
      </xdr:nvSpPr>
      <xdr:spPr>
        <a:xfrm>
          <a:off x="14403017" y="675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91199</xdr:rowOff>
    </xdr:from>
    <xdr:to>
      <xdr:col>71</xdr:col>
      <xdr:colOff>177800</xdr:colOff>
      <xdr:row>36</xdr:row>
      <xdr:rowOff>126898</xdr:rowOff>
    </xdr:to>
    <xdr:cxnSp macro="">
      <xdr:nvCxnSpPr>
        <xdr:cNvPr id="528" name="直線コネクタ 527"/>
        <xdr:cNvCxnSpPr/>
      </xdr:nvCxnSpPr>
      <xdr:spPr>
        <a:xfrm>
          <a:off x="12814300" y="5406149"/>
          <a:ext cx="889000" cy="89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69804</xdr:rowOff>
    </xdr:from>
    <xdr:ext cx="378565" cy="259045"/>
    <xdr:sp macro="" textlink="">
      <xdr:nvSpPr>
        <xdr:cNvPr id="530" name="テキスト ボックス 529"/>
        <xdr:cNvSpPr txBox="1"/>
      </xdr:nvSpPr>
      <xdr:spPr>
        <a:xfrm>
          <a:off x="13514017" y="675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109656</xdr:rowOff>
    </xdr:from>
    <xdr:ext cx="469744" cy="259045"/>
    <xdr:sp macro="" textlink="">
      <xdr:nvSpPr>
        <xdr:cNvPr id="532" name="テキスト ボックス 531"/>
        <xdr:cNvSpPr txBox="1"/>
      </xdr:nvSpPr>
      <xdr:spPr>
        <a:xfrm>
          <a:off x="12579428" y="662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83376</xdr:rowOff>
    </xdr:from>
    <xdr:to>
      <xdr:col>85</xdr:col>
      <xdr:colOff>177800</xdr:colOff>
      <xdr:row>32</xdr:row>
      <xdr:rowOff>13526</xdr:rowOff>
    </xdr:to>
    <xdr:sp macro="" textlink="">
      <xdr:nvSpPr>
        <xdr:cNvPr id="538" name="楕円 537"/>
        <xdr:cNvSpPr/>
      </xdr:nvSpPr>
      <xdr:spPr>
        <a:xfrm>
          <a:off x="16268700" y="53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169753</xdr:rowOff>
    </xdr:from>
    <xdr:ext cx="534377" cy="259045"/>
    <xdr:sp macro="" textlink="">
      <xdr:nvSpPr>
        <xdr:cNvPr id="539" name="災害復旧事業費該当値テキスト"/>
        <xdr:cNvSpPr txBox="1"/>
      </xdr:nvSpPr>
      <xdr:spPr>
        <a:xfrm>
          <a:off x="16370300" y="531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67373</xdr:rowOff>
    </xdr:from>
    <xdr:to>
      <xdr:col>81</xdr:col>
      <xdr:colOff>101600</xdr:colOff>
      <xdr:row>36</xdr:row>
      <xdr:rowOff>168973</xdr:rowOff>
    </xdr:to>
    <xdr:sp macro="" textlink="">
      <xdr:nvSpPr>
        <xdr:cNvPr id="540" name="楕円 539"/>
        <xdr:cNvSpPr/>
      </xdr:nvSpPr>
      <xdr:spPr>
        <a:xfrm>
          <a:off x="15430500" y="62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14050</xdr:rowOff>
    </xdr:from>
    <xdr:ext cx="534377" cy="259045"/>
    <xdr:sp macro="" textlink="">
      <xdr:nvSpPr>
        <xdr:cNvPr id="541" name="テキスト ボックス 540"/>
        <xdr:cNvSpPr txBox="1"/>
      </xdr:nvSpPr>
      <xdr:spPr>
        <a:xfrm>
          <a:off x="15214111" y="60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122961</xdr:rowOff>
    </xdr:from>
    <xdr:to>
      <xdr:col>76</xdr:col>
      <xdr:colOff>165100</xdr:colOff>
      <xdr:row>39</xdr:row>
      <xdr:rowOff>53111</xdr:rowOff>
    </xdr:to>
    <xdr:sp macro="" textlink="">
      <xdr:nvSpPr>
        <xdr:cNvPr id="542" name="楕円 541"/>
        <xdr:cNvSpPr/>
      </xdr:nvSpPr>
      <xdr:spPr>
        <a:xfrm>
          <a:off x="14541500" y="66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69638</xdr:rowOff>
    </xdr:from>
    <xdr:ext cx="469744" cy="259045"/>
    <xdr:sp macro="" textlink="">
      <xdr:nvSpPr>
        <xdr:cNvPr id="543" name="テキスト ボックス 542"/>
        <xdr:cNvSpPr txBox="1"/>
      </xdr:nvSpPr>
      <xdr:spPr>
        <a:xfrm>
          <a:off x="14357428" y="64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76098</xdr:rowOff>
    </xdr:from>
    <xdr:to>
      <xdr:col>72</xdr:col>
      <xdr:colOff>38100</xdr:colOff>
      <xdr:row>37</xdr:row>
      <xdr:rowOff>6248</xdr:rowOff>
    </xdr:to>
    <xdr:sp macro="" textlink="">
      <xdr:nvSpPr>
        <xdr:cNvPr id="544" name="楕円 543"/>
        <xdr:cNvSpPr/>
      </xdr:nvSpPr>
      <xdr:spPr>
        <a:xfrm>
          <a:off x="136525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22775</xdr:rowOff>
    </xdr:from>
    <xdr:ext cx="534377" cy="259045"/>
    <xdr:sp macro="" textlink="">
      <xdr:nvSpPr>
        <xdr:cNvPr id="545" name="テキスト ボックス 544"/>
        <xdr:cNvSpPr txBox="1"/>
      </xdr:nvSpPr>
      <xdr:spPr>
        <a:xfrm>
          <a:off x="13436111" y="602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40399</xdr:rowOff>
    </xdr:from>
    <xdr:to>
      <xdr:col>67</xdr:col>
      <xdr:colOff>101600</xdr:colOff>
      <xdr:row>31</xdr:row>
      <xdr:rowOff>141999</xdr:rowOff>
    </xdr:to>
    <xdr:sp macro="" textlink="">
      <xdr:nvSpPr>
        <xdr:cNvPr id="546" name="楕円 545"/>
        <xdr:cNvSpPr/>
      </xdr:nvSpPr>
      <xdr:spPr>
        <a:xfrm>
          <a:off x="12763500" y="53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158526</xdr:rowOff>
    </xdr:from>
    <xdr:ext cx="534377" cy="259045"/>
    <xdr:sp macro="" textlink="">
      <xdr:nvSpPr>
        <xdr:cNvPr id="547" name="テキスト ボックス 546"/>
        <xdr:cNvSpPr txBox="1"/>
      </xdr:nvSpPr>
      <xdr:spPr>
        <a:xfrm>
          <a:off x="12547111" y="513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57124</xdr:rowOff>
    </xdr:from>
    <xdr:to>
      <xdr:col>85</xdr:col>
      <xdr:colOff>126364</xdr:colOff>
      <xdr:row>78</xdr:row>
      <xdr:rowOff>100585</xdr:rowOff>
    </xdr:to>
    <xdr:cxnSp macro="">
      <xdr:nvCxnSpPr>
        <xdr:cNvPr id="620" name="直線コネクタ 619"/>
        <xdr:cNvCxnSpPr/>
      </xdr:nvCxnSpPr>
      <xdr:spPr>
        <a:xfrm flipV="1">
          <a:off x="16317595" y="12230074"/>
          <a:ext cx="1269" cy="1243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104412</xdr:rowOff>
    </xdr:from>
    <xdr:ext cx="469744" cy="259045"/>
    <xdr:sp macro="" textlink="">
      <xdr:nvSpPr>
        <xdr:cNvPr id="621" name="公債費最小値テキスト"/>
        <xdr:cNvSpPr txBox="1"/>
      </xdr:nvSpPr>
      <xdr:spPr>
        <a:xfrm>
          <a:off x="16370300" y="134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100585</xdr:rowOff>
    </xdr:from>
    <xdr:to>
      <xdr:col>86</xdr:col>
      <xdr:colOff>25400</xdr:colOff>
      <xdr:row>78</xdr:row>
      <xdr:rowOff>100585</xdr:rowOff>
    </xdr:to>
    <xdr:cxnSp macro="">
      <xdr:nvCxnSpPr>
        <xdr:cNvPr id="622" name="直線コネクタ 621"/>
        <xdr:cNvCxnSpPr/>
      </xdr:nvCxnSpPr>
      <xdr:spPr>
        <a:xfrm>
          <a:off x="16230600" y="134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3801</xdr:rowOff>
    </xdr:from>
    <xdr:ext cx="599010" cy="259045"/>
    <xdr:sp macro="" textlink="">
      <xdr:nvSpPr>
        <xdr:cNvPr id="623" name="公債費最大値テキスト"/>
        <xdr:cNvSpPr txBox="1"/>
      </xdr:nvSpPr>
      <xdr:spPr>
        <a:xfrm>
          <a:off x="16370300" y="1200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57124</xdr:rowOff>
    </xdr:from>
    <xdr:to>
      <xdr:col>86</xdr:col>
      <xdr:colOff>25400</xdr:colOff>
      <xdr:row>71</xdr:row>
      <xdr:rowOff>57124</xdr:rowOff>
    </xdr:to>
    <xdr:cxnSp macro="">
      <xdr:nvCxnSpPr>
        <xdr:cNvPr id="624" name="直線コネクタ 623"/>
        <xdr:cNvCxnSpPr/>
      </xdr:nvCxnSpPr>
      <xdr:spPr>
        <a:xfrm>
          <a:off x="16230600" y="1223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7062</xdr:rowOff>
    </xdr:from>
    <xdr:to>
      <xdr:col>85</xdr:col>
      <xdr:colOff>127000</xdr:colOff>
      <xdr:row>71</xdr:row>
      <xdr:rowOff>103836</xdr:rowOff>
    </xdr:to>
    <xdr:cxnSp macro="">
      <xdr:nvCxnSpPr>
        <xdr:cNvPr id="625" name="直線コネクタ 624"/>
        <xdr:cNvCxnSpPr/>
      </xdr:nvCxnSpPr>
      <xdr:spPr>
        <a:xfrm>
          <a:off x="15481300" y="12180012"/>
          <a:ext cx="8382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42854</xdr:rowOff>
    </xdr:from>
    <xdr:ext cx="534377" cy="259045"/>
    <xdr:sp macro="" textlink="">
      <xdr:nvSpPr>
        <xdr:cNvPr id="626" name="公債費平均値テキスト"/>
        <xdr:cNvSpPr txBox="1"/>
      </xdr:nvSpPr>
      <xdr:spPr>
        <a:xfrm>
          <a:off x="16370300" y="13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64427</xdr:rowOff>
    </xdr:from>
    <xdr:to>
      <xdr:col>85</xdr:col>
      <xdr:colOff>177800</xdr:colOff>
      <xdr:row>76</xdr:row>
      <xdr:rowOff>166027</xdr:rowOff>
    </xdr:to>
    <xdr:sp macro="" textlink="">
      <xdr:nvSpPr>
        <xdr:cNvPr id="627" name="フローチャート: 判断 626"/>
        <xdr:cNvSpPr/>
      </xdr:nvSpPr>
      <xdr:spPr>
        <a:xfrm>
          <a:off x="162687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7062</xdr:rowOff>
    </xdr:from>
    <xdr:to>
      <xdr:col>81</xdr:col>
      <xdr:colOff>50800</xdr:colOff>
      <xdr:row>71</xdr:row>
      <xdr:rowOff>157632</xdr:rowOff>
    </xdr:to>
    <xdr:cxnSp macro="">
      <xdr:nvCxnSpPr>
        <xdr:cNvPr id="628" name="直線コネクタ 627"/>
        <xdr:cNvCxnSpPr/>
      </xdr:nvCxnSpPr>
      <xdr:spPr>
        <a:xfrm flipV="1">
          <a:off x="14592300" y="12180012"/>
          <a:ext cx="889000" cy="15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47613</xdr:rowOff>
    </xdr:from>
    <xdr:to>
      <xdr:col>81</xdr:col>
      <xdr:colOff>101600</xdr:colOff>
      <xdr:row>76</xdr:row>
      <xdr:rowOff>149213</xdr:rowOff>
    </xdr:to>
    <xdr:sp macro="" textlink="">
      <xdr:nvSpPr>
        <xdr:cNvPr id="629" name="フローチャート: 判断 628"/>
        <xdr:cNvSpPr/>
      </xdr:nvSpPr>
      <xdr:spPr>
        <a:xfrm>
          <a:off x="15430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140340</xdr:rowOff>
    </xdr:from>
    <xdr:ext cx="534377" cy="259045"/>
    <xdr:sp macro="" textlink="">
      <xdr:nvSpPr>
        <xdr:cNvPr id="630" name="テキスト ボックス 629"/>
        <xdr:cNvSpPr txBox="1"/>
      </xdr:nvSpPr>
      <xdr:spPr>
        <a:xfrm>
          <a:off x="15214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157632</xdr:rowOff>
    </xdr:from>
    <xdr:to>
      <xdr:col>76</xdr:col>
      <xdr:colOff>114300</xdr:colOff>
      <xdr:row>71</xdr:row>
      <xdr:rowOff>166586</xdr:rowOff>
    </xdr:to>
    <xdr:cxnSp macro="">
      <xdr:nvCxnSpPr>
        <xdr:cNvPr id="631" name="直線コネクタ 630"/>
        <xdr:cNvCxnSpPr/>
      </xdr:nvCxnSpPr>
      <xdr:spPr>
        <a:xfrm flipV="1">
          <a:off x="13703300" y="12330582"/>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37516</xdr:rowOff>
    </xdr:from>
    <xdr:to>
      <xdr:col>76</xdr:col>
      <xdr:colOff>165100</xdr:colOff>
      <xdr:row>76</xdr:row>
      <xdr:rowOff>139116</xdr:rowOff>
    </xdr:to>
    <xdr:sp macro="" textlink="">
      <xdr:nvSpPr>
        <xdr:cNvPr id="632" name="フローチャート: 判断 631"/>
        <xdr:cNvSpPr/>
      </xdr:nvSpPr>
      <xdr:spPr>
        <a:xfrm>
          <a:off x="14541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130243</xdr:rowOff>
    </xdr:from>
    <xdr:ext cx="534377" cy="259045"/>
    <xdr:sp macro="" textlink="">
      <xdr:nvSpPr>
        <xdr:cNvPr id="633" name="テキスト ボックス 632"/>
        <xdr:cNvSpPr txBox="1"/>
      </xdr:nvSpPr>
      <xdr:spPr>
        <a:xfrm>
          <a:off x="14325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147485</xdr:rowOff>
    </xdr:from>
    <xdr:to>
      <xdr:col>71</xdr:col>
      <xdr:colOff>177800</xdr:colOff>
      <xdr:row>71</xdr:row>
      <xdr:rowOff>166586</xdr:rowOff>
    </xdr:to>
    <xdr:cxnSp macro="">
      <xdr:nvCxnSpPr>
        <xdr:cNvPr id="634" name="直線コネクタ 633"/>
        <xdr:cNvCxnSpPr/>
      </xdr:nvCxnSpPr>
      <xdr:spPr>
        <a:xfrm>
          <a:off x="12814300" y="12320435"/>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63664</xdr:rowOff>
    </xdr:from>
    <xdr:to>
      <xdr:col>72</xdr:col>
      <xdr:colOff>38100</xdr:colOff>
      <xdr:row>76</xdr:row>
      <xdr:rowOff>165264</xdr:rowOff>
    </xdr:to>
    <xdr:sp macro="" textlink="">
      <xdr:nvSpPr>
        <xdr:cNvPr id="635" name="フローチャート: 判断 634"/>
        <xdr:cNvSpPr/>
      </xdr:nvSpPr>
      <xdr:spPr>
        <a:xfrm>
          <a:off x="13652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156391</xdr:rowOff>
    </xdr:from>
    <xdr:ext cx="534377" cy="259045"/>
    <xdr:sp macro="" textlink="">
      <xdr:nvSpPr>
        <xdr:cNvPr id="636" name="テキスト ボックス 635"/>
        <xdr:cNvSpPr txBox="1"/>
      </xdr:nvSpPr>
      <xdr:spPr>
        <a:xfrm>
          <a:off x="13436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37" name="フローチャート: 判断 636"/>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38" name="テキスト ボックス 637"/>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53036</xdr:rowOff>
    </xdr:from>
    <xdr:to>
      <xdr:col>85</xdr:col>
      <xdr:colOff>177800</xdr:colOff>
      <xdr:row>71</xdr:row>
      <xdr:rowOff>154636</xdr:rowOff>
    </xdr:to>
    <xdr:sp macro="" textlink="">
      <xdr:nvSpPr>
        <xdr:cNvPr id="644" name="楕円 643"/>
        <xdr:cNvSpPr/>
      </xdr:nvSpPr>
      <xdr:spPr>
        <a:xfrm>
          <a:off x="16268700" y="122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139413</xdr:rowOff>
    </xdr:from>
    <xdr:ext cx="599010" cy="259045"/>
    <xdr:sp macro="" textlink="">
      <xdr:nvSpPr>
        <xdr:cNvPr id="645" name="公債費該当値テキスト"/>
        <xdr:cNvSpPr txBox="1"/>
      </xdr:nvSpPr>
      <xdr:spPr>
        <a:xfrm>
          <a:off x="16370300" y="121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127712</xdr:rowOff>
    </xdr:from>
    <xdr:to>
      <xdr:col>81</xdr:col>
      <xdr:colOff>101600</xdr:colOff>
      <xdr:row>71</xdr:row>
      <xdr:rowOff>57862</xdr:rowOff>
    </xdr:to>
    <xdr:sp macro="" textlink="">
      <xdr:nvSpPr>
        <xdr:cNvPr id="646" name="楕円 645"/>
        <xdr:cNvSpPr/>
      </xdr:nvSpPr>
      <xdr:spPr>
        <a:xfrm>
          <a:off x="15430500" y="121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74389</xdr:rowOff>
    </xdr:from>
    <xdr:ext cx="599010" cy="259045"/>
    <xdr:sp macro="" textlink="">
      <xdr:nvSpPr>
        <xdr:cNvPr id="647" name="テキスト ボックス 646"/>
        <xdr:cNvSpPr txBox="1"/>
      </xdr:nvSpPr>
      <xdr:spPr>
        <a:xfrm>
          <a:off x="15181795" y="1190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106832</xdr:rowOff>
    </xdr:from>
    <xdr:to>
      <xdr:col>76</xdr:col>
      <xdr:colOff>165100</xdr:colOff>
      <xdr:row>72</xdr:row>
      <xdr:rowOff>36982</xdr:rowOff>
    </xdr:to>
    <xdr:sp macro="" textlink="">
      <xdr:nvSpPr>
        <xdr:cNvPr id="648" name="楕円 647"/>
        <xdr:cNvSpPr/>
      </xdr:nvSpPr>
      <xdr:spPr>
        <a:xfrm>
          <a:off x="14541500" y="122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53509</xdr:rowOff>
    </xdr:from>
    <xdr:ext cx="534377" cy="259045"/>
    <xdr:sp macro="" textlink="">
      <xdr:nvSpPr>
        <xdr:cNvPr id="649" name="テキスト ボックス 648"/>
        <xdr:cNvSpPr txBox="1"/>
      </xdr:nvSpPr>
      <xdr:spPr>
        <a:xfrm>
          <a:off x="14325111" y="120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115786</xdr:rowOff>
    </xdr:from>
    <xdr:to>
      <xdr:col>72</xdr:col>
      <xdr:colOff>38100</xdr:colOff>
      <xdr:row>72</xdr:row>
      <xdr:rowOff>45936</xdr:rowOff>
    </xdr:to>
    <xdr:sp macro="" textlink="">
      <xdr:nvSpPr>
        <xdr:cNvPr id="650" name="楕円 649"/>
        <xdr:cNvSpPr/>
      </xdr:nvSpPr>
      <xdr:spPr>
        <a:xfrm>
          <a:off x="13652500" y="122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62463</xdr:rowOff>
    </xdr:from>
    <xdr:ext cx="534377" cy="259045"/>
    <xdr:sp macro="" textlink="">
      <xdr:nvSpPr>
        <xdr:cNvPr id="651" name="テキスト ボックス 650"/>
        <xdr:cNvSpPr txBox="1"/>
      </xdr:nvSpPr>
      <xdr:spPr>
        <a:xfrm>
          <a:off x="13436111" y="1206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96685</xdr:rowOff>
    </xdr:from>
    <xdr:to>
      <xdr:col>67</xdr:col>
      <xdr:colOff>101600</xdr:colOff>
      <xdr:row>72</xdr:row>
      <xdr:rowOff>26835</xdr:rowOff>
    </xdr:to>
    <xdr:sp macro="" textlink="">
      <xdr:nvSpPr>
        <xdr:cNvPr id="652" name="楕円 651"/>
        <xdr:cNvSpPr/>
      </xdr:nvSpPr>
      <xdr:spPr>
        <a:xfrm>
          <a:off x="12763500" y="122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43362</xdr:rowOff>
    </xdr:from>
    <xdr:ext cx="534377" cy="259045"/>
    <xdr:sp macro="" textlink="">
      <xdr:nvSpPr>
        <xdr:cNvPr id="653" name="テキスト ボックス 652"/>
        <xdr:cNvSpPr txBox="1"/>
      </xdr:nvSpPr>
      <xdr:spPr>
        <a:xfrm>
          <a:off x="12547111" y="120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77" name="直線コネクタ 676"/>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78"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79" name="直線コネクタ 678"/>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0"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1" name="直線コネクタ 680"/>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24885</xdr:rowOff>
    </xdr:from>
    <xdr:to>
      <xdr:col>85</xdr:col>
      <xdr:colOff>127000</xdr:colOff>
      <xdr:row>95</xdr:row>
      <xdr:rowOff>141700</xdr:rowOff>
    </xdr:to>
    <xdr:cxnSp macro="">
      <xdr:nvCxnSpPr>
        <xdr:cNvPr id="682" name="直線コネクタ 681"/>
        <xdr:cNvCxnSpPr/>
      </xdr:nvCxnSpPr>
      <xdr:spPr>
        <a:xfrm>
          <a:off x="15481300" y="16312635"/>
          <a:ext cx="838200" cy="1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3"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4" name="フローチャート: 判断 683"/>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24885</xdr:rowOff>
    </xdr:from>
    <xdr:to>
      <xdr:col>81</xdr:col>
      <xdr:colOff>50800</xdr:colOff>
      <xdr:row>95</xdr:row>
      <xdr:rowOff>53384</xdr:rowOff>
    </xdr:to>
    <xdr:cxnSp macro="">
      <xdr:nvCxnSpPr>
        <xdr:cNvPr id="685" name="直線コネクタ 684"/>
        <xdr:cNvCxnSpPr/>
      </xdr:nvCxnSpPr>
      <xdr:spPr>
        <a:xfrm flipV="1">
          <a:off x="14592300" y="16312635"/>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86" name="フローチャート: 判断 685"/>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87" name="テキスト ボックス 686"/>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636</xdr:rowOff>
    </xdr:from>
    <xdr:to>
      <xdr:col>76</xdr:col>
      <xdr:colOff>114300</xdr:colOff>
      <xdr:row>95</xdr:row>
      <xdr:rowOff>53384</xdr:rowOff>
    </xdr:to>
    <xdr:cxnSp macro="">
      <xdr:nvCxnSpPr>
        <xdr:cNvPr id="688" name="直線コネクタ 687"/>
        <xdr:cNvCxnSpPr/>
      </xdr:nvCxnSpPr>
      <xdr:spPr>
        <a:xfrm>
          <a:off x="13703300" y="15774036"/>
          <a:ext cx="889000" cy="56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89" name="フローチャート: 判断 688"/>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0" name="テキスト ボックス 689"/>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636</xdr:rowOff>
    </xdr:from>
    <xdr:to>
      <xdr:col>71</xdr:col>
      <xdr:colOff>177800</xdr:colOff>
      <xdr:row>95</xdr:row>
      <xdr:rowOff>142442</xdr:rowOff>
    </xdr:to>
    <xdr:cxnSp macro="">
      <xdr:nvCxnSpPr>
        <xdr:cNvPr id="691" name="直線コネクタ 690"/>
        <xdr:cNvCxnSpPr/>
      </xdr:nvCxnSpPr>
      <xdr:spPr>
        <a:xfrm flipV="1">
          <a:off x="12814300" y="15774036"/>
          <a:ext cx="889000" cy="65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2" name="フローチャート: 判断 691"/>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3185</xdr:rowOff>
    </xdr:from>
    <xdr:ext cx="534377" cy="259045"/>
    <xdr:sp macro="" textlink="">
      <xdr:nvSpPr>
        <xdr:cNvPr id="693" name="テキスト ボックス 692"/>
        <xdr:cNvSpPr txBox="1"/>
      </xdr:nvSpPr>
      <xdr:spPr>
        <a:xfrm>
          <a:off x="13436111" y="1680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4" name="フローチャート: 判断 693"/>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100113</xdr:rowOff>
    </xdr:from>
    <xdr:ext cx="534377" cy="259045"/>
    <xdr:sp macro="" textlink="">
      <xdr:nvSpPr>
        <xdr:cNvPr id="695" name="テキスト ボックス 694"/>
        <xdr:cNvSpPr txBox="1"/>
      </xdr:nvSpPr>
      <xdr:spPr>
        <a:xfrm>
          <a:off x="12547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90900</xdr:rowOff>
    </xdr:from>
    <xdr:to>
      <xdr:col>85</xdr:col>
      <xdr:colOff>177800</xdr:colOff>
      <xdr:row>96</xdr:row>
      <xdr:rowOff>21050</xdr:rowOff>
    </xdr:to>
    <xdr:sp macro="" textlink="">
      <xdr:nvSpPr>
        <xdr:cNvPr id="701" name="楕円 700"/>
        <xdr:cNvSpPr/>
      </xdr:nvSpPr>
      <xdr:spPr>
        <a:xfrm>
          <a:off x="16268700" y="163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113777</xdr:rowOff>
    </xdr:from>
    <xdr:ext cx="534377" cy="259045"/>
    <xdr:sp macro="" textlink="">
      <xdr:nvSpPr>
        <xdr:cNvPr id="702" name="積立金該当値テキスト"/>
        <xdr:cNvSpPr txBox="1"/>
      </xdr:nvSpPr>
      <xdr:spPr>
        <a:xfrm>
          <a:off x="16370300" y="162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145535</xdr:rowOff>
    </xdr:from>
    <xdr:to>
      <xdr:col>81</xdr:col>
      <xdr:colOff>101600</xdr:colOff>
      <xdr:row>95</xdr:row>
      <xdr:rowOff>75685</xdr:rowOff>
    </xdr:to>
    <xdr:sp macro="" textlink="">
      <xdr:nvSpPr>
        <xdr:cNvPr id="703" name="楕円 702"/>
        <xdr:cNvSpPr/>
      </xdr:nvSpPr>
      <xdr:spPr>
        <a:xfrm>
          <a:off x="15430500" y="1626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92212</xdr:rowOff>
    </xdr:from>
    <xdr:ext cx="534377" cy="259045"/>
    <xdr:sp macro="" textlink="">
      <xdr:nvSpPr>
        <xdr:cNvPr id="704" name="テキスト ボックス 703"/>
        <xdr:cNvSpPr txBox="1"/>
      </xdr:nvSpPr>
      <xdr:spPr>
        <a:xfrm>
          <a:off x="15214111" y="160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2584</xdr:rowOff>
    </xdr:from>
    <xdr:to>
      <xdr:col>76</xdr:col>
      <xdr:colOff>165100</xdr:colOff>
      <xdr:row>95</xdr:row>
      <xdr:rowOff>104184</xdr:rowOff>
    </xdr:to>
    <xdr:sp macro="" textlink="">
      <xdr:nvSpPr>
        <xdr:cNvPr id="705" name="楕円 704"/>
        <xdr:cNvSpPr/>
      </xdr:nvSpPr>
      <xdr:spPr>
        <a:xfrm>
          <a:off x="14541500" y="1629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120711</xdr:rowOff>
    </xdr:from>
    <xdr:ext cx="534377" cy="259045"/>
    <xdr:sp macro="" textlink="">
      <xdr:nvSpPr>
        <xdr:cNvPr id="706" name="テキスト ボックス 705"/>
        <xdr:cNvSpPr txBox="1"/>
      </xdr:nvSpPr>
      <xdr:spPr>
        <a:xfrm>
          <a:off x="14325111" y="160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121286</xdr:rowOff>
    </xdr:from>
    <xdr:to>
      <xdr:col>72</xdr:col>
      <xdr:colOff>38100</xdr:colOff>
      <xdr:row>92</xdr:row>
      <xdr:rowOff>51436</xdr:rowOff>
    </xdr:to>
    <xdr:sp macro="" textlink="">
      <xdr:nvSpPr>
        <xdr:cNvPr id="707" name="楕円 706"/>
        <xdr:cNvSpPr/>
      </xdr:nvSpPr>
      <xdr:spPr>
        <a:xfrm>
          <a:off x="13652500" y="157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67963</xdr:rowOff>
    </xdr:from>
    <xdr:ext cx="534377" cy="259045"/>
    <xdr:sp macro="" textlink="">
      <xdr:nvSpPr>
        <xdr:cNvPr id="708" name="テキスト ボックス 707"/>
        <xdr:cNvSpPr txBox="1"/>
      </xdr:nvSpPr>
      <xdr:spPr>
        <a:xfrm>
          <a:off x="13436111" y="154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91642</xdr:rowOff>
    </xdr:from>
    <xdr:to>
      <xdr:col>67</xdr:col>
      <xdr:colOff>101600</xdr:colOff>
      <xdr:row>96</xdr:row>
      <xdr:rowOff>21792</xdr:rowOff>
    </xdr:to>
    <xdr:sp macro="" textlink="">
      <xdr:nvSpPr>
        <xdr:cNvPr id="709" name="楕円 708"/>
        <xdr:cNvSpPr/>
      </xdr:nvSpPr>
      <xdr:spPr>
        <a:xfrm>
          <a:off x="12763500" y="163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38319</xdr:rowOff>
    </xdr:from>
    <xdr:ext cx="534377" cy="259045"/>
    <xdr:sp macro="" textlink="">
      <xdr:nvSpPr>
        <xdr:cNvPr id="710" name="テキスト ボックス 709"/>
        <xdr:cNvSpPr txBox="1"/>
      </xdr:nvSpPr>
      <xdr:spPr>
        <a:xfrm>
          <a:off x="12547111" y="161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6" name="直線コネクタ 735"/>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9"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0" name="直線コネクタ 739"/>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2"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3" name="フローチャート: 判断 742"/>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5" name="フローチャート: 判断 744"/>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46" name="テキスト ボックス 745"/>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48" name="フローチャート: 判断 747"/>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49" name="テキスト ボックス 748"/>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37592</xdr:rowOff>
    </xdr:from>
    <xdr:to>
      <xdr:col>102</xdr:col>
      <xdr:colOff>114300</xdr:colOff>
      <xdr:row>39</xdr:row>
      <xdr:rowOff>98878</xdr:rowOff>
    </xdr:to>
    <xdr:cxnSp macro="">
      <xdr:nvCxnSpPr>
        <xdr:cNvPr id="750" name="直線コネクタ 749"/>
        <xdr:cNvCxnSpPr/>
      </xdr:nvCxnSpPr>
      <xdr:spPr>
        <a:xfrm>
          <a:off x="18656300" y="6724142"/>
          <a:ext cx="889000" cy="6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1" name="フローチャート: 判断 750"/>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2" name="テキスト ボックス 751"/>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3" name="フローチャート: 判断 752"/>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4" name="テキスト ボックス 753"/>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68" name="楕円 767"/>
        <xdr:cNvSpPr/>
      </xdr:nvSpPr>
      <xdr:spPr>
        <a:xfrm>
          <a:off x="18605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79519</xdr:rowOff>
    </xdr:from>
    <xdr:ext cx="378565" cy="259045"/>
    <xdr:sp macro="" textlink="">
      <xdr:nvSpPr>
        <xdr:cNvPr id="769" name="テキスト ボックス 768"/>
        <xdr:cNvSpPr txBox="1"/>
      </xdr:nvSpPr>
      <xdr:spPr>
        <a:xfrm>
          <a:off x="18467017" y="6766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3" name="直線コネクタ 792"/>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796"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797" name="直線コネクタ 796"/>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122060</xdr:rowOff>
    </xdr:from>
    <xdr:to>
      <xdr:col>116</xdr:col>
      <xdr:colOff>63500</xdr:colOff>
      <xdr:row>58</xdr:row>
      <xdr:rowOff>144844</xdr:rowOff>
    </xdr:to>
    <xdr:cxnSp macro="">
      <xdr:nvCxnSpPr>
        <xdr:cNvPr id="798" name="直線コネクタ 797"/>
        <xdr:cNvCxnSpPr/>
      </xdr:nvCxnSpPr>
      <xdr:spPr>
        <a:xfrm>
          <a:off x="21323300" y="10066160"/>
          <a:ext cx="8382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799"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0" name="フローチャート: 判断 799"/>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26048</xdr:rowOff>
    </xdr:from>
    <xdr:to>
      <xdr:col>111</xdr:col>
      <xdr:colOff>177800</xdr:colOff>
      <xdr:row>58</xdr:row>
      <xdr:rowOff>122060</xdr:rowOff>
    </xdr:to>
    <xdr:cxnSp macro="">
      <xdr:nvCxnSpPr>
        <xdr:cNvPr id="801" name="直線コネクタ 800"/>
        <xdr:cNvCxnSpPr/>
      </xdr:nvCxnSpPr>
      <xdr:spPr>
        <a:xfrm>
          <a:off x="20434300" y="9798698"/>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2" name="フローチャート: 判断 801"/>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3" name="テキスト ボックス 802"/>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26048</xdr:rowOff>
    </xdr:from>
    <xdr:to>
      <xdr:col>107</xdr:col>
      <xdr:colOff>50800</xdr:colOff>
      <xdr:row>57</xdr:row>
      <xdr:rowOff>72796</xdr:rowOff>
    </xdr:to>
    <xdr:cxnSp macro="">
      <xdr:nvCxnSpPr>
        <xdr:cNvPr id="804" name="直線コネクタ 803"/>
        <xdr:cNvCxnSpPr/>
      </xdr:nvCxnSpPr>
      <xdr:spPr>
        <a:xfrm flipV="1">
          <a:off x="19545300" y="9798698"/>
          <a:ext cx="889000" cy="4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5" name="フローチャート: 判断 804"/>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06" name="テキスト ボックス 805"/>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72796</xdr:rowOff>
    </xdr:from>
    <xdr:to>
      <xdr:col>102</xdr:col>
      <xdr:colOff>114300</xdr:colOff>
      <xdr:row>58</xdr:row>
      <xdr:rowOff>42240</xdr:rowOff>
    </xdr:to>
    <xdr:cxnSp macro="">
      <xdr:nvCxnSpPr>
        <xdr:cNvPr id="807" name="直線コネクタ 806"/>
        <xdr:cNvCxnSpPr/>
      </xdr:nvCxnSpPr>
      <xdr:spPr>
        <a:xfrm flipV="1">
          <a:off x="18656300" y="9845446"/>
          <a:ext cx="889000" cy="14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08" name="フローチャート: 判断 807"/>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159148</xdr:rowOff>
    </xdr:from>
    <xdr:ext cx="469744" cy="259045"/>
    <xdr:sp macro="" textlink="">
      <xdr:nvSpPr>
        <xdr:cNvPr id="809" name="テキスト ボックス 808"/>
        <xdr:cNvSpPr txBox="1"/>
      </xdr:nvSpPr>
      <xdr:spPr>
        <a:xfrm>
          <a:off x="19310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0" name="フローチャート: 判断 809"/>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1" name="テキスト ボックス 810"/>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94044</xdr:rowOff>
    </xdr:from>
    <xdr:to>
      <xdr:col>116</xdr:col>
      <xdr:colOff>114300</xdr:colOff>
      <xdr:row>59</xdr:row>
      <xdr:rowOff>24194</xdr:rowOff>
    </xdr:to>
    <xdr:sp macro="" textlink="">
      <xdr:nvSpPr>
        <xdr:cNvPr id="817" name="楕円 816"/>
        <xdr:cNvSpPr/>
      </xdr:nvSpPr>
      <xdr:spPr>
        <a:xfrm>
          <a:off x="221107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50678</xdr:rowOff>
    </xdr:from>
    <xdr:ext cx="469744" cy="259045"/>
    <xdr:sp macro="" textlink="">
      <xdr:nvSpPr>
        <xdr:cNvPr id="818" name="貸付金該当値テキスト"/>
        <xdr:cNvSpPr txBox="1"/>
      </xdr:nvSpPr>
      <xdr:spPr>
        <a:xfrm>
          <a:off x="22212300" y="999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71260</xdr:rowOff>
    </xdr:from>
    <xdr:to>
      <xdr:col>112</xdr:col>
      <xdr:colOff>38100</xdr:colOff>
      <xdr:row>59</xdr:row>
      <xdr:rowOff>1410</xdr:rowOff>
    </xdr:to>
    <xdr:sp macro="" textlink="">
      <xdr:nvSpPr>
        <xdr:cNvPr id="819" name="楕円 818"/>
        <xdr:cNvSpPr/>
      </xdr:nvSpPr>
      <xdr:spPr>
        <a:xfrm>
          <a:off x="21272500" y="100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17937</xdr:rowOff>
    </xdr:from>
    <xdr:ext cx="469744" cy="259045"/>
    <xdr:sp macro="" textlink="">
      <xdr:nvSpPr>
        <xdr:cNvPr id="820" name="テキスト ボックス 819"/>
        <xdr:cNvSpPr txBox="1"/>
      </xdr:nvSpPr>
      <xdr:spPr>
        <a:xfrm>
          <a:off x="21088428" y="979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146698</xdr:rowOff>
    </xdr:from>
    <xdr:to>
      <xdr:col>107</xdr:col>
      <xdr:colOff>101600</xdr:colOff>
      <xdr:row>57</xdr:row>
      <xdr:rowOff>76848</xdr:rowOff>
    </xdr:to>
    <xdr:sp macro="" textlink="">
      <xdr:nvSpPr>
        <xdr:cNvPr id="821" name="楕円 820"/>
        <xdr:cNvSpPr/>
      </xdr:nvSpPr>
      <xdr:spPr>
        <a:xfrm>
          <a:off x="20383500" y="974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93375</xdr:rowOff>
    </xdr:from>
    <xdr:ext cx="469744" cy="259045"/>
    <xdr:sp macro="" textlink="">
      <xdr:nvSpPr>
        <xdr:cNvPr id="822" name="テキスト ボックス 821"/>
        <xdr:cNvSpPr txBox="1"/>
      </xdr:nvSpPr>
      <xdr:spPr>
        <a:xfrm>
          <a:off x="20199428" y="952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21996</xdr:rowOff>
    </xdr:from>
    <xdr:to>
      <xdr:col>102</xdr:col>
      <xdr:colOff>165100</xdr:colOff>
      <xdr:row>57</xdr:row>
      <xdr:rowOff>123596</xdr:rowOff>
    </xdr:to>
    <xdr:sp macro="" textlink="">
      <xdr:nvSpPr>
        <xdr:cNvPr id="823" name="楕円 822"/>
        <xdr:cNvSpPr/>
      </xdr:nvSpPr>
      <xdr:spPr>
        <a:xfrm>
          <a:off x="19494500" y="97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140123</xdr:rowOff>
    </xdr:from>
    <xdr:ext cx="469744" cy="259045"/>
    <xdr:sp macro="" textlink="">
      <xdr:nvSpPr>
        <xdr:cNvPr id="824" name="テキスト ボックス 823"/>
        <xdr:cNvSpPr txBox="1"/>
      </xdr:nvSpPr>
      <xdr:spPr>
        <a:xfrm>
          <a:off x="19310428" y="956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162890</xdr:rowOff>
    </xdr:from>
    <xdr:to>
      <xdr:col>98</xdr:col>
      <xdr:colOff>38100</xdr:colOff>
      <xdr:row>58</xdr:row>
      <xdr:rowOff>93040</xdr:rowOff>
    </xdr:to>
    <xdr:sp macro="" textlink="">
      <xdr:nvSpPr>
        <xdr:cNvPr id="825" name="楕円 824"/>
        <xdr:cNvSpPr/>
      </xdr:nvSpPr>
      <xdr:spPr>
        <a:xfrm>
          <a:off x="18605500" y="99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84167</xdr:rowOff>
    </xdr:from>
    <xdr:ext cx="469744" cy="259045"/>
    <xdr:sp macro="" textlink="">
      <xdr:nvSpPr>
        <xdr:cNvPr id="826" name="テキスト ボックス 825"/>
        <xdr:cNvSpPr txBox="1"/>
      </xdr:nvSpPr>
      <xdr:spPr>
        <a:xfrm>
          <a:off x="18421428" y="1002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49" name="直線コネクタ 848"/>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0"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1" name="直線コネクタ 850"/>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2"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3" name="直線コネクタ 852"/>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98483</xdr:rowOff>
    </xdr:from>
    <xdr:to>
      <xdr:col>116</xdr:col>
      <xdr:colOff>63500</xdr:colOff>
      <xdr:row>72</xdr:row>
      <xdr:rowOff>95672</xdr:rowOff>
    </xdr:to>
    <xdr:cxnSp macro="">
      <xdr:nvCxnSpPr>
        <xdr:cNvPr id="854" name="直線コネクタ 853"/>
        <xdr:cNvCxnSpPr/>
      </xdr:nvCxnSpPr>
      <xdr:spPr>
        <a:xfrm>
          <a:off x="21323300" y="12271433"/>
          <a:ext cx="838200" cy="16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5"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56" name="フローチャート: 判断 855"/>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98483</xdr:rowOff>
    </xdr:from>
    <xdr:to>
      <xdr:col>111</xdr:col>
      <xdr:colOff>177800</xdr:colOff>
      <xdr:row>71</xdr:row>
      <xdr:rowOff>147244</xdr:rowOff>
    </xdr:to>
    <xdr:cxnSp macro="">
      <xdr:nvCxnSpPr>
        <xdr:cNvPr id="857" name="直線コネクタ 856"/>
        <xdr:cNvCxnSpPr/>
      </xdr:nvCxnSpPr>
      <xdr:spPr>
        <a:xfrm flipV="1">
          <a:off x="20434300" y="12271433"/>
          <a:ext cx="889000" cy="4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58" name="フローチャート: 判断 857"/>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59" name="テキスト ボックス 858"/>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147244</xdr:rowOff>
    </xdr:from>
    <xdr:to>
      <xdr:col>107</xdr:col>
      <xdr:colOff>50800</xdr:colOff>
      <xdr:row>72</xdr:row>
      <xdr:rowOff>66091</xdr:rowOff>
    </xdr:to>
    <xdr:cxnSp macro="">
      <xdr:nvCxnSpPr>
        <xdr:cNvPr id="860" name="直線コネクタ 859"/>
        <xdr:cNvCxnSpPr/>
      </xdr:nvCxnSpPr>
      <xdr:spPr>
        <a:xfrm flipV="1">
          <a:off x="19545300" y="12320194"/>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1" name="フローチャート: 判断 860"/>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2" name="テキスト ボックス 861"/>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66091</xdr:rowOff>
    </xdr:from>
    <xdr:to>
      <xdr:col>102</xdr:col>
      <xdr:colOff>114300</xdr:colOff>
      <xdr:row>72</xdr:row>
      <xdr:rowOff>134442</xdr:rowOff>
    </xdr:to>
    <xdr:cxnSp macro="">
      <xdr:nvCxnSpPr>
        <xdr:cNvPr id="863" name="直線コネクタ 862"/>
        <xdr:cNvCxnSpPr/>
      </xdr:nvCxnSpPr>
      <xdr:spPr>
        <a:xfrm flipV="1">
          <a:off x="18656300" y="12410491"/>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4" name="フローチャート: 判断 863"/>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5" name="テキスト ボックス 864"/>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66" name="フローチャート: 判断 865"/>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67" name="テキスト ボックス 866"/>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44872</xdr:rowOff>
    </xdr:from>
    <xdr:to>
      <xdr:col>116</xdr:col>
      <xdr:colOff>114300</xdr:colOff>
      <xdr:row>72</xdr:row>
      <xdr:rowOff>146472</xdr:rowOff>
    </xdr:to>
    <xdr:sp macro="" textlink="">
      <xdr:nvSpPr>
        <xdr:cNvPr id="873" name="楕円 872"/>
        <xdr:cNvSpPr/>
      </xdr:nvSpPr>
      <xdr:spPr>
        <a:xfrm>
          <a:off x="22110700" y="123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67749</xdr:rowOff>
    </xdr:from>
    <xdr:ext cx="534377" cy="259045"/>
    <xdr:sp macro="" textlink="">
      <xdr:nvSpPr>
        <xdr:cNvPr id="874" name="繰出金該当値テキスト"/>
        <xdr:cNvSpPr txBox="1"/>
      </xdr:nvSpPr>
      <xdr:spPr>
        <a:xfrm>
          <a:off x="22212300" y="1224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47683</xdr:rowOff>
    </xdr:from>
    <xdr:to>
      <xdr:col>112</xdr:col>
      <xdr:colOff>38100</xdr:colOff>
      <xdr:row>71</xdr:row>
      <xdr:rowOff>149283</xdr:rowOff>
    </xdr:to>
    <xdr:sp macro="" textlink="">
      <xdr:nvSpPr>
        <xdr:cNvPr id="875" name="楕円 874"/>
        <xdr:cNvSpPr/>
      </xdr:nvSpPr>
      <xdr:spPr>
        <a:xfrm>
          <a:off x="21272500" y="122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165810</xdr:rowOff>
    </xdr:from>
    <xdr:ext cx="534377" cy="259045"/>
    <xdr:sp macro="" textlink="">
      <xdr:nvSpPr>
        <xdr:cNvPr id="876" name="テキスト ボックス 875"/>
        <xdr:cNvSpPr txBox="1"/>
      </xdr:nvSpPr>
      <xdr:spPr>
        <a:xfrm>
          <a:off x="21056111" y="119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96444</xdr:rowOff>
    </xdr:from>
    <xdr:to>
      <xdr:col>107</xdr:col>
      <xdr:colOff>101600</xdr:colOff>
      <xdr:row>72</xdr:row>
      <xdr:rowOff>26594</xdr:rowOff>
    </xdr:to>
    <xdr:sp macro="" textlink="">
      <xdr:nvSpPr>
        <xdr:cNvPr id="877" name="楕円 876"/>
        <xdr:cNvSpPr/>
      </xdr:nvSpPr>
      <xdr:spPr>
        <a:xfrm>
          <a:off x="20383500" y="122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43121</xdr:rowOff>
    </xdr:from>
    <xdr:ext cx="534377" cy="259045"/>
    <xdr:sp macro="" textlink="">
      <xdr:nvSpPr>
        <xdr:cNvPr id="878" name="テキスト ボックス 877"/>
        <xdr:cNvSpPr txBox="1"/>
      </xdr:nvSpPr>
      <xdr:spPr>
        <a:xfrm>
          <a:off x="20167111" y="1204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15291</xdr:rowOff>
    </xdr:from>
    <xdr:to>
      <xdr:col>102</xdr:col>
      <xdr:colOff>165100</xdr:colOff>
      <xdr:row>72</xdr:row>
      <xdr:rowOff>116891</xdr:rowOff>
    </xdr:to>
    <xdr:sp macro="" textlink="">
      <xdr:nvSpPr>
        <xdr:cNvPr id="879" name="楕円 878"/>
        <xdr:cNvSpPr/>
      </xdr:nvSpPr>
      <xdr:spPr>
        <a:xfrm>
          <a:off x="19494500" y="123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133418</xdr:rowOff>
    </xdr:from>
    <xdr:ext cx="534377" cy="259045"/>
    <xdr:sp macro="" textlink="">
      <xdr:nvSpPr>
        <xdr:cNvPr id="880" name="テキスト ボックス 879"/>
        <xdr:cNvSpPr txBox="1"/>
      </xdr:nvSpPr>
      <xdr:spPr>
        <a:xfrm>
          <a:off x="19278111" y="1213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83642</xdr:rowOff>
    </xdr:from>
    <xdr:to>
      <xdr:col>98</xdr:col>
      <xdr:colOff>38100</xdr:colOff>
      <xdr:row>73</xdr:row>
      <xdr:rowOff>13792</xdr:rowOff>
    </xdr:to>
    <xdr:sp macro="" textlink="">
      <xdr:nvSpPr>
        <xdr:cNvPr id="881" name="楕円 880"/>
        <xdr:cNvSpPr/>
      </xdr:nvSpPr>
      <xdr:spPr>
        <a:xfrm>
          <a:off x="18605500" y="124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30319</xdr:rowOff>
    </xdr:from>
    <xdr:ext cx="534377" cy="259045"/>
    <xdr:sp macro="" textlink="">
      <xdr:nvSpPr>
        <xdr:cNvPr id="882" name="テキスト ボックス 881"/>
        <xdr:cNvSpPr txBox="1"/>
      </xdr:nvSpPr>
      <xdr:spPr>
        <a:xfrm>
          <a:off x="18389111" y="1220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746</a:t>
          </a:r>
          <a:r>
            <a:rPr kumimoji="1" lang="ja-JP" altLang="en-US" sz="1100">
              <a:latin typeface="ＭＳ Ｐゴシック" panose="020B0600070205080204" pitchFamily="50" charset="-128"/>
              <a:ea typeface="ＭＳ Ｐゴシック" panose="020B0600070205080204" pitchFamily="50" charset="-128"/>
            </a:rPr>
            <a:t>千円となっている。主な構成項目である普通建設事業費は、住民一人当たり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116</a:t>
          </a:r>
          <a:r>
            <a:rPr kumimoji="1" lang="ja-JP" altLang="en-US" sz="1100">
              <a:latin typeface="ＭＳ Ｐゴシック" panose="020B0600070205080204" pitchFamily="50" charset="-128"/>
              <a:ea typeface="ＭＳ Ｐゴシック" panose="020B0600070205080204" pitchFamily="50" charset="-128"/>
            </a:rPr>
            <a:t>千円となっており、高い水準となっている。今後は公共施設等総合管理計画や中期財政計画に基づいた、「集中と選択」をテーマとした事業実施に努める必要がある。</a:t>
          </a: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108</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給与水準（ラスパイレス指数）は類似団体と比較して下回っているものの、職員数が類似団体と比較して多いことが要因になっている。今後も引き続き「定員適正化計画」に基づく職員数の純減を進めることとしている。</a:t>
          </a:r>
        </a:p>
        <a:p>
          <a:r>
            <a:rPr kumimoji="1" lang="ja-JP" altLang="en-US" sz="1100">
              <a:latin typeface="ＭＳ Ｐゴシック" panose="020B0600070205080204" pitchFamily="50" charset="-128"/>
              <a:ea typeface="ＭＳ Ｐゴシック" panose="020B0600070205080204" pitchFamily="50" charset="-128"/>
            </a:rPr>
            <a:t>○物件費・補助費等は住民一人当たりそれぞれ</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千円となっており、類似団体と比較して一人当たりコストが高い状況となっている。これらについては、令和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％の削減を行う方針であり、行財政改革実施計画の確実な履行が必要である。</a:t>
          </a:r>
        </a:p>
        <a:p>
          <a:r>
            <a:rPr kumimoji="1" lang="ja-JP" altLang="en-US" sz="11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月に発生した豪雨災害等によるものである。</a:t>
          </a:r>
        </a:p>
        <a:p>
          <a:r>
            <a:rPr kumimoji="1" lang="ja-JP" altLang="en-US" sz="1100">
              <a:latin typeface="ＭＳ Ｐゴシック" panose="020B0600070205080204" pitchFamily="50" charset="-128"/>
              <a:ea typeface="ＭＳ Ｐゴシック" panose="020B0600070205080204" pitchFamily="50" charset="-128"/>
            </a:rPr>
            <a:t>○公債費は住民一人あたり</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千円となっており、類似団体と比較して一人当たりコストが高い状況となっている。これは、繰上償還の実施や平成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年度までを集中投資期間として建設事業等を行ったことが原因となっているが、交付税算入の手厚い過疎債や合併特例債の借入を行うなどして、財政状況の健全化に努めている。</a:t>
          </a:r>
        </a:p>
        <a:p>
          <a:r>
            <a:rPr kumimoji="1" lang="ja-JP" altLang="en-US" sz="1100">
              <a:latin typeface="ＭＳ Ｐゴシック" panose="020B0600070205080204" pitchFamily="50" charset="-128"/>
              <a:ea typeface="ＭＳ Ｐゴシック" panose="020B0600070205080204" pitchFamily="50" charset="-128"/>
            </a:rPr>
            <a:t>○積立金は住民一人あたり</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ふるさと寄附金の増加に伴うふるさと応援基金への積立金の増加が原因となっており、今後も高い水準で推移していく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54,328
53,720
690.68
41,123,934
40,536,370
484,088
20,356,878
53,034,234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103124</xdr:rowOff>
    </xdr:from>
    <xdr:to>
      <xdr:col>24</xdr:col>
      <xdr:colOff>63500</xdr:colOff>
      <xdr:row>32</xdr:row>
      <xdr:rowOff>39116</xdr:rowOff>
    </xdr:to>
    <xdr:cxnSp macro="">
      <xdr:nvCxnSpPr>
        <xdr:cNvPr id="59" name="直線コネクタ 58"/>
        <xdr:cNvCxnSpPr/>
      </xdr:nvCxnSpPr>
      <xdr:spPr>
        <a:xfrm flipV="1">
          <a:off x="3797300" y="5418074"/>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32258</xdr:rowOff>
    </xdr:from>
    <xdr:to>
      <xdr:col>19</xdr:col>
      <xdr:colOff>177800</xdr:colOff>
      <xdr:row>32</xdr:row>
      <xdr:rowOff>39116</xdr:rowOff>
    </xdr:to>
    <xdr:cxnSp macro="">
      <xdr:nvCxnSpPr>
        <xdr:cNvPr id="62" name="直線コネクタ 61"/>
        <xdr:cNvCxnSpPr/>
      </xdr:nvCxnSpPr>
      <xdr:spPr>
        <a:xfrm>
          <a:off x="2908300" y="55186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147015</xdr:rowOff>
    </xdr:from>
    <xdr:to>
      <xdr:col>15</xdr:col>
      <xdr:colOff>50800</xdr:colOff>
      <xdr:row>32</xdr:row>
      <xdr:rowOff>32258</xdr:rowOff>
    </xdr:to>
    <xdr:cxnSp macro="">
      <xdr:nvCxnSpPr>
        <xdr:cNvPr id="65" name="直線コネクタ 64"/>
        <xdr:cNvCxnSpPr/>
      </xdr:nvCxnSpPr>
      <xdr:spPr>
        <a:xfrm>
          <a:off x="2019300" y="5461965"/>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125984</xdr:rowOff>
    </xdr:from>
    <xdr:to>
      <xdr:col>10</xdr:col>
      <xdr:colOff>114300</xdr:colOff>
      <xdr:row>31</xdr:row>
      <xdr:rowOff>147015</xdr:rowOff>
    </xdr:to>
    <xdr:cxnSp macro="">
      <xdr:nvCxnSpPr>
        <xdr:cNvPr id="68" name="直線コネクタ 67"/>
        <xdr:cNvCxnSpPr/>
      </xdr:nvCxnSpPr>
      <xdr:spPr>
        <a:xfrm>
          <a:off x="1130300" y="544093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52324</xdr:rowOff>
    </xdr:from>
    <xdr:to>
      <xdr:col>24</xdr:col>
      <xdr:colOff>114300</xdr:colOff>
      <xdr:row>31</xdr:row>
      <xdr:rowOff>153924</xdr:rowOff>
    </xdr:to>
    <xdr:sp macro="" textlink="">
      <xdr:nvSpPr>
        <xdr:cNvPr id="78" name="楕円 77"/>
        <xdr:cNvSpPr/>
      </xdr:nvSpPr>
      <xdr:spPr>
        <a:xfrm>
          <a:off x="4584700" y="53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1693</xdr:rowOff>
    </xdr:from>
    <xdr:ext cx="469744" cy="259045"/>
    <xdr:sp macro="" textlink="">
      <xdr:nvSpPr>
        <xdr:cNvPr id="79" name="議会費該当値テキスト"/>
        <xdr:cNvSpPr txBox="1"/>
      </xdr:nvSpPr>
      <xdr:spPr>
        <a:xfrm>
          <a:off x="4686300" y="53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159766</xdr:rowOff>
    </xdr:from>
    <xdr:to>
      <xdr:col>20</xdr:col>
      <xdr:colOff>38100</xdr:colOff>
      <xdr:row>32</xdr:row>
      <xdr:rowOff>89916</xdr:rowOff>
    </xdr:to>
    <xdr:sp macro="" textlink="">
      <xdr:nvSpPr>
        <xdr:cNvPr id="80" name="楕円 79"/>
        <xdr:cNvSpPr/>
      </xdr:nvSpPr>
      <xdr:spPr>
        <a:xfrm>
          <a:off x="3746500" y="54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106443</xdr:rowOff>
    </xdr:from>
    <xdr:ext cx="469744" cy="259045"/>
    <xdr:sp macro="" textlink="">
      <xdr:nvSpPr>
        <xdr:cNvPr id="81" name="テキスト ボックス 80"/>
        <xdr:cNvSpPr txBox="1"/>
      </xdr:nvSpPr>
      <xdr:spPr>
        <a:xfrm>
          <a:off x="3562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152908</xdr:rowOff>
    </xdr:from>
    <xdr:to>
      <xdr:col>15</xdr:col>
      <xdr:colOff>101600</xdr:colOff>
      <xdr:row>32</xdr:row>
      <xdr:rowOff>83058</xdr:rowOff>
    </xdr:to>
    <xdr:sp macro="" textlink="">
      <xdr:nvSpPr>
        <xdr:cNvPr id="82" name="楕円 81"/>
        <xdr:cNvSpPr/>
      </xdr:nvSpPr>
      <xdr:spPr>
        <a:xfrm>
          <a:off x="2857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99585</xdr:rowOff>
    </xdr:from>
    <xdr:ext cx="469744" cy="259045"/>
    <xdr:sp macro="" textlink="">
      <xdr:nvSpPr>
        <xdr:cNvPr id="83" name="テキスト ボックス 82"/>
        <xdr:cNvSpPr txBox="1"/>
      </xdr:nvSpPr>
      <xdr:spPr>
        <a:xfrm>
          <a:off x="2673428" y="52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96215</xdr:rowOff>
    </xdr:from>
    <xdr:to>
      <xdr:col>10</xdr:col>
      <xdr:colOff>165100</xdr:colOff>
      <xdr:row>32</xdr:row>
      <xdr:rowOff>26365</xdr:rowOff>
    </xdr:to>
    <xdr:sp macro="" textlink="">
      <xdr:nvSpPr>
        <xdr:cNvPr id="84" name="楕円 83"/>
        <xdr:cNvSpPr/>
      </xdr:nvSpPr>
      <xdr:spPr>
        <a:xfrm>
          <a:off x="1968500" y="54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42892</xdr:rowOff>
    </xdr:from>
    <xdr:ext cx="469744" cy="259045"/>
    <xdr:sp macro="" textlink="">
      <xdr:nvSpPr>
        <xdr:cNvPr id="85" name="テキスト ボックス 84"/>
        <xdr:cNvSpPr txBox="1"/>
      </xdr:nvSpPr>
      <xdr:spPr>
        <a:xfrm>
          <a:off x="1784428" y="518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75184</xdr:rowOff>
    </xdr:from>
    <xdr:to>
      <xdr:col>6</xdr:col>
      <xdr:colOff>38100</xdr:colOff>
      <xdr:row>32</xdr:row>
      <xdr:rowOff>5334</xdr:rowOff>
    </xdr:to>
    <xdr:sp macro="" textlink="">
      <xdr:nvSpPr>
        <xdr:cNvPr id="86" name="楕円 85"/>
        <xdr:cNvSpPr/>
      </xdr:nvSpPr>
      <xdr:spPr>
        <a:xfrm>
          <a:off x="1079500" y="53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21861</xdr:rowOff>
    </xdr:from>
    <xdr:ext cx="469744" cy="259045"/>
    <xdr:sp macro="" textlink="">
      <xdr:nvSpPr>
        <xdr:cNvPr id="87" name="テキスト ボックス 86"/>
        <xdr:cNvSpPr txBox="1"/>
      </xdr:nvSpPr>
      <xdr:spPr>
        <a:xfrm>
          <a:off x="895428" y="516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21234</xdr:rowOff>
    </xdr:from>
    <xdr:to>
      <xdr:col>24</xdr:col>
      <xdr:colOff>62865</xdr:colOff>
      <xdr:row>59</xdr:row>
      <xdr:rowOff>74092</xdr:rowOff>
    </xdr:to>
    <xdr:cxnSp macro="">
      <xdr:nvCxnSpPr>
        <xdr:cNvPr id="112" name="直線コネクタ 111"/>
        <xdr:cNvCxnSpPr/>
      </xdr:nvCxnSpPr>
      <xdr:spPr>
        <a:xfrm flipV="1">
          <a:off x="4633595" y="9108084"/>
          <a:ext cx="1270" cy="1081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77919</xdr:rowOff>
    </xdr:from>
    <xdr:ext cx="534377" cy="259045"/>
    <xdr:sp macro="" textlink="">
      <xdr:nvSpPr>
        <xdr:cNvPr id="113" name="総務費最小値テキスト"/>
        <xdr:cNvSpPr txBox="1"/>
      </xdr:nvSpPr>
      <xdr:spPr>
        <a:xfrm>
          <a:off x="4686300" y="101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74092</xdr:rowOff>
    </xdr:from>
    <xdr:to>
      <xdr:col>24</xdr:col>
      <xdr:colOff>152400</xdr:colOff>
      <xdr:row>59</xdr:row>
      <xdr:rowOff>74092</xdr:rowOff>
    </xdr:to>
    <xdr:cxnSp macro="">
      <xdr:nvCxnSpPr>
        <xdr:cNvPr id="114" name="直線コネクタ 113"/>
        <xdr:cNvCxnSpPr/>
      </xdr:nvCxnSpPr>
      <xdr:spPr>
        <a:xfrm>
          <a:off x="4546600" y="101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139361</xdr:rowOff>
    </xdr:from>
    <xdr:ext cx="599010" cy="259045"/>
    <xdr:sp macro="" textlink="">
      <xdr:nvSpPr>
        <xdr:cNvPr id="115" name="総務費最大値テキスト"/>
        <xdr:cNvSpPr txBox="1"/>
      </xdr:nvSpPr>
      <xdr:spPr>
        <a:xfrm>
          <a:off x="4686300" y="888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21234</xdr:rowOff>
    </xdr:from>
    <xdr:to>
      <xdr:col>24</xdr:col>
      <xdr:colOff>152400</xdr:colOff>
      <xdr:row>53</xdr:row>
      <xdr:rowOff>21234</xdr:rowOff>
    </xdr:to>
    <xdr:cxnSp macro="">
      <xdr:nvCxnSpPr>
        <xdr:cNvPr id="116" name="直線コネクタ 115"/>
        <xdr:cNvCxnSpPr/>
      </xdr:nvCxnSpPr>
      <xdr:spPr>
        <a:xfrm>
          <a:off x="4546600" y="91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138176</xdr:rowOff>
    </xdr:from>
    <xdr:to>
      <xdr:col>24</xdr:col>
      <xdr:colOff>63500</xdr:colOff>
      <xdr:row>53</xdr:row>
      <xdr:rowOff>61468</xdr:rowOff>
    </xdr:to>
    <xdr:cxnSp macro="">
      <xdr:nvCxnSpPr>
        <xdr:cNvPr id="117" name="直線コネクタ 116"/>
        <xdr:cNvCxnSpPr/>
      </xdr:nvCxnSpPr>
      <xdr:spPr>
        <a:xfrm>
          <a:off x="3797300" y="9053576"/>
          <a:ext cx="8382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102455</xdr:rowOff>
    </xdr:from>
    <xdr:ext cx="534377" cy="259045"/>
    <xdr:sp macro="" textlink="">
      <xdr:nvSpPr>
        <xdr:cNvPr id="118" name="総務費平均値テキスト"/>
        <xdr:cNvSpPr txBox="1"/>
      </xdr:nvSpPr>
      <xdr:spPr>
        <a:xfrm>
          <a:off x="4686300" y="987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124028</xdr:rowOff>
    </xdr:from>
    <xdr:to>
      <xdr:col>24</xdr:col>
      <xdr:colOff>114300</xdr:colOff>
      <xdr:row>58</xdr:row>
      <xdr:rowOff>54178</xdr:rowOff>
    </xdr:to>
    <xdr:sp macro="" textlink="">
      <xdr:nvSpPr>
        <xdr:cNvPr id="119" name="フローチャート: 判断 118"/>
        <xdr:cNvSpPr/>
      </xdr:nvSpPr>
      <xdr:spPr>
        <a:xfrm>
          <a:off x="4584700" y="98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138176</xdr:rowOff>
    </xdr:from>
    <xdr:to>
      <xdr:col>19</xdr:col>
      <xdr:colOff>177800</xdr:colOff>
      <xdr:row>52</xdr:row>
      <xdr:rowOff>165646</xdr:rowOff>
    </xdr:to>
    <xdr:cxnSp macro="">
      <xdr:nvCxnSpPr>
        <xdr:cNvPr id="120" name="直線コネクタ 119"/>
        <xdr:cNvCxnSpPr/>
      </xdr:nvCxnSpPr>
      <xdr:spPr>
        <a:xfrm flipV="1">
          <a:off x="2908300" y="9053576"/>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99403</xdr:rowOff>
    </xdr:from>
    <xdr:to>
      <xdr:col>20</xdr:col>
      <xdr:colOff>38100</xdr:colOff>
      <xdr:row>58</xdr:row>
      <xdr:rowOff>29553</xdr:rowOff>
    </xdr:to>
    <xdr:sp macro="" textlink="">
      <xdr:nvSpPr>
        <xdr:cNvPr id="121" name="フローチャート: 判断 120"/>
        <xdr:cNvSpPr/>
      </xdr:nvSpPr>
      <xdr:spPr>
        <a:xfrm>
          <a:off x="37465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20680</xdr:rowOff>
    </xdr:from>
    <xdr:ext cx="534377" cy="259045"/>
    <xdr:sp macro="" textlink="">
      <xdr:nvSpPr>
        <xdr:cNvPr id="122" name="テキスト ボックス 121"/>
        <xdr:cNvSpPr txBox="1"/>
      </xdr:nvSpPr>
      <xdr:spPr>
        <a:xfrm>
          <a:off x="3530111" y="99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87668</xdr:rowOff>
    </xdr:from>
    <xdr:to>
      <xdr:col>15</xdr:col>
      <xdr:colOff>50800</xdr:colOff>
      <xdr:row>52</xdr:row>
      <xdr:rowOff>165646</xdr:rowOff>
    </xdr:to>
    <xdr:cxnSp macro="">
      <xdr:nvCxnSpPr>
        <xdr:cNvPr id="123" name="直線コネクタ 122"/>
        <xdr:cNvCxnSpPr/>
      </xdr:nvCxnSpPr>
      <xdr:spPr>
        <a:xfrm>
          <a:off x="2019300" y="8660168"/>
          <a:ext cx="889000" cy="4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112357</xdr:rowOff>
    </xdr:from>
    <xdr:to>
      <xdr:col>15</xdr:col>
      <xdr:colOff>101600</xdr:colOff>
      <xdr:row>58</xdr:row>
      <xdr:rowOff>42507</xdr:rowOff>
    </xdr:to>
    <xdr:sp macro="" textlink="">
      <xdr:nvSpPr>
        <xdr:cNvPr id="124" name="フローチャート: 判断 123"/>
        <xdr:cNvSpPr/>
      </xdr:nvSpPr>
      <xdr:spPr>
        <a:xfrm>
          <a:off x="2857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33634</xdr:rowOff>
    </xdr:from>
    <xdr:ext cx="534377" cy="259045"/>
    <xdr:sp macro="" textlink="">
      <xdr:nvSpPr>
        <xdr:cNvPr id="125" name="テキスト ボックス 124"/>
        <xdr:cNvSpPr txBox="1"/>
      </xdr:nvSpPr>
      <xdr:spPr>
        <a:xfrm>
          <a:off x="2641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87668</xdr:rowOff>
    </xdr:from>
    <xdr:to>
      <xdr:col>10</xdr:col>
      <xdr:colOff>114300</xdr:colOff>
      <xdr:row>53</xdr:row>
      <xdr:rowOff>157188</xdr:rowOff>
    </xdr:to>
    <xdr:cxnSp macro="">
      <xdr:nvCxnSpPr>
        <xdr:cNvPr id="126" name="直線コネクタ 125"/>
        <xdr:cNvCxnSpPr/>
      </xdr:nvCxnSpPr>
      <xdr:spPr>
        <a:xfrm flipV="1">
          <a:off x="1130300" y="8660168"/>
          <a:ext cx="889000" cy="5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49340</xdr:rowOff>
    </xdr:from>
    <xdr:to>
      <xdr:col>10</xdr:col>
      <xdr:colOff>165100</xdr:colOff>
      <xdr:row>57</xdr:row>
      <xdr:rowOff>150940</xdr:rowOff>
    </xdr:to>
    <xdr:sp macro="" textlink="">
      <xdr:nvSpPr>
        <xdr:cNvPr id="127" name="フローチャート: 判断 126"/>
        <xdr:cNvSpPr/>
      </xdr:nvSpPr>
      <xdr:spPr>
        <a:xfrm>
          <a:off x="1968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142067</xdr:rowOff>
    </xdr:from>
    <xdr:ext cx="534377" cy="259045"/>
    <xdr:sp macro="" textlink="">
      <xdr:nvSpPr>
        <xdr:cNvPr id="128" name="テキスト ボックス 127"/>
        <xdr:cNvSpPr txBox="1"/>
      </xdr:nvSpPr>
      <xdr:spPr>
        <a:xfrm>
          <a:off x="1752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130708</xdr:rowOff>
    </xdr:from>
    <xdr:to>
      <xdr:col>6</xdr:col>
      <xdr:colOff>38100</xdr:colOff>
      <xdr:row>57</xdr:row>
      <xdr:rowOff>60858</xdr:rowOff>
    </xdr:to>
    <xdr:sp macro="" textlink="">
      <xdr:nvSpPr>
        <xdr:cNvPr id="129" name="フローチャート: 判断 128"/>
        <xdr:cNvSpPr/>
      </xdr:nvSpPr>
      <xdr:spPr>
        <a:xfrm>
          <a:off x="1079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51985</xdr:rowOff>
    </xdr:from>
    <xdr:ext cx="534377" cy="259045"/>
    <xdr:sp macro="" textlink="">
      <xdr:nvSpPr>
        <xdr:cNvPr id="130" name="テキスト ボックス 129"/>
        <xdr:cNvSpPr txBox="1"/>
      </xdr:nvSpPr>
      <xdr:spPr>
        <a:xfrm>
          <a:off x="863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10668</xdr:rowOff>
    </xdr:from>
    <xdr:to>
      <xdr:col>24</xdr:col>
      <xdr:colOff>114300</xdr:colOff>
      <xdr:row>53</xdr:row>
      <xdr:rowOff>112268</xdr:rowOff>
    </xdr:to>
    <xdr:sp macro="" textlink="">
      <xdr:nvSpPr>
        <xdr:cNvPr id="136" name="楕円 135"/>
        <xdr:cNvSpPr/>
      </xdr:nvSpPr>
      <xdr:spPr>
        <a:xfrm>
          <a:off x="4584700" y="90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97045</xdr:rowOff>
    </xdr:from>
    <xdr:ext cx="599010" cy="259045"/>
    <xdr:sp macro="" textlink="">
      <xdr:nvSpPr>
        <xdr:cNvPr id="137" name="総務費該当値テキスト"/>
        <xdr:cNvSpPr txBox="1"/>
      </xdr:nvSpPr>
      <xdr:spPr>
        <a:xfrm>
          <a:off x="4686300" y="901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87376</xdr:rowOff>
    </xdr:from>
    <xdr:to>
      <xdr:col>20</xdr:col>
      <xdr:colOff>38100</xdr:colOff>
      <xdr:row>53</xdr:row>
      <xdr:rowOff>17526</xdr:rowOff>
    </xdr:to>
    <xdr:sp macro="" textlink="">
      <xdr:nvSpPr>
        <xdr:cNvPr id="138" name="楕円 137"/>
        <xdr:cNvSpPr/>
      </xdr:nvSpPr>
      <xdr:spPr>
        <a:xfrm>
          <a:off x="3746500" y="90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34053</xdr:rowOff>
    </xdr:from>
    <xdr:ext cx="599010" cy="259045"/>
    <xdr:sp macro="" textlink="">
      <xdr:nvSpPr>
        <xdr:cNvPr id="139" name="テキスト ボックス 138"/>
        <xdr:cNvSpPr txBox="1"/>
      </xdr:nvSpPr>
      <xdr:spPr>
        <a:xfrm>
          <a:off x="3497795" y="877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114846</xdr:rowOff>
    </xdr:from>
    <xdr:to>
      <xdr:col>15</xdr:col>
      <xdr:colOff>101600</xdr:colOff>
      <xdr:row>53</xdr:row>
      <xdr:rowOff>44996</xdr:rowOff>
    </xdr:to>
    <xdr:sp macro="" textlink="">
      <xdr:nvSpPr>
        <xdr:cNvPr id="140" name="楕円 139"/>
        <xdr:cNvSpPr/>
      </xdr:nvSpPr>
      <xdr:spPr>
        <a:xfrm>
          <a:off x="2857500" y="903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61523</xdr:rowOff>
    </xdr:from>
    <xdr:ext cx="599010" cy="259045"/>
    <xdr:sp macro="" textlink="">
      <xdr:nvSpPr>
        <xdr:cNvPr id="141" name="テキスト ボックス 140"/>
        <xdr:cNvSpPr txBox="1"/>
      </xdr:nvSpPr>
      <xdr:spPr>
        <a:xfrm>
          <a:off x="2608795" y="880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36868</xdr:rowOff>
    </xdr:from>
    <xdr:to>
      <xdr:col>10</xdr:col>
      <xdr:colOff>165100</xdr:colOff>
      <xdr:row>50</xdr:row>
      <xdr:rowOff>138468</xdr:rowOff>
    </xdr:to>
    <xdr:sp macro="" textlink="">
      <xdr:nvSpPr>
        <xdr:cNvPr id="142" name="楕円 141"/>
        <xdr:cNvSpPr/>
      </xdr:nvSpPr>
      <xdr:spPr>
        <a:xfrm>
          <a:off x="1968500" y="86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154995</xdr:rowOff>
    </xdr:from>
    <xdr:ext cx="599010" cy="259045"/>
    <xdr:sp macro="" textlink="">
      <xdr:nvSpPr>
        <xdr:cNvPr id="143" name="テキスト ボックス 142"/>
        <xdr:cNvSpPr txBox="1"/>
      </xdr:nvSpPr>
      <xdr:spPr>
        <a:xfrm>
          <a:off x="1719795" y="838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106388</xdr:rowOff>
    </xdr:from>
    <xdr:to>
      <xdr:col>6</xdr:col>
      <xdr:colOff>38100</xdr:colOff>
      <xdr:row>54</xdr:row>
      <xdr:rowOff>36538</xdr:rowOff>
    </xdr:to>
    <xdr:sp macro="" textlink="">
      <xdr:nvSpPr>
        <xdr:cNvPr id="144" name="楕円 143"/>
        <xdr:cNvSpPr/>
      </xdr:nvSpPr>
      <xdr:spPr>
        <a:xfrm>
          <a:off x="1079500" y="919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53065</xdr:rowOff>
    </xdr:from>
    <xdr:ext cx="599010" cy="259045"/>
    <xdr:sp macro="" textlink="">
      <xdr:nvSpPr>
        <xdr:cNvPr id="145" name="テキスト ボックス 144"/>
        <xdr:cNvSpPr txBox="1"/>
      </xdr:nvSpPr>
      <xdr:spPr>
        <a:xfrm>
          <a:off x="830795" y="896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2" name="直線コネクタ 171"/>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3"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4" name="直線コネクタ 173"/>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5"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6" name="直線コネクタ 175"/>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163278</xdr:rowOff>
    </xdr:from>
    <xdr:to>
      <xdr:col>24</xdr:col>
      <xdr:colOff>63500</xdr:colOff>
      <xdr:row>72</xdr:row>
      <xdr:rowOff>165815</xdr:rowOff>
    </xdr:to>
    <xdr:cxnSp macro="">
      <xdr:nvCxnSpPr>
        <xdr:cNvPr id="177" name="直線コネクタ 176"/>
        <xdr:cNvCxnSpPr/>
      </xdr:nvCxnSpPr>
      <xdr:spPr>
        <a:xfrm flipV="1">
          <a:off x="3797300" y="12507678"/>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78"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79" name="フローチャート: 判断 178"/>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94296</xdr:rowOff>
    </xdr:from>
    <xdr:to>
      <xdr:col>19</xdr:col>
      <xdr:colOff>177800</xdr:colOff>
      <xdr:row>72</xdr:row>
      <xdr:rowOff>165815</xdr:rowOff>
    </xdr:to>
    <xdr:cxnSp macro="">
      <xdr:nvCxnSpPr>
        <xdr:cNvPr id="180" name="直線コネクタ 179"/>
        <xdr:cNvCxnSpPr/>
      </xdr:nvCxnSpPr>
      <xdr:spPr>
        <a:xfrm>
          <a:off x="2908300" y="12438696"/>
          <a:ext cx="8890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1" name="フローチャート: 判断 180"/>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2" name="テキスト ボックス 181"/>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94296</xdr:rowOff>
    </xdr:from>
    <xdr:to>
      <xdr:col>15</xdr:col>
      <xdr:colOff>50800</xdr:colOff>
      <xdr:row>73</xdr:row>
      <xdr:rowOff>107456</xdr:rowOff>
    </xdr:to>
    <xdr:cxnSp macro="">
      <xdr:nvCxnSpPr>
        <xdr:cNvPr id="183" name="直線コネクタ 182"/>
        <xdr:cNvCxnSpPr/>
      </xdr:nvCxnSpPr>
      <xdr:spPr>
        <a:xfrm flipV="1">
          <a:off x="2019300" y="12438696"/>
          <a:ext cx="889000" cy="18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4" name="フローチャート: 判断 183"/>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5" name="テキスト ボックス 184"/>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107456</xdr:rowOff>
    </xdr:from>
    <xdr:to>
      <xdr:col>10</xdr:col>
      <xdr:colOff>114300</xdr:colOff>
      <xdr:row>73</xdr:row>
      <xdr:rowOff>162592</xdr:rowOff>
    </xdr:to>
    <xdr:cxnSp macro="">
      <xdr:nvCxnSpPr>
        <xdr:cNvPr id="186" name="直線コネクタ 185"/>
        <xdr:cNvCxnSpPr/>
      </xdr:nvCxnSpPr>
      <xdr:spPr>
        <a:xfrm flipV="1">
          <a:off x="1130300" y="12623306"/>
          <a:ext cx="889000" cy="5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7" name="フローチャート: 判断 186"/>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88" name="テキスト ボックス 187"/>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89" name="フローチャート: 判断 188"/>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0" name="テキスト ボックス 189"/>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112478</xdr:rowOff>
    </xdr:from>
    <xdr:to>
      <xdr:col>24</xdr:col>
      <xdr:colOff>114300</xdr:colOff>
      <xdr:row>73</xdr:row>
      <xdr:rowOff>42628</xdr:rowOff>
    </xdr:to>
    <xdr:sp macro="" textlink="">
      <xdr:nvSpPr>
        <xdr:cNvPr id="196" name="楕円 195"/>
        <xdr:cNvSpPr/>
      </xdr:nvSpPr>
      <xdr:spPr>
        <a:xfrm>
          <a:off x="4584700" y="124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135355</xdr:rowOff>
    </xdr:from>
    <xdr:ext cx="599010" cy="259045"/>
    <xdr:sp macro="" textlink="">
      <xdr:nvSpPr>
        <xdr:cNvPr id="197" name="民生費該当値テキスト"/>
        <xdr:cNvSpPr txBox="1"/>
      </xdr:nvSpPr>
      <xdr:spPr>
        <a:xfrm>
          <a:off x="4686300" y="1230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115015</xdr:rowOff>
    </xdr:from>
    <xdr:to>
      <xdr:col>20</xdr:col>
      <xdr:colOff>38100</xdr:colOff>
      <xdr:row>73</xdr:row>
      <xdr:rowOff>45165</xdr:rowOff>
    </xdr:to>
    <xdr:sp macro="" textlink="">
      <xdr:nvSpPr>
        <xdr:cNvPr id="198" name="楕円 197"/>
        <xdr:cNvSpPr/>
      </xdr:nvSpPr>
      <xdr:spPr>
        <a:xfrm>
          <a:off x="3746500" y="124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61692</xdr:rowOff>
    </xdr:from>
    <xdr:ext cx="599010" cy="259045"/>
    <xdr:sp macro="" textlink="">
      <xdr:nvSpPr>
        <xdr:cNvPr id="199" name="テキスト ボックス 198"/>
        <xdr:cNvSpPr txBox="1"/>
      </xdr:nvSpPr>
      <xdr:spPr>
        <a:xfrm>
          <a:off x="3497795" y="1223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43496</xdr:rowOff>
    </xdr:from>
    <xdr:to>
      <xdr:col>15</xdr:col>
      <xdr:colOff>101600</xdr:colOff>
      <xdr:row>72</xdr:row>
      <xdr:rowOff>145096</xdr:rowOff>
    </xdr:to>
    <xdr:sp macro="" textlink="">
      <xdr:nvSpPr>
        <xdr:cNvPr id="200" name="楕円 199"/>
        <xdr:cNvSpPr/>
      </xdr:nvSpPr>
      <xdr:spPr>
        <a:xfrm>
          <a:off x="2857500" y="123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161623</xdr:rowOff>
    </xdr:from>
    <xdr:ext cx="599010" cy="259045"/>
    <xdr:sp macro="" textlink="">
      <xdr:nvSpPr>
        <xdr:cNvPr id="201" name="テキスト ボックス 200"/>
        <xdr:cNvSpPr txBox="1"/>
      </xdr:nvSpPr>
      <xdr:spPr>
        <a:xfrm>
          <a:off x="2608795" y="1216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56656</xdr:rowOff>
    </xdr:from>
    <xdr:to>
      <xdr:col>10</xdr:col>
      <xdr:colOff>165100</xdr:colOff>
      <xdr:row>73</xdr:row>
      <xdr:rowOff>158256</xdr:rowOff>
    </xdr:to>
    <xdr:sp macro="" textlink="">
      <xdr:nvSpPr>
        <xdr:cNvPr id="202" name="楕円 201"/>
        <xdr:cNvSpPr/>
      </xdr:nvSpPr>
      <xdr:spPr>
        <a:xfrm>
          <a:off x="1968500" y="125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3333</xdr:rowOff>
    </xdr:from>
    <xdr:ext cx="599010" cy="259045"/>
    <xdr:sp macro="" textlink="">
      <xdr:nvSpPr>
        <xdr:cNvPr id="203" name="テキスト ボックス 202"/>
        <xdr:cNvSpPr txBox="1"/>
      </xdr:nvSpPr>
      <xdr:spPr>
        <a:xfrm>
          <a:off x="1719795" y="1234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111792</xdr:rowOff>
    </xdr:from>
    <xdr:to>
      <xdr:col>6</xdr:col>
      <xdr:colOff>38100</xdr:colOff>
      <xdr:row>74</xdr:row>
      <xdr:rowOff>41942</xdr:rowOff>
    </xdr:to>
    <xdr:sp macro="" textlink="">
      <xdr:nvSpPr>
        <xdr:cNvPr id="204" name="楕円 203"/>
        <xdr:cNvSpPr/>
      </xdr:nvSpPr>
      <xdr:spPr>
        <a:xfrm>
          <a:off x="1079500" y="1262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58469</xdr:rowOff>
    </xdr:from>
    <xdr:ext cx="599010" cy="259045"/>
    <xdr:sp macro="" textlink="">
      <xdr:nvSpPr>
        <xdr:cNvPr id="205" name="テキスト ボックス 204"/>
        <xdr:cNvSpPr txBox="1"/>
      </xdr:nvSpPr>
      <xdr:spPr>
        <a:xfrm>
          <a:off x="830795" y="1240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2" name="直線コネクタ 231"/>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3"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4" name="直線コネクタ 233"/>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5"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6" name="直線コネクタ 235"/>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43655</xdr:rowOff>
    </xdr:from>
    <xdr:to>
      <xdr:col>24</xdr:col>
      <xdr:colOff>63500</xdr:colOff>
      <xdr:row>96</xdr:row>
      <xdr:rowOff>26330</xdr:rowOff>
    </xdr:to>
    <xdr:cxnSp macro="">
      <xdr:nvCxnSpPr>
        <xdr:cNvPr id="237" name="直線コネクタ 236"/>
        <xdr:cNvCxnSpPr/>
      </xdr:nvCxnSpPr>
      <xdr:spPr>
        <a:xfrm flipV="1">
          <a:off x="3797300" y="16331405"/>
          <a:ext cx="838200" cy="15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38"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39" name="フローチャート: 判断 238"/>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60734</xdr:rowOff>
    </xdr:from>
    <xdr:to>
      <xdr:col>19</xdr:col>
      <xdr:colOff>177800</xdr:colOff>
      <xdr:row>96</xdr:row>
      <xdr:rowOff>26330</xdr:rowOff>
    </xdr:to>
    <xdr:cxnSp macro="">
      <xdr:nvCxnSpPr>
        <xdr:cNvPr id="240" name="直線コネクタ 239"/>
        <xdr:cNvCxnSpPr/>
      </xdr:nvCxnSpPr>
      <xdr:spPr>
        <a:xfrm>
          <a:off x="2908300" y="16348484"/>
          <a:ext cx="889000" cy="1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1" name="フローチャート: 判断 240"/>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2" name="テキスト ボックス 241"/>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60734</xdr:rowOff>
    </xdr:from>
    <xdr:to>
      <xdr:col>15</xdr:col>
      <xdr:colOff>50800</xdr:colOff>
      <xdr:row>96</xdr:row>
      <xdr:rowOff>5838</xdr:rowOff>
    </xdr:to>
    <xdr:cxnSp macro="">
      <xdr:nvCxnSpPr>
        <xdr:cNvPr id="243" name="直線コネクタ 242"/>
        <xdr:cNvCxnSpPr/>
      </xdr:nvCxnSpPr>
      <xdr:spPr>
        <a:xfrm flipV="1">
          <a:off x="2019300" y="16348484"/>
          <a:ext cx="889000" cy="1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4" name="フローチャート: 判断 243"/>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5" name="テキスト ボックス 244"/>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5838</xdr:rowOff>
    </xdr:from>
    <xdr:to>
      <xdr:col>10</xdr:col>
      <xdr:colOff>114300</xdr:colOff>
      <xdr:row>96</xdr:row>
      <xdr:rowOff>83970</xdr:rowOff>
    </xdr:to>
    <xdr:cxnSp macro="">
      <xdr:nvCxnSpPr>
        <xdr:cNvPr id="246" name="直線コネクタ 245"/>
        <xdr:cNvCxnSpPr/>
      </xdr:nvCxnSpPr>
      <xdr:spPr>
        <a:xfrm flipV="1">
          <a:off x="1130300" y="16465038"/>
          <a:ext cx="889000" cy="7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7" name="フローチャート: 判断 246"/>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48" name="テキスト ボックス 247"/>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49" name="フローチャート: 判断 248"/>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38702</xdr:rowOff>
    </xdr:from>
    <xdr:ext cx="534377" cy="259045"/>
    <xdr:sp macro="" textlink="">
      <xdr:nvSpPr>
        <xdr:cNvPr id="250" name="テキスト ボックス 249"/>
        <xdr:cNvSpPr txBox="1"/>
      </xdr:nvSpPr>
      <xdr:spPr>
        <a:xfrm>
          <a:off x="863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164305</xdr:rowOff>
    </xdr:from>
    <xdr:to>
      <xdr:col>24</xdr:col>
      <xdr:colOff>114300</xdr:colOff>
      <xdr:row>95</xdr:row>
      <xdr:rowOff>94455</xdr:rowOff>
    </xdr:to>
    <xdr:sp macro="" textlink="">
      <xdr:nvSpPr>
        <xdr:cNvPr id="256" name="楕円 255"/>
        <xdr:cNvSpPr/>
      </xdr:nvSpPr>
      <xdr:spPr>
        <a:xfrm>
          <a:off x="4584700" y="162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15732</xdr:rowOff>
    </xdr:from>
    <xdr:ext cx="534377" cy="259045"/>
    <xdr:sp macro="" textlink="">
      <xdr:nvSpPr>
        <xdr:cNvPr id="257" name="衛生費該当値テキスト"/>
        <xdr:cNvSpPr txBox="1"/>
      </xdr:nvSpPr>
      <xdr:spPr>
        <a:xfrm>
          <a:off x="4686300" y="161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146980</xdr:rowOff>
    </xdr:from>
    <xdr:to>
      <xdr:col>20</xdr:col>
      <xdr:colOff>38100</xdr:colOff>
      <xdr:row>96</xdr:row>
      <xdr:rowOff>77130</xdr:rowOff>
    </xdr:to>
    <xdr:sp macro="" textlink="">
      <xdr:nvSpPr>
        <xdr:cNvPr id="258" name="楕円 257"/>
        <xdr:cNvSpPr/>
      </xdr:nvSpPr>
      <xdr:spPr>
        <a:xfrm>
          <a:off x="3746500" y="164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93657</xdr:rowOff>
    </xdr:from>
    <xdr:ext cx="534377" cy="259045"/>
    <xdr:sp macro="" textlink="">
      <xdr:nvSpPr>
        <xdr:cNvPr id="259" name="テキスト ボックス 258"/>
        <xdr:cNvSpPr txBox="1"/>
      </xdr:nvSpPr>
      <xdr:spPr>
        <a:xfrm>
          <a:off x="3530111" y="162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9934</xdr:rowOff>
    </xdr:from>
    <xdr:to>
      <xdr:col>15</xdr:col>
      <xdr:colOff>101600</xdr:colOff>
      <xdr:row>95</xdr:row>
      <xdr:rowOff>111534</xdr:rowOff>
    </xdr:to>
    <xdr:sp macro="" textlink="">
      <xdr:nvSpPr>
        <xdr:cNvPr id="260" name="楕円 259"/>
        <xdr:cNvSpPr/>
      </xdr:nvSpPr>
      <xdr:spPr>
        <a:xfrm>
          <a:off x="2857500" y="1629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128061</xdr:rowOff>
    </xdr:from>
    <xdr:ext cx="534377" cy="259045"/>
    <xdr:sp macro="" textlink="">
      <xdr:nvSpPr>
        <xdr:cNvPr id="261" name="テキスト ボックス 260"/>
        <xdr:cNvSpPr txBox="1"/>
      </xdr:nvSpPr>
      <xdr:spPr>
        <a:xfrm>
          <a:off x="2641111" y="1607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126488</xdr:rowOff>
    </xdr:from>
    <xdr:to>
      <xdr:col>10</xdr:col>
      <xdr:colOff>165100</xdr:colOff>
      <xdr:row>96</xdr:row>
      <xdr:rowOff>56638</xdr:rowOff>
    </xdr:to>
    <xdr:sp macro="" textlink="">
      <xdr:nvSpPr>
        <xdr:cNvPr id="262" name="楕円 261"/>
        <xdr:cNvSpPr/>
      </xdr:nvSpPr>
      <xdr:spPr>
        <a:xfrm>
          <a:off x="1968500" y="1641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73165</xdr:rowOff>
    </xdr:from>
    <xdr:ext cx="534377" cy="259045"/>
    <xdr:sp macro="" textlink="">
      <xdr:nvSpPr>
        <xdr:cNvPr id="263" name="テキスト ボックス 262"/>
        <xdr:cNvSpPr txBox="1"/>
      </xdr:nvSpPr>
      <xdr:spPr>
        <a:xfrm>
          <a:off x="1752111" y="161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33170</xdr:rowOff>
    </xdr:from>
    <xdr:to>
      <xdr:col>6</xdr:col>
      <xdr:colOff>38100</xdr:colOff>
      <xdr:row>96</xdr:row>
      <xdr:rowOff>134770</xdr:rowOff>
    </xdr:to>
    <xdr:sp macro="" textlink="">
      <xdr:nvSpPr>
        <xdr:cNvPr id="264" name="楕円 263"/>
        <xdr:cNvSpPr/>
      </xdr:nvSpPr>
      <xdr:spPr>
        <a:xfrm>
          <a:off x="1079500" y="164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151297</xdr:rowOff>
    </xdr:from>
    <xdr:ext cx="534377" cy="259045"/>
    <xdr:sp macro="" textlink="">
      <xdr:nvSpPr>
        <xdr:cNvPr id="265" name="テキスト ボックス 264"/>
        <xdr:cNvSpPr txBox="1"/>
      </xdr:nvSpPr>
      <xdr:spPr>
        <a:xfrm>
          <a:off x="863111" y="162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89" name="直線コネクタ 288"/>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2"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3" name="直線コネクタ 292"/>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137795</xdr:rowOff>
    </xdr:from>
    <xdr:to>
      <xdr:col>55</xdr:col>
      <xdr:colOff>0</xdr:colOff>
      <xdr:row>37</xdr:row>
      <xdr:rowOff>76454</xdr:rowOff>
    </xdr:to>
    <xdr:cxnSp macro="">
      <xdr:nvCxnSpPr>
        <xdr:cNvPr id="294" name="直線コネクタ 293"/>
        <xdr:cNvCxnSpPr/>
      </xdr:nvCxnSpPr>
      <xdr:spPr>
        <a:xfrm>
          <a:off x="9639300" y="6309995"/>
          <a:ext cx="8382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5" name="労働費平均値テキスト"/>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6" name="フローチャート: 判断 295"/>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137795</xdr:rowOff>
    </xdr:from>
    <xdr:to>
      <xdr:col>50</xdr:col>
      <xdr:colOff>114300</xdr:colOff>
      <xdr:row>36</xdr:row>
      <xdr:rowOff>157226</xdr:rowOff>
    </xdr:to>
    <xdr:cxnSp macro="">
      <xdr:nvCxnSpPr>
        <xdr:cNvPr id="297" name="直線コネクタ 296"/>
        <xdr:cNvCxnSpPr/>
      </xdr:nvCxnSpPr>
      <xdr:spPr>
        <a:xfrm flipV="1">
          <a:off x="8750300" y="630999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298" name="フローチャート: 判断 297"/>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299" name="テキスト ボックス 298"/>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137795</xdr:rowOff>
    </xdr:from>
    <xdr:to>
      <xdr:col>45</xdr:col>
      <xdr:colOff>177800</xdr:colOff>
      <xdr:row>36</xdr:row>
      <xdr:rowOff>157226</xdr:rowOff>
    </xdr:to>
    <xdr:cxnSp macro="">
      <xdr:nvCxnSpPr>
        <xdr:cNvPr id="300" name="直線コネクタ 299"/>
        <xdr:cNvCxnSpPr/>
      </xdr:nvCxnSpPr>
      <xdr:spPr>
        <a:xfrm>
          <a:off x="7861300" y="630999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1" name="フローチャート: 判断 300"/>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2" name="テキスト ボックス 301"/>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107696</xdr:rowOff>
    </xdr:from>
    <xdr:to>
      <xdr:col>41</xdr:col>
      <xdr:colOff>50800</xdr:colOff>
      <xdr:row>36</xdr:row>
      <xdr:rowOff>137795</xdr:rowOff>
    </xdr:to>
    <xdr:cxnSp macro="">
      <xdr:nvCxnSpPr>
        <xdr:cNvPr id="303" name="直線コネクタ 302"/>
        <xdr:cNvCxnSpPr/>
      </xdr:nvCxnSpPr>
      <xdr:spPr>
        <a:xfrm>
          <a:off x="6972300" y="5936996"/>
          <a:ext cx="889000" cy="3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4" name="フローチャート: 判断 303"/>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5" name="テキスト ボックス 304"/>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6" name="フローチャート: 判断 305"/>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7" name="テキスト ボックス 306"/>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25654</xdr:rowOff>
    </xdr:from>
    <xdr:to>
      <xdr:col>55</xdr:col>
      <xdr:colOff>50800</xdr:colOff>
      <xdr:row>37</xdr:row>
      <xdr:rowOff>127254</xdr:rowOff>
    </xdr:to>
    <xdr:sp macro="" textlink="">
      <xdr:nvSpPr>
        <xdr:cNvPr id="313" name="楕円 312"/>
        <xdr:cNvSpPr/>
      </xdr:nvSpPr>
      <xdr:spPr>
        <a:xfrm>
          <a:off x="104267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48531</xdr:rowOff>
    </xdr:from>
    <xdr:ext cx="378565" cy="259045"/>
    <xdr:sp macro="" textlink="">
      <xdr:nvSpPr>
        <xdr:cNvPr id="314" name="労働費該当値テキスト"/>
        <xdr:cNvSpPr txBox="1"/>
      </xdr:nvSpPr>
      <xdr:spPr>
        <a:xfrm>
          <a:off x="10528300" y="622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86995</xdr:rowOff>
    </xdr:from>
    <xdr:to>
      <xdr:col>50</xdr:col>
      <xdr:colOff>165100</xdr:colOff>
      <xdr:row>37</xdr:row>
      <xdr:rowOff>17145</xdr:rowOff>
    </xdr:to>
    <xdr:sp macro="" textlink="">
      <xdr:nvSpPr>
        <xdr:cNvPr id="315" name="楕円 314"/>
        <xdr:cNvSpPr/>
      </xdr:nvSpPr>
      <xdr:spPr>
        <a:xfrm>
          <a:off x="9588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33672</xdr:rowOff>
    </xdr:from>
    <xdr:ext cx="469744" cy="259045"/>
    <xdr:sp macro="" textlink="">
      <xdr:nvSpPr>
        <xdr:cNvPr id="316" name="テキスト ボックス 315"/>
        <xdr:cNvSpPr txBox="1"/>
      </xdr:nvSpPr>
      <xdr:spPr>
        <a:xfrm>
          <a:off x="9404428" y="603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106426</xdr:rowOff>
    </xdr:from>
    <xdr:to>
      <xdr:col>46</xdr:col>
      <xdr:colOff>38100</xdr:colOff>
      <xdr:row>37</xdr:row>
      <xdr:rowOff>36576</xdr:rowOff>
    </xdr:to>
    <xdr:sp macro="" textlink="">
      <xdr:nvSpPr>
        <xdr:cNvPr id="317" name="楕円 316"/>
        <xdr:cNvSpPr/>
      </xdr:nvSpPr>
      <xdr:spPr>
        <a:xfrm>
          <a:off x="8699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53103</xdr:rowOff>
    </xdr:from>
    <xdr:ext cx="469744" cy="259045"/>
    <xdr:sp macro="" textlink="">
      <xdr:nvSpPr>
        <xdr:cNvPr id="318" name="テキスト ボックス 317"/>
        <xdr:cNvSpPr txBox="1"/>
      </xdr:nvSpPr>
      <xdr:spPr>
        <a:xfrm>
          <a:off x="8515428" y="605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86995</xdr:rowOff>
    </xdr:from>
    <xdr:to>
      <xdr:col>41</xdr:col>
      <xdr:colOff>101600</xdr:colOff>
      <xdr:row>37</xdr:row>
      <xdr:rowOff>17145</xdr:rowOff>
    </xdr:to>
    <xdr:sp macro="" textlink="">
      <xdr:nvSpPr>
        <xdr:cNvPr id="319" name="楕円 318"/>
        <xdr:cNvSpPr/>
      </xdr:nvSpPr>
      <xdr:spPr>
        <a:xfrm>
          <a:off x="7810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33672</xdr:rowOff>
    </xdr:from>
    <xdr:ext cx="469744" cy="259045"/>
    <xdr:sp macro="" textlink="">
      <xdr:nvSpPr>
        <xdr:cNvPr id="320" name="テキスト ボックス 319"/>
        <xdr:cNvSpPr txBox="1"/>
      </xdr:nvSpPr>
      <xdr:spPr>
        <a:xfrm>
          <a:off x="7626428" y="603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56896</xdr:rowOff>
    </xdr:from>
    <xdr:to>
      <xdr:col>36</xdr:col>
      <xdr:colOff>165100</xdr:colOff>
      <xdr:row>34</xdr:row>
      <xdr:rowOff>158496</xdr:rowOff>
    </xdr:to>
    <xdr:sp macro="" textlink="">
      <xdr:nvSpPr>
        <xdr:cNvPr id="321" name="楕円 320"/>
        <xdr:cNvSpPr/>
      </xdr:nvSpPr>
      <xdr:spPr>
        <a:xfrm>
          <a:off x="6921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3573</xdr:rowOff>
    </xdr:from>
    <xdr:ext cx="469744" cy="259045"/>
    <xdr:sp macro="" textlink="">
      <xdr:nvSpPr>
        <xdr:cNvPr id="322" name="テキスト ボックス 321"/>
        <xdr:cNvSpPr txBox="1"/>
      </xdr:nvSpPr>
      <xdr:spPr>
        <a:xfrm>
          <a:off x="6737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6" name="直線コネクタ 345"/>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7"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48" name="直線コネクタ 347"/>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49"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0" name="直線コネクタ 349"/>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139795</xdr:rowOff>
    </xdr:from>
    <xdr:to>
      <xdr:col>55</xdr:col>
      <xdr:colOff>0</xdr:colOff>
      <xdr:row>54</xdr:row>
      <xdr:rowOff>2311</xdr:rowOff>
    </xdr:to>
    <xdr:cxnSp macro="">
      <xdr:nvCxnSpPr>
        <xdr:cNvPr id="351" name="直線コネクタ 350"/>
        <xdr:cNvCxnSpPr/>
      </xdr:nvCxnSpPr>
      <xdr:spPr>
        <a:xfrm flipV="1">
          <a:off x="9639300" y="8540845"/>
          <a:ext cx="838200" cy="71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2" name="農林水産業費平均値テキスト"/>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3" name="フローチャート: 判断 352"/>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2311</xdr:rowOff>
    </xdr:from>
    <xdr:to>
      <xdr:col>50</xdr:col>
      <xdr:colOff>114300</xdr:colOff>
      <xdr:row>54</xdr:row>
      <xdr:rowOff>110839</xdr:rowOff>
    </xdr:to>
    <xdr:cxnSp macro="">
      <xdr:nvCxnSpPr>
        <xdr:cNvPr id="354" name="直線コネクタ 353"/>
        <xdr:cNvCxnSpPr/>
      </xdr:nvCxnSpPr>
      <xdr:spPr>
        <a:xfrm flipV="1">
          <a:off x="8750300" y="9260611"/>
          <a:ext cx="889000" cy="10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5" name="フローチャート: 判断 354"/>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6" name="テキスト ボックス 355"/>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114459</xdr:rowOff>
    </xdr:from>
    <xdr:to>
      <xdr:col>45</xdr:col>
      <xdr:colOff>177800</xdr:colOff>
      <xdr:row>54</xdr:row>
      <xdr:rowOff>110839</xdr:rowOff>
    </xdr:to>
    <xdr:cxnSp macro="">
      <xdr:nvCxnSpPr>
        <xdr:cNvPr id="357" name="直線コネクタ 356"/>
        <xdr:cNvCxnSpPr/>
      </xdr:nvCxnSpPr>
      <xdr:spPr>
        <a:xfrm>
          <a:off x="7861300" y="9201309"/>
          <a:ext cx="889000" cy="1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58" name="フローチャート: 判断 357"/>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59" name="テキスト ボックス 358"/>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114459</xdr:rowOff>
    </xdr:from>
    <xdr:to>
      <xdr:col>41</xdr:col>
      <xdr:colOff>50800</xdr:colOff>
      <xdr:row>55</xdr:row>
      <xdr:rowOff>21286</xdr:rowOff>
    </xdr:to>
    <xdr:cxnSp macro="">
      <xdr:nvCxnSpPr>
        <xdr:cNvPr id="360" name="直線コネクタ 359"/>
        <xdr:cNvCxnSpPr/>
      </xdr:nvCxnSpPr>
      <xdr:spPr>
        <a:xfrm flipV="1">
          <a:off x="6972300" y="9201309"/>
          <a:ext cx="889000" cy="24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1" name="フローチャート: 判断 360"/>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139946</xdr:rowOff>
    </xdr:from>
    <xdr:ext cx="469744" cy="259045"/>
    <xdr:sp macro="" textlink="">
      <xdr:nvSpPr>
        <xdr:cNvPr id="362" name="テキスト ボックス 361"/>
        <xdr:cNvSpPr txBox="1"/>
      </xdr:nvSpPr>
      <xdr:spPr>
        <a:xfrm>
          <a:off x="7626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3" name="フローチャート: 判断 362"/>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4" name="テキスト ボックス 363"/>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88995</xdr:rowOff>
    </xdr:from>
    <xdr:to>
      <xdr:col>55</xdr:col>
      <xdr:colOff>50800</xdr:colOff>
      <xdr:row>50</xdr:row>
      <xdr:rowOff>19145</xdr:rowOff>
    </xdr:to>
    <xdr:sp macro="" textlink="">
      <xdr:nvSpPr>
        <xdr:cNvPr id="370" name="楕円 369"/>
        <xdr:cNvSpPr/>
      </xdr:nvSpPr>
      <xdr:spPr>
        <a:xfrm>
          <a:off x="10426700" y="84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42022</xdr:rowOff>
    </xdr:from>
    <xdr:ext cx="534377" cy="259045"/>
    <xdr:sp macro="" textlink="">
      <xdr:nvSpPr>
        <xdr:cNvPr id="371" name="農林水産業費該当値テキスト"/>
        <xdr:cNvSpPr txBox="1"/>
      </xdr:nvSpPr>
      <xdr:spPr>
        <a:xfrm>
          <a:off x="10528300" y="84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122961</xdr:rowOff>
    </xdr:from>
    <xdr:to>
      <xdr:col>50</xdr:col>
      <xdr:colOff>165100</xdr:colOff>
      <xdr:row>54</xdr:row>
      <xdr:rowOff>53111</xdr:rowOff>
    </xdr:to>
    <xdr:sp macro="" textlink="">
      <xdr:nvSpPr>
        <xdr:cNvPr id="372" name="楕円 371"/>
        <xdr:cNvSpPr/>
      </xdr:nvSpPr>
      <xdr:spPr>
        <a:xfrm>
          <a:off x="9588500" y="92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69638</xdr:rowOff>
    </xdr:from>
    <xdr:ext cx="534377" cy="259045"/>
    <xdr:sp macro="" textlink="">
      <xdr:nvSpPr>
        <xdr:cNvPr id="373" name="テキスト ボックス 372"/>
        <xdr:cNvSpPr txBox="1"/>
      </xdr:nvSpPr>
      <xdr:spPr>
        <a:xfrm>
          <a:off x="9372111" y="89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60039</xdr:rowOff>
    </xdr:from>
    <xdr:to>
      <xdr:col>46</xdr:col>
      <xdr:colOff>38100</xdr:colOff>
      <xdr:row>54</xdr:row>
      <xdr:rowOff>161639</xdr:rowOff>
    </xdr:to>
    <xdr:sp macro="" textlink="">
      <xdr:nvSpPr>
        <xdr:cNvPr id="374" name="楕円 373"/>
        <xdr:cNvSpPr/>
      </xdr:nvSpPr>
      <xdr:spPr>
        <a:xfrm>
          <a:off x="8699500" y="931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6716</xdr:rowOff>
    </xdr:from>
    <xdr:ext cx="534377" cy="259045"/>
    <xdr:sp macro="" textlink="">
      <xdr:nvSpPr>
        <xdr:cNvPr id="375" name="テキスト ボックス 374"/>
        <xdr:cNvSpPr txBox="1"/>
      </xdr:nvSpPr>
      <xdr:spPr>
        <a:xfrm>
          <a:off x="8483111" y="90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63659</xdr:rowOff>
    </xdr:from>
    <xdr:to>
      <xdr:col>41</xdr:col>
      <xdr:colOff>101600</xdr:colOff>
      <xdr:row>53</xdr:row>
      <xdr:rowOff>165259</xdr:rowOff>
    </xdr:to>
    <xdr:sp macro="" textlink="">
      <xdr:nvSpPr>
        <xdr:cNvPr id="376" name="楕円 375"/>
        <xdr:cNvSpPr/>
      </xdr:nvSpPr>
      <xdr:spPr>
        <a:xfrm>
          <a:off x="7810500" y="91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10336</xdr:rowOff>
    </xdr:from>
    <xdr:ext cx="534377" cy="259045"/>
    <xdr:sp macro="" textlink="">
      <xdr:nvSpPr>
        <xdr:cNvPr id="377" name="テキスト ボックス 376"/>
        <xdr:cNvSpPr txBox="1"/>
      </xdr:nvSpPr>
      <xdr:spPr>
        <a:xfrm>
          <a:off x="7594111" y="89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141936</xdr:rowOff>
    </xdr:from>
    <xdr:to>
      <xdr:col>36</xdr:col>
      <xdr:colOff>165100</xdr:colOff>
      <xdr:row>55</xdr:row>
      <xdr:rowOff>72086</xdr:rowOff>
    </xdr:to>
    <xdr:sp macro="" textlink="">
      <xdr:nvSpPr>
        <xdr:cNvPr id="378" name="楕円 377"/>
        <xdr:cNvSpPr/>
      </xdr:nvSpPr>
      <xdr:spPr>
        <a:xfrm>
          <a:off x="6921500" y="94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88613</xdr:rowOff>
    </xdr:from>
    <xdr:ext cx="534377" cy="259045"/>
    <xdr:sp macro="" textlink="">
      <xdr:nvSpPr>
        <xdr:cNvPr id="379" name="テキスト ボックス 378"/>
        <xdr:cNvSpPr txBox="1"/>
      </xdr:nvSpPr>
      <xdr:spPr>
        <a:xfrm>
          <a:off x="6705111" y="91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1" name="直線コネクタ 400"/>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2"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3" name="直線コネクタ 402"/>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4"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5" name="直線コネクタ 404"/>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170058</xdr:rowOff>
    </xdr:from>
    <xdr:to>
      <xdr:col>55</xdr:col>
      <xdr:colOff>0</xdr:colOff>
      <xdr:row>74</xdr:row>
      <xdr:rowOff>25217</xdr:rowOff>
    </xdr:to>
    <xdr:cxnSp macro="">
      <xdr:nvCxnSpPr>
        <xdr:cNvPr id="406" name="直線コネクタ 405"/>
        <xdr:cNvCxnSpPr/>
      </xdr:nvCxnSpPr>
      <xdr:spPr>
        <a:xfrm>
          <a:off x="9639300" y="12685908"/>
          <a:ext cx="8382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7" name="商工費平均値テキスト"/>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08" name="フローチャート: 判断 407"/>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163063</xdr:rowOff>
    </xdr:from>
    <xdr:to>
      <xdr:col>50</xdr:col>
      <xdr:colOff>114300</xdr:colOff>
      <xdr:row>73</xdr:row>
      <xdr:rowOff>170058</xdr:rowOff>
    </xdr:to>
    <xdr:cxnSp macro="">
      <xdr:nvCxnSpPr>
        <xdr:cNvPr id="409" name="直線コネクタ 408"/>
        <xdr:cNvCxnSpPr/>
      </xdr:nvCxnSpPr>
      <xdr:spPr>
        <a:xfrm>
          <a:off x="8750300" y="12507463"/>
          <a:ext cx="889000" cy="17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0" name="フローチャート: 判断 409"/>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11" name="テキスト ボックス 410"/>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163063</xdr:rowOff>
    </xdr:from>
    <xdr:to>
      <xdr:col>45</xdr:col>
      <xdr:colOff>177800</xdr:colOff>
      <xdr:row>73</xdr:row>
      <xdr:rowOff>88219</xdr:rowOff>
    </xdr:to>
    <xdr:cxnSp macro="">
      <xdr:nvCxnSpPr>
        <xdr:cNvPr id="412" name="直線コネクタ 411"/>
        <xdr:cNvCxnSpPr/>
      </xdr:nvCxnSpPr>
      <xdr:spPr>
        <a:xfrm flipV="1">
          <a:off x="7861300" y="12507463"/>
          <a:ext cx="889000" cy="9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3" name="フローチャート: 判断 412"/>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68012</xdr:rowOff>
    </xdr:from>
    <xdr:ext cx="469744" cy="259045"/>
    <xdr:sp macro="" textlink="">
      <xdr:nvSpPr>
        <xdr:cNvPr id="414" name="テキスト ボックス 413"/>
        <xdr:cNvSpPr txBox="1"/>
      </xdr:nvSpPr>
      <xdr:spPr>
        <a:xfrm>
          <a:off x="8515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87122</xdr:rowOff>
    </xdr:from>
    <xdr:to>
      <xdr:col>41</xdr:col>
      <xdr:colOff>50800</xdr:colOff>
      <xdr:row>73</xdr:row>
      <xdr:rowOff>88219</xdr:rowOff>
    </xdr:to>
    <xdr:cxnSp macro="">
      <xdr:nvCxnSpPr>
        <xdr:cNvPr id="415" name="直線コネクタ 414"/>
        <xdr:cNvCxnSpPr/>
      </xdr:nvCxnSpPr>
      <xdr:spPr>
        <a:xfrm>
          <a:off x="6972300" y="12602972"/>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6" name="フローチャート: 判断 415"/>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69110</xdr:rowOff>
    </xdr:from>
    <xdr:ext cx="469744" cy="259045"/>
    <xdr:sp macro="" textlink="">
      <xdr:nvSpPr>
        <xdr:cNvPr id="417" name="テキスト ボックス 416"/>
        <xdr:cNvSpPr txBox="1"/>
      </xdr:nvSpPr>
      <xdr:spPr>
        <a:xfrm>
          <a:off x="7626428" y="132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18" name="フローチャート: 判断 417"/>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111538</xdr:rowOff>
    </xdr:from>
    <xdr:ext cx="469744" cy="259045"/>
    <xdr:sp macro="" textlink="">
      <xdr:nvSpPr>
        <xdr:cNvPr id="419" name="テキスト ボックス 418"/>
        <xdr:cNvSpPr txBox="1"/>
      </xdr:nvSpPr>
      <xdr:spPr>
        <a:xfrm>
          <a:off x="6737428" y="131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145867</xdr:rowOff>
    </xdr:from>
    <xdr:to>
      <xdr:col>55</xdr:col>
      <xdr:colOff>50800</xdr:colOff>
      <xdr:row>74</xdr:row>
      <xdr:rowOff>76017</xdr:rowOff>
    </xdr:to>
    <xdr:sp macro="" textlink="">
      <xdr:nvSpPr>
        <xdr:cNvPr id="425" name="楕円 424"/>
        <xdr:cNvSpPr/>
      </xdr:nvSpPr>
      <xdr:spPr>
        <a:xfrm>
          <a:off x="10426700" y="126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168744</xdr:rowOff>
    </xdr:from>
    <xdr:ext cx="534377" cy="259045"/>
    <xdr:sp macro="" textlink="">
      <xdr:nvSpPr>
        <xdr:cNvPr id="426" name="商工費該当値テキスト"/>
        <xdr:cNvSpPr txBox="1"/>
      </xdr:nvSpPr>
      <xdr:spPr>
        <a:xfrm>
          <a:off x="10528300" y="1251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119258</xdr:rowOff>
    </xdr:from>
    <xdr:to>
      <xdr:col>50</xdr:col>
      <xdr:colOff>165100</xdr:colOff>
      <xdr:row>74</xdr:row>
      <xdr:rowOff>49408</xdr:rowOff>
    </xdr:to>
    <xdr:sp macro="" textlink="">
      <xdr:nvSpPr>
        <xdr:cNvPr id="427" name="楕円 426"/>
        <xdr:cNvSpPr/>
      </xdr:nvSpPr>
      <xdr:spPr>
        <a:xfrm>
          <a:off x="9588500" y="1263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65935</xdr:rowOff>
    </xdr:from>
    <xdr:ext cx="534377" cy="259045"/>
    <xdr:sp macro="" textlink="">
      <xdr:nvSpPr>
        <xdr:cNvPr id="428" name="テキスト ボックス 427"/>
        <xdr:cNvSpPr txBox="1"/>
      </xdr:nvSpPr>
      <xdr:spPr>
        <a:xfrm>
          <a:off x="9372111" y="1241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112263</xdr:rowOff>
    </xdr:from>
    <xdr:to>
      <xdr:col>46</xdr:col>
      <xdr:colOff>38100</xdr:colOff>
      <xdr:row>73</xdr:row>
      <xdr:rowOff>42413</xdr:rowOff>
    </xdr:to>
    <xdr:sp macro="" textlink="">
      <xdr:nvSpPr>
        <xdr:cNvPr id="429" name="楕円 428"/>
        <xdr:cNvSpPr/>
      </xdr:nvSpPr>
      <xdr:spPr>
        <a:xfrm>
          <a:off x="8699500" y="1245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58940</xdr:rowOff>
    </xdr:from>
    <xdr:ext cx="534377" cy="259045"/>
    <xdr:sp macro="" textlink="">
      <xdr:nvSpPr>
        <xdr:cNvPr id="430" name="テキスト ボックス 429"/>
        <xdr:cNvSpPr txBox="1"/>
      </xdr:nvSpPr>
      <xdr:spPr>
        <a:xfrm>
          <a:off x="8483111" y="1223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37419</xdr:rowOff>
    </xdr:from>
    <xdr:to>
      <xdr:col>41</xdr:col>
      <xdr:colOff>101600</xdr:colOff>
      <xdr:row>73</xdr:row>
      <xdr:rowOff>139019</xdr:rowOff>
    </xdr:to>
    <xdr:sp macro="" textlink="">
      <xdr:nvSpPr>
        <xdr:cNvPr id="431" name="楕円 430"/>
        <xdr:cNvSpPr/>
      </xdr:nvSpPr>
      <xdr:spPr>
        <a:xfrm>
          <a:off x="7810500" y="125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155546</xdr:rowOff>
    </xdr:from>
    <xdr:ext cx="534377" cy="259045"/>
    <xdr:sp macro="" textlink="">
      <xdr:nvSpPr>
        <xdr:cNvPr id="432" name="テキスト ボックス 431"/>
        <xdr:cNvSpPr txBox="1"/>
      </xdr:nvSpPr>
      <xdr:spPr>
        <a:xfrm>
          <a:off x="7594111" y="1232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36322</xdr:rowOff>
    </xdr:from>
    <xdr:to>
      <xdr:col>36</xdr:col>
      <xdr:colOff>165100</xdr:colOff>
      <xdr:row>73</xdr:row>
      <xdr:rowOff>137922</xdr:rowOff>
    </xdr:to>
    <xdr:sp macro="" textlink="">
      <xdr:nvSpPr>
        <xdr:cNvPr id="433" name="楕円 432"/>
        <xdr:cNvSpPr/>
      </xdr:nvSpPr>
      <xdr:spPr>
        <a:xfrm>
          <a:off x="6921500" y="1255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154449</xdr:rowOff>
    </xdr:from>
    <xdr:ext cx="534377" cy="259045"/>
    <xdr:sp macro="" textlink="">
      <xdr:nvSpPr>
        <xdr:cNvPr id="434" name="テキスト ボックス 433"/>
        <xdr:cNvSpPr txBox="1"/>
      </xdr:nvSpPr>
      <xdr:spPr>
        <a:xfrm>
          <a:off x="6705111" y="1232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6" name="直線コネクタ 455"/>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7"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58" name="直線コネクタ 457"/>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59"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0" name="直線コネクタ 459"/>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61399</xdr:rowOff>
    </xdr:from>
    <xdr:to>
      <xdr:col>55</xdr:col>
      <xdr:colOff>0</xdr:colOff>
      <xdr:row>97</xdr:row>
      <xdr:rowOff>67943</xdr:rowOff>
    </xdr:to>
    <xdr:cxnSp macro="">
      <xdr:nvCxnSpPr>
        <xdr:cNvPr id="461" name="直線コネクタ 460"/>
        <xdr:cNvCxnSpPr/>
      </xdr:nvCxnSpPr>
      <xdr:spPr>
        <a:xfrm>
          <a:off x="9639300" y="16692049"/>
          <a:ext cx="838200" cy="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2"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3" name="フローチャート: 判断 462"/>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20472</xdr:rowOff>
    </xdr:from>
    <xdr:to>
      <xdr:col>50</xdr:col>
      <xdr:colOff>114300</xdr:colOff>
      <xdr:row>97</xdr:row>
      <xdr:rowOff>61399</xdr:rowOff>
    </xdr:to>
    <xdr:cxnSp macro="">
      <xdr:nvCxnSpPr>
        <xdr:cNvPr id="464" name="直線コネクタ 463"/>
        <xdr:cNvCxnSpPr/>
      </xdr:nvCxnSpPr>
      <xdr:spPr>
        <a:xfrm>
          <a:off x="8750300" y="16651122"/>
          <a:ext cx="889000" cy="4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5" name="フローチャート: 判断 464"/>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6" name="テキスト ボックス 465"/>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16073</xdr:rowOff>
    </xdr:from>
    <xdr:to>
      <xdr:col>45</xdr:col>
      <xdr:colOff>177800</xdr:colOff>
      <xdr:row>97</xdr:row>
      <xdr:rowOff>20472</xdr:rowOff>
    </xdr:to>
    <xdr:cxnSp macro="">
      <xdr:nvCxnSpPr>
        <xdr:cNvPr id="467" name="直線コネクタ 466"/>
        <xdr:cNvCxnSpPr/>
      </xdr:nvCxnSpPr>
      <xdr:spPr>
        <a:xfrm>
          <a:off x="7861300" y="16646723"/>
          <a:ext cx="8890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68" name="フローチャート: 判断 467"/>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69" name="テキスト ボックス 468"/>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150582</xdr:rowOff>
    </xdr:from>
    <xdr:to>
      <xdr:col>41</xdr:col>
      <xdr:colOff>50800</xdr:colOff>
      <xdr:row>97</xdr:row>
      <xdr:rowOff>16073</xdr:rowOff>
    </xdr:to>
    <xdr:cxnSp macro="">
      <xdr:nvCxnSpPr>
        <xdr:cNvPr id="470" name="直線コネクタ 469"/>
        <xdr:cNvCxnSpPr/>
      </xdr:nvCxnSpPr>
      <xdr:spPr>
        <a:xfrm>
          <a:off x="6972300" y="16609782"/>
          <a:ext cx="889000" cy="3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1" name="フローチャート: 判断 470"/>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164679</xdr:rowOff>
    </xdr:from>
    <xdr:ext cx="534377" cy="259045"/>
    <xdr:sp macro="" textlink="">
      <xdr:nvSpPr>
        <xdr:cNvPr id="472" name="テキスト ボックス 471"/>
        <xdr:cNvSpPr txBox="1"/>
      </xdr:nvSpPr>
      <xdr:spPr>
        <a:xfrm>
          <a:off x="7594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3" name="フローチャート: 判断 472"/>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4" name="テキスト ボックス 473"/>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17143</xdr:rowOff>
    </xdr:from>
    <xdr:to>
      <xdr:col>55</xdr:col>
      <xdr:colOff>50800</xdr:colOff>
      <xdr:row>97</xdr:row>
      <xdr:rowOff>118743</xdr:rowOff>
    </xdr:to>
    <xdr:sp macro="" textlink="">
      <xdr:nvSpPr>
        <xdr:cNvPr id="480" name="楕円 479"/>
        <xdr:cNvSpPr/>
      </xdr:nvSpPr>
      <xdr:spPr>
        <a:xfrm>
          <a:off x="10426700" y="1664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40020</xdr:rowOff>
    </xdr:from>
    <xdr:ext cx="534377" cy="259045"/>
    <xdr:sp macro="" textlink="">
      <xdr:nvSpPr>
        <xdr:cNvPr id="481" name="土木費該当値テキスト"/>
        <xdr:cNvSpPr txBox="1"/>
      </xdr:nvSpPr>
      <xdr:spPr>
        <a:xfrm>
          <a:off x="10528300" y="16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10599</xdr:rowOff>
    </xdr:from>
    <xdr:to>
      <xdr:col>50</xdr:col>
      <xdr:colOff>165100</xdr:colOff>
      <xdr:row>97</xdr:row>
      <xdr:rowOff>112199</xdr:rowOff>
    </xdr:to>
    <xdr:sp macro="" textlink="">
      <xdr:nvSpPr>
        <xdr:cNvPr id="482" name="楕円 481"/>
        <xdr:cNvSpPr/>
      </xdr:nvSpPr>
      <xdr:spPr>
        <a:xfrm>
          <a:off x="9588500" y="166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128726</xdr:rowOff>
    </xdr:from>
    <xdr:ext cx="534377" cy="259045"/>
    <xdr:sp macro="" textlink="">
      <xdr:nvSpPr>
        <xdr:cNvPr id="483" name="テキスト ボックス 482"/>
        <xdr:cNvSpPr txBox="1"/>
      </xdr:nvSpPr>
      <xdr:spPr>
        <a:xfrm>
          <a:off x="9372111" y="1641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141122</xdr:rowOff>
    </xdr:from>
    <xdr:to>
      <xdr:col>46</xdr:col>
      <xdr:colOff>38100</xdr:colOff>
      <xdr:row>97</xdr:row>
      <xdr:rowOff>71272</xdr:rowOff>
    </xdr:to>
    <xdr:sp macro="" textlink="">
      <xdr:nvSpPr>
        <xdr:cNvPr id="484" name="楕円 483"/>
        <xdr:cNvSpPr/>
      </xdr:nvSpPr>
      <xdr:spPr>
        <a:xfrm>
          <a:off x="8699500" y="1660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87799</xdr:rowOff>
    </xdr:from>
    <xdr:ext cx="534377" cy="259045"/>
    <xdr:sp macro="" textlink="">
      <xdr:nvSpPr>
        <xdr:cNvPr id="485" name="テキスト ボックス 484"/>
        <xdr:cNvSpPr txBox="1"/>
      </xdr:nvSpPr>
      <xdr:spPr>
        <a:xfrm>
          <a:off x="8483111" y="163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136723</xdr:rowOff>
    </xdr:from>
    <xdr:to>
      <xdr:col>41</xdr:col>
      <xdr:colOff>101600</xdr:colOff>
      <xdr:row>97</xdr:row>
      <xdr:rowOff>66873</xdr:rowOff>
    </xdr:to>
    <xdr:sp macro="" textlink="">
      <xdr:nvSpPr>
        <xdr:cNvPr id="486" name="楕円 485"/>
        <xdr:cNvSpPr/>
      </xdr:nvSpPr>
      <xdr:spPr>
        <a:xfrm>
          <a:off x="7810500" y="165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83400</xdr:rowOff>
    </xdr:from>
    <xdr:ext cx="534377" cy="259045"/>
    <xdr:sp macro="" textlink="">
      <xdr:nvSpPr>
        <xdr:cNvPr id="487" name="テキスト ボックス 486"/>
        <xdr:cNvSpPr txBox="1"/>
      </xdr:nvSpPr>
      <xdr:spPr>
        <a:xfrm>
          <a:off x="7594111" y="163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99782</xdr:rowOff>
    </xdr:from>
    <xdr:to>
      <xdr:col>36</xdr:col>
      <xdr:colOff>165100</xdr:colOff>
      <xdr:row>97</xdr:row>
      <xdr:rowOff>29932</xdr:rowOff>
    </xdr:to>
    <xdr:sp macro="" textlink="">
      <xdr:nvSpPr>
        <xdr:cNvPr id="488" name="楕円 487"/>
        <xdr:cNvSpPr/>
      </xdr:nvSpPr>
      <xdr:spPr>
        <a:xfrm>
          <a:off x="6921500" y="1655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46459</xdr:rowOff>
    </xdr:from>
    <xdr:ext cx="534377" cy="259045"/>
    <xdr:sp macro="" textlink="">
      <xdr:nvSpPr>
        <xdr:cNvPr id="489" name="テキスト ボックス 488"/>
        <xdr:cNvSpPr txBox="1"/>
      </xdr:nvSpPr>
      <xdr:spPr>
        <a:xfrm>
          <a:off x="6705111" y="1633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2" name="直線コネクタ 511"/>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3"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4" name="直線コネクタ 513"/>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5"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6" name="直線コネクタ 515"/>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100106</xdr:rowOff>
    </xdr:from>
    <xdr:to>
      <xdr:col>85</xdr:col>
      <xdr:colOff>127000</xdr:colOff>
      <xdr:row>35</xdr:row>
      <xdr:rowOff>11364</xdr:rowOff>
    </xdr:to>
    <xdr:cxnSp macro="">
      <xdr:nvCxnSpPr>
        <xdr:cNvPr id="517" name="直線コネクタ 516"/>
        <xdr:cNvCxnSpPr/>
      </xdr:nvCxnSpPr>
      <xdr:spPr>
        <a:xfrm>
          <a:off x="15481300" y="5929406"/>
          <a:ext cx="838200" cy="8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18"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19" name="フローチャート: 判断 518"/>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100106</xdr:rowOff>
    </xdr:from>
    <xdr:to>
      <xdr:col>81</xdr:col>
      <xdr:colOff>50800</xdr:colOff>
      <xdr:row>34</xdr:row>
      <xdr:rowOff>145643</xdr:rowOff>
    </xdr:to>
    <xdr:cxnSp macro="">
      <xdr:nvCxnSpPr>
        <xdr:cNvPr id="520" name="直線コネクタ 519"/>
        <xdr:cNvCxnSpPr/>
      </xdr:nvCxnSpPr>
      <xdr:spPr>
        <a:xfrm flipV="1">
          <a:off x="14592300" y="5929406"/>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1" name="フローチャート: 判断 520"/>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2" name="テキスト ボックス 521"/>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145643</xdr:rowOff>
    </xdr:from>
    <xdr:to>
      <xdr:col>76</xdr:col>
      <xdr:colOff>114300</xdr:colOff>
      <xdr:row>34</xdr:row>
      <xdr:rowOff>158217</xdr:rowOff>
    </xdr:to>
    <xdr:cxnSp macro="">
      <xdr:nvCxnSpPr>
        <xdr:cNvPr id="523" name="直線コネクタ 522"/>
        <xdr:cNvCxnSpPr/>
      </xdr:nvCxnSpPr>
      <xdr:spPr>
        <a:xfrm flipV="1">
          <a:off x="13703300" y="5974943"/>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4" name="フローチャート: 判断 523"/>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5" name="テキスト ボックス 524"/>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43093</xdr:rowOff>
    </xdr:from>
    <xdr:to>
      <xdr:col>71</xdr:col>
      <xdr:colOff>177800</xdr:colOff>
      <xdr:row>34</xdr:row>
      <xdr:rowOff>158217</xdr:rowOff>
    </xdr:to>
    <xdr:cxnSp macro="">
      <xdr:nvCxnSpPr>
        <xdr:cNvPr id="526" name="直線コネクタ 525"/>
        <xdr:cNvCxnSpPr/>
      </xdr:nvCxnSpPr>
      <xdr:spPr>
        <a:xfrm>
          <a:off x="12814300" y="5872393"/>
          <a:ext cx="889000" cy="1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7" name="フローチャート: 判断 526"/>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28" name="テキスト ボックス 527"/>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9" name="フローチャート: 判断 528"/>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0" name="テキスト ボックス 529"/>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132014</xdr:rowOff>
    </xdr:from>
    <xdr:to>
      <xdr:col>85</xdr:col>
      <xdr:colOff>177800</xdr:colOff>
      <xdr:row>35</xdr:row>
      <xdr:rowOff>62164</xdr:rowOff>
    </xdr:to>
    <xdr:sp macro="" textlink="">
      <xdr:nvSpPr>
        <xdr:cNvPr id="536" name="楕円 535"/>
        <xdr:cNvSpPr/>
      </xdr:nvSpPr>
      <xdr:spPr>
        <a:xfrm>
          <a:off x="16268700" y="59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154891</xdr:rowOff>
    </xdr:from>
    <xdr:ext cx="534377" cy="259045"/>
    <xdr:sp macro="" textlink="">
      <xdr:nvSpPr>
        <xdr:cNvPr id="537" name="消防費該当値テキスト"/>
        <xdr:cNvSpPr txBox="1"/>
      </xdr:nvSpPr>
      <xdr:spPr>
        <a:xfrm>
          <a:off x="16370300" y="581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49306</xdr:rowOff>
    </xdr:from>
    <xdr:to>
      <xdr:col>81</xdr:col>
      <xdr:colOff>101600</xdr:colOff>
      <xdr:row>34</xdr:row>
      <xdr:rowOff>150906</xdr:rowOff>
    </xdr:to>
    <xdr:sp macro="" textlink="">
      <xdr:nvSpPr>
        <xdr:cNvPr id="538" name="楕円 537"/>
        <xdr:cNvSpPr/>
      </xdr:nvSpPr>
      <xdr:spPr>
        <a:xfrm>
          <a:off x="15430500" y="58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167433</xdr:rowOff>
    </xdr:from>
    <xdr:ext cx="534377" cy="259045"/>
    <xdr:sp macro="" textlink="">
      <xdr:nvSpPr>
        <xdr:cNvPr id="539" name="テキスト ボックス 538"/>
        <xdr:cNvSpPr txBox="1"/>
      </xdr:nvSpPr>
      <xdr:spPr>
        <a:xfrm>
          <a:off x="15214111" y="565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94843</xdr:rowOff>
    </xdr:from>
    <xdr:to>
      <xdr:col>76</xdr:col>
      <xdr:colOff>165100</xdr:colOff>
      <xdr:row>35</xdr:row>
      <xdr:rowOff>24993</xdr:rowOff>
    </xdr:to>
    <xdr:sp macro="" textlink="">
      <xdr:nvSpPr>
        <xdr:cNvPr id="540" name="楕円 539"/>
        <xdr:cNvSpPr/>
      </xdr:nvSpPr>
      <xdr:spPr>
        <a:xfrm>
          <a:off x="145415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41520</xdr:rowOff>
    </xdr:from>
    <xdr:ext cx="534377" cy="259045"/>
    <xdr:sp macro="" textlink="">
      <xdr:nvSpPr>
        <xdr:cNvPr id="541" name="テキスト ボックス 540"/>
        <xdr:cNvSpPr txBox="1"/>
      </xdr:nvSpPr>
      <xdr:spPr>
        <a:xfrm>
          <a:off x="14325111" y="56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107417</xdr:rowOff>
    </xdr:from>
    <xdr:to>
      <xdr:col>72</xdr:col>
      <xdr:colOff>38100</xdr:colOff>
      <xdr:row>35</xdr:row>
      <xdr:rowOff>37567</xdr:rowOff>
    </xdr:to>
    <xdr:sp macro="" textlink="">
      <xdr:nvSpPr>
        <xdr:cNvPr id="542" name="楕円 541"/>
        <xdr:cNvSpPr/>
      </xdr:nvSpPr>
      <xdr:spPr>
        <a:xfrm>
          <a:off x="13652500" y="59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54094</xdr:rowOff>
    </xdr:from>
    <xdr:ext cx="534377" cy="259045"/>
    <xdr:sp macro="" textlink="">
      <xdr:nvSpPr>
        <xdr:cNvPr id="543" name="テキスト ボックス 542"/>
        <xdr:cNvSpPr txBox="1"/>
      </xdr:nvSpPr>
      <xdr:spPr>
        <a:xfrm>
          <a:off x="13436111" y="571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163743</xdr:rowOff>
    </xdr:from>
    <xdr:to>
      <xdr:col>67</xdr:col>
      <xdr:colOff>101600</xdr:colOff>
      <xdr:row>34</xdr:row>
      <xdr:rowOff>93893</xdr:rowOff>
    </xdr:to>
    <xdr:sp macro="" textlink="">
      <xdr:nvSpPr>
        <xdr:cNvPr id="544" name="楕円 543"/>
        <xdr:cNvSpPr/>
      </xdr:nvSpPr>
      <xdr:spPr>
        <a:xfrm>
          <a:off x="12763500" y="58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110420</xdr:rowOff>
    </xdr:from>
    <xdr:ext cx="534377" cy="259045"/>
    <xdr:sp macro="" textlink="">
      <xdr:nvSpPr>
        <xdr:cNvPr id="545" name="テキスト ボックス 544"/>
        <xdr:cNvSpPr txBox="1"/>
      </xdr:nvSpPr>
      <xdr:spPr>
        <a:xfrm>
          <a:off x="12547111" y="559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0" name="直線コネクタ 569"/>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1"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2" name="直線コネクタ 571"/>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3"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4" name="直線コネクタ 573"/>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72587</xdr:rowOff>
    </xdr:from>
    <xdr:to>
      <xdr:col>85</xdr:col>
      <xdr:colOff>127000</xdr:colOff>
      <xdr:row>55</xdr:row>
      <xdr:rowOff>152140</xdr:rowOff>
    </xdr:to>
    <xdr:cxnSp macro="">
      <xdr:nvCxnSpPr>
        <xdr:cNvPr id="575" name="直線コネクタ 574"/>
        <xdr:cNvCxnSpPr/>
      </xdr:nvCxnSpPr>
      <xdr:spPr>
        <a:xfrm flipV="1">
          <a:off x="15481300" y="9502337"/>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6"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7" name="フローチャート: 判断 576"/>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152140</xdr:rowOff>
    </xdr:from>
    <xdr:to>
      <xdr:col>81</xdr:col>
      <xdr:colOff>50800</xdr:colOff>
      <xdr:row>55</xdr:row>
      <xdr:rowOff>158350</xdr:rowOff>
    </xdr:to>
    <xdr:cxnSp macro="">
      <xdr:nvCxnSpPr>
        <xdr:cNvPr id="578" name="直線コネクタ 577"/>
        <xdr:cNvCxnSpPr/>
      </xdr:nvCxnSpPr>
      <xdr:spPr>
        <a:xfrm flipV="1">
          <a:off x="14592300" y="9581890"/>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79" name="フローチャート: 判断 578"/>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0" name="テキスト ボックス 579"/>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38659</xdr:rowOff>
    </xdr:from>
    <xdr:to>
      <xdr:col>76</xdr:col>
      <xdr:colOff>114300</xdr:colOff>
      <xdr:row>55</xdr:row>
      <xdr:rowOff>158350</xdr:rowOff>
    </xdr:to>
    <xdr:cxnSp macro="">
      <xdr:nvCxnSpPr>
        <xdr:cNvPr id="581" name="直線コネクタ 580"/>
        <xdr:cNvCxnSpPr/>
      </xdr:nvCxnSpPr>
      <xdr:spPr>
        <a:xfrm>
          <a:off x="13703300" y="9125509"/>
          <a:ext cx="889000" cy="46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2" name="フローチャート: 判断 581"/>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3" name="テキスト ボックス 582"/>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108439</xdr:rowOff>
    </xdr:from>
    <xdr:to>
      <xdr:col>71</xdr:col>
      <xdr:colOff>177800</xdr:colOff>
      <xdr:row>53</xdr:row>
      <xdr:rowOff>38659</xdr:rowOff>
    </xdr:to>
    <xdr:cxnSp macro="">
      <xdr:nvCxnSpPr>
        <xdr:cNvPr id="584" name="直線コネクタ 583"/>
        <xdr:cNvCxnSpPr/>
      </xdr:nvCxnSpPr>
      <xdr:spPr>
        <a:xfrm>
          <a:off x="12814300" y="9023839"/>
          <a:ext cx="889000" cy="10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5" name="フローチャート: 判断 584"/>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6" name="テキスト ボックス 585"/>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7" name="フローチャート: 判断 586"/>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88" name="テキスト ボックス 587"/>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21787</xdr:rowOff>
    </xdr:from>
    <xdr:to>
      <xdr:col>85</xdr:col>
      <xdr:colOff>177800</xdr:colOff>
      <xdr:row>55</xdr:row>
      <xdr:rowOff>123387</xdr:rowOff>
    </xdr:to>
    <xdr:sp macro="" textlink="">
      <xdr:nvSpPr>
        <xdr:cNvPr id="594" name="楕円 593"/>
        <xdr:cNvSpPr/>
      </xdr:nvSpPr>
      <xdr:spPr>
        <a:xfrm>
          <a:off x="16268700" y="94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44664</xdr:rowOff>
    </xdr:from>
    <xdr:ext cx="534377" cy="259045"/>
    <xdr:sp macro="" textlink="">
      <xdr:nvSpPr>
        <xdr:cNvPr id="595" name="教育費該当値テキスト"/>
        <xdr:cNvSpPr txBox="1"/>
      </xdr:nvSpPr>
      <xdr:spPr>
        <a:xfrm>
          <a:off x="16370300" y="93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101340</xdr:rowOff>
    </xdr:from>
    <xdr:to>
      <xdr:col>81</xdr:col>
      <xdr:colOff>101600</xdr:colOff>
      <xdr:row>56</xdr:row>
      <xdr:rowOff>31490</xdr:rowOff>
    </xdr:to>
    <xdr:sp macro="" textlink="">
      <xdr:nvSpPr>
        <xdr:cNvPr id="596" name="楕円 595"/>
        <xdr:cNvSpPr/>
      </xdr:nvSpPr>
      <xdr:spPr>
        <a:xfrm>
          <a:off x="15430500" y="9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48017</xdr:rowOff>
    </xdr:from>
    <xdr:ext cx="534377" cy="259045"/>
    <xdr:sp macro="" textlink="">
      <xdr:nvSpPr>
        <xdr:cNvPr id="597" name="テキスト ボックス 596"/>
        <xdr:cNvSpPr txBox="1"/>
      </xdr:nvSpPr>
      <xdr:spPr>
        <a:xfrm>
          <a:off x="15214111" y="93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107550</xdr:rowOff>
    </xdr:from>
    <xdr:to>
      <xdr:col>76</xdr:col>
      <xdr:colOff>165100</xdr:colOff>
      <xdr:row>56</xdr:row>
      <xdr:rowOff>37700</xdr:rowOff>
    </xdr:to>
    <xdr:sp macro="" textlink="">
      <xdr:nvSpPr>
        <xdr:cNvPr id="598" name="楕円 597"/>
        <xdr:cNvSpPr/>
      </xdr:nvSpPr>
      <xdr:spPr>
        <a:xfrm>
          <a:off x="14541500" y="95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54227</xdr:rowOff>
    </xdr:from>
    <xdr:ext cx="534377" cy="259045"/>
    <xdr:sp macro="" textlink="">
      <xdr:nvSpPr>
        <xdr:cNvPr id="599" name="テキスト ボックス 598"/>
        <xdr:cNvSpPr txBox="1"/>
      </xdr:nvSpPr>
      <xdr:spPr>
        <a:xfrm>
          <a:off x="14325111" y="931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159309</xdr:rowOff>
    </xdr:from>
    <xdr:to>
      <xdr:col>72</xdr:col>
      <xdr:colOff>38100</xdr:colOff>
      <xdr:row>53</xdr:row>
      <xdr:rowOff>89459</xdr:rowOff>
    </xdr:to>
    <xdr:sp macro="" textlink="">
      <xdr:nvSpPr>
        <xdr:cNvPr id="600" name="楕円 599"/>
        <xdr:cNvSpPr/>
      </xdr:nvSpPr>
      <xdr:spPr>
        <a:xfrm>
          <a:off x="13652500" y="907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105986</xdr:rowOff>
    </xdr:from>
    <xdr:ext cx="534377" cy="259045"/>
    <xdr:sp macro="" textlink="">
      <xdr:nvSpPr>
        <xdr:cNvPr id="601" name="テキスト ボックス 600"/>
        <xdr:cNvSpPr txBox="1"/>
      </xdr:nvSpPr>
      <xdr:spPr>
        <a:xfrm>
          <a:off x="13436111" y="884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57639</xdr:rowOff>
    </xdr:from>
    <xdr:to>
      <xdr:col>67</xdr:col>
      <xdr:colOff>101600</xdr:colOff>
      <xdr:row>52</xdr:row>
      <xdr:rowOff>159239</xdr:rowOff>
    </xdr:to>
    <xdr:sp macro="" textlink="">
      <xdr:nvSpPr>
        <xdr:cNvPr id="602" name="楕円 601"/>
        <xdr:cNvSpPr/>
      </xdr:nvSpPr>
      <xdr:spPr>
        <a:xfrm>
          <a:off x="12763500" y="89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4316</xdr:rowOff>
    </xdr:from>
    <xdr:ext cx="534377" cy="259045"/>
    <xdr:sp macro="" textlink="">
      <xdr:nvSpPr>
        <xdr:cNvPr id="603" name="テキスト ボックス 602"/>
        <xdr:cNvSpPr txBox="1"/>
      </xdr:nvSpPr>
      <xdr:spPr>
        <a:xfrm>
          <a:off x="12547111" y="874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7" name="直線コネクタ 626"/>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0"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1" name="直線コネクタ 630"/>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134176</xdr:rowOff>
    </xdr:from>
    <xdr:to>
      <xdr:col>85</xdr:col>
      <xdr:colOff>127000</xdr:colOff>
      <xdr:row>76</xdr:row>
      <xdr:rowOff>118174</xdr:rowOff>
    </xdr:to>
    <xdr:cxnSp macro="">
      <xdr:nvCxnSpPr>
        <xdr:cNvPr id="632" name="直線コネクタ 631"/>
        <xdr:cNvCxnSpPr/>
      </xdr:nvCxnSpPr>
      <xdr:spPr>
        <a:xfrm flipV="1">
          <a:off x="15481300" y="12307126"/>
          <a:ext cx="838200" cy="84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80129</xdr:rowOff>
    </xdr:from>
    <xdr:ext cx="469744" cy="259045"/>
    <xdr:sp macro="" textlink="">
      <xdr:nvSpPr>
        <xdr:cNvPr id="633" name="災害復旧費平均値テキスト"/>
        <xdr:cNvSpPr txBox="1"/>
      </xdr:nvSpPr>
      <xdr:spPr>
        <a:xfrm>
          <a:off x="16370300" y="1345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4" name="フローチャート: 判断 633"/>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118174</xdr:rowOff>
    </xdr:from>
    <xdr:to>
      <xdr:col>81</xdr:col>
      <xdr:colOff>50800</xdr:colOff>
      <xdr:row>79</xdr:row>
      <xdr:rowOff>2311</xdr:rowOff>
    </xdr:to>
    <xdr:cxnSp macro="">
      <xdr:nvCxnSpPr>
        <xdr:cNvPr id="635" name="直線コネクタ 634"/>
        <xdr:cNvCxnSpPr/>
      </xdr:nvCxnSpPr>
      <xdr:spPr>
        <a:xfrm flipV="1">
          <a:off x="14592300" y="13148374"/>
          <a:ext cx="889000" cy="39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6" name="フローチャート: 判断 635"/>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63137</xdr:rowOff>
    </xdr:from>
    <xdr:ext cx="378565" cy="259045"/>
    <xdr:sp macro="" textlink="">
      <xdr:nvSpPr>
        <xdr:cNvPr id="637" name="テキスト ボックス 636"/>
        <xdr:cNvSpPr txBox="1"/>
      </xdr:nvSpPr>
      <xdr:spPr>
        <a:xfrm>
          <a:off x="15292017" y="1360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126898</xdr:rowOff>
    </xdr:from>
    <xdr:to>
      <xdr:col>76</xdr:col>
      <xdr:colOff>114300</xdr:colOff>
      <xdr:row>79</xdr:row>
      <xdr:rowOff>2311</xdr:rowOff>
    </xdr:to>
    <xdr:cxnSp macro="">
      <xdr:nvCxnSpPr>
        <xdr:cNvPr id="638" name="直線コネクタ 637"/>
        <xdr:cNvCxnSpPr/>
      </xdr:nvCxnSpPr>
      <xdr:spPr>
        <a:xfrm>
          <a:off x="13703300" y="13157098"/>
          <a:ext cx="889000" cy="3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39" name="フローチャート: 判断 638"/>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70184</xdr:rowOff>
    </xdr:from>
    <xdr:ext cx="378565" cy="259045"/>
    <xdr:sp macro="" textlink="">
      <xdr:nvSpPr>
        <xdr:cNvPr id="640" name="テキスト ボックス 639"/>
        <xdr:cNvSpPr txBox="1"/>
      </xdr:nvSpPr>
      <xdr:spPr>
        <a:xfrm>
          <a:off x="14403017" y="1361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91199</xdr:rowOff>
    </xdr:from>
    <xdr:to>
      <xdr:col>71</xdr:col>
      <xdr:colOff>177800</xdr:colOff>
      <xdr:row>76</xdr:row>
      <xdr:rowOff>126898</xdr:rowOff>
    </xdr:to>
    <xdr:cxnSp macro="">
      <xdr:nvCxnSpPr>
        <xdr:cNvPr id="641" name="直線コネクタ 640"/>
        <xdr:cNvCxnSpPr/>
      </xdr:nvCxnSpPr>
      <xdr:spPr>
        <a:xfrm>
          <a:off x="12814300" y="12264149"/>
          <a:ext cx="889000" cy="89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2" name="フローチャート: 判断 641"/>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69042</xdr:rowOff>
    </xdr:from>
    <xdr:ext cx="378565" cy="259045"/>
    <xdr:sp macro="" textlink="">
      <xdr:nvSpPr>
        <xdr:cNvPr id="643" name="テキスト ボックス 642"/>
        <xdr:cNvSpPr txBox="1"/>
      </xdr:nvSpPr>
      <xdr:spPr>
        <a:xfrm>
          <a:off x="13514017" y="13613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4" name="フローチャート: 判断 643"/>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109427</xdr:rowOff>
    </xdr:from>
    <xdr:ext cx="469744" cy="259045"/>
    <xdr:sp macro="" textlink="">
      <xdr:nvSpPr>
        <xdr:cNvPr id="645" name="テキスト ボックス 644"/>
        <xdr:cNvSpPr txBox="1"/>
      </xdr:nvSpPr>
      <xdr:spPr>
        <a:xfrm>
          <a:off x="12579428" y="134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83376</xdr:rowOff>
    </xdr:from>
    <xdr:to>
      <xdr:col>85</xdr:col>
      <xdr:colOff>177800</xdr:colOff>
      <xdr:row>72</xdr:row>
      <xdr:rowOff>13526</xdr:rowOff>
    </xdr:to>
    <xdr:sp macro="" textlink="">
      <xdr:nvSpPr>
        <xdr:cNvPr id="651" name="楕円 650"/>
        <xdr:cNvSpPr/>
      </xdr:nvSpPr>
      <xdr:spPr>
        <a:xfrm>
          <a:off x="16268700" y="122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106253</xdr:rowOff>
    </xdr:from>
    <xdr:ext cx="534377" cy="259045"/>
    <xdr:sp macro="" textlink="">
      <xdr:nvSpPr>
        <xdr:cNvPr id="652" name="災害復旧費該当値テキスト"/>
        <xdr:cNvSpPr txBox="1"/>
      </xdr:nvSpPr>
      <xdr:spPr>
        <a:xfrm>
          <a:off x="16370300" y="121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67374</xdr:rowOff>
    </xdr:from>
    <xdr:to>
      <xdr:col>81</xdr:col>
      <xdr:colOff>101600</xdr:colOff>
      <xdr:row>76</xdr:row>
      <xdr:rowOff>168974</xdr:rowOff>
    </xdr:to>
    <xdr:sp macro="" textlink="">
      <xdr:nvSpPr>
        <xdr:cNvPr id="653" name="楕円 652"/>
        <xdr:cNvSpPr/>
      </xdr:nvSpPr>
      <xdr:spPr>
        <a:xfrm>
          <a:off x="15430500" y="130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14050</xdr:rowOff>
    </xdr:from>
    <xdr:ext cx="534377" cy="259045"/>
    <xdr:sp macro="" textlink="">
      <xdr:nvSpPr>
        <xdr:cNvPr id="654" name="テキスト ボックス 653"/>
        <xdr:cNvSpPr txBox="1"/>
      </xdr:nvSpPr>
      <xdr:spPr>
        <a:xfrm>
          <a:off x="15214111" y="128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122961</xdr:rowOff>
    </xdr:from>
    <xdr:to>
      <xdr:col>76</xdr:col>
      <xdr:colOff>165100</xdr:colOff>
      <xdr:row>79</xdr:row>
      <xdr:rowOff>53111</xdr:rowOff>
    </xdr:to>
    <xdr:sp macro="" textlink="">
      <xdr:nvSpPr>
        <xdr:cNvPr id="655" name="楕円 654"/>
        <xdr:cNvSpPr/>
      </xdr:nvSpPr>
      <xdr:spPr>
        <a:xfrm>
          <a:off x="14541500" y="134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69638</xdr:rowOff>
    </xdr:from>
    <xdr:ext cx="469744" cy="259045"/>
    <xdr:sp macro="" textlink="">
      <xdr:nvSpPr>
        <xdr:cNvPr id="656" name="テキスト ボックス 655"/>
        <xdr:cNvSpPr txBox="1"/>
      </xdr:nvSpPr>
      <xdr:spPr>
        <a:xfrm>
          <a:off x="14357428" y="1327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76098</xdr:rowOff>
    </xdr:from>
    <xdr:to>
      <xdr:col>72</xdr:col>
      <xdr:colOff>38100</xdr:colOff>
      <xdr:row>77</xdr:row>
      <xdr:rowOff>6248</xdr:rowOff>
    </xdr:to>
    <xdr:sp macro="" textlink="">
      <xdr:nvSpPr>
        <xdr:cNvPr id="657" name="楕円 656"/>
        <xdr:cNvSpPr/>
      </xdr:nvSpPr>
      <xdr:spPr>
        <a:xfrm>
          <a:off x="13652500" y="131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22775</xdr:rowOff>
    </xdr:from>
    <xdr:ext cx="534377" cy="259045"/>
    <xdr:sp macro="" textlink="">
      <xdr:nvSpPr>
        <xdr:cNvPr id="658" name="テキスト ボックス 657"/>
        <xdr:cNvSpPr txBox="1"/>
      </xdr:nvSpPr>
      <xdr:spPr>
        <a:xfrm>
          <a:off x="13436111" y="1288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40399</xdr:rowOff>
    </xdr:from>
    <xdr:to>
      <xdr:col>67</xdr:col>
      <xdr:colOff>101600</xdr:colOff>
      <xdr:row>71</xdr:row>
      <xdr:rowOff>141999</xdr:rowOff>
    </xdr:to>
    <xdr:sp macro="" textlink="">
      <xdr:nvSpPr>
        <xdr:cNvPr id="659" name="楕円 658"/>
        <xdr:cNvSpPr/>
      </xdr:nvSpPr>
      <xdr:spPr>
        <a:xfrm>
          <a:off x="12763500" y="122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158526</xdr:rowOff>
    </xdr:from>
    <xdr:ext cx="534377" cy="259045"/>
    <xdr:sp macro="" textlink="">
      <xdr:nvSpPr>
        <xdr:cNvPr id="660" name="テキスト ボックス 659"/>
        <xdr:cNvSpPr txBox="1"/>
      </xdr:nvSpPr>
      <xdr:spPr>
        <a:xfrm>
          <a:off x="12547111" y="119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57125</xdr:rowOff>
    </xdr:from>
    <xdr:to>
      <xdr:col>85</xdr:col>
      <xdr:colOff>126364</xdr:colOff>
      <xdr:row>98</xdr:row>
      <xdr:rowOff>100585</xdr:rowOff>
    </xdr:to>
    <xdr:cxnSp macro="">
      <xdr:nvCxnSpPr>
        <xdr:cNvPr id="684" name="直線コネクタ 683"/>
        <xdr:cNvCxnSpPr/>
      </xdr:nvCxnSpPr>
      <xdr:spPr>
        <a:xfrm flipV="1">
          <a:off x="16317595" y="15659075"/>
          <a:ext cx="1269" cy="1243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104412</xdr:rowOff>
    </xdr:from>
    <xdr:ext cx="469744" cy="259045"/>
    <xdr:sp macro="" textlink="">
      <xdr:nvSpPr>
        <xdr:cNvPr id="685" name="公債費最小値テキスト"/>
        <xdr:cNvSpPr txBox="1"/>
      </xdr:nvSpPr>
      <xdr:spPr>
        <a:xfrm>
          <a:off x="16370300" y="1690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100585</xdr:rowOff>
    </xdr:from>
    <xdr:to>
      <xdr:col>86</xdr:col>
      <xdr:colOff>25400</xdr:colOff>
      <xdr:row>98</xdr:row>
      <xdr:rowOff>100585</xdr:rowOff>
    </xdr:to>
    <xdr:cxnSp macro="">
      <xdr:nvCxnSpPr>
        <xdr:cNvPr id="686" name="直線コネクタ 685"/>
        <xdr:cNvCxnSpPr/>
      </xdr:nvCxnSpPr>
      <xdr:spPr>
        <a:xfrm>
          <a:off x="16230600" y="169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3802</xdr:rowOff>
    </xdr:from>
    <xdr:ext cx="599010" cy="259045"/>
    <xdr:sp macro="" textlink="">
      <xdr:nvSpPr>
        <xdr:cNvPr id="687" name="公債費最大値テキスト"/>
        <xdr:cNvSpPr txBox="1"/>
      </xdr:nvSpPr>
      <xdr:spPr>
        <a:xfrm>
          <a:off x="16370300" y="154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57125</xdr:rowOff>
    </xdr:from>
    <xdr:to>
      <xdr:col>86</xdr:col>
      <xdr:colOff>25400</xdr:colOff>
      <xdr:row>91</xdr:row>
      <xdr:rowOff>57125</xdr:rowOff>
    </xdr:to>
    <xdr:cxnSp macro="">
      <xdr:nvCxnSpPr>
        <xdr:cNvPr id="688" name="直線コネクタ 687"/>
        <xdr:cNvCxnSpPr/>
      </xdr:nvCxnSpPr>
      <xdr:spPr>
        <a:xfrm>
          <a:off x="16230600" y="156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7049</xdr:rowOff>
    </xdr:from>
    <xdr:to>
      <xdr:col>85</xdr:col>
      <xdr:colOff>127000</xdr:colOff>
      <xdr:row>91</xdr:row>
      <xdr:rowOff>103809</xdr:rowOff>
    </xdr:to>
    <xdr:cxnSp macro="">
      <xdr:nvCxnSpPr>
        <xdr:cNvPr id="689" name="直線コネクタ 688"/>
        <xdr:cNvCxnSpPr/>
      </xdr:nvCxnSpPr>
      <xdr:spPr>
        <a:xfrm>
          <a:off x="15481300" y="15608999"/>
          <a:ext cx="838200" cy="9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42854</xdr:rowOff>
    </xdr:from>
    <xdr:ext cx="534377" cy="259045"/>
    <xdr:sp macro="" textlink="">
      <xdr:nvSpPr>
        <xdr:cNvPr id="690" name="公債費平均値テキスト"/>
        <xdr:cNvSpPr txBox="1"/>
      </xdr:nvSpPr>
      <xdr:spPr>
        <a:xfrm>
          <a:off x="16370300" y="1650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64427</xdr:rowOff>
    </xdr:from>
    <xdr:to>
      <xdr:col>85</xdr:col>
      <xdr:colOff>177800</xdr:colOff>
      <xdr:row>96</xdr:row>
      <xdr:rowOff>166027</xdr:rowOff>
    </xdr:to>
    <xdr:sp macro="" textlink="">
      <xdr:nvSpPr>
        <xdr:cNvPr id="691" name="フローチャート: 判断 690"/>
        <xdr:cNvSpPr/>
      </xdr:nvSpPr>
      <xdr:spPr>
        <a:xfrm>
          <a:off x="162687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7049</xdr:rowOff>
    </xdr:from>
    <xdr:to>
      <xdr:col>81</xdr:col>
      <xdr:colOff>50800</xdr:colOff>
      <xdr:row>91</xdr:row>
      <xdr:rowOff>157607</xdr:rowOff>
    </xdr:to>
    <xdr:cxnSp macro="">
      <xdr:nvCxnSpPr>
        <xdr:cNvPr id="692" name="直線コネクタ 691"/>
        <xdr:cNvCxnSpPr/>
      </xdr:nvCxnSpPr>
      <xdr:spPr>
        <a:xfrm flipV="1">
          <a:off x="14592300" y="15608999"/>
          <a:ext cx="889000" cy="1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47574</xdr:rowOff>
    </xdr:from>
    <xdr:to>
      <xdr:col>81</xdr:col>
      <xdr:colOff>101600</xdr:colOff>
      <xdr:row>96</xdr:row>
      <xdr:rowOff>149174</xdr:rowOff>
    </xdr:to>
    <xdr:sp macro="" textlink="">
      <xdr:nvSpPr>
        <xdr:cNvPr id="693" name="フローチャート: 判断 692"/>
        <xdr:cNvSpPr/>
      </xdr:nvSpPr>
      <xdr:spPr>
        <a:xfrm>
          <a:off x="15430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140301</xdr:rowOff>
    </xdr:from>
    <xdr:ext cx="534377" cy="259045"/>
    <xdr:sp macro="" textlink="">
      <xdr:nvSpPr>
        <xdr:cNvPr id="694" name="テキスト ボックス 693"/>
        <xdr:cNvSpPr txBox="1"/>
      </xdr:nvSpPr>
      <xdr:spPr>
        <a:xfrm>
          <a:off x="15214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157607</xdr:rowOff>
    </xdr:from>
    <xdr:to>
      <xdr:col>76</xdr:col>
      <xdr:colOff>114300</xdr:colOff>
      <xdr:row>91</xdr:row>
      <xdr:rowOff>166255</xdr:rowOff>
    </xdr:to>
    <xdr:cxnSp macro="">
      <xdr:nvCxnSpPr>
        <xdr:cNvPr id="695" name="直線コネクタ 694"/>
        <xdr:cNvCxnSpPr/>
      </xdr:nvCxnSpPr>
      <xdr:spPr>
        <a:xfrm flipV="1">
          <a:off x="13703300" y="15759557"/>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37491</xdr:rowOff>
    </xdr:from>
    <xdr:to>
      <xdr:col>76</xdr:col>
      <xdr:colOff>165100</xdr:colOff>
      <xdr:row>96</xdr:row>
      <xdr:rowOff>139091</xdr:rowOff>
    </xdr:to>
    <xdr:sp macro="" textlink="">
      <xdr:nvSpPr>
        <xdr:cNvPr id="696" name="フローチャート: 判断 695"/>
        <xdr:cNvSpPr/>
      </xdr:nvSpPr>
      <xdr:spPr>
        <a:xfrm>
          <a:off x="14541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130218</xdr:rowOff>
    </xdr:from>
    <xdr:ext cx="534377" cy="259045"/>
    <xdr:sp macro="" textlink="">
      <xdr:nvSpPr>
        <xdr:cNvPr id="697" name="テキスト ボックス 696"/>
        <xdr:cNvSpPr txBox="1"/>
      </xdr:nvSpPr>
      <xdr:spPr>
        <a:xfrm>
          <a:off x="14325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147155</xdr:rowOff>
    </xdr:from>
    <xdr:to>
      <xdr:col>71</xdr:col>
      <xdr:colOff>177800</xdr:colOff>
      <xdr:row>91</xdr:row>
      <xdr:rowOff>166255</xdr:rowOff>
    </xdr:to>
    <xdr:cxnSp macro="">
      <xdr:nvCxnSpPr>
        <xdr:cNvPr id="698" name="直線コネクタ 697"/>
        <xdr:cNvCxnSpPr/>
      </xdr:nvCxnSpPr>
      <xdr:spPr>
        <a:xfrm>
          <a:off x="12814300" y="15749105"/>
          <a:ext cx="889000" cy="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63615</xdr:rowOff>
    </xdr:from>
    <xdr:to>
      <xdr:col>72</xdr:col>
      <xdr:colOff>38100</xdr:colOff>
      <xdr:row>96</xdr:row>
      <xdr:rowOff>165215</xdr:rowOff>
    </xdr:to>
    <xdr:sp macro="" textlink="">
      <xdr:nvSpPr>
        <xdr:cNvPr id="699" name="フローチャート: 判断 698"/>
        <xdr:cNvSpPr/>
      </xdr:nvSpPr>
      <xdr:spPr>
        <a:xfrm>
          <a:off x="13652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156342</xdr:rowOff>
    </xdr:from>
    <xdr:ext cx="534377" cy="259045"/>
    <xdr:sp macro="" textlink="">
      <xdr:nvSpPr>
        <xdr:cNvPr id="700" name="テキスト ボックス 699"/>
        <xdr:cNvSpPr txBox="1"/>
      </xdr:nvSpPr>
      <xdr:spPr>
        <a:xfrm>
          <a:off x="13436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53009</xdr:rowOff>
    </xdr:from>
    <xdr:to>
      <xdr:col>85</xdr:col>
      <xdr:colOff>177800</xdr:colOff>
      <xdr:row>91</xdr:row>
      <xdr:rowOff>154609</xdr:rowOff>
    </xdr:to>
    <xdr:sp macro="" textlink="">
      <xdr:nvSpPr>
        <xdr:cNvPr id="708" name="楕円 707"/>
        <xdr:cNvSpPr/>
      </xdr:nvSpPr>
      <xdr:spPr>
        <a:xfrm>
          <a:off x="16268700" y="156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139386</xdr:rowOff>
    </xdr:from>
    <xdr:ext cx="599010" cy="259045"/>
    <xdr:sp macro="" textlink="">
      <xdr:nvSpPr>
        <xdr:cNvPr id="709" name="公債費該当値テキスト"/>
        <xdr:cNvSpPr txBox="1"/>
      </xdr:nvSpPr>
      <xdr:spPr>
        <a:xfrm>
          <a:off x="16370300" y="1556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127699</xdr:rowOff>
    </xdr:from>
    <xdr:to>
      <xdr:col>81</xdr:col>
      <xdr:colOff>101600</xdr:colOff>
      <xdr:row>91</xdr:row>
      <xdr:rowOff>57849</xdr:rowOff>
    </xdr:to>
    <xdr:sp macro="" textlink="">
      <xdr:nvSpPr>
        <xdr:cNvPr id="710" name="楕円 709"/>
        <xdr:cNvSpPr/>
      </xdr:nvSpPr>
      <xdr:spPr>
        <a:xfrm>
          <a:off x="15430500" y="155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74376</xdr:rowOff>
    </xdr:from>
    <xdr:ext cx="599010" cy="259045"/>
    <xdr:sp macro="" textlink="">
      <xdr:nvSpPr>
        <xdr:cNvPr id="711" name="テキスト ボックス 710"/>
        <xdr:cNvSpPr txBox="1"/>
      </xdr:nvSpPr>
      <xdr:spPr>
        <a:xfrm>
          <a:off x="15181795" y="1533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106807</xdr:rowOff>
    </xdr:from>
    <xdr:to>
      <xdr:col>76</xdr:col>
      <xdr:colOff>165100</xdr:colOff>
      <xdr:row>92</xdr:row>
      <xdr:rowOff>36957</xdr:rowOff>
    </xdr:to>
    <xdr:sp macro="" textlink="">
      <xdr:nvSpPr>
        <xdr:cNvPr id="712" name="楕円 711"/>
        <xdr:cNvSpPr/>
      </xdr:nvSpPr>
      <xdr:spPr>
        <a:xfrm>
          <a:off x="14541500" y="157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53484</xdr:rowOff>
    </xdr:from>
    <xdr:ext cx="534377" cy="259045"/>
    <xdr:sp macro="" textlink="">
      <xdr:nvSpPr>
        <xdr:cNvPr id="713" name="テキスト ボックス 712"/>
        <xdr:cNvSpPr txBox="1"/>
      </xdr:nvSpPr>
      <xdr:spPr>
        <a:xfrm>
          <a:off x="14325111" y="154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115455</xdr:rowOff>
    </xdr:from>
    <xdr:to>
      <xdr:col>72</xdr:col>
      <xdr:colOff>38100</xdr:colOff>
      <xdr:row>92</xdr:row>
      <xdr:rowOff>45605</xdr:rowOff>
    </xdr:to>
    <xdr:sp macro="" textlink="">
      <xdr:nvSpPr>
        <xdr:cNvPr id="714" name="楕円 713"/>
        <xdr:cNvSpPr/>
      </xdr:nvSpPr>
      <xdr:spPr>
        <a:xfrm>
          <a:off x="13652500" y="15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62132</xdr:rowOff>
    </xdr:from>
    <xdr:ext cx="534377" cy="259045"/>
    <xdr:sp macro="" textlink="">
      <xdr:nvSpPr>
        <xdr:cNvPr id="715" name="テキスト ボックス 714"/>
        <xdr:cNvSpPr txBox="1"/>
      </xdr:nvSpPr>
      <xdr:spPr>
        <a:xfrm>
          <a:off x="13436111" y="154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96355</xdr:rowOff>
    </xdr:from>
    <xdr:to>
      <xdr:col>67</xdr:col>
      <xdr:colOff>101600</xdr:colOff>
      <xdr:row>92</xdr:row>
      <xdr:rowOff>26505</xdr:rowOff>
    </xdr:to>
    <xdr:sp macro="" textlink="">
      <xdr:nvSpPr>
        <xdr:cNvPr id="716" name="楕円 715"/>
        <xdr:cNvSpPr/>
      </xdr:nvSpPr>
      <xdr:spPr>
        <a:xfrm>
          <a:off x="12763500" y="156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43032</xdr:rowOff>
    </xdr:from>
    <xdr:ext cx="534377" cy="259045"/>
    <xdr:sp macro="" textlink="">
      <xdr:nvSpPr>
        <xdr:cNvPr id="717" name="テキスト ボックス 716"/>
        <xdr:cNvSpPr txBox="1"/>
      </xdr:nvSpPr>
      <xdr:spPr>
        <a:xfrm>
          <a:off x="12547111" y="1547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39" name="直線コネクタ 738"/>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0"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2"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3" name="直線コネクタ 742"/>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45"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46" name="フローチャート: 判断 745"/>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48" name="フローチャート: 判断 747"/>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49" name="テキスト ボックス 748"/>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1" name="フローチャート: 判断 750"/>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2" name="テキスト ボックス 751"/>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54" name="フローチャート: 判断 753"/>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55" name="テキスト ボックス 754"/>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56" name="フローチャート: 判断 755"/>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57" name="テキスト ボックス 756"/>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64"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ふるさと寄附金の増加に伴う返礼品代やふるさと応援基金への積立が大きくなっていることが原因であり、今後も高い水準で推移していくと見込まれる。</a:t>
          </a:r>
        </a:p>
        <a:p>
          <a:r>
            <a:rPr kumimoji="1" lang="ja-JP" altLang="en-US" sz="1300">
              <a:latin typeface="ＭＳ Ｐゴシック" panose="020B0600070205080204" pitchFamily="50" charset="-128"/>
              <a:ea typeface="ＭＳ Ｐゴシック" panose="020B0600070205080204" pitchFamily="50" charset="-128"/>
            </a:rPr>
            <a:t>○農林水産業費・商工費は住民一人当たりそれぞれ</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らについては、浜田市が推進する総合振興計画に基づく「元気な浜田事業」として、特に重点的な取り組みを行っていることが原因となっている。</a:t>
          </a: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月に発生した豪雨災害等によるものである。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○公債費は住民一人あたり</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千円となっており、類似団体と比較して一人当たりコストが高い状況となっている。これは、繰上償還の実施や平成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年度までを集中投資期間として建設事業等を行ったことが原因となっているが、交付税算入の手厚い過疎債や合併特例債の借入を行うなどして、財政状況の健全化に努めている。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想定されている将来的な財政悪化に備えて財政調整基金の積立を行っており、実質単年度収支も財政調整基金の積立や地方債の繰上償還により黒字を維持している。比較的改善傾向にある財政状況であ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年度以降は普通交付税の合併算定替による効果が縮減されたため、引き続き更なる行財政改革が必要である。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連結での赤字額は生じていないが、一般会計からの各会計への繰出は依然として減らず、一般会計の負担は大きい。今後は繰出対象会計の収入確保を念頭に置き、繰出額を減少させるよう努める必要がある。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W22" sqref="W22:Y29"/>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41123934</v>
      </c>
      <c r="BO4" s="461"/>
      <c r="BP4" s="461"/>
      <c r="BQ4" s="461"/>
      <c r="BR4" s="461"/>
      <c r="BS4" s="461"/>
      <c r="BT4" s="461"/>
      <c r="BU4" s="462"/>
      <c r="BV4" s="460">
        <v>38622238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2.4</v>
      </c>
      <c r="CU4" s="642"/>
      <c r="CV4" s="642"/>
      <c r="CW4" s="642"/>
      <c r="CX4" s="642"/>
      <c r="CY4" s="642"/>
      <c r="CZ4" s="642"/>
      <c r="DA4" s="643"/>
      <c r="DB4" s="641">
        <v>2.2999999999999998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40536370</v>
      </c>
      <c r="BO5" s="466"/>
      <c r="BP5" s="466"/>
      <c r="BQ5" s="466"/>
      <c r="BR5" s="466"/>
      <c r="BS5" s="466"/>
      <c r="BT5" s="466"/>
      <c r="BU5" s="467"/>
      <c r="BV5" s="465">
        <v>38135523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v>
      </c>
      <c r="CU5" s="436"/>
      <c r="CV5" s="436"/>
      <c r="CW5" s="436"/>
      <c r="CX5" s="436"/>
      <c r="CY5" s="436"/>
      <c r="CZ5" s="436"/>
      <c r="DA5" s="437"/>
      <c r="DB5" s="435">
        <v>90.9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587564</v>
      </c>
      <c r="BO6" s="466"/>
      <c r="BP6" s="466"/>
      <c r="BQ6" s="466"/>
      <c r="BR6" s="466"/>
      <c r="BS6" s="466"/>
      <c r="BT6" s="466"/>
      <c r="BU6" s="467"/>
      <c r="BV6" s="465">
        <v>486715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95.8</v>
      </c>
      <c r="CU6" s="616"/>
      <c r="CV6" s="616"/>
      <c r="CW6" s="616"/>
      <c r="CX6" s="616"/>
      <c r="CY6" s="616"/>
      <c r="CZ6" s="616"/>
      <c r="DA6" s="617"/>
      <c r="DB6" s="615">
        <v>95.8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103476</v>
      </c>
      <c r="BO7" s="466"/>
      <c r="BP7" s="466"/>
      <c r="BQ7" s="466"/>
      <c r="BR7" s="466"/>
      <c r="BS7" s="466"/>
      <c r="BT7" s="466"/>
      <c r="BU7" s="467"/>
      <c r="BV7" s="465">
        <v>28141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20356878</v>
      </c>
      <c r="CU7" s="466"/>
      <c r="CV7" s="466"/>
      <c r="CW7" s="466"/>
      <c r="CX7" s="466"/>
      <c r="CY7" s="466"/>
      <c r="CZ7" s="466"/>
      <c r="DA7" s="467"/>
      <c r="DB7" s="465">
        <v>20353798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102</v>
      </c>
      <c r="AV8" s="523"/>
      <c r="AW8" s="523"/>
      <c r="AX8" s="523"/>
      <c r="AY8" s="445" t="s">
        <v>109</v>
      </c>
      <c r="AZ8" s="446"/>
      <c r="BA8" s="446"/>
      <c r="BB8" s="446"/>
      <c r="BC8" s="446"/>
      <c r="BD8" s="446"/>
      <c r="BE8" s="446"/>
      <c r="BF8" s="446"/>
      <c r="BG8" s="446"/>
      <c r="BH8" s="446"/>
      <c r="BI8" s="446"/>
      <c r="BJ8" s="446"/>
      <c r="BK8" s="446"/>
      <c r="BL8" s="446"/>
      <c r="BM8" s="447"/>
      <c r="BN8" s="465">
        <v>484088</v>
      </c>
      <c r="BO8" s="466"/>
      <c r="BP8" s="466"/>
      <c r="BQ8" s="466"/>
      <c r="BR8" s="466"/>
      <c r="BS8" s="466"/>
      <c r="BT8" s="466"/>
      <c r="BU8" s="467"/>
      <c r="BV8" s="465">
        <v>458574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0.4</v>
      </c>
      <c r="CU8" s="579"/>
      <c r="CV8" s="579"/>
      <c r="CW8" s="579"/>
      <c r="CX8" s="579"/>
      <c r="CY8" s="579"/>
      <c r="CZ8" s="579"/>
      <c r="DA8" s="580"/>
      <c r="DB8" s="578">
        <v>0.4</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58105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25514</v>
      </c>
      <c r="BO9" s="466"/>
      <c r="BP9" s="466"/>
      <c r="BQ9" s="466"/>
      <c r="BR9" s="466"/>
      <c r="BS9" s="466"/>
      <c r="BT9" s="466"/>
      <c r="BU9" s="467"/>
      <c r="BV9" s="465">
        <v>-97716</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23</v>
      </c>
      <c r="CU9" s="436"/>
      <c r="CV9" s="436"/>
      <c r="CW9" s="436"/>
      <c r="CX9" s="436"/>
      <c r="CY9" s="436"/>
      <c r="CZ9" s="436"/>
      <c r="DA9" s="437"/>
      <c r="DB9" s="435">
        <v>24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61713</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234088</v>
      </c>
      <c r="BO10" s="466"/>
      <c r="BP10" s="466"/>
      <c r="BQ10" s="466"/>
      <c r="BR10" s="466"/>
      <c r="BS10" s="466"/>
      <c r="BT10" s="466"/>
      <c r="BU10" s="467"/>
      <c r="BV10" s="465">
        <v>283400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415878</v>
      </c>
      <c r="BO11" s="466"/>
      <c r="BP11" s="466"/>
      <c r="BQ11" s="466"/>
      <c r="BR11" s="466"/>
      <c r="BS11" s="466"/>
      <c r="BT11" s="466"/>
      <c r="BU11" s="467"/>
      <c r="BV11" s="465">
        <v>1061618</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54328</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1000000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53720</v>
      </c>
      <c r="S13" s="569"/>
      <c r="T13" s="569"/>
      <c r="U13" s="569"/>
      <c r="V13" s="570"/>
      <c r="W13" s="556" t="s">
        <v>140</v>
      </c>
      <c r="X13" s="478"/>
      <c r="Y13" s="478"/>
      <c r="Z13" s="478"/>
      <c r="AA13" s="478"/>
      <c r="AB13" s="479"/>
      <c r="AC13" s="441">
        <v>2013</v>
      </c>
      <c r="AD13" s="442"/>
      <c r="AE13" s="442"/>
      <c r="AF13" s="442"/>
      <c r="AG13" s="443"/>
      <c r="AH13" s="441">
        <v>2165</v>
      </c>
      <c r="AI13" s="442"/>
      <c r="AJ13" s="442"/>
      <c r="AK13" s="442"/>
      <c r="AL13" s="444"/>
      <c r="AM13" s="534" t="s">
        <v>141</v>
      </c>
      <c r="AN13" s="439"/>
      <c r="AO13" s="439"/>
      <c r="AP13" s="439"/>
      <c r="AQ13" s="439"/>
      <c r="AR13" s="439"/>
      <c r="AS13" s="439"/>
      <c r="AT13" s="440"/>
      <c r="AU13" s="522" t="s">
        <v>119</v>
      </c>
      <c r="AV13" s="523"/>
      <c r="AW13" s="523"/>
      <c r="AX13" s="523"/>
      <c r="AY13" s="445" t="s">
        <v>142</v>
      </c>
      <c r="AZ13" s="446"/>
      <c r="BA13" s="446"/>
      <c r="BB13" s="446"/>
      <c r="BC13" s="446"/>
      <c r="BD13" s="446"/>
      <c r="BE13" s="446"/>
      <c r="BF13" s="446"/>
      <c r="BG13" s="446"/>
      <c r="BH13" s="446"/>
      <c r="BI13" s="446"/>
      <c r="BJ13" s="446"/>
      <c r="BK13" s="446"/>
      <c r="BL13" s="446"/>
      <c r="BM13" s="447"/>
      <c r="BN13" s="465">
        <v>675480</v>
      </c>
      <c r="BO13" s="466"/>
      <c r="BP13" s="466"/>
      <c r="BQ13" s="466"/>
      <c r="BR13" s="466"/>
      <c r="BS13" s="466"/>
      <c r="BT13" s="466"/>
      <c r="BU13" s="467"/>
      <c r="BV13" s="465">
        <v>247302</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10.5</v>
      </c>
      <c r="CU13" s="436"/>
      <c r="CV13" s="436"/>
      <c r="CW13" s="436"/>
      <c r="CX13" s="436"/>
      <c r="CY13" s="436"/>
      <c r="CZ13" s="436"/>
      <c r="DA13" s="437"/>
      <c r="DB13" s="435">
        <v>10.1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55158</v>
      </c>
      <c r="S14" s="569"/>
      <c r="T14" s="569"/>
      <c r="U14" s="569"/>
      <c r="V14" s="570"/>
      <c r="W14" s="571"/>
      <c r="X14" s="481"/>
      <c r="Y14" s="481"/>
      <c r="Z14" s="481"/>
      <c r="AA14" s="481"/>
      <c r="AB14" s="482"/>
      <c r="AC14" s="561">
        <v>7.2</v>
      </c>
      <c r="AD14" s="562"/>
      <c r="AE14" s="562"/>
      <c r="AF14" s="562"/>
      <c r="AG14" s="563"/>
      <c r="AH14" s="561">
        <v>7.5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59.5</v>
      </c>
      <c r="CU14" s="573"/>
      <c r="CV14" s="573"/>
      <c r="CW14" s="573"/>
      <c r="CX14" s="573"/>
      <c r="CY14" s="573"/>
      <c r="CZ14" s="573"/>
      <c r="DA14" s="574"/>
      <c r="DB14" s="572">
        <v>72.3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54556</v>
      </c>
      <c r="S15" s="569"/>
      <c r="T15" s="569"/>
      <c r="U15" s="569"/>
      <c r="V15" s="570"/>
      <c r="W15" s="556" t="s">
        <v>147</v>
      </c>
      <c r="X15" s="478"/>
      <c r="Y15" s="478"/>
      <c r="Z15" s="478"/>
      <c r="AA15" s="478"/>
      <c r="AB15" s="479"/>
      <c r="AC15" s="441">
        <v>5830</v>
      </c>
      <c r="AD15" s="442"/>
      <c r="AE15" s="442"/>
      <c r="AF15" s="442"/>
      <c r="AG15" s="443"/>
      <c r="AH15" s="441">
        <v>6235</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6731839</v>
      </c>
      <c r="BO15" s="461"/>
      <c r="BP15" s="461"/>
      <c r="BQ15" s="461"/>
      <c r="BR15" s="461"/>
      <c r="BS15" s="461"/>
      <c r="BT15" s="461"/>
      <c r="BU15" s="462"/>
      <c r="BV15" s="460">
        <v>6690705</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20.9</v>
      </c>
      <c r="AD16" s="562"/>
      <c r="AE16" s="562"/>
      <c r="AF16" s="562"/>
      <c r="AG16" s="563"/>
      <c r="AH16" s="561">
        <v>21.7</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17015096</v>
      </c>
      <c r="BO16" s="466"/>
      <c r="BP16" s="466"/>
      <c r="BQ16" s="466"/>
      <c r="BR16" s="466"/>
      <c r="BS16" s="466"/>
      <c r="BT16" s="466"/>
      <c r="BU16" s="467"/>
      <c r="BV16" s="465">
        <v>16709713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20046</v>
      </c>
      <c r="AD17" s="442"/>
      <c r="AE17" s="442"/>
      <c r="AF17" s="442"/>
      <c r="AG17" s="443"/>
      <c r="AH17" s="441">
        <v>20338</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8538369</v>
      </c>
      <c r="BO17" s="466"/>
      <c r="BP17" s="466"/>
      <c r="BQ17" s="466"/>
      <c r="BR17" s="466"/>
      <c r="BS17" s="466"/>
      <c r="BT17" s="466"/>
      <c r="BU17" s="467"/>
      <c r="BV17" s="465">
        <v>8494518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690.68</v>
      </c>
      <c r="M18" s="530"/>
      <c r="N18" s="530"/>
      <c r="O18" s="530"/>
      <c r="P18" s="530"/>
      <c r="Q18" s="530"/>
      <c r="R18" s="531"/>
      <c r="S18" s="531"/>
      <c r="T18" s="531"/>
      <c r="U18" s="531"/>
      <c r="V18" s="532"/>
      <c r="W18" s="546"/>
      <c r="X18" s="547"/>
      <c r="Y18" s="547"/>
      <c r="Z18" s="547"/>
      <c r="AA18" s="547"/>
      <c r="AB18" s="557"/>
      <c r="AC18" s="429">
        <v>71.900000000000006</v>
      </c>
      <c r="AD18" s="430"/>
      <c r="AE18" s="430"/>
      <c r="AF18" s="430"/>
      <c r="AG18" s="533"/>
      <c r="AH18" s="429">
        <v>70.8</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19066950</v>
      </c>
      <c r="BO18" s="466"/>
      <c r="BP18" s="466"/>
      <c r="BQ18" s="466"/>
      <c r="BR18" s="466"/>
      <c r="BS18" s="466"/>
      <c r="BT18" s="466"/>
      <c r="BU18" s="467"/>
      <c r="BV18" s="465">
        <v>19085079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84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23727495</v>
      </c>
      <c r="BO19" s="466"/>
      <c r="BP19" s="466"/>
      <c r="BQ19" s="466"/>
      <c r="BR19" s="466"/>
      <c r="BS19" s="466"/>
      <c r="BT19" s="466"/>
      <c r="BU19" s="467"/>
      <c r="BV19" s="465">
        <v>24716612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24498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53034234</v>
      </c>
      <c r="BO23" s="466"/>
      <c r="BP23" s="466"/>
      <c r="BQ23" s="466"/>
      <c r="BR23" s="466"/>
      <c r="BS23" s="466"/>
      <c r="BT23" s="466"/>
      <c r="BU23" s="467"/>
      <c r="BV23" s="465">
        <v>53880268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8600</v>
      </c>
      <c r="R24" s="442"/>
      <c r="S24" s="442"/>
      <c r="T24" s="442"/>
      <c r="U24" s="442"/>
      <c r="V24" s="443"/>
      <c r="W24" s="507"/>
      <c r="X24" s="498"/>
      <c r="Y24" s="499"/>
      <c r="Z24" s="438" t="s">
        <v>171</v>
      </c>
      <c r="AA24" s="439"/>
      <c r="AB24" s="439"/>
      <c r="AC24" s="439"/>
      <c r="AD24" s="439"/>
      <c r="AE24" s="439"/>
      <c r="AF24" s="439"/>
      <c r="AG24" s="440"/>
      <c r="AH24" s="441">
        <v>589</v>
      </c>
      <c r="AI24" s="442"/>
      <c r="AJ24" s="442"/>
      <c r="AK24" s="442"/>
      <c r="AL24" s="443"/>
      <c r="AM24" s="441">
        <v>1914839</v>
      </c>
      <c r="AN24" s="442"/>
      <c r="AO24" s="442"/>
      <c r="AP24" s="442"/>
      <c r="AQ24" s="442"/>
      <c r="AR24" s="443"/>
      <c r="AS24" s="441">
        <v>3251</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34516701</v>
      </c>
      <c r="BO24" s="466"/>
      <c r="BP24" s="466"/>
      <c r="BQ24" s="466"/>
      <c r="BR24" s="466"/>
      <c r="BS24" s="466"/>
      <c r="BT24" s="466"/>
      <c r="BU24" s="467"/>
      <c r="BV24" s="465">
        <v>35114362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7100</v>
      </c>
      <c r="R25" s="442"/>
      <c r="S25" s="442"/>
      <c r="T25" s="442"/>
      <c r="U25" s="442"/>
      <c r="V25" s="443"/>
      <c r="W25" s="507"/>
      <c r="X25" s="498"/>
      <c r="Y25" s="499"/>
      <c r="Z25" s="438" t="s">
        <v>174</v>
      </c>
      <c r="AA25" s="439"/>
      <c r="AB25" s="439"/>
      <c r="AC25" s="439"/>
      <c r="AD25" s="439"/>
      <c r="AE25" s="439"/>
      <c r="AF25" s="439"/>
      <c r="AG25" s="440"/>
      <c r="AH25" s="441">
        <v>125</v>
      </c>
      <c r="AI25" s="442"/>
      <c r="AJ25" s="442"/>
      <c r="AK25" s="442"/>
      <c r="AL25" s="443"/>
      <c r="AM25" s="441">
        <v>402625</v>
      </c>
      <c r="AN25" s="442"/>
      <c r="AO25" s="442"/>
      <c r="AP25" s="442"/>
      <c r="AQ25" s="442"/>
      <c r="AR25" s="443"/>
      <c r="AS25" s="441">
        <v>3221</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3640555</v>
      </c>
      <c r="BO25" s="461"/>
      <c r="BP25" s="461"/>
      <c r="BQ25" s="461"/>
      <c r="BR25" s="461"/>
      <c r="BS25" s="461"/>
      <c r="BT25" s="461"/>
      <c r="BU25" s="462"/>
      <c r="BV25" s="460">
        <v>2331617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6300</v>
      </c>
      <c r="R26" s="442"/>
      <c r="S26" s="442"/>
      <c r="T26" s="442"/>
      <c r="U26" s="442"/>
      <c r="V26" s="443"/>
      <c r="W26" s="507"/>
      <c r="X26" s="498"/>
      <c r="Y26" s="499"/>
      <c r="Z26" s="438" t="s">
        <v>177</v>
      </c>
      <c r="AA26" s="520"/>
      <c r="AB26" s="520"/>
      <c r="AC26" s="520"/>
      <c r="AD26" s="520"/>
      <c r="AE26" s="520"/>
      <c r="AF26" s="520"/>
      <c r="AG26" s="521"/>
      <c r="AH26" s="441">
        <v>23</v>
      </c>
      <c r="AI26" s="442"/>
      <c r="AJ26" s="442"/>
      <c r="AK26" s="442"/>
      <c r="AL26" s="443"/>
      <c r="AM26" s="441">
        <v>84640</v>
      </c>
      <c r="AN26" s="442"/>
      <c r="AO26" s="442"/>
      <c r="AP26" s="442"/>
      <c r="AQ26" s="442"/>
      <c r="AR26" s="443"/>
      <c r="AS26" s="441">
        <v>3680</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4500</v>
      </c>
      <c r="R27" s="442"/>
      <c r="S27" s="442"/>
      <c r="T27" s="442"/>
      <c r="U27" s="442"/>
      <c r="V27" s="443"/>
      <c r="W27" s="507"/>
      <c r="X27" s="498"/>
      <c r="Y27" s="499"/>
      <c r="Z27" s="438" t="s">
        <v>180</v>
      </c>
      <c r="AA27" s="439"/>
      <c r="AB27" s="439"/>
      <c r="AC27" s="439"/>
      <c r="AD27" s="439"/>
      <c r="AE27" s="439"/>
      <c r="AF27" s="439"/>
      <c r="AG27" s="440"/>
      <c r="AH27" s="441">
        <v>9</v>
      </c>
      <c r="AI27" s="442"/>
      <c r="AJ27" s="442"/>
      <c r="AK27" s="442"/>
      <c r="AL27" s="443"/>
      <c r="AM27" s="441">
        <v>24525</v>
      </c>
      <c r="AN27" s="442"/>
      <c r="AO27" s="442"/>
      <c r="AP27" s="442"/>
      <c r="AQ27" s="442"/>
      <c r="AR27" s="443"/>
      <c r="AS27" s="441">
        <v>2725</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1179831</v>
      </c>
      <c r="BO27" s="469"/>
      <c r="BP27" s="469"/>
      <c r="BQ27" s="469"/>
      <c r="BR27" s="469"/>
      <c r="BS27" s="469"/>
      <c r="BT27" s="469"/>
      <c r="BU27" s="470"/>
      <c r="BV27" s="468">
        <v>1179578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3800</v>
      </c>
      <c r="R28" s="442"/>
      <c r="S28" s="442"/>
      <c r="T28" s="442"/>
      <c r="U28" s="442"/>
      <c r="V28" s="443"/>
      <c r="W28" s="507"/>
      <c r="X28" s="498"/>
      <c r="Y28" s="499"/>
      <c r="Z28" s="438" t="s">
        <v>183</v>
      </c>
      <c r="AA28" s="439"/>
      <c r="AB28" s="439"/>
      <c r="AC28" s="439"/>
      <c r="AD28" s="439"/>
      <c r="AE28" s="439"/>
      <c r="AF28" s="439"/>
      <c r="AG28" s="440"/>
      <c r="AH28" s="441" t="s">
        <v>128</v>
      </c>
      <c r="AI28" s="442"/>
      <c r="AJ28" s="442"/>
      <c r="AK28" s="442"/>
      <c r="AL28" s="443"/>
      <c r="AM28" s="441" t="s">
        <v>128</v>
      </c>
      <c r="AN28" s="442"/>
      <c r="AO28" s="442"/>
      <c r="AP28" s="442"/>
      <c r="AQ28" s="442"/>
      <c r="AR28" s="443"/>
      <c r="AS28" s="441" t="s">
        <v>184</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3674743</v>
      </c>
      <c r="BO28" s="461"/>
      <c r="BP28" s="461"/>
      <c r="BQ28" s="461"/>
      <c r="BR28" s="461"/>
      <c r="BS28" s="461"/>
      <c r="BT28" s="461"/>
      <c r="BU28" s="462"/>
      <c r="BV28" s="460">
        <v>3440655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22</v>
      </c>
      <c r="M29" s="442"/>
      <c r="N29" s="442"/>
      <c r="O29" s="442"/>
      <c r="P29" s="443"/>
      <c r="Q29" s="441">
        <v>3500</v>
      </c>
      <c r="R29" s="442"/>
      <c r="S29" s="442"/>
      <c r="T29" s="442"/>
      <c r="U29" s="442"/>
      <c r="V29" s="443"/>
      <c r="W29" s="508"/>
      <c r="X29" s="509"/>
      <c r="Y29" s="510"/>
      <c r="Z29" s="438" t="s">
        <v>187</v>
      </c>
      <c r="AA29" s="439"/>
      <c r="AB29" s="439"/>
      <c r="AC29" s="439"/>
      <c r="AD29" s="439"/>
      <c r="AE29" s="439"/>
      <c r="AF29" s="439"/>
      <c r="AG29" s="440"/>
      <c r="AH29" s="441">
        <v>598</v>
      </c>
      <c r="AI29" s="442"/>
      <c r="AJ29" s="442"/>
      <c r="AK29" s="442"/>
      <c r="AL29" s="443"/>
      <c r="AM29" s="441">
        <v>1939364</v>
      </c>
      <c r="AN29" s="442"/>
      <c r="AO29" s="442"/>
      <c r="AP29" s="442"/>
      <c r="AQ29" s="442"/>
      <c r="AR29" s="443"/>
      <c r="AS29" s="441">
        <v>3243</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4606832</v>
      </c>
      <c r="BO29" s="466"/>
      <c r="BP29" s="466"/>
      <c r="BQ29" s="466"/>
      <c r="BR29" s="466"/>
      <c r="BS29" s="466"/>
      <c r="BT29" s="466"/>
      <c r="BU29" s="467"/>
      <c r="BV29" s="465">
        <v>3852084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97.3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7105437</v>
      </c>
      <c r="BO30" s="469"/>
      <c r="BP30" s="469"/>
      <c r="BQ30" s="469"/>
      <c r="BR30" s="469"/>
      <c r="BS30" s="469"/>
      <c r="BT30" s="469"/>
      <c r="BU30" s="470"/>
      <c r="BV30" s="468">
        <v>7804702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浜田地区広域行政組合（普通）</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金城開発</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国民健康保険特別会計（直診勘定）</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IF('各会計、関係団体の財政状況及び健全化判断比率'!B33="","",'各会計、関係団体の財政状況及び健全化判断比率'!B33)</f>
        <v>工業用水道事業会計</v>
      </c>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IF('各会計、関係団体の財政状況及び健全化判断比率'!B35="","",'各会計、関係団体の財政状況及び健全化判断比率'!B35)</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浜田地区広域行政組合（介護保険）</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島根県西部山村振興財団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駐車場事業特別会計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IF('各会計、関係団体の財政状況及び健全化判断比率'!B36="","",'各会計、関係団体の財政状況及び健全化判断比率'!B36)</f>
        <v>漁業集落排水事業特別会計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浜田市江津市旧有福村有財産共同管理組合（普通）</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石見ケーブルビジョン</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11</v>
      </c>
      <c r="BF37" s="424"/>
      <c r="BG37" s="423" t="str">
        <f>IF('各会計、関係団体の財政状況及び健全化判断比率'!B37="","",'各会計、関係団体の財政状況及び健全化判断比率'!B37)</f>
        <v>生活排水処理事業特別会計</v>
      </c>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島根県市町村総合事務組合（普通）</v>
      </c>
      <c r="BZ37" s="423"/>
      <c r="CA37" s="423"/>
      <c r="CB37" s="423"/>
      <c r="CC37" s="423"/>
      <c r="CD37" s="423"/>
      <c r="CE37" s="423"/>
      <c r="CF37" s="423"/>
      <c r="CG37" s="423"/>
      <c r="CH37" s="423"/>
      <c r="CI37" s="423"/>
      <c r="CJ37" s="423"/>
      <c r="CK37" s="423"/>
      <c r="CL37" s="423"/>
      <c r="CM37" s="423"/>
      <c r="CN37" s="213"/>
      <c r="CO37" s="424">
        <f t="shared" si="3"/>
        <v>22</v>
      </c>
      <c r="CP37" s="424"/>
      <c r="CQ37" s="423" t="str">
        <f>IF('各会計、関係団体の財政状況及び健全化判断比率'!BS10="","",'各会計、関係団体の財政状況及び健全化判断比率'!BS10)</f>
        <v>浜田漁港排水浄化管理センター</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12</v>
      </c>
      <c r="BF38" s="424"/>
      <c r="BG38" s="423" t="str">
        <f>IF('各会計、関係団体の財政状況及び健全化判断比率'!B38="","",'各会計、関係団体の財政状況及び健全化判断比率'!B38)</f>
        <v>公設水産物仲買売場特別会計</v>
      </c>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島根県後期高齢者医療広域連合（普通）</v>
      </c>
      <c r="BZ38" s="423"/>
      <c r="CA38" s="423"/>
      <c r="CB38" s="423"/>
      <c r="CC38" s="423"/>
      <c r="CD38" s="423"/>
      <c r="CE38" s="423"/>
      <c r="CF38" s="423"/>
      <c r="CG38" s="423"/>
      <c r="CH38" s="423"/>
      <c r="CI38" s="423"/>
      <c r="CJ38" s="423"/>
      <c r="CK38" s="423"/>
      <c r="CL38" s="423"/>
      <c r="CM38" s="423"/>
      <c r="CN38" s="213"/>
      <c r="CO38" s="424">
        <f t="shared" si="3"/>
        <v>23</v>
      </c>
      <c r="CP38" s="424"/>
      <c r="CQ38" s="423" t="str">
        <f>IF('各会計、関係団体の財政状況及び健全化判断比率'!BS11="","",'各会計、関係団体の財政状況及び健全化判断比率'!BS11)</f>
        <v>ゆうひパーク浜田</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島根県後期高齢者医療広域連合（後期高齢）</v>
      </c>
      <c r="BZ39" s="423"/>
      <c r="CA39" s="423"/>
      <c r="CB39" s="423"/>
      <c r="CC39" s="423"/>
      <c r="CD39" s="423"/>
      <c r="CE39" s="423"/>
      <c r="CF39" s="423"/>
      <c r="CG39" s="423"/>
      <c r="CH39" s="423"/>
      <c r="CI39" s="423"/>
      <c r="CJ39" s="423"/>
      <c r="CK39" s="423"/>
      <c r="CL39" s="423"/>
      <c r="CM39" s="423"/>
      <c r="CN39" s="213"/>
      <c r="CO39" s="424">
        <f t="shared" si="3"/>
        <v>24</v>
      </c>
      <c r="CP39" s="424"/>
      <c r="CQ39" s="423" t="str">
        <f>IF('各会計、関係団体の財政状況及び健全化判断比率'!BS12="","",'各会計、関係団体の財政状況及び健全化判断比率'!BS12)</f>
        <v>浜田市土地開発公社</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25</v>
      </c>
      <c r="CP40" s="424"/>
      <c r="CQ40" s="423" t="str">
        <f>IF('各会計、関係団体の財政状況及び健全化判断比率'!BS13="","",'各会計、関係団体の財政状況及び健全化判断比率'!BS13)</f>
        <v>浜田市教育文化振興事業団</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26</v>
      </c>
      <c r="CP41" s="424"/>
      <c r="CQ41" s="423" t="str">
        <f>IF('各会計、関係団体の財政状況及び健全化判断比率'!BS14="","",'各会計、関係団体の財政状況及び健全化判断比率'!BS14)</f>
        <v>ゆうひパーク三隅</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27</v>
      </c>
      <c r="CP42" s="424"/>
      <c r="CQ42" s="423" t="str">
        <f>IF('各会計、関係団体の財政状況及び健全化判断比率'!BS15="","",'各会計、関係団体の財政状況及び健全化判断比率'!BS15)</f>
        <v>三隅町農業支援センターみらい</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28</v>
      </c>
      <c r="CP43" s="424"/>
      <c r="CQ43" s="423" t="str">
        <f>IF('各会計、関係団体の財政状況及び健全化判断比率'!BS16="","",'各会計、関係団体の財政状況及び健全化判断比率'!BS16)</f>
        <v>島根県西部勤労者共済会</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5nI0yw+Y4ScaXsD+Btx9KimveYlBJOu/8POkmU0CM549hz0Tp1csJh/V6OaIQim+T2tD8dg5YgivkBoDR7NzQ==" saltValue="rMWP11tBcjStJ4SRzSjx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P37" sqref="P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565</v>
      </c>
      <c r="D34" s="1244"/>
      <c r="E34" s="1245"/>
      <c r="F34" s="32">
        <v>3.31</v>
      </c>
      <c r="G34" s="33">
        <v>3.22</v>
      </c>
      <c r="H34" s="33">
        <v>2.91</v>
      </c>
      <c r="I34" s="33">
        <v>3.71</v>
      </c>
      <c r="J34" s="34">
        <v>4.09</v>
      </c>
      <c r="K34" s="22"/>
      <c r="L34" s="22"/>
      <c r="M34" s="22"/>
      <c r="N34" s="22"/>
      <c r="O34" s="22"/>
      <c r="P34" s="22"/>
    </row>
    <row r="35" spans="1:16" ht="39" customHeight="1" x14ac:dyDescent="0.15">
      <c r="A35" s="22"/>
      <c r="B35" s="35"/>
      <c r="C35" s="1238" t="s">
        <v>566</v>
      </c>
      <c r="D35" s="1239"/>
      <c r="E35" s="1240"/>
      <c r="F35" s="36">
        <v>2.2799999999999998</v>
      </c>
      <c r="G35" s="37">
        <v>2.2999999999999998</v>
      </c>
      <c r="H35" s="37">
        <v>2.35</v>
      </c>
      <c r="I35" s="37">
        <v>2.4300000000000002</v>
      </c>
      <c r="J35" s="38">
        <v>2.52</v>
      </c>
      <c r="K35" s="22"/>
      <c r="L35" s="22"/>
      <c r="M35" s="22"/>
      <c r="N35" s="22"/>
      <c r="O35" s="22"/>
      <c r="P35" s="22"/>
    </row>
    <row r="36" spans="1:16" ht="39" customHeight="1" x14ac:dyDescent="0.15">
      <c r="A36" s="22"/>
      <c r="B36" s="35"/>
      <c r="C36" s="1238" t="s">
        <v>567</v>
      </c>
      <c r="D36" s="1239"/>
      <c r="E36" s="1240"/>
      <c r="F36" s="36">
        <v>3.56</v>
      </c>
      <c r="G36" s="37">
        <v>3.02</v>
      </c>
      <c r="H36" s="37">
        <v>2.69</v>
      </c>
      <c r="I36" s="37">
        <v>2.25</v>
      </c>
      <c r="J36" s="38">
        <v>2.37</v>
      </c>
      <c r="K36" s="22"/>
      <c r="L36" s="22"/>
      <c r="M36" s="22"/>
      <c r="N36" s="22"/>
      <c r="O36" s="22"/>
      <c r="P36" s="22"/>
    </row>
    <row r="37" spans="1:16" ht="39" customHeight="1" x14ac:dyDescent="0.15">
      <c r="A37" s="22"/>
      <c r="B37" s="35"/>
      <c r="C37" s="1238" t="s">
        <v>568</v>
      </c>
      <c r="D37" s="1239"/>
      <c r="E37" s="1240"/>
      <c r="F37" s="36">
        <v>0.3</v>
      </c>
      <c r="G37" s="37">
        <v>0.16</v>
      </c>
      <c r="H37" s="37">
        <v>1.35</v>
      </c>
      <c r="I37" s="37">
        <v>1.3</v>
      </c>
      <c r="J37" s="38">
        <v>0.22</v>
      </c>
      <c r="K37" s="22"/>
      <c r="L37" s="22"/>
      <c r="M37" s="22"/>
      <c r="N37" s="22"/>
      <c r="O37" s="22"/>
      <c r="P37" s="22"/>
    </row>
    <row r="38" spans="1:16" ht="39" customHeight="1" x14ac:dyDescent="0.15">
      <c r="A38" s="22"/>
      <c r="B38" s="35"/>
      <c r="C38" s="1238" t="s">
        <v>569</v>
      </c>
      <c r="D38" s="1239"/>
      <c r="E38" s="1240"/>
      <c r="F38" s="36">
        <v>0.06</v>
      </c>
      <c r="G38" s="37">
        <v>7.0000000000000007E-2</v>
      </c>
      <c r="H38" s="37">
        <v>0.08</v>
      </c>
      <c r="I38" s="37">
        <v>0.08</v>
      </c>
      <c r="J38" s="38">
        <v>7.0000000000000007E-2</v>
      </c>
      <c r="K38" s="22"/>
      <c r="L38" s="22"/>
      <c r="M38" s="22"/>
      <c r="N38" s="22"/>
      <c r="O38" s="22"/>
      <c r="P38" s="22"/>
    </row>
    <row r="39" spans="1:16" ht="39" customHeight="1" x14ac:dyDescent="0.15">
      <c r="A39" s="22"/>
      <c r="B39" s="35"/>
      <c r="C39" s="1238" t="s">
        <v>570</v>
      </c>
      <c r="D39" s="1239"/>
      <c r="E39" s="1240"/>
      <c r="F39" s="36">
        <v>0.01</v>
      </c>
      <c r="G39" s="37">
        <v>0.01</v>
      </c>
      <c r="H39" s="37">
        <v>0</v>
      </c>
      <c r="I39" s="37">
        <v>0.01</v>
      </c>
      <c r="J39" s="38">
        <v>0.01</v>
      </c>
      <c r="K39" s="22"/>
      <c r="L39" s="22"/>
      <c r="M39" s="22"/>
      <c r="N39" s="22"/>
      <c r="O39" s="22"/>
      <c r="P39" s="22"/>
    </row>
    <row r="40" spans="1:16" ht="39" customHeight="1" x14ac:dyDescent="0.15">
      <c r="A40" s="22"/>
      <c r="B40" s="35"/>
      <c r="C40" s="1238" t="s">
        <v>571</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572</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573</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574</v>
      </c>
      <c r="D43" s="1242"/>
      <c r="E43" s="1243"/>
      <c r="F43" s="41">
        <v>0</v>
      </c>
      <c r="G43" s="42">
        <v>0.01</v>
      </c>
      <c r="H43" s="42">
        <v>0</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BUdzp9qlTX94RUipsGN7hfOi4Fv/6SeQuHLt1yIlQ96UKd6mjlDy3mZ/RGSlGoewekMR2CLvqMv376QYUxYSw==" saltValue="XSKth1tGRGwq0NHBVk0x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70" zoomScaleNormal="70" zoomScaleSheetLayoutView="55" workbookViewId="0">
      <selection activeCell="S54" sqref="S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4716</v>
      </c>
      <c r="L45" s="60">
        <v>4684</v>
      </c>
      <c r="M45" s="60">
        <v>4932</v>
      </c>
      <c r="N45" s="60">
        <v>5027</v>
      </c>
      <c r="O45" s="61">
        <v>5154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519</v>
      </c>
      <c r="L46" s="64" t="s">
        <v>519</v>
      </c>
      <c r="M46" s="64" t="s">
        <v>519</v>
      </c>
      <c r="N46" s="64" t="s">
        <v>519</v>
      </c>
      <c r="O46" s="65" t="s">
        <v>519</v>
      </c>
      <c r="P46" s="48"/>
      <c r="Q46" s="48"/>
      <c r="R46" s="48"/>
      <c r="S46" s="48"/>
      <c r="T46" s="48"/>
      <c r="U46" s="48"/>
    </row>
    <row r="47" spans="1:21" ht="30.75" customHeight="1" x14ac:dyDescent="0.15">
      <c r="A47" s="48"/>
      <c r="B47" s="1266"/>
      <c r="C47" s="1267"/>
      <c r="D47" s="62"/>
      <c r="E47" s="1248" t="s">
        <v>14</v>
      </c>
      <c r="F47" s="1248"/>
      <c r="G47" s="1248"/>
      <c r="H47" s="1248"/>
      <c r="I47" s="1248"/>
      <c r="J47" s="1249"/>
      <c r="K47" s="63">
        <v>17</v>
      </c>
      <c r="L47" s="64">
        <v>17</v>
      </c>
      <c r="M47" s="64">
        <v>17</v>
      </c>
      <c r="N47" s="64">
        <v>13</v>
      </c>
      <c r="O47" s="65">
        <v>10</v>
      </c>
      <c r="P47" s="48"/>
      <c r="Q47" s="48"/>
      <c r="R47" s="48"/>
      <c r="S47" s="48"/>
      <c r="T47" s="48"/>
      <c r="U47" s="48"/>
    </row>
    <row r="48" spans="1:21" ht="30.75" customHeight="1" x14ac:dyDescent="0.15">
      <c r="A48" s="48"/>
      <c r="B48" s="1266"/>
      <c r="C48" s="1267"/>
      <c r="D48" s="62"/>
      <c r="E48" s="1248" t="s">
        <v>15</v>
      </c>
      <c r="F48" s="1248"/>
      <c r="G48" s="1248"/>
      <c r="H48" s="1248"/>
      <c r="I48" s="1248"/>
      <c r="J48" s="1249"/>
      <c r="K48" s="63">
        <v>1036</v>
      </c>
      <c r="L48" s="64">
        <v>1040</v>
      </c>
      <c r="M48" s="64">
        <v>1086</v>
      </c>
      <c r="N48" s="64">
        <v>1157</v>
      </c>
      <c r="O48" s="65">
        <v>1149</v>
      </c>
      <c r="P48" s="48"/>
      <c r="Q48" s="48"/>
      <c r="R48" s="48"/>
      <c r="S48" s="48"/>
      <c r="T48" s="48"/>
      <c r="U48" s="48"/>
    </row>
    <row r="49" spans="1:21" ht="30.75" customHeight="1" x14ac:dyDescent="0.15">
      <c r="A49" s="48"/>
      <c r="B49" s="1266"/>
      <c r="C49" s="1267"/>
      <c r="D49" s="62"/>
      <c r="E49" s="1248" t="s">
        <v>16</v>
      </c>
      <c r="F49" s="1248"/>
      <c r="G49" s="1248"/>
      <c r="H49" s="1248"/>
      <c r="I49" s="1248"/>
      <c r="J49" s="1249"/>
      <c r="K49" s="63">
        <v>379</v>
      </c>
      <c r="L49" s="64">
        <v>379</v>
      </c>
      <c r="M49" s="64">
        <v>379</v>
      </c>
      <c r="N49" s="64">
        <v>379</v>
      </c>
      <c r="O49" s="65">
        <v>379</v>
      </c>
      <c r="P49" s="48"/>
      <c r="Q49" s="48"/>
      <c r="R49" s="48"/>
      <c r="S49" s="48"/>
      <c r="T49" s="48"/>
      <c r="U49" s="48"/>
    </row>
    <row r="50" spans="1:21" ht="30.75" customHeight="1" x14ac:dyDescent="0.15">
      <c r="A50" s="48"/>
      <c r="B50" s="1266"/>
      <c r="C50" s="1267"/>
      <c r="D50" s="62"/>
      <c r="E50" s="1248" t="s">
        <v>17</v>
      </c>
      <c r="F50" s="1248"/>
      <c r="G50" s="1248"/>
      <c r="H50" s="1248"/>
      <c r="I50" s="1248"/>
      <c r="J50" s="1249"/>
      <c r="K50" s="63">
        <v>5</v>
      </c>
      <c r="L50" s="64" t="s">
        <v>519</v>
      </c>
      <c r="M50" s="64" t="s">
        <v>519</v>
      </c>
      <c r="N50" s="64" t="s">
        <v>519</v>
      </c>
      <c r="O50" s="65" t="s">
        <v>519</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519</v>
      </c>
      <c r="L51" s="64" t="s">
        <v>519</v>
      </c>
      <c r="M51" s="64" t="s">
        <v>519</v>
      </c>
      <c r="N51" s="64" t="s">
        <v>519</v>
      </c>
      <c r="O51" s="65" t="s">
        <v>519</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4528</v>
      </c>
      <c r="L52" s="64">
        <v>4574</v>
      </c>
      <c r="M52" s="64">
        <v>4768</v>
      </c>
      <c r="N52" s="64">
        <v>4882</v>
      </c>
      <c r="O52" s="65">
        <v>5072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1625</v>
      </c>
      <c r="L53" s="69">
        <v>1546</v>
      </c>
      <c r="M53" s="69">
        <v>1646</v>
      </c>
      <c r="N53" s="69">
        <v>1694</v>
      </c>
      <c r="O53" s="70">
        <v>1620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4" t="s">
        <v>25</v>
      </c>
      <c r="C57" s="1255"/>
      <c r="D57" s="1258" t="s">
        <v>26</v>
      </c>
      <c r="E57" s="1259"/>
      <c r="F57" s="1259"/>
      <c r="G57" s="1259"/>
      <c r="H57" s="1259"/>
      <c r="I57" s="1259"/>
      <c r="J57" s="1260"/>
      <c r="K57" s="82">
        <v>1623</v>
      </c>
      <c r="L57" s="83">
        <v>1916</v>
      </c>
      <c r="M57" s="83">
        <v>2945</v>
      </c>
      <c r="N57" s="83">
        <v>3957</v>
      </c>
      <c r="O57" s="84">
        <v>4032</v>
      </c>
    </row>
    <row r="58" spans="1:21" ht="31.5" customHeight="1" thickBot="1" x14ac:dyDescent="0.2">
      <c r="B58" s="1256"/>
      <c r="C58" s="1257"/>
      <c r="D58" s="1261" t="s">
        <v>27</v>
      </c>
      <c r="E58" s="1262"/>
      <c r="F58" s="1262"/>
      <c r="G58" s="1262"/>
      <c r="H58" s="1262"/>
      <c r="I58" s="1262"/>
      <c r="J58" s="1263"/>
      <c r="K58" s="85">
        <v>33</v>
      </c>
      <c r="L58" s="86">
        <v>33</v>
      </c>
      <c r="M58" s="86">
        <v>33</v>
      </c>
      <c r="N58" s="86">
        <v>33</v>
      </c>
      <c r="O58" s="87">
        <v>30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2Uxz1RZX05NEwsZLw7uIGkGynaLxuDC3vli8ltkgjbBxwd4Py/vGYOXzBV1pwVhOW5+W8+sZfhVCe1Ce1la6A==" saltValue="eH6J8mfIytzzT/7J/p9z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98" zoomScaleNormal="98" zoomScaleSheetLayoutView="100" workbookViewId="0">
      <selection activeCell="L41" sqref="L4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84" t="s">
        <v>30</v>
      </c>
      <c r="C41" s="1285"/>
      <c r="D41" s="101"/>
      <c r="E41" s="1286" t="s">
        <v>31</v>
      </c>
      <c r="F41" s="1286"/>
      <c r="G41" s="1286"/>
      <c r="H41" s="1287"/>
      <c r="I41" s="102">
        <v>54724</v>
      </c>
      <c r="J41" s="103">
        <v>56217</v>
      </c>
      <c r="K41" s="103">
        <v>55886</v>
      </c>
      <c r="L41" s="103">
        <v>54117</v>
      </c>
      <c r="M41" s="104">
        <v>53174</v>
      </c>
    </row>
    <row r="42" spans="2:13" ht="27.75" customHeight="1" x14ac:dyDescent="0.15">
      <c r="B42" s="1274"/>
      <c r="C42" s="1275"/>
      <c r="D42" s="105"/>
      <c r="E42" s="1278" t="s">
        <v>32</v>
      </c>
      <c r="F42" s="1278"/>
      <c r="G42" s="1278"/>
      <c r="H42" s="1279"/>
      <c r="I42" s="106" t="s">
        <v>519</v>
      </c>
      <c r="J42" s="107" t="s">
        <v>519</v>
      </c>
      <c r="K42" s="107" t="s">
        <v>519</v>
      </c>
      <c r="L42" s="107" t="s">
        <v>519</v>
      </c>
      <c r="M42" s="108" t="s">
        <v>519</v>
      </c>
    </row>
    <row r="43" spans="2:13" ht="27.75" customHeight="1" x14ac:dyDescent="0.15">
      <c r="B43" s="1274"/>
      <c r="C43" s="1275"/>
      <c r="D43" s="105"/>
      <c r="E43" s="1278" t="s">
        <v>33</v>
      </c>
      <c r="F43" s="1278"/>
      <c r="G43" s="1278"/>
      <c r="H43" s="1279"/>
      <c r="I43" s="106">
        <v>16474</v>
      </c>
      <c r="J43" s="107">
        <v>16034</v>
      </c>
      <c r="K43" s="107">
        <v>15310</v>
      </c>
      <c r="L43" s="107">
        <v>14821</v>
      </c>
      <c r="M43" s="108">
        <v>13791</v>
      </c>
    </row>
    <row r="44" spans="2:13" ht="27.75" customHeight="1" x14ac:dyDescent="0.15">
      <c r="B44" s="1274"/>
      <c r="C44" s="1275"/>
      <c r="D44" s="105"/>
      <c r="E44" s="1278" t="s">
        <v>34</v>
      </c>
      <c r="F44" s="1278"/>
      <c r="G44" s="1278"/>
      <c r="H44" s="1279"/>
      <c r="I44" s="106">
        <v>2153</v>
      </c>
      <c r="J44" s="107">
        <v>1807</v>
      </c>
      <c r="K44" s="107">
        <v>1456</v>
      </c>
      <c r="L44" s="107">
        <v>1100</v>
      </c>
      <c r="M44" s="108">
        <v>738</v>
      </c>
    </row>
    <row r="45" spans="2:13" ht="27.75" customHeight="1" x14ac:dyDescent="0.15">
      <c r="B45" s="1274"/>
      <c r="C45" s="1275"/>
      <c r="D45" s="105"/>
      <c r="E45" s="1278" t="s">
        <v>35</v>
      </c>
      <c r="F45" s="1278"/>
      <c r="G45" s="1278"/>
      <c r="H45" s="1279"/>
      <c r="I45" s="106">
        <v>5098</v>
      </c>
      <c r="J45" s="107">
        <v>4927</v>
      </c>
      <c r="K45" s="107">
        <v>4971</v>
      </c>
      <c r="L45" s="107">
        <v>4884</v>
      </c>
      <c r="M45" s="108">
        <v>4719</v>
      </c>
    </row>
    <row r="46" spans="2:13" ht="27.75" customHeight="1" x14ac:dyDescent="0.15">
      <c r="B46" s="1274"/>
      <c r="C46" s="1275"/>
      <c r="D46" s="109"/>
      <c r="E46" s="1278" t="s">
        <v>36</v>
      </c>
      <c r="F46" s="1278"/>
      <c r="G46" s="1278"/>
      <c r="H46" s="1279"/>
      <c r="I46" s="106" t="s">
        <v>519</v>
      </c>
      <c r="J46" s="107" t="s">
        <v>519</v>
      </c>
      <c r="K46" s="107" t="s">
        <v>519</v>
      </c>
      <c r="L46" s="107" t="s">
        <v>519</v>
      </c>
      <c r="M46" s="108" t="s">
        <v>519</v>
      </c>
    </row>
    <row r="47" spans="2:13" ht="27.75" customHeight="1" x14ac:dyDescent="0.15">
      <c r="B47" s="1274"/>
      <c r="C47" s="1275"/>
      <c r="D47" s="110"/>
      <c r="E47" s="1288" t="s">
        <v>37</v>
      </c>
      <c r="F47" s="1289"/>
      <c r="G47" s="1289"/>
      <c r="H47" s="1290"/>
      <c r="I47" s="106" t="s">
        <v>519</v>
      </c>
      <c r="J47" s="107" t="s">
        <v>519</v>
      </c>
      <c r="K47" s="107" t="s">
        <v>519</v>
      </c>
      <c r="L47" s="107" t="s">
        <v>519</v>
      </c>
      <c r="M47" s="108" t="s">
        <v>519</v>
      </c>
    </row>
    <row r="48" spans="2:13" ht="27.75" customHeight="1" x14ac:dyDescent="0.15">
      <c r="B48" s="1274"/>
      <c r="C48" s="1275"/>
      <c r="D48" s="105"/>
      <c r="E48" s="1278" t="s">
        <v>38</v>
      </c>
      <c r="F48" s="1278"/>
      <c r="G48" s="1278"/>
      <c r="H48" s="1279"/>
      <c r="I48" s="106" t="s">
        <v>519</v>
      </c>
      <c r="J48" s="107" t="s">
        <v>519</v>
      </c>
      <c r="K48" s="107" t="s">
        <v>519</v>
      </c>
      <c r="L48" s="107" t="s">
        <v>519</v>
      </c>
      <c r="M48" s="108" t="s">
        <v>519</v>
      </c>
    </row>
    <row r="49" spans="2:13" ht="27.75" customHeight="1" x14ac:dyDescent="0.15">
      <c r="B49" s="1276"/>
      <c r="C49" s="1277"/>
      <c r="D49" s="105"/>
      <c r="E49" s="1278" t="s">
        <v>39</v>
      </c>
      <c r="F49" s="1278"/>
      <c r="G49" s="1278"/>
      <c r="H49" s="1279"/>
      <c r="I49" s="106" t="s">
        <v>519</v>
      </c>
      <c r="J49" s="107" t="s">
        <v>519</v>
      </c>
      <c r="K49" s="107" t="s">
        <v>519</v>
      </c>
      <c r="L49" s="107" t="s">
        <v>519</v>
      </c>
      <c r="M49" s="108" t="s">
        <v>519</v>
      </c>
    </row>
    <row r="50" spans="2:13" ht="27.75" customHeight="1" x14ac:dyDescent="0.15">
      <c r="B50" s="1272" t="s">
        <v>40</v>
      </c>
      <c r="C50" s="1273"/>
      <c r="D50" s="111"/>
      <c r="E50" s="1278" t="s">
        <v>41</v>
      </c>
      <c r="F50" s="1278"/>
      <c r="G50" s="1278"/>
      <c r="H50" s="1279"/>
      <c r="I50" s="106">
        <v>10178</v>
      </c>
      <c r="J50" s="107">
        <v>11559</v>
      </c>
      <c r="K50" s="107">
        <v>12619</v>
      </c>
      <c r="L50" s="107">
        <v>13027</v>
      </c>
      <c r="M50" s="108">
        <v>13682</v>
      </c>
    </row>
    <row r="51" spans="2:13" ht="27.75" customHeight="1" x14ac:dyDescent="0.15">
      <c r="B51" s="1274"/>
      <c r="C51" s="1275"/>
      <c r="D51" s="105"/>
      <c r="E51" s="1278" t="s">
        <v>42</v>
      </c>
      <c r="F51" s="1278"/>
      <c r="G51" s="1278"/>
      <c r="H51" s="1279"/>
      <c r="I51" s="106">
        <v>1951</v>
      </c>
      <c r="J51" s="107">
        <v>1822</v>
      </c>
      <c r="K51" s="107">
        <v>1760</v>
      </c>
      <c r="L51" s="107">
        <v>1624</v>
      </c>
      <c r="M51" s="108">
        <v>1352</v>
      </c>
    </row>
    <row r="52" spans="2:13" ht="27.75" customHeight="1" x14ac:dyDescent="0.15">
      <c r="B52" s="1276"/>
      <c r="C52" s="1277"/>
      <c r="D52" s="105"/>
      <c r="E52" s="1278" t="s">
        <v>43</v>
      </c>
      <c r="F52" s="1278"/>
      <c r="G52" s="1278"/>
      <c r="H52" s="1279"/>
      <c r="I52" s="106">
        <v>49088</v>
      </c>
      <c r="J52" s="107">
        <v>50404</v>
      </c>
      <c r="K52" s="107">
        <v>49974</v>
      </c>
      <c r="L52" s="107">
        <v>48964</v>
      </c>
      <c r="M52" s="108">
        <v>48185</v>
      </c>
    </row>
    <row r="53" spans="2:13" ht="27.75" customHeight="1" thickBot="1" x14ac:dyDescent="0.2">
      <c r="B53" s="1280" t="s">
        <v>44</v>
      </c>
      <c r="C53" s="1281"/>
      <c r="D53" s="112"/>
      <c r="E53" s="1282" t="s">
        <v>45</v>
      </c>
      <c r="F53" s="1282"/>
      <c r="G53" s="1282"/>
      <c r="H53" s="1283"/>
      <c r="I53" s="113">
        <v>17234</v>
      </c>
      <c r="J53" s="114">
        <v>15201</v>
      </c>
      <c r="K53" s="114">
        <v>13270</v>
      </c>
      <c r="L53" s="114">
        <v>11307</v>
      </c>
      <c r="M53" s="115">
        <v>9203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EFl0nSdf+xwg8a2ZVblaI5W/Qsc/sDOhHPowhzXnHepWoZj/m7fvSp771z78wtsmAaK45M2vluRRfg741OoA==" saltValue="v3e4aX8xgAq9NzMlezCr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8" zoomScale="55" zoomScaleNormal="55"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4157</v>
      </c>
      <c r="G55" s="127">
        <v>3441</v>
      </c>
      <c r="H55" s="128">
        <v>3675</v>
      </c>
    </row>
    <row r="56" spans="2:8" ht="52.5" customHeight="1" x14ac:dyDescent="0.15">
      <c r="B56" s="129"/>
      <c r="C56" s="1301" t="s">
        <v>49</v>
      </c>
      <c r="D56" s="1301"/>
      <c r="E56" s="1302"/>
      <c r="F56" s="130">
        <v>3757</v>
      </c>
      <c r="G56" s="130">
        <v>3852</v>
      </c>
      <c r="H56" s="131">
        <v>4607</v>
      </c>
    </row>
    <row r="57" spans="2:8" ht="53.25" customHeight="1" x14ac:dyDescent="0.15">
      <c r="B57" s="129"/>
      <c r="C57" s="1303" t="s">
        <v>50</v>
      </c>
      <c r="D57" s="1303"/>
      <c r="E57" s="1304"/>
      <c r="F57" s="132">
        <v>7107</v>
      </c>
      <c r="G57" s="132">
        <v>7805</v>
      </c>
      <c r="H57" s="133">
        <v>7105</v>
      </c>
    </row>
    <row r="58" spans="2:8" ht="45.75" customHeight="1" x14ac:dyDescent="0.15">
      <c r="B58" s="134"/>
      <c r="C58" s="1291" t="s">
        <v>610</v>
      </c>
      <c r="D58" s="1292"/>
      <c r="E58" s="1293"/>
      <c r="F58" s="135">
        <v>3113</v>
      </c>
      <c r="G58" s="135">
        <v>2943</v>
      </c>
      <c r="H58" s="136">
        <v>2749</v>
      </c>
    </row>
    <row r="59" spans="2:8" ht="45.75" customHeight="1" x14ac:dyDescent="0.15">
      <c r="B59" s="134"/>
      <c r="C59" s="1291" t="s">
        <v>611</v>
      </c>
      <c r="D59" s="1292"/>
      <c r="E59" s="1293"/>
      <c r="F59" s="135">
        <v>1893</v>
      </c>
      <c r="G59" s="135">
        <v>2029</v>
      </c>
      <c r="H59" s="136">
        <v>2092</v>
      </c>
    </row>
    <row r="60" spans="2:8" ht="45.75" customHeight="1" x14ac:dyDescent="0.15">
      <c r="B60" s="134"/>
      <c r="C60" s="1291" t="s">
        <v>612</v>
      </c>
      <c r="D60" s="1292"/>
      <c r="E60" s="1293"/>
      <c r="F60" s="135">
        <v>1265</v>
      </c>
      <c r="G60" s="135">
        <v>994</v>
      </c>
      <c r="H60" s="136">
        <v>677</v>
      </c>
    </row>
    <row r="61" spans="2:8" ht="45.75" customHeight="1" x14ac:dyDescent="0.15">
      <c r="B61" s="134"/>
      <c r="C61" s="1291" t="s">
        <v>613</v>
      </c>
      <c r="D61" s="1292"/>
      <c r="E61" s="1293"/>
      <c r="F61" s="135" t="s">
        <v>580</v>
      </c>
      <c r="G61" s="135">
        <v>500</v>
      </c>
      <c r="H61" s="136">
        <v>413</v>
      </c>
    </row>
    <row r="62" spans="2:8" ht="45.75" customHeight="1" thickBot="1" x14ac:dyDescent="0.2">
      <c r="B62" s="137"/>
      <c r="C62" s="1294" t="s">
        <v>614</v>
      </c>
      <c r="D62" s="1295"/>
      <c r="E62" s="1296"/>
      <c r="F62" s="138">
        <v>314</v>
      </c>
      <c r="G62" s="138">
        <v>307</v>
      </c>
      <c r="H62" s="139">
        <v>355</v>
      </c>
    </row>
    <row r="63" spans="2:8" ht="52.5" customHeight="1" thickBot="1" x14ac:dyDescent="0.2">
      <c r="B63" s="140"/>
      <c r="C63" s="1297" t="s">
        <v>51</v>
      </c>
      <c r="D63" s="1297"/>
      <c r="E63" s="1298"/>
      <c r="F63" s="141">
        <v>15021</v>
      </c>
      <c r="G63" s="141">
        <v>15097</v>
      </c>
      <c r="H63" s="142">
        <v>15387</v>
      </c>
    </row>
    <row r="64" spans="2:8" ht="15" customHeight="1" x14ac:dyDescent="0.15"/>
    <row r="65" ht="0" hidden="1" customHeight="1" x14ac:dyDescent="0.15"/>
    <row r="66" ht="0" hidden="1" customHeight="1" x14ac:dyDescent="0.15"/>
  </sheetData>
  <sheetProtection algorithmName="SHA-512" hashValue="Gcl2wsUCPcE3Dn7ZS9X7VgVaXf5v4rGFfeFGtss3KAeBm6e2l04HslrxHe1A/aBfp1yCN5DCe3xNKLD11z4tPQ==" saltValue="3GCqWcjxpa0JeKN3HR8u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 zoomScaleNormal="100" zoomScaleSheetLayoutView="55" workbookViewId="0">
      <selection activeCell="CW16" sqref="CW16"/>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637</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624</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560</v>
      </c>
      <c r="BQ50" s="1319"/>
      <c r="BR50" s="1319"/>
      <c r="BS50" s="1319"/>
      <c r="BT50" s="1319"/>
      <c r="BU50" s="1319"/>
      <c r="BV50" s="1319"/>
      <c r="BW50" s="1319"/>
      <c r="BX50" s="1319" t="s">
        <v>561</v>
      </c>
      <c r="BY50" s="1319"/>
      <c r="BZ50" s="1319"/>
      <c r="CA50" s="1319"/>
      <c r="CB50" s="1319"/>
      <c r="CC50" s="1319"/>
      <c r="CD50" s="1319"/>
      <c r="CE50" s="1319"/>
      <c r="CF50" s="1319" t="s">
        <v>562</v>
      </c>
      <c r="CG50" s="1319"/>
      <c r="CH50" s="1319"/>
      <c r="CI50" s="1319"/>
      <c r="CJ50" s="1319"/>
      <c r="CK50" s="1319"/>
      <c r="CL50" s="1319"/>
      <c r="CM50" s="1319"/>
      <c r="CN50" s="1319" t="s">
        <v>563</v>
      </c>
      <c r="CO50" s="1319"/>
      <c r="CP50" s="1319"/>
      <c r="CQ50" s="1319"/>
      <c r="CR50" s="1319"/>
      <c r="CS50" s="1319"/>
      <c r="CT50" s="1319"/>
      <c r="CU50" s="1319"/>
      <c r="CV50" s="1319" t="s">
        <v>564</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625</v>
      </c>
      <c r="AO51" s="1322"/>
      <c r="AP51" s="1322"/>
      <c r="AQ51" s="1322"/>
      <c r="AR51" s="1322"/>
      <c r="AS51" s="1322"/>
      <c r="AT51" s="1322"/>
      <c r="AU51" s="1322"/>
      <c r="AV51" s="1322"/>
      <c r="AW51" s="1322"/>
      <c r="AX51" s="1322"/>
      <c r="AY51" s="1322"/>
      <c r="AZ51" s="1322"/>
      <c r="BA51" s="1322"/>
      <c r="BB51" s="1322" t="s">
        <v>626</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93.1</v>
      </c>
      <c r="BY51" s="1305"/>
      <c r="BZ51" s="1305"/>
      <c r="CA51" s="1305"/>
      <c r="CB51" s="1305"/>
      <c r="CC51" s="1305"/>
      <c r="CD51" s="1305"/>
      <c r="CE51" s="1305"/>
      <c r="CF51" s="1305">
        <v>82.6</v>
      </c>
      <c r="CG51" s="1305"/>
      <c r="CH51" s="1305"/>
      <c r="CI51" s="1305"/>
      <c r="CJ51" s="1305"/>
      <c r="CK51" s="1305"/>
      <c r="CL51" s="1305"/>
      <c r="CM51" s="1305"/>
      <c r="CN51" s="1305">
        <v>72.3</v>
      </c>
      <c r="CO51" s="1305"/>
      <c r="CP51" s="1305"/>
      <c r="CQ51" s="1305"/>
      <c r="CR51" s="1305"/>
      <c r="CS51" s="1305"/>
      <c r="CT51" s="1305"/>
      <c r="CU51" s="1305"/>
      <c r="CV51" s="1305">
        <v>59.5</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627</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49.2</v>
      </c>
      <c r="BY53" s="1305"/>
      <c r="BZ53" s="1305"/>
      <c r="CA53" s="1305"/>
      <c r="CB53" s="1305"/>
      <c r="CC53" s="1305"/>
      <c r="CD53" s="1305"/>
      <c r="CE53" s="1305"/>
      <c r="CF53" s="1305">
        <v>50.7</v>
      </c>
      <c r="CG53" s="1305"/>
      <c r="CH53" s="1305"/>
      <c r="CI53" s="1305"/>
      <c r="CJ53" s="1305"/>
      <c r="CK53" s="1305"/>
      <c r="CL53" s="1305"/>
      <c r="CM53" s="1305"/>
      <c r="CN53" s="1305">
        <v>52.5</v>
      </c>
      <c r="CO53" s="1305"/>
      <c r="CP53" s="1305"/>
      <c r="CQ53" s="1305"/>
      <c r="CR53" s="1305"/>
      <c r="CS53" s="1305"/>
      <c r="CT53" s="1305"/>
      <c r="CU53" s="1305"/>
      <c r="CV53" s="1305">
        <v>54.3</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628</v>
      </c>
      <c r="AO55" s="1319"/>
      <c r="AP55" s="1319"/>
      <c r="AQ55" s="1319"/>
      <c r="AR55" s="1319"/>
      <c r="AS55" s="1319"/>
      <c r="AT55" s="1319"/>
      <c r="AU55" s="1319"/>
      <c r="AV55" s="1319"/>
      <c r="AW55" s="1319"/>
      <c r="AX55" s="1319"/>
      <c r="AY55" s="1319"/>
      <c r="AZ55" s="1319"/>
      <c r="BA55" s="1319"/>
      <c r="BB55" s="1322" t="s">
        <v>629</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33.6</v>
      </c>
      <c r="BY55" s="1305"/>
      <c r="BZ55" s="1305"/>
      <c r="CA55" s="1305"/>
      <c r="CB55" s="1305"/>
      <c r="CC55" s="1305"/>
      <c r="CD55" s="1305"/>
      <c r="CE55" s="1305"/>
      <c r="CF55" s="1305">
        <v>35.299999999999997</v>
      </c>
      <c r="CG55" s="1305"/>
      <c r="CH55" s="1305"/>
      <c r="CI55" s="1305"/>
      <c r="CJ55" s="1305"/>
      <c r="CK55" s="1305"/>
      <c r="CL55" s="1305"/>
      <c r="CM55" s="1305"/>
      <c r="CN55" s="1305">
        <v>31.9</v>
      </c>
      <c r="CO55" s="1305"/>
      <c r="CP55" s="1305"/>
      <c r="CQ55" s="1305"/>
      <c r="CR55" s="1305"/>
      <c r="CS55" s="1305"/>
      <c r="CT55" s="1305"/>
      <c r="CU55" s="1305"/>
      <c r="CV55" s="1305">
        <v>24.2</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627</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56.8</v>
      </c>
      <c r="BY57" s="1305"/>
      <c r="BZ57" s="1305"/>
      <c r="CA57" s="1305"/>
      <c r="CB57" s="1305"/>
      <c r="CC57" s="1305"/>
      <c r="CD57" s="1305"/>
      <c r="CE57" s="1305"/>
      <c r="CF57" s="1305">
        <v>60.4</v>
      </c>
      <c r="CG57" s="1305"/>
      <c r="CH57" s="1305"/>
      <c r="CI57" s="1305"/>
      <c r="CJ57" s="1305"/>
      <c r="CK57" s="1305"/>
      <c r="CL57" s="1305"/>
      <c r="CM57" s="1305"/>
      <c r="CN57" s="1305">
        <v>59.3</v>
      </c>
      <c r="CO57" s="1305"/>
      <c r="CP57" s="1305"/>
      <c r="CQ57" s="1305"/>
      <c r="CR57" s="1305"/>
      <c r="CS57" s="1305"/>
      <c r="CT57" s="1305"/>
      <c r="CU57" s="1305"/>
      <c r="CV57" s="1305">
        <v>59.8</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630</v>
      </c>
    </row>
    <row r="64" spans="1:109" x14ac:dyDescent="0.15">
      <c r="B64" s="394"/>
      <c r="G64" s="401"/>
      <c r="I64" s="414"/>
      <c r="J64" s="414"/>
      <c r="K64" s="414"/>
      <c r="L64" s="414"/>
      <c r="M64" s="414"/>
      <c r="N64" s="415"/>
      <c r="AM64" s="401"/>
      <c r="AN64" s="401" t="s">
        <v>623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6" t="s">
        <v>638</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624</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560</v>
      </c>
      <c r="BQ72" s="1319"/>
      <c r="BR72" s="1319"/>
      <c r="BS72" s="1319"/>
      <c r="BT72" s="1319"/>
      <c r="BU72" s="1319"/>
      <c r="BV72" s="1319"/>
      <c r="BW72" s="1319"/>
      <c r="BX72" s="1319" t="s">
        <v>561</v>
      </c>
      <c r="BY72" s="1319"/>
      <c r="BZ72" s="1319"/>
      <c r="CA72" s="1319"/>
      <c r="CB72" s="1319"/>
      <c r="CC72" s="1319"/>
      <c r="CD72" s="1319"/>
      <c r="CE72" s="1319"/>
      <c r="CF72" s="1319" t="s">
        <v>562</v>
      </c>
      <c r="CG72" s="1319"/>
      <c r="CH72" s="1319"/>
      <c r="CI72" s="1319"/>
      <c r="CJ72" s="1319"/>
      <c r="CK72" s="1319"/>
      <c r="CL72" s="1319"/>
      <c r="CM72" s="1319"/>
      <c r="CN72" s="1319" t="s">
        <v>563</v>
      </c>
      <c r="CO72" s="1319"/>
      <c r="CP72" s="1319"/>
      <c r="CQ72" s="1319"/>
      <c r="CR72" s="1319"/>
      <c r="CS72" s="1319"/>
      <c r="CT72" s="1319"/>
      <c r="CU72" s="1319"/>
      <c r="CV72" s="1319" t="s">
        <v>564</v>
      </c>
      <c r="CW72" s="1319"/>
      <c r="CX72" s="1319"/>
      <c r="CY72" s="1319"/>
      <c r="CZ72" s="1319"/>
      <c r="DA72" s="1319"/>
      <c r="DB72" s="1319"/>
      <c r="DC72" s="1319"/>
    </row>
    <row r="73" spans="2:107" x14ac:dyDescent="0.15">
      <c r="B73" s="394"/>
      <c r="G73" s="1320"/>
      <c r="H73" s="1320"/>
      <c r="I73" s="1320"/>
      <c r="J73" s="1320"/>
      <c r="K73" s="1335"/>
      <c r="L73" s="1335"/>
      <c r="M73" s="1335"/>
      <c r="N73" s="1335"/>
      <c r="AM73" s="403"/>
      <c r="AN73" s="1322" t="s">
        <v>625</v>
      </c>
      <c r="AO73" s="1322"/>
      <c r="AP73" s="1322"/>
      <c r="AQ73" s="1322"/>
      <c r="AR73" s="1322"/>
      <c r="AS73" s="1322"/>
      <c r="AT73" s="1322"/>
      <c r="AU73" s="1322"/>
      <c r="AV73" s="1322"/>
      <c r="AW73" s="1322"/>
      <c r="AX73" s="1322"/>
      <c r="AY73" s="1322"/>
      <c r="AZ73" s="1322"/>
      <c r="BA73" s="1322"/>
      <c r="BB73" s="1322" t="s">
        <v>631</v>
      </c>
      <c r="BC73" s="1322"/>
      <c r="BD73" s="1322"/>
      <c r="BE73" s="1322"/>
      <c r="BF73" s="1322"/>
      <c r="BG73" s="1322"/>
      <c r="BH73" s="1322"/>
      <c r="BI73" s="1322"/>
      <c r="BJ73" s="1322"/>
      <c r="BK73" s="1322"/>
      <c r="BL73" s="1322"/>
      <c r="BM73" s="1322"/>
      <c r="BN73" s="1322"/>
      <c r="BO73" s="1322"/>
      <c r="BP73" s="1305">
        <v>106.5</v>
      </c>
      <c r="BQ73" s="1305"/>
      <c r="BR73" s="1305"/>
      <c r="BS73" s="1305"/>
      <c r="BT73" s="1305"/>
      <c r="BU73" s="1305"/>
      <c r="BV73" s="1305"/>
      <c r="BW73" s="1305"/>
      <c r="BX73" s="1305">
        <v>93.1</v>
      </c>
      <c r="BY73" s="1305"/>
      <c r="BZ73" s="1305"/>
      <c r="CA73" s="1305"/>
      <c r="CB73" s="1305"/>
      <c r="CC73" s="1305"/>
      <c r="CD73" s="1305"/>
      <c r="CE73" s="1305"/>
      <c r="CF73" s="1305">
        <v>82.6</v>
      </c>
      <c r="CG73" s="1305"/>
      <c r="CH73" s="1305"/>
      <c r="CI73" s="1305"/>
      <c r="CJ73" s="1305"/>
      <c r="CK73" s="1305"/>
      <c r="CL73" s="1305"/>
      <c r="CM73" s="1305"/>
      <c r="CN73" s="1305">
        <v>72.3</v>
      </c>
      <c r="CO73" s="1305"/>
      <c r="CP73" s="1305"/>
      <c r="CQ73" s="1305"/>
      <c r="CR73" s="1305"/>
      <c r="CS73" s="1305"/>
      <c r="CT73" s="1305"/>
      <c r="CU73" s="1305"/>
      <c r="CV73" s="1305">
        <v>59.5</v>
      </c>
      <c r="CW73" s="1305"/>
      <c r="CX73" s="1305"/>
      <c r="CY73" s="1305"/>
      <c r="CZ73" s="1305"/>
      <c r="DA73" s="1305"/>
      <c r="DB73" s="1305"/>
      <c r="DC73" s="1305"/>
    </row>
    <row r="74" spans="2:107" x14ac:dyDescent="0.15">
      <c r="B74" s="394"/>
      <c r="G74" s="1320"/>
      <c r="H74" s="1320"/>
      <c r="I74" s="1320"/>
      <c r="J74" s="1320"/>
      <c r="K74" s="1335"/>
      <c r="L74" s="1335"/>
      <c r="M74" s="1335"/>
      <c r="N74" s="1335"/>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632</v>
      </c>
      <c r="BC75" s="1322"/>
      <c r="BD75" s="1322"/>
      <c r="BE75" s="1322"/>
      <c r="BF75" s="1322"/>
      <c r="BG75" s="1322"/>
      <c r="BH75" s="1322"/>
      <c r="BI75" s="1322"/>
      <c r="BJ75" s="1322"/>
      <c r="BK75" s="1322"/>
      <c r="BL75" s="1322"/>
      <c r="BM75" s="1322"/>
      <c r="BN75" s="1322"/>
      <c r="BO75" s="1322"/>
      <c r="BP75" s="1305">
        <v>12</v>
      </c>
      <c r="BQ75" s="1305"/>
      <c r="BR75" s="1305"/>
      <c r="BS75" s="1305"/>
      <c r="BT75" s="1305"/>
      <c r="BU75" s="1305"/>
      <c r="BV75" s="1305"/>
      <c r="BW75" s="1305"/>
      <c r="BX75" s="1305">
        <v>10.6</v>
      </c>
      <c r="BY75" s="1305"/>
      <c r="BZ75" s="1305"/>
      <c r="CA75" s="1305"/>
      <c r="CB75" s="1305"/>
      <c r="CC75" s="1305"/>
      <c r="CD75" s="1305"/>
      <c r="CE75" s="1305"/>
      <c r="CF75" s="1305">
        <v>9.9</v>
      </c>
      <c r="CG75" s="1305"/>
      <c r="CH75" s="1305"/>
      <c r="CI75" s="1305"/>
      <c r="CJ75" s="1305"/>
      <c r="CK75" s="1305"/>
      <c r="CL75" s="1305"/>
      <c r="CM75" s="1305"/>
      <c r="CN75" s="1305">
        <v>10.1</v>
      </c>
      <c r="CO75" s="1305"/>
      <c r="CP75" s="1305"/>
      <c r="CQ75" s="1305"/>
      <c r="CR75" s="1305"/>
      <c r="CS75" s="1305"/>
      <c r="CT75" s="1305"/>
      <c r="CU75" s="1305"/>
      <c r="CV75" s="1305">
        <v>10.5</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35"/>
      <c r="L77" s="1335"/>
      <c r="M77" s="1335"/>
      <c r="N77" s="1335"/>
      <c r="AN77" s="1319" t="s">
        <v>633</v>
      </c>
      <c r="AO77" s="1319"/>
      <c r="AP77" s="1319"/>
      <c r="AQ77" s="1319"/>
      <c r="AR77" s="1319"/>
      <c r="AS77" s="1319"/>
      <c r="AT77" s="1319"/>
      <c r="AU77" s="1319"/>
      <c r="AV77" s="1319"/>
      <c r="AW77" s="1319"/>
      <c r="AX77" s="1319"/>
      <c r="AY77" s="1319"/>
      <c r="AZ77" s="1319"/>
      <c r="BA77" s="1319"/>
      <c r="BB77" s="1322" t="s">
        <v>626</v>
      </c>
      <c r="BC77" s="1322"/>
      <c r="BD77" s="1322"/>
      <c r="BE77" s="1322"/>
      <c r="BF77" s="1322"/>
      <c r="BG77" s="1322"/>
      <c r="BH77" s="1322"/>
      <c r="BI77" s="1322"/>
      <c r="BJ77" s="1322"/>
      <c r="BK77" s="1322"/>
      <c r="BL77" s="1322"/>
      <c r="BM77" s="1322"/>
      <c r="BN77" s="1322"/>
      <c r="BO77" s="1322"/>
      <c r="BP77" s="1305">
        <v>45.9</v>
      </c>
      <c r="BQ77" s="1305"/>
      <c r="BR77" s="1305"/>
      <c r="BS77" s="1305"/>
      <c r="BT77" s="1305"/>
      <c r="BU77" s="1305"/>
      <c r="BV77" s="1305"/>
      <c r="BW77" s="1305"/>
      <c r="BX77" s="1305">
        <v>33.6</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x14ac:dyDescent="0.15">
      <c r="B78" s="394"/>
      <c r="G78" s="1315"/>
      <c r="H78" s="1315"/>
      <c r="I78" s="1315"/>
      <c r="J78" s="1315"/>
      <c r="K78" s="1335"/>
      <c r="L78" s="1335"/>
      <c r="M78" s="1335"/>
      <c r="N78" s="1335"/>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36"/>
      <c r="L79" s="1336"/>
      <c r="M79" s="1336"/>
      <c r="N79" s="1336"/>
      <c r="AN79" s="1319"/>
      <c r="AO79" s="1319"/>
      <c r="AP79" s="1319"/>
      <c r="AQ79" s="1319"/>
      <c r="AR79" s="1319"/>
      <c r="AS79" s="1319"/>
      <c r="AT79" s="1319"/>
      <c r="AU79" s="1319"/>
      <c r="AV79" s="1319"/>
      <c r="AW79" s="1319"/>
      <c r="AX79" s="1319"/>
      <c r="AY79" s="1319"/>
      <c r="AZ79" s="1319"/>
      <c r="BA79" s="1319"/>
      <c r="BB79" s="1322" t="s">
        <v>634</v>
      </c>
      <c r="BC79" s="1322"/>
      <c r="BD79" s="1322"/>
      <c r="BE79" s="1322"/>
      <c r="BF79" s="1322"/>
      <c r="BG79" s="1322"/>
      <c r="BH79" s="1322"/>
      <c r="BI79" s="1322"/>
      <c r="BJ79" s="1322"/>
      <c r="BK79" s="1322"/>
      <c r="BL79" s="1322"/>
      <c r="BM79" s="1322"/>
      <c r="BN79" s="1322"/>
      <c r="BO79" s="1322"/>
      <c r="BP79" s="1305">
        <v>8.8000000000000007</v>
      </c>
      <c r="BQ79" s="1305"/>
      <c r="BR79" s="1305"/>
      <c r="BS79" s="1305"/>
      <c r="BT79" s="1305"/>
      <c r="BU79" s="1305"/>
      <c r="BV79" s="1305"/>
      <c r="BW79" s="1305"/>
      <c r="BX79" s="1305">
        <v>7</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x14ac:dyDescent="0.15">
      <c r="B80" s="394"/>
      <c r="G80" s="1315"/>
      <c r="H80" s="1315"/>
      <c r="I80" s="1325"/>
      <c r="J80" s="1325"/>
      <c r="K80" s="1336"/>
      <c r="L80" s="1336"/>
      <c r="M80" s="1336"/>
      <c r="N80" s="1336"/>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92iCv/uXzsTFe0yUBgAffym/S6ISBXQ1MmHrn9/fvnhg6wtmAt7CbqhklZf9ME9S7sYJwphIYoPvz+2zpa9VQ==" saltValue="W5MyZnOQxN/nc2X46IBIB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8" zoomScaleNormal="100" zoomScaleSheetLayoutView="70" workbookViewId="0">
      <selection activeCell="BR16" sqref="BR1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kfNGc4ALjsVCMsGlsyBcedVDpZJrIsFEfB49hrX+/l9Ya3EAe/+ZhYBgxmLzzjY66wXtpHQK+DQS7TZvU44fA==" saltValue="oCvHWmCsWbCfzB9019XZ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9" zoomScaleNormal="100" zoomScaleSheetLayoutView="55" workbookViewId="0">
      <selection activeCell="BR16" sqref="BR1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28Br8bwyeb0LvYWtI4dtfQ8xD/ZeJ/RTxToZ6n6Dq9Ya4q/23S/jDln3fjJNV4IiYjLGVeAI7aPsPyukNoTrg==" saltValue="q03k58Z2iUld21Q7dCd2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130119</v>
      </c>
      <c r="E3" s="161"/>
      <c r="F3" s="162">
        <v>66255</v>
      </c>
      <c r="G3" s="163"/>
      <c r="H3" s="164"/>
    </row>
    <row r="4" spans="1:8" x14ac:dyDescent="0.15">
      <c r="A4" s="165"/>
      <c r="B4" s="166"/>
      <c r="C4" s="167"/>
      <c r="D4" s="168">
        <v>57486</v>
      </c>
      <c r="E4" s="169"/>
      <c r="F4" s="170">
        <v>31822</v>
      </c>
      <c r="G4" s="171"/>
      <c r="H4" s="172"/>
    </row>
    <row r="5" spans="1:8" x14ac:dyDescent="0.15">
      <c r="A5" s="153" t="s">
        <v>552</v>
      </c>
      <c r="B5" s="158"/>
      <c r="C5" s="159"/>
      <c r="D5" s="160">
        <v>114807</v>
      </c>
      <c r="E5" s="161"/>
      <c r="F5" s="162">
        <v>47278</v>
      </c>
      <c r="G5" s="163"/>
      <c r="H5" s="164"/>
    </row>
    <row r="6" spans="1:8" x14ac:dyDescent="0.15">
      <c r="A6" s="165"/>
      <c r="B6" s="166"/>
      <c r="C6" s="167"/>
      <c r="D6" s="168">
        <v>60763</v>
      </c>
      <c r="E6" s="169"/>
      <c r="F6" s="170">
        <v>24096</v>
      </c>
      <c r="G6" s="171"/>
      <c r="H6" s="172"/>
    </row>
    <row r="7" spans="1:8" x14ac:dyDescent="0.15">
      <c r="A7" s="153" t="s">
        <v>553</v>
      </c>
      <c r="B7" s="158"/>
      <c r="C7" s="159"/>
      <c r="D7" s="160">
        <v>90256</v>
      </c>
      <c r="E7" s="161"/>
      <c r="F7" s="162">
        <v>44504</v>
      </c>
      <c r="G7" s="163"/>
      <c r="H7" s="164"/>
    </row>
    <row r="8" spans="1:8" x14ac:dyDescent="0.15">
      <c r="A8" s="165"/>
      <c r="B8" s="166"/>
      <c r="C8" s="167"/>
      <c r="D8" s="168">
        <v>47016</v>
      </c>
      <c r="E8" s="169"/>
      <c r="F8" s="170">
        <v>25876</v>
      </c>
      <c r="G8" s="171"/>
      <c r="H8" s="172"/>
    </row>
    <row r="9" spans="1:8" x14ac:dyDescent="0.15">
      <c r="A9" s="153" t="s">
        <v>554</v>
      </c>
      <c r="B9" s="158"/>
      <c r="C9" s="159"/>
      <c r="D9" s="160">
        <v>78980</v>
      </c>
      <c r="E9" s="161"/>
      <c r="F9" s="162">
        <v>47820</v>
      </c>
      <c r="G9" s="163"/>
      <c r="H9" s="164"/>
    </row>
    <row r="10" spans="1:8" x14ac:dyDescent="0.15">
      <c r="A10" s="165"/>
      <c r="B10" s="166"/>
      <c r="C10" s="167"/>
      <c r="D10" s="168">
        <v>39248</v>
      </c>
      <c r="E10" s="169"/>
      <c r="F10" s="170">
        <v>25855</v>
      </c>
      <c r="G10" s="171"/>
      <c r="H10" s="172"/>
    </row>
    <row r="11" spans="1:8" x14ac:dyDescent="0.15">
      <c r="A11" s="153" t="s">
        <v>555</v>
      </c>
      <c r="B11" s="158"/>
      <c r="C11" s="159"/>
      <c r="D11" s="160">
        <v>115919</v>
      </c>
      <c r="E11" s="161"/>
      <c r="F11" s="162">
        <v>41934</v>
      </c>
      <c r="G11" s="163"/>
      <c r="H11" s="164"/>
    </row>
    <row r="12" spans="1:8" x14ac:dyDescent="0.15">
      <c r="A12" s="165"/>
      <c r="B12" s="166"/>
      <c r="C12" s="173"/>
      <c r="D12" s="168">
        <v>35075</v>
      </c>
      <c r="E12" s="169"/>
      <c r="F12" s="170">
        <v>23352</v>
      </c>
      <c r="G12" s="171"/>
      <c r="H12" s="172"/>
    </row>
    <row r="13" spans="1:8" x14ac:dyDescent="0.15">
      <c r="A13" s="153"/>
      <c r="B13" s="158"/>
      <c r="C13" s="174"/>
      <c r="D13" s="175">
        <v>106016</v>
      </c>
      <c r="E13" s="176"/>
      <c r="F13" s="177">
        <v>49558</v>
      </c>
      <c r="G13" s="178"/>
      <c r="H13" s="164"/>
    </row>
    <row r="14" spans="1:8" x14ac:dyDescent="0.15">
      <c r="A14" s="165"/>
      <c r="B14" s="166"/>
      <c r="C14" s="167"/>
      <c r="D14" s="168">
        <v>47918</v>
      </c>
      <c r="E14" s="169"/>
      <c r="F14" s="170">
        <v>26200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3.57</v>
      </c>
      <c r="C19" s="179">
        <f>ROUND(VALUE(SUBSTITUTE(実質収支比率等に係る経年分析!G$48,"▲","-")),2)</f>
        <v>3.03</v>
      </c>
      <c r="D19" s="179">
        <f>ROUND(VALUE(SUBSTITUTE(実質収支比率等に係る経年分析!H$48,"▲","-")),2)</f>
        <v>2.7</v>
      </c>
      <c r="E19" s="179">
        <f>ROUND(VALUE(SUBSTITUTE(実質収支比率等に係る経年分析!I$48,"▲","-")),2)</f>
        <v>2.25</v>
      </c>
      <c r="F19" s="179">
        <f>ROUND(VALUE(SUBSTITUTE(実質収支比率等に係る経年分析!J$48,"▲","-")),2)</f>
        <v>2.38</v>
      </c>
    </row>
    <row r="20" spans="1:11" x14ac:dyDescent="0.15">
      <c r="A20" s="179" t="s">
        <v>55</v>
      </c>
      <c r="B20" s="179">
        <f>ROUND(VALUE(SUBSTITUTE(実質収支比率等に係る経年分析!F$47,"▲","-")),2)</f>
        <v>16.88</v>
      </c>
      <c r="C20" s="179">
        <f>ROUND(VALUE(SUBSTITUTE(実質収支比率等に係る経年分析!G$47,"▲","-")),2)</f>
        <v>18.510000000000002</v>
      </c>
      <c r="D20" s="179">
        <f>ROUND(VALUE(SUBSTITUTE(実質収支比率等に係る経年分析!H$47,"▲","-")),2)</f>
        <v>20.16</v>
      </c>
      <c r="E20" s="179">
        <f>ROUND(VALUE(SUBSTITUTE(実質収支比率等に係る経年分析!I$47,"▲","-")),2)</f>
        <v>16.899999999999999</v>
      </c>
      <c r="F20" s="179">
        <f>ROUND(VALUE(SUBSTITUTE(実質収支比率等に係る経年分析!J$47,"▲","-")),2)</f>
        <v>18.05</v>
      </c>
    </row>
    <row r="21" spans="1:11" x14ac:dyDescent="0.15">
      <c r="A21" s="179" t="s">
        <v>56</v>
      </c>
      <c r="B21" s="179">
        <f>IF(ISNUMBER(VALUE(SUBSTITUTE(実質収支比率等に係る経年分析!F$49,"▲","-"))),ROUND(VALUE(SUBSTITUTE(実質収支比率等に係る経年分析!F$49,"▲","-")),2),NA())</f>
        <v>7.22</v>
      </c>
      <c r="C21" s="179">
        <f>IF(ISNUMBER(VALUE(SUBSTITUTE(実質収支比率等に係る経年分析!G$49,"▲","-"))),ROUND(VALUE(SUBSTITUTE(実質収支比率等に係る経年分析!G$49,"▲","-")),2),NA())</f>
        <v>5.12</v>
      </c>
      <c r="D21" s="179">
        <f>IF(ISNUMBER(VALUE(SUBSTITUTE(実質収支比率等に係る経年分析!H$49,"▲","-"))),ROUND(VALUE(SUBSTITUTE(実質収支比率等に係る経年分析!H$49,"▲","-")),2),NA())</f>
        <v>4.08</v>
      </c>
      <c r="E21" s="179">
        <f>IF(ISNUMBER(VALUE(SUBSTITUTE(実質収支比率等に係る経年分析!I$49,"▲","-"))),ROUND(VALUE(SUBSTITUTE(実質収支比率等に係る経年分析!I$49,"▲","-")),2),NA())</f>
        <v>1.22</v>
      </c>
      <c r="F21" s="179">
        <f>IF(ISNUMBER(VALUE(SUBSTITUTE(実質収支比率等に係る経年分析!J$49,"▲","-"))),ROUND(VALUE(SUBSTITUTE(実質収支比率等に係る経年分析!J$49,"▲","-")),2),NA())</f>
        <v>3.32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公設水産物仲買売場特別会計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15">
      <c r="A33" s="180" t="str">
        <f>IF(連結実質赤字比率に係る赤字・黒字の構成分析!C$37="",NA(),連結実質赤字比率に係る赤字・黒字の構成分析!C$37)</f>
        <v>国民健康保険特別会計（事業勘定）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3.56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2.69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2.37</v>
      </c>
    </row>
    <row r="35" spans="1:16" x14ac:dyDescent="0.15">
      <c r="A35" s="180" t="str">
        <f>IF(連結実質赤字比率に係る赤字・黒字の構成分析!C$35="",NA(),連結実質赤字比率に係る赤字・黒字の構成分析!C$35)</f>
        <v>工業用水道事業会計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2.2799999999999998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2.2999999999999998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2.35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2.4300000000000002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3.31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3.22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3.71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4.09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4528</v>
      </c>
      <c r="E42" s="181"/>
      <c r="F42" s="181"/>
      <c r="G42" s="181">
        <f>'実質公債費比率（分子）の構造'!L$52</f>
        <v>4574</v>
      </c>
      <c r="H42" s="181"/>
      <c r="I42" s="181"/>
      <c r="J42" s="181">
        <f>'実質公債費比率（分子）の構造'!M$52</f>
        <v>4768</v>
      </c>
      <c r="K42" s="181"/>
      <c r="L42" s="181"/>
      <c r="M42" s="181">
        <f>'実質公債費比率（分子）の構造'!N$52</f>
        <v>4882</v>
      </c>
      <c r="N42" s="181"/>
      <c r="O42" s="181"/>
      <c r="P42" s="181">
        <f>'実質公債費比率（分子）の構造'!O$52</f>
        <v>5072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379</v>
      </c>
      <c r="C45" s="181"/>
      <c r="D45" s="181"/>
      <c r="E45" s="181">
        <f>'実質公債費比率（分子）の構造'!L$49</f>
        <v>379</v>
      </c>
      <c r="F45" s="181"/>
      <c r="G45" s="181"/>
      <c r="H45" s="181">
        <f>'実質公債費比率（分子）の構造'!M$49</f>
        <v>379</v>
      </c>
      <c r="I45" s="181"/>
      <c r="J45" s="181"/>
      <c r="K45" s="181">
        <f>'実質公債費比率（分子）の構造'!N$49</f>
        <v>379</v>
      </c>
      <c r="L45" s="181"/>
      <c r="M45" s="181"/>
      <c r="N45" s="181">
        <f>'実質公債費比率（分子）の構造'!O$49</f>
        <v>379</v>
      </c>
      <c r="O45" s="181"/>
      <c r="P45" s="181"/>
    </row>
    <row r="46" spans="1:16" x14ac:dyDescent="0.15">
      <c r="A46" s="181" t="s">
        <v>67</v>
      </c>
      <c r="B46" s="181">
        <f>'実質公債費比率（分子）の構造'!K$48</f>
        <v>1036</v>
      </c>
      <c r="C46" s="181"/>
      <c r="D46" s="181"/>
      <c r="E46" s="181">
        <f>'実質公債費比率（分子）の構造'!L$48</f>
        <v>1040</v>
      </c>
      <c r="F46" s="181"/>
      <c r="G46" s="181"/>
      <c r="H46" s="181">
        <f>'実質公債費比率（分子）の構造'!M$48</f>
        <v>1086</v>
      </c>
      <c r="I46" s="181"/>
      <c r="J46" s="181"/>
      <c r="K46" s="181">
        <f>'実質公債費比率（分子）の構造'!N$48</f>
        <v>1157</v>
      </c>
      <c r="L46" s="181"/>
      <c r="M46" s="181"/>
      <c r="N46" s="181">
        <f>'実質公債費比率（分子）の構造'!O$48</f>
        <v>1149</v>
      </c>
      <c r="O46" s="181"/>
      <c r="P46" s="181"/>
    </row>
    <row r="47" spans="1:16" x14ac:dyDescent="0.15">
      <c r="A47" s="181" t="s">
        <v>68</v>
      </c>
      <c r="B47" s="181">
        <f>'実質公債費比率（分子）の構造'!K$47</f>
        <v>17</v>
      </c>
      <c r="C47" s="181"/>
      <c r="D47" s="181"/>
      <c r="E47" s="181">
        <f>'実質公債費比率（分子）の構造'!L$47</f>
        <v>17</v>
      </c>
      <c r="F47" s="181"/>
      <c r="G47" s="181"/>
      <c r="H47" s="181">
        <f>'実質公債費比率（分子）の構造'!M$47</f>
        <v>17</v>
      </c>
      <c r="I47" s="181"/>
      <c r="J47" s="181"/>
      <c r="K47" s="181">
        <f>'実質公債費比率（分子）の構造'!N$47</f>
        <v>13</v>
      </c>
      <c r="L47" s="181"/>
      <c r="M47" s="181"/>
      <c r="N47" s="181">
        <f>'実質公債費比率（分子）の構造'!O$47</f>
        <v>10</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4716</v>
      </c>
      <c r="C49" s="181"/>
      <c r="D49" s="181"/>
      <c r="E49" s="181">
        <f>'実質公債費比率（分子）の構造'!L$45</f>
        <v>4684</v>
      </c>
      <c r="F49" s="181"/>
      <c r="G49" s="181"/>
      <c r="H49" s="181">
        <f>'実質公債費比率（分子）の構造'!M$45</f>
        <v>4932</v>
      </c>
      <c r="I49" s="181"/>
      <c r="J49" s="181"/>
      <c r="K49" s="181">
        <f>'実質公債費比率（分子）の構造'!N$45</f>
        <v>5027</v>
      </c>
      <c r="L49" s="181"/>
      <c r="M49" s="181"/>
      <c r="N49" s="181">
        <f>'実質公債費比率（分子）の構造'!O$45</f>
        <v>5154</v>
      </c>
      <c r="O49" s="181"/>
      <c r="P49" s="181"/>
    </row>
    <row r="50" spans="1:16" x14ac:dyDescent="0.15">
      <c r="A50" s="181" t="s">
        <v>71</v>
      </c>
      <c r="B50" s="181" t="e">
        <f>NA()</f>
        <v>#N/A</v>
      </c>
      <c r="C50" s="181">
        <f>IF(ISNUMBER('実質公債費比率（分子）の構造'!K$53),'実質公債費比率（分子）の構造'!K$53,NA())</f>
        <v>1625</v>
      </c>
      <c r="D50" s="181" t="e">
        <f>NA()</f>
        <v>#N/A</v>
      </c>
      <c r="E50" s="181" t="e">
        <f>NA()</f>
        <v>#N/A</v>
      </c>
      <c r="F50" s="181">
        <f>IF(ISNUMBER('実質公債費比率（分子）の構造'!L$53),'実質公債費比率（分子）の構造'!L$53,NA())</f>
        <v>1546</v>
      </c>
      <c r="G50" s="181" t="e">
        <f>NA()</f>
        <v>#N/A</v>
      </c>
      <c r="H50" s="181" t="e">
        <f>NA()</f>
        <v>#N/A</v>
      </c>
      <c r="I50" s="181">
        <f>IF(ISNUMBER('実質公債費比率（分子）の構造'!M$53),'実質公債費比率（分子）の構造'!M$53,NA())</f>
        <v>1646</v>
      </c>
      <c r="J50" s="181" t="e">
        <f>NA()</f>
        <v>#N/A</v>
      </c>
      <c r="K50" s="181" t="e">
        <f>NA()</f>
        <v>#N/A</v>
      </c>
      <c r="L50" s="181">
        <f>IF(ISNUMBER('実質公債費比率（分子）の構造'!N$53),'実質公債費比率（分子）の構造'!N$53,NA())</f>
        <v>1694</v>
      </c>
      <c r="M50" s="181" t="e">
        <f>NA()</f>
        <v>#N/A</v>
      </c>
      <c r="N50" s="181" t="e">
        <f>NA()</f>
        <v>#N/A</v>
      </c>
      <c r="O50" s="181">
        <f>IF(ISNUMBER('実質公債費比率（分子）の構造'!O$53),'実質公債費比率（分子）の構造'!O$53,NA())</f>
        <v>1620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49088</v>
      </c>
      <c r="E56" s="180"/>
      <c r="F56" s="180"/>
      <c r="G56" s="180">
        <f>'将来負担比率（分子）の構造'!J$52</f>
        <v>50404</v>
      </c>
      <c r="H56" s="180"/>
      <c r="I56" s="180"/>
      <c r="J56" s="180">
        <f>'将来負担比率（分子）の構造'!K$52</f>
        <v>49974</v>
      </c>
      <c r="K56" s="180"/>
      <c r="L56" s="180"/>
      <c r="M56" s="180">
        <f>'将来負担比率（分子）の構造'!L$52</f>
        <v>48964</v>
      </c>
      <c r="N56" s="180"/>
      <c r="O56" s="180"/>
      <c r="P56" s="180">
        <f>'将来負担比率（分子）の構造'!M$52</f>
        <v>48185</v>
      </c>
    </row>
    <row r="57" spans="1:16" x14ac:dyDescent="0.15">
      <c r="A57" s="180" t="s">
        <v>42</v>
      </c>
      <c r="B57" s="180"/>
      <c r="C57" s="180"/>
      <c r="D57" s="180">
        <f>'将来負担比率（分子）の構造'!I$51</f>
        <v>1951</v>
      </c>
      <c r="E57" s="180"/>
      <c r="F57" s="180"/>
      <c r="G57" s="180">
        <f>'将来負担比率（分子）の構造'!J$51</f>
        <v>1822</v>
      </c>
      <c r="H57" s="180"/>
      <c r="I57" s="180"/>
      <c r="J57" s="180">
        <f>'将来負担比率（分子）の構造'!K$51</f>
        <v>1760</v>
      </c>
      <c r="K57" s="180"/>
      <c r="L57" s="180"/>
      <c r="M57" s="180">
        <f>'将来負担比率（分子）の構造'!L$51</f>
        <v>1624</v>
      </c>
      <c r="N57" s="180"/>
      <c r="O57" s="180"/>
      <c r="P57" s="180">
        <f>'将来負担比率（分子）の構造'!M$51</f>
        <v>1352</v>
      </c>
    </row>
    <row r="58" spans="1:16" x14ac:dyDescent="0.15">
      <c r="A58" s="180" t="s">
        <v>41</v>
      </c>
      <c r="B58" s="180"/>
      <c r="C58" s="180"/>
      <c r="D58" s="180">
        <f>'将来負担比率（分子）の構造'!I$50</f>
        <v>10178</v>
      </c>
      <c r="E58" s="180"/>
      <c r="F58" s="180"/>
      <c r="G58" s="180">
        <f>'将来負担比率（分子）の構造'!J$50</f>
        <v>11559</v>
      </c>
      <c r="H58" s="180"/>
      <c r="I58" s="180"/>
      <c r="J58" s="180">
        <f>'将来負担比率（分子）の構造'!K$50</f>
        <v>12619</v>
      </c>
      <c r="K58" s="180"/>
      <c r="L58" s="180"/>
      <c r="M58" s="180">
        <f>'将来負担比率（分子）の構造'!L$50</f>
        <v>13027</v>
      </c>
      <c r="N58" s="180"/>
      <c r="O58" s="180"/>
      <c r="P58" s="180">
        <f>'将来負担比率（分子）の構造'!M$50</f>
        <v>13682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5098</v>
      </c>
      <c r="C62" s="180"/>
      <c r="D62" s="180"/>
      <c r="E62" s="180">
        <f>'将来負担比率（分子）の構造'!J$45</f>
        <v>4927</v>
      </c>
      <c r="F62" s="180"/>
      <c r="G62" s="180"/>
      <c r="H62" s="180">
        <f>'将来負担比率（分子）の構造'!K$45</f>
        <v>4971</v>
      </c>
      <c r="I62" s="180"/>
      <c r="J62" s="180"/>
      <c r="K62" s="180">
        <f>'将来負担比率（分子）の構造'!L$45</f>
        <v>4884</v>
      </c>
      <c r="L62" s="180"/>
      <c r="M62" s="180"/>
      <c r="N62" s="180">
        <f>'将来負担比率（分子）の構造'!M$45</f>
        <v>4719</v>
      </c>
      <c r="O62" s="180"/>
      <c r="P62" s="180"/>
    </row>
    <row r="63" spans="1:16" x14ac:dyDescent="0.15">
      <c r="A63" s="180" t="s">
        <v>34</v>
      </c>
      <c r="B63" s="180">
        <f>'将来負担比率（分子）の構造'!I$44</f>
        <v>2153</v>
      </c>
      <c r="C63" s="180"/>
      <c r="D63" s="180"/>
      <c r="E63" s="180">
        <f>'将来負担比率（分子）の構造'!J$44</f>
        <v>1807</v>
      </c>
      <c r="F63" s="180"/>
      <c r="G63" s="180"/>
      <c r="H63" s="180">
        <f>'将来負担比率（分子）の構造'!K$44</f>
        <v>1456</v>
      </c>
      <c r="I63" s="180"/>
      <c r="J63" s="180"/>
      <c r="K63" s="180">
        <f>'将来負担比率（分子）の構造'!L$44</f>
        <v>1100</v>
      </c>
      <c r="L63" s="180"/>
      <c r="M63" s="180"/>
      <c r="N63" s="180">
        <f>'将来負担比率（分子）の構造'!M$44</f>
        <v>738</v>
      </c>
      <c r="O63" s="180"/>
      <c r="P63" s="180"/>
    </row>
    <row r="64" spans="1:16" x14ac:dyDescent="0.15">
      <c r="A64" s="180" t="s">
        <v>33</v>
      </c>
      <c r="B64" s="180">
        <f>'将来負担比率（分子）の構造'!I$43</f>
        <v>16474</v>
      </c>
      <c r="C64" s="180"/>
      <c r="D64" s="180"/>
      <c r="E64" s="180">
        <f>'将来負担比率（分子）の構造'!J$43</f>
        <v>16034</v>
      </c>
      <c r="F64" s="180"/>
      <c r="G64" s="180"/>
      <c r="H64" s="180">
        <f>'将来負担比率（分子）の構造'!K$43</f>
        <v>15310</v>
      </c>
      <c r="I64" s="180"/>
      <c r="J64" s="180"/>
      <c r="K64" s="180">
        <f>'将来負担比率（分子）の構造'!L$43</f>
        <v>14821</v>
      </c>
      <c r="L64" s="180"/>
      <c r="M64" s="180"/>
      <c r="N64" s="180">
        <f>'将来負担比率（分子）の構造'!M$43</f>
        <v>13791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54724</v>
      </c>
      <c r="C66" s="180"/>
      <c r="D66" s="180"/>
      <c r="E66" s="180">
        <f>'将来負担比率（分子）の構造'!J$41</f>
        <v>56217</v>
      </c>
      <c r="F66" s="180"/>
      <c r="G66" s="180"/>
      <c r="H66" s="180">
        <f>'将来負担比率（分子）の構造'!K$41</f>
        <v>55886</v>
      </c>
      <c r="I66" s="180"/>
      <c r="J66" s="180"/>
      <c r="K66" s="180">
        <f>'将来負担比率（分子）の構造'!L$41</f>
        <v>54117</v>
      </c>
      <c r="L66" s="180"/>
      <c r="M66" s="180"/>
      <c r="N66" s="180">
        <f>'将来負担比率（分子）の構造'!M$41</f>
        <v>53174</v>
      </c>
      <c r="O66" s="180"/>
      <c r="P66" s="180"/>
    </row>
    <row r="67" spans="1:16" x14ac:dyDescent="0.15">
      <c r="A67" s="180" t="s">
        <v>75</v>
      </c>
      <c r="B67" s="180" t="e">
        <f>NA()</f>
        <v>#N/A</v>
      </c>
      <c r="C67" s="180">
        <f>IF(ISNUMBER('将来負担比率（分子）の構造'!I$53), IF('将来負担比率（分子）の構造'!I$53 &lt; 0, 0, '将来負担比率（分子）の構造'!I$53), NA())</f>
        <v>17234</v>
      </c>
      <c r="D67" s="180" t="e">
        <f>NA()</f>
        <v>#N/A</v>
      </c>
      <c r="E67" s="180" t="e">
        <f>NA()</f>
        <v>#N/A</v>
      </c>
      <c r="F67" s="180">
        <f>IF(ISNUMBER('将来負担比率（分子）の構造'!J$53), IF('将来負担比率（分子）の構造'!J$53 &lt; 0, 0, '将来負担比率（分子）の構造'!J$53), NA())</f>
        <v>15201</v>
      </c>
      <c r="G67" s="180" t="e">
        <f>NA()</f>
        <v>#N/A</v>
      </c>
      <c r="H67" s="180" t="e">
        <f>NA()</f>
        <v>#N/A</v>
      </c>
      <c r="I67" s="180">
        <f>IF(ISNUMBER('将来負担比率（分子）の構造'!K$53), IF('将来負担比率（分子）の構造'!K$53 &lt; 0, 0, '将来負担比率（分子）の構造'!K$53), NA())</f>
        <v>13270</v>
      </c>
      <c r="J67" s="180" t="e">
        <f>NA()</f>
        <v>#N/A</v>
      </c>
      <c r="K67" s="180" t="e">
        <f>NA()</f>
        <v>#N/A</v>
      </c>
      <c r="L67" s="180">
        <f>IF(ISNUMBER('将来負担比率（分子）の構造'!L$53), IF('将来負担比率（分子）の構造'!L$53 &lt; 0, 0, '将来負担比率（分子）の構造'!L$53), NA())</f>
        <v>11307</v>
      </c>
      <c r="M67" s="180" t="e">
        <f>NA()</f>
        <v>#N/A</v>
      </c>
      <c r="N67" s="180" t="e">
        <f>NA()</f>
        <v>#N/A</v>
      </c>
      <c r="O67" s="180">
        <f>IF(ISNUMBER('将来負担比率（分子）の構造'!M$53), IF('将来負担比率（分子）の構造'!M$53 &lt; 0, 0, '将来負担比率（分子）の構造'!M$53), NA())</f>
        <v>9203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4157</v>
      </c>
      <c r="C72" s="184">
        <f>基金残高に係る経年分析!G55</f>
        <v>3441</v>
      </c>
      <c r="D72" s="184">
        <f>基金残高に係る経年分析!H55</f>
        <v>3675</v>
      </c>
    </row>
    <row r="73" spans="1:16" x14ac:dyDescent="0.15">
      <c r="A73" s="183" t="s">
        <v>78</v>
      </c>
      <c r="B73" s="184">
        <f>基金残高に係る経年分析!F56</f>
        <v>3757</v>
      </c>
      <c r="C73" s="184">
        <f>基金残高に係る経年分析!G56</f>
        <v>3852</v>
      </c>
      <c r="D73" s="184">
        <f>基金残高に係る経年分析!H56</f>
        <v>4607</v>
      </c>
    </row>
    <row r="74" spans="1:16" x14ac:dyDescent="0.15">
      <c r="A74" s="183" t="s">
        <v>79</v>
      </c>
      <c r="B74" s="184">
        <f>基金残高に係る経年分析!F57</f>
        <v>7107</v>
      </c>
      <c r="C74" s="184">
        <f>基金残高に係る経年分析!G57</f>
        <v>7805</v>
      </c>
      <c r="D74" s="184">
        <f>基金残高に係る経年分析!H57</f>
        <v>7105</v>
      </c>
    </row>
  </sheetData>
  <sheetProtection algorithmName="SHA-512" hashValue="d0kSmogNHTf9w1nVSYQScBAPv8r7AhsO7nsrapnjW5IUJMt7TTTb7dHyFKLDvwwpMZXe3VYewsBGTUTvuWirYw==" saltValue="XBfZHlX3cY4Ny0LsIUq1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7331070</v>
      </c>
      <c r="S5" s="727"/>
      <c r="T5" s="727"/>
      <c r="U5" s="727"/>
      <c r="V5" s="727"/>
      <c r="W5" s="727"/>
      <c r="X5" s="727"/>
      <c r="Y5" s="773"/>
      <c r="Z5" s="791">
        <v>17.8</v>
      </c>
      <c r="AA5" s="791"/>
      <c r="AB5" s="791"/>
      <c r="AC5" s="791"/>
      <c r="AD5" s="792">
        <v>7331070</v>
      </c>
      <c r="AE5" s="792"/>
      <c r="AF5" s="792"/>
      <c r="AG5" s="792"/>
      <c r="AH5" s="792"/>
      <c r="AI5" s="792"/>
      <c r="AJ5" s="792"/>
      <c r="AK5" s="792"/>
      <c r="AL5" s="774">
        <v>36.799999999999997</v>
      </c>
      <c r="AM5" s="743"/>
      <c r="AN5" s="743"/>
      <c r="AO5" s="775"/>
      <c r="AP5" s="760" t="s">
        <v>226</v>
      </c>
      <c r="AQ5" s="761"/>
      <c r="AR5" s="761"/>
      <c r="AS5" s="761"/>
      <c r="AT5" s="761"/>
      <c r="AU5" s="761"/>
      <c r="AV5" s="761"/>
      <c r="AW5" s="761"/>
      <c r="AX5" s="761"/>
      <c r="AY5" s="761"/>
      <c r="AZ5" s="761"/>
      <c r="BA5" s="761"/>
      <c r="BB5" s="761"/>
      <c r="BC5" s="761"/>
      <c r="BD5" s="761"/>
      <c r="BE5" s="761"/>
      <c r="BF5" s="762"/>
      <c r="BG5" s="661">
        <v>7317308</v>
      </c>
      <c r="BH5" s="664"/>
      <c r="BI5" s="664"/>
      <c r="BJ5" s="664"/>
      <c r="BK5" s="664"/>
      <c r="BL5" s="664"/>
      <c r="BM5" s="664"/>
      <c r="BN5" s="665"/>
      <c r="BO5" s="723">
        <v>99.8</v>
      </c>
      <c r="BP5" s="723"/>
      <c r="BQ5" s="723"/>
      <c r="BR5" s="723"/>
      <c r="BS5" s="724">
        <v>383583</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351848</v>
      </c>
      <c r="S6" s="664"/>
      <c r="T6" s="664"/>
      <c r="U6" s="664"/>
      <c r="V6" s="664"/>
      <c r="W6" s="664"/>
      <c r="X6" s="664"/>
      <c r="Y6" s="665"/>
      <c r="Z6" s="723">
        <v>0.9</v>
      </c>
      <c r="AA6" s="723"/>
      <c r="AB6" s="723"/>
      <c r="AC6" s="723"/>
      <c r="AD6" s="724">
        <v>351848</v>
      </c>
      <c r="AE6" s="724"/>
      <c r="AF6" s="724"/>
      <c r="AG6" s="724"/>
      <c r="AH6" s="724"/>
      <c r="AI6" s="724"/>
      <c r="AJ6" s="724"/>
      <c r="AK6" s="724"/>
      <c r="AL6" s="666">
        <v>1.8</v>
      </c>
      <c r="AM6" s="667"/>
      <c r="AN6" s="667"/>
      <c r="AO6" s="725"/>
      <c r="AP6" s="658" t="s">
        <v>231</v>
      </c>
      <c r="AQ6" s="659"/>
      <c r="AR6" s="659"/>
      <c r="AS6" s="659"/>
      <c r="AT6" s="659"/>
      <c r="AU6" s="659"/>
      <c r="AV6" s="659"/>
      <c r="AW6" s="659"/>
      <c r="AX6" s="659"/>
      <c r="AY6" s="659"/>
      <c r="AZ6" s="659"/>
      <c r="BA6" s="659"/>
      <c r="BB6" s="659"/>
      <c r="BC6" s="659"/>
      <c r="BD6" s="659"/>
      <c r="BE6" s="659"/>
      <c r="BF6" s="660"/>
      <c r="BG6" s="661">
        <v>7317308</v>
      </c>
      <c r="BH6" s="664"/>
      <c r="BI6" s="664"/>
      <c r="BJ6" s="664"/>
      <c r="BK6" s="664"/>
      <c r="BL6" s="664"/>
      <c r="BM6" s="664"/>
      <c r="BN6" s="665"/>
      <c r="BO6" s="723">
        <v>99.8</v>
      </c>
      <c r="BP6" s="723"/>
      <c r="BQ6" s="723"/>
      <c r="BR6" s="723"/>
      <c r="BS6" s="724">
        <v>383583</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255619</v>
      </c>
      <c r="CS6" s="664"/>
      <c r="CT6" s="664"/>
      <c r="CU6" s="664"/>
      <c r="CV6" s="664"/>
      <c r="CW6" s="664"/>
      <c r="CX6" s="664"/>
      <c r="CY6" s="665"/>
      <c r="CZ6" s="774">
        <v>0.6</v>
      </c>
      <c r="DA6" s="743"/>
      <c r="DB6" s="743"/>
      <c r="DC6" s="777"/>
      <c r="DD6" s="669">
        <v>6640</v>
      </c>
      <c r="DE6" s="664"/>
      <c r="DF6" s="664"/>
      <c r="DG6" s="664"/>
      <c r="DH6" s="664"/>
      <c r="DI6" s="664"/>
      <c r="DJ6" s="664"/>
      <c r="DK6" s="664"/>
      <c r="DL6" s="664"/>
      <c r="DM6" s="664"/>
      <c r="DN6" s="664"/>
      <c r="DO6" s="664"/>
      <c r="DP6" s="665"/>
      <c r="DQ6" s="669">
        <v>255619</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17889</v>
      </c>
      <c r="S7" s="664"/>
      <c r="T7" s="664"/>
      <c r="U7" s="664"/>
      <c r="V7" s="664"/>
      <c r="W7" s="664"/>
      <c r="X7" s="664"/>
      <c r="Y7" s="665"/>
      <c r="Z7" s="723">
        <v>0</v>
      </c>
      <c r="AA7" s="723"/>
      <c r="AB7" s="723"/>
      <c r="AC7" s="723"/>
      <c r="AD7" s="724">
        <v>17889</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2863480</v>
      </c>
      <c r="BH7" s="664"/>
      <c r="BI7" s="664"/>
      <c r="BJ7" s="664"/>
      <c r="BK7" s="664"/>
      <c r="BL7" s="664"/>
      <c r="BM7" s="664"/>
      <c r="BN7" s="665"/>
      <c r="BO7" s="723">
        <v>39.1</v>
      </c>
      <c r="BP7" s="723"/>
      <c r="BQ7" s="723"/>
      <c r="BR7" s="723"/>
      <c r="BS7" s="724">
        <v>110705</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5957616</v>
      </c>
      <c r="CS7" s="664"/>
      <c r="CT7" s="664"/>
      <c r="CU7" s="664"/>
      <c r="CV7" s="664"/>
      <c r="CW7" s="664"/>
      <c r="CX7" s="664"/>
      <c r="CY7" s="665"/>
      <c r="CZ7" s="723">
        <v>14.7</v>
      </c>
      <c r="DA7" s="723"/>
      <c r="DB7" s="723"/>
      <c r="DC7" s="723"/>
      <c r="DD7" s="669">
        <v>162164</v>
      </c>
      <c r="DE7" s="664"/>
      <c r="DF7" s="664"/>
      <c r="DG7" s="664"/>
      <c r="DH7" s="664"/>
      <c r="DI7" s="664"/>
      <c r="DJ7" s="664"/>
      <c r="DK7" s="664"/>
      <c r="DL7" s="664"/>
      <c r="DM7" s="664"/>
      <c r="DN7" s="664"/>
      <c r="DO7" s="664"/>
      <c r="DP7" s="665"/>
      <c r="DQ7" s="669">
        <v>3677237</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19084</v>
      </c>
      <c r="S8" s="664"/>
      <c r="T8" s="664"/>
      <c r="U8" s="664"/>
      <c r="V8" s="664"/>
      <c r="W8" s="664"/>
      <c r="X8" s="664"/>
      <c r="Y8" s="665"/>
      <c r="Z8" s="723">
        <v>0</v>
      </c>
      <c r="AA8" s="723"/>
      <c r="AB8" s="723"/>
      <c r="AC8" s="723"/>
      <c r="AD8" s="724">
        <v>19084</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94446</v>
      </c>
      <c r="BH8" s="664"/>
      <c r="BI8" s="664"/>
      <c r="BJ8" s="664"/>
      <c r="BK8" s="664"/>
      <c r="BL8" s="664"/>
      <c r="BM8" s="664"/>
      <c r="BN8" s="665"/>
      <c r="BO8" s="723">
        <v>1.3</v>
      </c>
      <c r="BP8" s="723"/>
      <c r="BQ8" s="723"/>
      <c r="BR8" s="723"/>
      <c r="BS8" s="669" t="s">
        <v>128</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10557762</v>
      </c>
      <c r="CS8" s="664"/>
      <c r="CT8" s="664"/>
      <c r="CU8" s="664"/>
      <c r="CV8" s="664"/>
      <c r="CW8" s="664"/>
      <c r="CX8" s="664"/>
      <c r="CY8" s="665"/>
      <c r="CZ8" s="723">
        <v>26</v>
      </c>
      <c r="DA8" s="723"/>
      <c r="DB8" s="723"/>
      <c r="DC8" s="723"/>
      <c r="DD8" s="669">
        <v>108448</v>
      </c>
      <c r="DE8" s="664"/>
      <c r="DF8" s="664"/>
      <c r="DG8" s="664"/>
      <c r="DH8" s="664"/>
      <c r="DI8" s="664"/>
      <c r="DJ8" s="664"/>
      <c r="DK8" s="664"/>
      <c r="DL8" s="664"/>
      <c r="DM8" s="664"/>
      <c r="DN8" s="664"/>
      <c r="DO8" s="664"/>
      <c r="DP8" s="665"/>
      <c r="DQ8" s="669">
        <v>5130880</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16459</v>
      </c>
      <c r="S9" s="664"/>
      <c r="T9" s="664"/>
      <c r="U9" s="664"/>
      <c r="V9" s="664"/>
      <c r="W9" s="664"/>
      <c r="X9" s="664"/>
      <c r="Y9" s="665"/>
      <c r="Z9" s="723">
        <v>0</v>
      </c>
      <c r="AA9" s="723"/>
      <c r="AB9" s="723"/>
      <c r="AC9" s="723"/>
      <c r="AD9" s="724">
        <v>16459</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2175758</v>
      </c>
      <c r="BH9" s="664"/>
      <c r="BI9" s="664"/>
      <c r="BJ9" s="664"/>
      <c r="BK9" s="664"/>
      <c r="BL9" s="664"/>
      <c r="BM9" s="664"/>
      <c r="BN9" s="665"/>
      <c r="BO9" s="723">
        <v>29.7</v>
      </c>
      <c r="BP9" s="723"/>
      <c r="BQ9" s="723"/>
      <c r="BR9" s="723"/>
      <c r="BS9" s="669" t="s">
        <v>128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3552100</v>
      </c>
      <c r="CS9" s="664"/>
      <c r="CT9" s="664"/>
      <c r="CU9" s="664"/>
      <c r="CV9" s="664"/>
      <c r="CW9" s="664"/>
      <c r="CX9" s="664"/>
      <c r="CY9" s="665"/>
      <c r="CZ9" s="723">
        <v>8.8000000000000007</v>
      </c>
      <c r="DA9" s="723"/>
      <c r="DB9" s="723"/>
      <c r="DC9" s="723"/>
      <c r="DD9" s="669">
        <v>448829</v>
      </c>
      <c r="DE9" s="664"/>
      <c r="DF9" s="664"/>
      <c r="DG9" s="664"/>
      <c r="DH9" s="664"/>
      <c r="DI9" s="664"/>
      <c r="DJ9" s="664"/>
      <c r="DK9" s="664"/>
      <c r="DL9" s="664"/>
      <c r="DM9" s="664"/>
      <c r="DN9" s="664"/>
      <c r="DO9" s="664"/>
      <c r="DP9" s="665"/>
      <c r="DQ9" s="669">
        <v>2392496</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216794</v>
      </c>
      <c r="BH10" s="664"/>
      <c r="BI10" s="664"/>
      <c r="BJ10" s="664"/>
      <c r="BK10" s="664"/>
      <c r="BL10" s="664"/>
      <c r="BM10" s="664"/>
      <c r="BN10" s="665"/>
      <c r="BO10" s="723">
        <v>3</v>
      </c>
      <c r="BP10" s="723"/>
      <c r="BQ10" s="723"/>
      <c r="BR10" s="723"/>
      <c r="BS10" s="669">
        <v>35987</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44306</v>
      </c>
      <c r="CS10" s="664"/>
      <c r="CT10" s="664"/>
      <c r="CU10" s="664"/>
      <c r="CV10" s="664"/>
      <c r="CW10" s="664"/>
      <c r="CX10" s="664"/>
      <c r="CY10" s="665"/>
      <c r="CZ10" s="723">
        <v>0.1</v>
      </c>
      <c r="DA10" s="723"/>
      <c r="DB10" s="723"/>
      <c r="DC10" s="723"/>
      <c r="DD10" s="669" t="s">
        <v>128</v>
      </c>
      <c r="DE10" s="664"/>
      <c r="DF10" s="664"/>
      <c r="DG10" s="664"/>
      <c r="DH10" s="664"/>
      <c r="DI10" s="664"/>
      <c r="DJ10" s="664"/>
      <c r="DK10" s="664"/>
      <c r="DL10" s="664"/>
      <c r="DM10" s="664"/>
      <c r="DN10" s="664"/>
      <c r="DO10" s="664"/>
      <c r="DP10" s="665"/>
      <c r="DQ10" s="669">
        <v>19679</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376482</v>
      </c>
      <c r="BH11" s="664"/>
      <c r="BI11" s="664"/>
      <c r="BJ11" s="664"/>
      <c r="BK11" s="664"/>
      <c r="BL11" s="664"/>
      <c r="BM11" s="664"/>
      <c r="BN11" s="665"/>
      <c r="BO11" s="723">
        <v>5.0999999999999996</v>
      </c>
      <c r="BP11" s="723"/>
      <c r="BQ11" s="723"/>
      <c r="BR11" s="723"/>
      <c r="BS11" s="669">
        <v>74718</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4617596</v>
      </c>
      <c r="CS11" s="664"/>
      <c r="CT11" s="664"/>
      <c r="CU11" s="664"/>
      <c r="CV11" s="664"/>
      <c r="CW11" s="664"/>
      <c r="CX11" s="664"/>
      <c r="CY11" s="665"/>
      <c r="CZ11" s="723">
        <v>11.4</v>
      </c>
      <c r="DA11" s="723"/>
      <c r="DB11" s="723"/>
      <c r="DC11" s="723"/>
      <c r="DD11" s="669">
        <v>3253468</v>
      </c>
      <c r="DE11" s="664"/>
      <c r="DF11" s="664"/>
      <c r="DG11" s="664"/>
      <c r="DH11" s="664"/>
      <c r="DI11" s="664"/>
      <c r="DJ11" s="664"/>
      <c r="DK11" s="664"/>
      <c r="DL11" s="664"/>
      <c r="DM11" s="664"/>
      <c r="DN11" s="664"/>
      <c r="DO11" s="664"/>
      <c r="DP11" s="665"/>
      <c r="DQ11" s="669">
        <v>907553</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1114861</v>
      </c>
      <c r="S12" s="664"/>
      <c r="T12" s="664"/>
      <c r="U12" s="664"/>
      <c r="V12" s="664"/>
      <c r="W12" s="664"/>
      <c r="X12" s="664"/>
      <c r="Y12" s="665"/>
      <c r="Z12" s="723">
        <v>2.7</v>
      </c>
      <c r="AA12" s="723"/>
      <c r="AB12" s="723"/>
      <c r="AC12" s="723"/>
      <c r="AD12" s="724">
        <v>1114861</v>
      </c>
      <c r="AE12" s="724"/>
      <c r="AF12" s="724"/>
      <c r="AG12" s="724"/>
      <c r="AH12" s="724"/>
      <c r="AI12" s="724"/>
      <c r="AJ12" s="724"/>
      <c r="AK12" s="724"/>
      <c r="AL12" s="666">
        <v>5.6</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3906071</v>
      </c>
      <c r="BH12" s="664"/>
      <c r="BI12" s="664"/>
      <c r="BJ12" s="664"/>
      <c r="BK12" s="664"/>
      <c r="BL12" s="664"/>
      <c r="BM12" s="664"/>
      <c r="BN12" s="665"/>
      <c r="BO12" s="723">
        <v>53.3</v>
      </c>
      <c r="BP12" s="723"/>
      <c r="BQ12" s="723"/>
      <c r="BR12" s="723"/>
      <c r="BS12" s="669">
        <v>256385</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950946</v>
      </c>
      <c r="CS12" s="664"/>
      <c r="CT12" s="664"/>
      <c r="CU12" s="664"/>
      <c r="CV12" s="664"/>
      <c r="CW12" s="664"/>
      <c r="CX12" s="664"/>
      <c r="CY12" s="665"/>
      <c r="CZ12" s="723">
        <v>2.2999999999999998</v>
      </c>
      <c r="DA12" s="723"/>
      <c r="DB12" s="723"/>
      <c r="DC12" s="723"/>
      <c r="DD12" s="669">
        <v>50891</v>
      </c>
      <c r="DE12" s="664"/>
      <c r="DF12" s="664"/>
      <c r="DG12" s="664"/>
      <c r="DH12" s="664"/>
      <c r="DI12" s="664"/>
      <c r="DJ12" s="664"/>
      <c r="DK12" s="664"/>
      <c r="DL12" s="664"/>
      <c r="DM12" s="664"/>
      <c r="DN12" s="664"/>
      <c r="DO12" s="664"/>
      <c r="DP12" s="665"/>
      <c r="DQ12" s="669">
        <v>673445</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18270</v>
      </c>
      <c r="S13" s="664"/>
      <c r="T13" s="664"/>
      <c r="U13" s="664"/>
      <c r="V13" s="664"/>
      <c r="W13" s="664"/>
      <c r="X13" s="664"/>
      <c r="Y13" s="665"/>
      <c r="Z13" s="723">
        <v>0</v>
      </c>
      <c r="AA13" s="723"/>
      <c r="AB13" s="723"/>
      <c r="AC13" s="723"/>
      <c r="AD13" s="724">
        <v>18270</v>
      </c>
      <c r="AE13" s="724"/>
      <c r="AF13" s="724"/>
      <c r="AG13" s="724"/>
      <c r="AH13" s="724"/>
      <c r="AI13" s="724"/>
      <c r="AJ13" s="724"/>
      <c r="AK13" s="724"/>
      <c r="AL13" s="666">
        <v>0.1</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3840375</v>
      </c>
      <c r="BH13" s="664"/>
      <c r="BI13" s="664"/>
      <c r="BJ13" s="664"/>
      <c r="BK13" s="664"/>
      <c r="BL13" s="664"/>
      <c r="BM13" s="664"/>
      <c r="BN13" s="665"/>
      <c r="BO13" s="723">
        <v>52.4</v>
      </c>
      <c r="BP13" s="723"/>
      <c r="BQ13" s="723"/>
      <c r="BR13" s="723"/>
      <c r="BS13" s="669">
        <v>256385</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2889956</v>
      </c>
      <c r="CS13" s="664"/>
      <c r="CT13" s="664"/>
      <c r="CU13" s="664"/>
      <c r="CV13" s="664"/>
      <c r="CW13" s="664"/>
      <c r="CX13" s="664"/>
      <c r="CY13" s="665"/>
      <c r="CZ13" s="723">
        <v>7.1</v>
      </c>
      <c r="DA13" s="723"/>
      <c r="DB13" s="723"/>
      <c r="DC13" s="723"/>
      <c r="DD13" s="669">
        <v>1628437</v>
      </c>
      <c r="DE13" s="664"/>
      <c r="DF13" s="664"/>
      <c r="DG13" s="664"/>
      <c r="DH13" s="664"/>
      <c r="DI13" s="664"/>
      <c r="DJ13" s="664"/>
      <c r="DK13" s="664"/>
      <c r="DL13" s="664"/>
      <c r="DM13" s="664"/>
      <c r="DN13" s="664"/>
      <c r="DO13" s="664"/>
      <c r="DP13" s="665"/>
      <c r="DQ13" s="669">
        <v>1307024</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188980</v>
      </c>
      <c r="BH14" s="664"/>
      <c r="BI14" s="664"/>
      <c r="BJ14" s="664"/>
      <c r="BK14" s="664"/>
      <c r="BL14" s="664"/>
      <c r="BM14" s="664"/>
      <c r="BN14" s="665"/>
      <c r="BO14" s="723">
        <v>2.6</v>
      </c>
      <c r="BP14" s="723"/>
      <c r="BQ14" s="723"/>
      <c r="BR14" s="723"/>
      <c r="BS14" s="669">
        <v>16493</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1306957</v>
      </c>
      <c r="CS14" s="664"/>
      <c r="CT14" s="664"/>
      <c r="CU14" s="664"/>
      <c r="CV14" s="664"/>
      <c r="CW14" s="664"/>
      <c r="CX14" s="664"/>
      <c r="CY14" s="665"/>
      <c r="CZ14" s="723">
        <v>3.2</v>
      </c>
      <c r="DA14" s="723"/>
      <c r="DB14" s="723"/>
      <c r="DC14" s="723"/>
      <c r="DD14" s="669">
        <v>71277</v>
      </c>
      <c r="DE14" s="664"/>
      <c r="DF14" s="664"/>
      <c r="DG14" s="664"/>
      <c r="DH14" s="664"/>
      <c r="DI14" s="664"/>
      <c r="DJ14" s="664"/>
      <c r="DK14" s="664"/>
      <c r="DL14" s="664"/>
      <c r="DM14" s="664"/>
      <c r="DN14" s="664"/>
      <c r="DO14" s="664"/>
      <c r="DP14" s="665"/>
      <c r="DQ14" s="669">
        <v>1204886</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67211</v>
      </c>
      <c r="S15" s="664"/>
      <c r="T15" s="664"/>
      <c r="U15" s="664"/>
      <c r="V15" s="664"/>
      <c r="W15" s="664"/>
      <c r="X15" s="664"/>
      <c r="Y15" s="665"/>
      <c r="Z15" s="723">
        <v>0.2</v>
      </c>
      <c r="AA15" s="723"/>
      <c r="AB15" s="723"/>
      <c r="AC15" s="723"/>
      <c r="AD15" s="724">
        <v>67211</v>
      </c>
      <c r="AE15" s="724"/>
      <c r="AF15" s="724"/>
      <c r="AG15" s="724"/>
      <c r="AH15" s="724"/>
      <c r="AI15" s="724"/>
      <c r="AJ15" s="724"/>
      <c r="AK15" s="724"/>
      <c r="AL15" s="666">
        <v>0.3</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358777</v>
      </c>
      <c r="BH15" s="664"/>
      <c r="BI15" s="664"/>
      <c r="BJ15" s="664"/>
      <c r="BK15" s="664"/>
      <c r="BL15" s="664"/>
      <c r="BM15" s="664"/>
      <c r="BN15" s="665"/>
      <c r="BO15" s="723">
        <v>4.9000000000000004</v>
      </c>
      <c r="BP15" s="723"/>
      <c r="BQ15" s="723"/>
      <c r="BR15" s="723"/>
      <c r="BS15" s="669" t="s">
        <v>128</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2962151</v>
      </c>
      <c r="CS15" s="664"/>
      <c r="CT15" s="664"/>
      <c r="CU15" s="664"/>
      <c r="CV15" s="664"/>
      <c r="CW15" s="664"/>
      <c r="CX15" s="664"/>
      <c r="CY15" s="665"/>
      <c r="CZ15" s="723">
        <v>7.3</v>
      </c>
      <c r="DA15" s="723"/>
      <c r="DB15" s="723"/>
      <c r="DC15" s="723"/>
      <c r="DD15" s="669">
        <v>567482</v>
      </c>
      <c r="DE15" s="664"/>
      <c r="DF15" s="664"/>
      <c r="DG15" s="664"/>
      <c r="DH15" s="664"/>
      <c r="DI15" s="664"/>
      <c r="DJ15" s="664"/>
      <c r="DK15" s="664"/>
      <c r="DL15" s="664"/>
      <c r="DM15" s="664"/>
      <c r="DN15" s="664"/>
      <c r="DO15" s="664"/>
      <c r="DP15" s="665"/>
      <c r="DQ15" s="669">
        <v>2048514</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1827882</v>
      </c>
      <c r="CS16" s="664"/>
      <c r="CT16" s="664"/>
      <c r="CU16" s="664"/>
      <c r="CV16" s="664"/>
      <c r="CW16" s="664"/>
      <c r="CX16" s="664"/>
      <c r="CY16" s="665"/>
      <c r="CZ16" s="723">
        <v>4.5</v>
      </c>
      <c r="DA16" s="723"/>
      <c r="DB16" s="723"/>
      <c r="DC16" s="723"/>
      <c r="DD16" s="669" t="s">
        <v>128</v>
      </c>
      <c r="DE16" s="664"/>
      <c r="DF16" s="664"/>
      <c r="DG16" s="664"/>
      <c r="DH16" s="664"/>
      <c r="DI16" s="664"/>
      <c r="DJ16" s="664"/>
      <c r="DK16" s="664"/>
      <c r="DL16" s="664"/>
      <c r="DM16" s="664"/>
      <c r="DN16" s="664"/>
      <c r="DO16" s="664"/>
      <c r="DP16" s="665"/>
      <c r="DQ16" s="669">
        <v>137029</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24546</v>
      </c>
      <c r="S17" s="664"/>
      <c r="T17" s="664"/>
      <c r="U17" s="664"/>
      <c r="V17" s="664"/>
      <c r="W17" s="664"/>
      <c r="X17" s="664"/>
      <c r="Y17" s="665"/>
      <c r="Z17" s="723">
        <v>0.1</v>
      </c>
      <c r="AA17" s="723"/>
      <c r="AB17" s="723"/>
      <c r="AC17" s="723"/>
      <c r="AD17" s="724">
        <v>24546</v>
      </c>
      <c r="AE17" s="724"/>
      <c r="AF17" s="724"/>
      <c r="AG17" s="724"/>
      <c r="AH17" s="724"/>
      <c r="AI17" s="724"/>
      <c r="AJ17" s="724"/>
      <c r="AK17" s="724"/>
      <c r="AL17" s="666">
        <v>0.1</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5613479</v>
      </c>
      <c r="CS17" s="664"/>
      <c r="CT17" s="664"/>
      <c r="CU17" s="664"/>
      <c r="CV17" s="664"/>
      <c r="CW17" s="664"/>
      <c r="CX17" s="664"/>
      <c r="CY17" s="665"/>
      <c r="CZ17" s="723">
        <v>13.8</v>
      </c>
      <c r="DA17" s="723"/>
      <c r="DB17" s="723"/>
      <c r="DC17" s="723"/>
      <c r="DD17" s="669" t="s">
        <v>128</v>
      </c>
      <c r="DE17" s="664"/>
      <c r="DF17" s="664"/>
      <c r="DG17" s="664"/>
      <c r="DH17" s="664"/>
      <c r="DI17" s="664"/>
      <c r="DJ17" s="664"/>
      <c r="DK17" s="664"/>
      <c r="DL17" s="664"/>
      <c r="DM17" s="664"/>
      <c r="DN17" s="664"/>
      <c r="DO17" s="664"/>
      <c r="DP17" s="665"/>
      <c r="DQ17" s="669">
        <v>5464108</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12282520</v>
      </c>
      <c r="S18" s="664"/>
      <c r="T18" s="664"/>
      <c r="U18" s="664"/>
      <c r="V18" s="664"/>
      <c r="W18" s="664"/>
      <c r="X18" s="664"/>
      <c r="Y18" s="665"/>
      <c r="Z18" s="723">
        <v>29.9</v>
      </c>
      <c r="AA18" s="723"/>
      <c r="AB18" s="723"/>
      <c r="AC18" s="723"/>
      <c r="AD18" s="724">
        <v>10781012</v>
      </c>
      <c r="AE18" s="724"/>
      <c r="AF18" s="724"/>
      <c r="AG18" s="724"/>
      <c r="AH18" s="724"/>
      <c r="AI18" s="724"/>
      <c r="AJ18" s="724"/>
      <c r="AK18" s="724"/>
      <c r="AL18" s="666">
        <v>54.2</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10781012</v>
      </c>
      <c r="S19" s="664"/>
      <c r="T19" s="664"/>
      <c r="U19" s="664"/>
      <c r="V19" s="664"/>
      <c r="W19" s="664"/>
      <c r="X19" s="664"/>
      <c r="Y19" s="665"/>
      <c r="Z19" s="723">
        <v>26.2</v>
      </c>
      <c r="AA19" s="723"/>
      <c r="AB19" s="723"/>
      <c r="AC19" s="723"/>
      <c r="AD19" s="724">
        <v>10781012</v>
      </c>
      <c r="AE19" s="724"/>
      <c r="AF19" s="724"/>
      <c r="AG19" s="724"/>
      <c r="AH19" s="724"/>
      <c r="AI19" s="724"/>
      <c r="AJ19" s="724"/>
      <c r="AK19" s="724"/>
      <c r="AL19" s="666">
        <v>54.2</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13762</v>
      </c>
      <c r="BH19" s="664"/>
      <c r="BI19" s="664"/>
      <c r="BJ19" s="664"/>
      <c r="BK19" s="664"/>
      <c r="BL19" s="664"/>
      <c r="BM19" s="664"/>
      <c r="BN19" s="665"/>
      <c r="BO19" s="723">
        <v>0.2</v>
      </c>
      <c r="BP19" s="723"/>
      <c r="BQ19" s="723"/>
      <c r="BR19" s="723"/>
      <c r="BS19" s="669" t="s">
        <v>128</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1501508</v>
      </c>
      <c r="S20" s="664"/>
      <c r="T20" s="664"/>
      <c r="U20" s="664"/>
      <c r="V20" s="664"/>
      <c r="W20" s="664"/>
      <c r="X20" s="664"/>
      <c r="Y20" s="665"/>
      <c r="Z20" s="723">
        <v>3.7</v>
      </c>
      <c r="AA20" s="723"/>
      <c r="AB20" s="723"/>
      <c r="AC20" s="723"/>
      <c r="AD20" s="724" t="s">
        <v>128</v>
      </c>
      <c r="AE20" s="724"/>
      <c r="AF20" s="724"/>
      <c r="AG20" s="724"/>
      <c r="AH20" s="724"/>
      <c r="AI20" s="724"/>
      <c r="AJ20" s="724"/>
      <c r="AK20" s="724"/>
      <c r="AL20" s="666" t="s">
        <v>128</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13762</v>
      </c>
      <c r="BH20" s="664"/>
      <c r="BI20" s="664"/>
      <c r="BJ20" s="664"/>
      <c r="BK20" s="664"/>
      <c r="BL20" s="664"/>
      <c r="BM20" s="664"/>
      <c r="BN20" s="665"/>
      <c r="BO20" s="723">
        <v>0.2</v>
      </c>
      <c r="BP20" s="723"/>
      <c r="BQ20" s="723"/>
      <c r="BR20" s="723"/>
      <c r="BS20" s="669" t="s">
        <v>128</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40536370</v>
      </c>
      <c r="CS20" s="664"/>
      <c r="CT20" s="664"/>
      <c r="CU20" s="664"/>
      <c r="CV20" s="664"/>
      <c r="CW20" s="664"/>
      <c r="CX20" s="664"/>
      <c r="CY20" s="665"/>
      <c r="CZ20" s="723">
        <v>100</v>
      </c>
      <c r="DA20" s="723"/>
      <c r="DB20" s="723"/>
      <c r="DC20" s="723"/>
      <c r="DD20" s="669">
        <v>6297636</v>
      </c>
      <c r="DE20" s="664"/>
      <c r="DF20" s="664"/>
      <c r="DG20" s="664"/>
      <c r="DH20" s="664"/>
      <c r="DI20" s="664"/>
      <c r="DJ20" s="664"/>
      <c r="DK20" s="664"/>
      <c r="DL20" s="664"/>
      <c r="DM20" s="664"/>
      <c r="DN20" s="664"/>
      <c r="DO20" s="664"/>
      <c r="DP20" s="665"/>
      <c r="DQ20" s="669">
        <v>23218470</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13762</v>
      </c>
      <c r="BH21" s="664"/>
      <c r="BI21" s="664"/>
      <c r="BJ21" s="664"/>
      <c r="BK21" s="664"/>
      <c r="BL21" s="664"/>
      <c r="BM21" s="664"/>
      <c r="BN21" s="665"/>
      <c r="BO21" s="723">
        <v>0.2</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21243758</v>
      </c>
      <c r="S22" s="664"/>
      <c r="T22" s="664"/>
      <c r="U22" s="664"/>
      <c r="V22" s="664"/>
      <c r="W22" s="664"/>
      <c r="X22" s="664"/>
      <c r="Y22" s="665"/>
      <c r="Z22" s="723">
        <v>51.7</v>
      </c>
      <c r="AA22" s="723"/>
      <c r="AB22" s="723"/>
      <c r="AC22" s="723"/>
      <c r="AD22" s="724">
        <v>19742250</v>
      </c>
      <c r="AE22" s="724"/>
      <c r="AF22" s="724"/>
      <c r="AG22" s="724"/>
      <c r="AH22" s="724"/>
      <c r="AI22" s="724"/>
      <c r="AJ22" s="724"/>
      <c r="AK22" s="724"/>
      <c r="AL22" s="666">
        <v>99.2</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6611</v>
      </c>
      <c r="S23" s="664"/>
      <c r="T23" s="664"/>
      <c r="U23" s="664"/>
      <c r="V23" s="664"/>
      <c r="W23" s="664"/>
      <c r="X23" s="664"/>
      <c r="Y23" s="665"/>
      <c r="Z23" s="723">
        <v>0</v>
      </c>
      <c r="AA23" s="723"/>
      <c r="AB23" s="723"/>
      <c r="AC23" s="723"/>
      <c r="AD23" s="724">
        <v>6611</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445495</v>
      </c>
      <c r="S24" s="664"/>
      <c r="T24" s="664"/>
      <c r="U24" s="664"/>
      <c r="V24" s="664"/>
      <c r="W24" s="664"/>
      <c r="X24" s="664"/>
      <c r="Y24" s="665"/>
      <c r="Z24" s="723">
        <v>1.1000000000000001</v>
      </c>
      <c r="AA24" s="723"/>
      <c r="AB24" s="723"/>
      <c r="AC24" s="723"/>
      <c r="AD24" s="724" t="s">
        <v>128</v>
      </c>
      <c r="AE24" s="724"/>
      <c r="AF24" s="724"/>
      <c r="AG24" s="724"/>
      <c r="AH24" s="724"/>
      <c r="AI24" s="724"/>
      <c r="AJ24" s="724"/>
      <c r="AK24" s="724"/>
      <c r="AL24" s="666" t="s">
        <v>128</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18188682</v>
      </c>
      <c r="CS24" s="727"/>
      <c r="CT24" s="727"/>
      <c r="CU24" s="727"/>
      <c r="CV24" s="727"/>
      <c r="CW24" s="727"/>
      <c r="CX24" s="727"/>
      <c r="CY24" s="773"/>
      <c r="CZ24" s="774">
        <v>44.9</v>
      </c>
      <c r="DA24" s="743"/>
      <c r="DB24" s="743"/>
      <c r="DC24" s="777"/>
      <c r="DD24" s="772">
        <v>12936593</v>
      </c>
      <c r="DE24" s="727"/>
      <c r="DF24" s="727"/>
      <c r="DG24" s="727"/>
      <c r="DH24" s="727"/>
      <c r="DI24" s="727"/>
      <c r="DJ24" s="727"/>
      <c r="DK24" s="773"/>
      <c r="DL24" s="772">
        <v>12386536</v>
      </c>
      <c r="DM24" s="727"/>
      <c r="DN24" s="727"/>
      <c r="DO24" s="727"/>
      <c r="DP24" s="727"/>
      <c r="DQ24" s="727"/>
      <c r="DR24" s="727"/>
      <c r="DS24" s="727"/>
      <c r="DT24" s="727"/>
      <c r="DU24" s="727"/>
      <c r="DV24" s="773"/>
      <c r="DW24" s="774">
        <v>59.1</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375536</v>
      </c>
      <c r="S25" s="664"/>
      <c r="T25" s="664"/>
      <c r="U25" s="664"/>
      <c r="V25" s="664"/>
      <c r="W25" s="664"/>
      <c r="X25" s="664"/>
      <c r="Y25" s="665"/>
      <c r="Z25" s="723">
        <v>0.9</v>
      </c>
      <c r="AA25" s="723"/>
      <c r="AB25" s="723"/>
      <c r="AC25" s="723"/>
      <c r="AD25" s="724">
        <v>36170</v>
      </c>
      <c r="AE25" s="724"/>
      <c r="AF25" s="724"/>
      <c r="AG25" s="724"/>
      <c r="AH25" s="724"/>
      <c r="AI25" s="724"/>
      <c r="AJ25" s="724"/>
      <c r="AK25" s="724"/>
      <c r="AL25" s="666">
        <v>0.2</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5850490</v>
      </c>
      <c r="CS25" s="662"/>
      <c r="CT25" s="662"/>
      <c r="CU25" s="662"/>
      <c r="CV25" s="662"/>
      <c r="CW25" s="662"/>
      <c r="CX25" s="662"/>
      <c r="CY25" s="663"/>
      <c r="CZ25" s="666">
        <v>14.4</v>
      </c>
      <c r="DA25" s="695"/>
      <c r="DB25" s="695"/>
      <c r="DC25" s="696"/>
      <c r="DD25" s="669">
        <v>5387582</v>
      </c>
      <c r="DE25" s="662"/>
      <c r="DF25" s="662"/>
      <c r="DG25" s="662"/>
      <c r="DH25" s="662"/>
      <c r="DI25" s="662"/>
      <c r="DJ25" s="662"/>
      <c r="DK25" s="663"/>
      <c r="DL25" s="669">
        <v>5275848</v>
      </c>
      <c r="DM25" s="662"/>
      <c r="DN25" s="662"/>
      <c r="DO25" s="662"/>
      <c r="DP25" s="662"/>
      <c r="DQ25" s="662"/>
      <c r="DR25" s="662"/>
      <c r="DS25" s="662"/>
      <c r="DT25" s="662"/>
      <c r="DU25" s="662"/>
      <c r="DV25" s="663"/>
      <c r="DW25" s="666">
        <v>25.2</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181748</v>
      </c>
      <c r="S26" s="664"/>
      <c r="T26" s="664"/>
      <c r="U26" s="664"/>
      <c r="V26" s="664"/>
      <c r="W26" s="664"/>
      <c r="X26" s="664"/>
      <c r="Y26" s="665"/>
      <c r="Z26" s="723">
        <v>0.4</v>
      </c>
      <c r="AA26" s="723"/>
      <c r="AB26" s="723"/>
      <c r="AC26" s="723"/>
      <c r="AD26" s="724" t="s">
        <v>128</v>
      </c>
      <c r="AE26" s="724"/>
      <c r="AF26" s="724"/>
      <c r="AG26" s="724"/>
      <c r="AH26" s="724"/>
      <c r="AI26" s="724"/>
      <c r="AJ26" s="724"/>
      <c r="AK26" s="724"/>
      <c r="AL26" s="666" t="s">
        <v>128</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3636445</v>
      </c>
      <c r="CS26" s="664"/>
      <c r="CT26" s="664"/>
      <c r="CU26" s="664"/>
      <c r="CV26" s="664"/>
      <c r="CW26" s="664"/>
      <c r="CX26" s="664"/>
      <c r="CY26" s="665"/>
      <c r="CZ26" s="666">
        <v>9</v>
      </c>
      <c r="DA26" s="695"/>
      <c r="DB26" s="695"/>
      <c r="DC26" s="696"/>
      <c r="DD26" s="669">
        <v>3300436</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5649389</v>
      </c>
      <c r="S27" s="664"/>
      <c r="T27" s="664"/>
      <c r="U27" s="664"/>
      <c r="V27" s="664"/>
      <c r="W27" s="664"/>
      <c r="X27" s="664"/>
      <c r="Y27" s="665"/>
      <c r="Z27" s="723">
        <v>13.7</v>
      </c>
      <c r="AA27" s="723"/>
      <c r="AB27" s="723"/>
      <c r="AC27" s="723"/>
      <c r="AD27" s="724" t="s">
        <v>128</v>
      </c>
      <c r="AE27" s="724"/>
      <c r="AF27" s="724"/>
      <c r="AG27" s="724"/>
      <c r="AH27" s="724"/>
      <c r="AI27" s="724"/>
      <c r="AJ27" s="724"/>
      <c r="AK27" s="724"/>
      <c r="AL27" s="666" t="s">
        <v>128</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7331070</v>
      </c>
      <c r="BH27" s="664"/>
      <c r="BI27" s="664"/>
      <c r="BJ27" s="664"/>
      <c r="BK27" s="664"/>
      <c r="BL27" s="664"/>
      <c r="BM27" s="664"/>
      <c r="BN27" s="665"/>
      <c r="BO27" s="723">
        <v>100</v>
      </c>
      <c r="BP27" s="723"/>
      <c r="BQ27" s="723"/>
      <c r="BR27" s="723"/>
      <c r="BS27" s="669">
        <v>383583</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6724791</v>
      </c>
      <c r="CS27" s="662"/>
      <c r="CT27" s="662"/>
      <c r="CU27" s="662"/>
      <c r="CV27" s="662"/>
      <c r="CW27" s="662"/>
      <c r="CX27" s="662"/>
      <c r="CY27" s="663"/>
      <c r="CZ27" s="666">
        <v>16.600000000000001</v>
      </c>
      <c r="DA27" s="695"/>
      <c r="DB27" s="695"/>
      <c r="DC27" s="696"/>
      <c r="DD27" s="669">
        <v>2084981</v>
      </c>
      <c r="DE27" s="662"/>
      <c r="DF27" s="662"/>
      <c r="DG27" s="662"/>
      <c r="DH27" s="662"/>
      <c r="DI27" s="662"/>
      <c r="DJ27" s="662"/>
      <c r="DK27" s="663"/>
      <c r="DL27" s="669">
        <v>2062536</v>
      </c>
      <c r="DM27" s="662"/>
      <c r="DN27" s="662"/>
      <c r="DO27" s="662"/>
      <c r="DP27" s="662"/>
      <c r="DQ27" s="662"/>
      <c r="DR27" s="662"/>
      <c r="DS27" s="662"/>
      <c r="DT27" s="662"/>
      <c r="DU27" s="662"/>
      <c r="DV27" s="663"/>
      <c r="DW27" s="666">
        <v>9.8000000000000007</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5613401</v>
      </c>
      <c r="CS28" s="664"/>
      <c r="CT28" s="664"/>
      <c r="CU28" s="664"/>
      <c r="CV28" s="664"/>
      <c r="CW28" s="664"/>
      <c r="CX28" s="664"/>
      <c r="CY28" s="665"/>
      <c r="CZ28" s="666">
        <v>13.8</v>
      </c>
      <c r="DA28" s="695"/>
      <c r="DB28" s="695"/>
      <c r="DC28" s="696"/>
      <c r="DD28" s="669">
        <v>5464030</v>
      </c>
      <c r="DE28" s="664"/>
      <c r="DF28" s="664"/>
      <c r="DG28" s="664"/>
      <c r="DH28" s="664"/>
      <c r="DI28" s="664"/>
      <c r="DJ28" s="664"/>
      <c r="DK28" s="665"/>
      <c r="DL28" s="669">
        <v>5048152</v>
      </c>
      <c r="DM28" s="664"/>
      <c r="DN28" s="664"/>
      <c r="DO28" s="664"/>
      <c r="DP28" s="664"/>
      <c r="DQ28" s="664"/>
      <c r="DR28" s="664"/>
      <c r="DS28" s="664"/>
      <c r="DT28" s="664"/>
      <c r="DU28" s="664"/>
      <c r="DV28" s="665"/>
      <c r="DW28" s="666">
        <v>24.1</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4174069</v>
      </c>
      <c r="S29" s="664"/>
      <c r="T29" s="664"/>
      <c r="U29" s="664"/>
      <c r="V29" s="664"/>
      <c r="W29" s="664"/>
      <c r="X29" s="664"/>
      <c r="Y29" s="665"/>
      <c r="Z29" s="723">
        <v>10.1</v>
      </c>
      <c r="AA29" s="723"/>
      <c r="AB29" s="723"/>
      <c r="AC29" s="723"/>
      <c r="AD29" s="724" t="s">
        <v>128</v>
      </c>
      <c r="AE29" s="724"/>
      <c r="AF29" s="724"/>
      <c r="AG29" s="724"/>
      <c r="AH29" s="724"/>
      <c r="AI29" s="724"/>
      <c r="AJ29" s="724"/>
      <c r="AK29" s="724"/>
      <c r="AL29" s="666" t="s">
        <v>128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5612259</v>
      </c>
      <c r="CS29" s="662"/>
      <c r="CT29" s="662"/>
      <c r="CU29" s="662"/>
      <c r="CV29" s="662"/>
      <c r="CW29" s="662"/>
      <c r="CX29" s="662"/>
      <c r="CY29" s="663"/>
      <c r="CZ29" s="666">
        <v>13.8</v>
      </c>
      <c r="DA29" s="695"/>
      <c r="DB29" s="695"/>
      <c r="DC29" s="696"/>
      <c r="DD29" s="669">
        <v>5462888</v>
      </c>
      <c r="DE29" s="662"/>
      <c r="DF29" s="662"/>
      <c r="DG29" s="662"/>
      <c r="DH29" s="662"/>
      <c r="DI29" s="662"/>
      <c r="DJ29" s="662"/>
      <c r="DK29" s="663"/>
      <c r="DL29" s="669">
        <v>5047010</v>
      </c>
      <c r="DM29" s="662"/>
      <c r="DN29" s="662"/>
      <c r="DO29" s="662"/>
      <c r="DP29" s="662"/>
      <c r="DQ29" s="662"/>
      <c r="DR29" s="662"/>
      <c r="DS29" s="662"/>
      <c r="DT29" s="662"/>
      <c r="DU29" s="662"/>
      <c r="DV29" s="663"/>
      <c r="DW29" s="666">
        <v>24.1</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254190</v>
      </c>
      <c r="S30" s="664"/>
      <c r="T30" s="664"/>
      <c r="U30" s="664"/>
      <c r="V30" s="664"/>
      <c r="W30" s="664"/>
      <c r="X30" s="664"/>
      <c r="Y30" s="665"/>
      <c r="Z30" s="723">
        <v>0.6</v>
      </c>
      <c r="AA30" s="723"/>
      <c r="AB30" s="723"/>
      <c r="AC30" s="723"/>
      <c r="AD30" s="724">
        <v>64301</v>
      </c>
      <c r="AE30" s="724"/>
      <c r="AF30" s="724"/>
      <c r="AG30" s="724"/>
      <c r="AH30" s="724"/>
      <c r="AI30" s="724"/>
      <c r="AJ30" s="724"/>
      <c r="AK30" s="724"/>
      <c r="AL30" s="666">
        <v>0.3</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99.4</v>
      </c>
      <c r="BH30" s="742"/>
      <c r="BI30" s="742"/>
      <c r="BJ30" s="742"/>
      <c r="BK30" s="742"/>
      <c r="BL30" s="742"/>
      <c r="BM30" s="743">
        <v>97.3</v>
      </c>
      <c r="BN30" s="742"/>
      <c r="BO30" s="742"/>
      <c r="BP30" s="742"/>
      <c r="BQ30" s="744"/>
      <c r="BR30" s="741">
        <v>99.3</v>
      </c>
      <c r="BS30" s="742"/>
      <c r="BT30" s="742"/>
      <c r="BU30" s="742"/>
      <c r="BV30" s="742"/>
      <c r="BW30" s="742"/>
      <c r="BX30" s="743">
        <v>97.5</v>
      </c>
      <c r="BY30" s="742"/>
      <c r="BZ30" s="742"/>
      <c r="CA30" s="742"/>
      <c r="CB30" s="744"/>
      <c r="CD30" s="747"/>
      <c r="CE30" s="748"/>
      <c r="CF30" s="705" t="s">
        <v>309</v>
      </c>
      <c r="CG30" s="702"/>
      <c r="CH30" s="702"/>
      <c r="CI30" s="702"/>
      <c r="CJ30" s="702"/>
      <c r="CK30" s="702"/>
      <c r="CL30" s="702"/>
      <c r="CM30" s="702"/>
      <c r="CN30" s="702"/>
      <c r="CO30" s="702"/>
      <c r="CP30" s="702"/>
      <c r="CQ30" s="703"/>
      <c r="CR30" s="661">
        <v>5259431</v>
      </c>
      <c r="CS30" s="664"/>
      <c r="CT30" s="664"/>
      <c r="CU30" s="664"/>
      <c r="CV30" s="664"/>
      <c r="CW30" s="664"/>
      <c r="CX30" s="664"/>
      <c r="CY30" s="665"/>
      <c r="CZ30" s="666">
        <v>13</v>
      </c>
      <c r="DA30" s="695"/>
      <c r="DB30" s="695"/>
      <c r="DC30" s="696"/>
      <c r="DD30" s="669">
        <v>5110538</v>
      </c>
      <c r="DE30" s="664"/>
      <c r="DF30" s="664"/>
      <c r="DG30" s="664"/>
      <c r="DH30" s="664"/>
      <c r="DI30" s="664"/>
      <c r="DJ30" s="664"/>
      <c r="DK30" s="665"/>
      <c r="DL30" s="669">
        <v>4694660</v>
      </c>
      <c r="DM30" s="664"/>
      <c r="DN30" s="664"/>
      <c r="DO30" s="664"/>
      <c r="DP30" s="664"/>
      <c r="DQ30" s="664"/>
      <c r="DR30" s="664"/>
      <c r="DS30" s="664"/>
      <c r="DT30" s="664"/>
      <c r="DU30" s="664"/>
      <c r="DV30" s="665"/>
      <c r="DW30" s="666">
        <v>22.4</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1472826</v>
      </c>
      <c r="S31" s="664"/>
      <c r="T31" s="664"/>
      <c r="U31" s="664"/>
      <c r="V31" s="664"/>
      <c r="W31" s="664"/>
      <c r="X31" s="664"/>
      <c r="Y31" s="665"/>
      <c r="Z31" s="723">
        <v>3.6</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99.2</v>
      </c>
      <c r="BH31" s="662"/>
      <c r="BI31" s="662"/>
      <c r="BJ31" s="662"/>
      <c r="BK31" s="662"/>
      <c r="BL31" s="662"/>
      <c r="BM31" s="667">
        <v>97.4</v>
      </c>
      <c r="BN31" s="740"/>
      <c r="BO31" s="740"/>
      <c r="BP31" s="740"/>
      <c r="BQ31" s="701"/>
      <c r="BR31" s="739">
        <v>99.3</v>
      </c>
      <c r="BS31" s="662"/>
      <c r="BT31" s="662"/>
      <c r="BU31" s="662"/>
      <c r="BV31" s="662"/>
      <c r="BW31" s="662"/>
      <c r="BX31" s="667">
        <v>97.6</v>
      </c>
      <c r="BY31" s="740"/>
      <c r="BZ31" s="740"/>
      <c r="CA31" s="740"/>
      <c r="CB31" s="701"/>
      <c r="CD31" s="747"/>
      <c r="CE31" s="748"/>
      <c r="CF31" s="705" t="s">
        <v>313</v>
      </c>
      <c r="CG31" s="702"/>
      <c r="CH31" s="702"/>
      <c r="CI31" s="702"/>
      <c r="CJ31" s="702"/>
      <c r="CK31" s="702"/>
      <c r="CL31" s="702"/>
      <c r="CM31" s="702"/>
      <c r="CN31" s="702"/>
      <c r="CO31" s="702"/>
      <c r="CP31" s="702"/>
      <c r="CQ31" s="703"/>
      <c r="CR31" s="661">
        <v>352828</v>
      </c>
      <c r="CS31" s="662"/>
      <c r="CT31" s="662"/>
      <c r="CU31" s="662"/>
      <c r="CV31" s="662"/>
      <c r="CW31" s="662"/>
      <c r="CX31" s="662"/>
      <c r="CY31" s="663"/>
      <c r="CZ31" s="666">
        <v>0.9</v>
      </c>
      <c r="DA31" s="695"/>
      <c r="DB31" s="695"/>
      <c r="DC31" s="696"/>
      <c r="DD31" s="669">
        <v>352350</v>
      </c>
      <c r="DE31" s="662"/>
      <c r="DF31" s="662"/>
      <c r="DG31" s="662"/>
      <c r="DH31" s="662"/>
      <c r="DI31" s="662"/>
      <c r="DJ31" s="662"/>
      <c r="DK31" s="663"/>
      <c r="DL31" s="669">
        <v>352350</v>
      </c>
      <c r="DM31" s="662"/>
      <c r="DN31" s="662"/>
      <c r="DO31" s="662"/>
      <c r="DP31" s="662"/>
      <c r="DQ31" s="662"/>
      <c r="DR31" s="662"/>
      <c r="DS31" s="662"/>
      <c r="DT31" s="662"/>
      <c r="DU31" s="662"/>
      <c r="DV31" s="663"/>
      <c r="DW31" s="666">
        <v>1.7</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1388870</v>
      </c>
      <c r="S32" s="664"/>
      <c r="T32" s="664"/>
      <c r="U32" s="664"/>
      <c r="V32" s="664"/>
      <c r="W32" s="664"/>
      <c r="X32" s="664"/>
      <c r="Y32" s="665"/>
      <c r="Z32" s="723">
        <v>3.4</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99.4</v>
      </c>
      <c r="BH32" s="677"/>
      <c r="BI32" s="677"/>
      <c r="BJ32" s="677"/>
      <c r="BK32" s="677"/>
      <c r="BL32" s="677"/>
      <c r="BM32" s="721">
        <v>96.9</v>
      </c>
      <c r="BN32" s="677"/>
      <c r="BO32" s="677"/>
      <c r="BP32" s="677"/>
      <c r="BQ32" s="714"/>
      <c r="BR32" s="738">
        <v>99.3</v>
      </c>
      <c r="BS32" s="677"/>
      <c r="BT32" s="677"/>
      <c r="BU32" s="677"/>
      <c r="BV32" s="677"/>
      <c r="BW32" s="677"/>
      <c r="BX32" s="721">
        <v>97</v>
      </c>
      <c r="BY32" s="677"/>
      <c r="BZ32" s="677"/>
      <c r="CA32" s="677"/>
      <c r="CB32" s="714"/>
      <c r="CD32" s="749"/>
      <c r="CE32" s="750"/>
      <c r="CF32" s="705" t="s">
        <v>316</v>
      </c>
      <c r="CG32" s="702"/>
      <c r="CH32" s="702"/>
      <c r="CI32" s="702"/>
      <c r="CJ32" s="702"/>
      <c r="CK32" s="702"/>
      <c r="CL32" s="702"/>
      <c r="CM32" s="702"/>
      <c r="CN32" s="702"/>
      <c r="CO32" s="702"/>
      <c r="CP32" s="702"/>
      <c r="CQ32" s="703"/>
      <c r="CR32" s="661">
        <v>1142</v>
      </c>
      <c r="CS32" s="664"/>
      <c r="CT32" s="664"/>
      <c r="CU32" s="664"/>
      <c r="CV32" s="664"/>
      <c r="CW32" s="664"/>
      <c r="CX32" s="664"/>
      <c r="CY32" s="665"/>
      <c r="CZ32" s="666">
        <v>0</v>
      </c>
      <c r="DA32" s="695"/>
      <c r="DB32" s="695"/>
      <c r="DC32" s="696"/>
      <c r="DD32" s="669">
        <v>1142</v>
      </c>
      <c r="DE32" s="664"/>
      <c r="DF32" s="664"/>
      <c r="DG32" s="664"/>
      <c r="DH32" s="664"/>
      <c r="DI32" s="664"/>
      <c r="DJ32" s="664"/>
      <c r="DK32" s="665"/>
      <c r="DL32" s="669">
        <v>1142</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486715</v>
      </c>
      <c r="S33" s="664"/>
      <c r="T33" s="664"/>
      <c r="U33" s="664"/>
      <c r="V33" s="664"/>
      <c r="W33" s="664"/>
      <c r="X33" s="664"/>
      <c r="Y33" s="665"/>
      <c r="Z33" s="723">
        <v>1.2</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14222170</v>
      </c>
      <c r="CS33" s="662"/>
      <c r="CT33" s="662"/>
      <c r="CU33" s="662"/>
      <c r="CV33" s="662"/>
      <c r="CW33" s="662"/>
      <c r="CX33" s="662"/>
      <c r="CY33" s="663"/>
      <c r="CZ33" s="666">
        <v>35.1</v>
      </c>
      <c r="DA33" s="695"/>
      <c r="DB33" s="695"/>
      <c r="DC33" s="696"/>
      <c r="DD33" s="669">
        <v>9740875</v>
      </c>
      <c r="DE33" s="662"/>
      <c r="DF33" s="662"/>
      <c r="DG33" s="662"/>
      <c r="DH33" s="662"/>
      <c r="DI33" s="662"/>
      <c r="DJ33" s="662"/>
      <c r="DK33" s="663"/>
      <c r="DL33" s="669">
        <v>6680414</v>
      </c>
      <c r="DM33" s="662"/>
      <c r="DN33" s="662"/>
      <c r="DO33" s="662"/>
      <c r="DP33" s="662"/>
      <c r="DQ33" s="662"/>
      <c r="DR33" s="662"/>
      <c r="DS33" s="662"/>
      <c r="DT33" s="662"/>
      <c r="DU33" s="662"/>
      <c r="DV33" s="663"/>
      <c r="DW33" s="666">
        <v>31.9</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1031330</v>
      </c>
      <c r="S34" s="664"/>
      <c r="T34" s="664"/>
      <c r="U34" s="664"/>
      <c r="V34" s="664"/>
      <c r="W34" s="664"/>
      <c r="X34" s="664"/>
      <c r="Y34" s="665"/>
      <c r="Z34" s="723">
        <v>2.5</v>
      </c>
      <c r="AA34" s="723"/>
      <c r="AB34" s="723"/>
      <c r="AC34" s="723"/>
      <c r="AD34" s="724">
        <v>59080</v>
      </c>
      <c r="AE34" s="724"/>
      <c r="AF34" s="724"/>
      <c r="AG34" s="724"/>
      <c r="AH34" s="724"/>
      <c r="AI34" s="724"/>
      <c r="AJ34" s="724"/>
      <c r="AK34" s="724"/>
      <c r="AL34" s="666">
        <v>0.3</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4187768</v>
      </c>
      <c r="CS34" s="664"/>
      <c r="CT34" s="664"/>
      <c r="CU34" s="664"/>
      <c r="CV34" s="664"/>
      <c r="CW34" s="664"/>
      <c r="CX34" s="664"/>
      <c r="CY34" s="665"/>
      <c r="CZ34" s="666">
        <v>10.3</v>
      </c>
      <c r="DA34" s="695"/>
      <c r="DB34" s="695"/>
      <c r="DC34" s="696"/>
      <c r="DD34" s="669">
        <v>2683804</v>
      </c>
      <c r="DE34" s="664"/>
      <c r="DF34" s="664"/>
      <c r="DG34" s="664"/>
      <c r="DH34" s="664"/>
      <c r="DI34" s="664"/>
      <c r="DJ34" s="664"/>
      <c r="DK34" s="665"/>
      <c r="DL34" s="669">
        <v>2081557</v>
      </c>
      <c r="DM34" s="664"/>
      <c r="DN34" s="664"/>
      <c r="DO34" s="664"/>
      <c r="DP34" s="664"/>
      <c r="DQ34" s="664"/>
      <c r="DR34" s="664"/>
      <c r="DS34" s="664"/>
      <c r="DT34" s="664"/>
      <c r="DU34" s="664"/>
      <c r="DV34" s="665"/>
      <c r="DW34" s="666">
        <v>9.9</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4413397</v>
      </c>
      <c r="S35" s="664"/>
      <c r="T35" s="664"/>
      <c r="U35" s="664"/>
      <c r="V35" s="664"/>
      <c r="W35" s="664"/>
      <c r="X35" s="664"/>
      <c r="Y35" s="665"/>
      <c r="Z35" s="723">
        <v>10.7</v>
      </c>
      <c r="AA35" s="723"/>
      <c r="AB35" s="723"/>
      <c r="AC35" s="723"/>
      <c r="AD35" s="724" t="s">
        <v>128</v>
      </c>
      <c r="AE35" s="724"/>
      <c r="AF35" s="724"/>
      <c r="AG35" s="724"/>
      <c r="AH35" s="724"/>
      <c r="AI35" s="724"/>
      <c r="AJ35" s="724"/>
      <c r="AK35" s="724"/>
      <c r="AL35" s="666" t="s">
        <v>128</v>
      </c>
      <c r="AM35" s="667"/>
      <c r="AN35" s="667"/>
      <c r="AO35" s="725"/>
      <c r="AP35" s="234"/>
      <c r="AQ35" s="729" t="s">
        <v>324</v>
      </c>
      <c r="AR35" s="730"/>
      <c r="AS35" s="730"/>
      <c r="AT35" s="730"/>
      <c r="AU35" s="730"/>
      <c r="AV35" s="730"/>
      <c r="AW35" s="730"/>
      <c r="AX35" s="730"/>
      <c r="AY35" s="731"/>
      <c r="AZ35" s="726">
        <v>4428002</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45584</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396566</v>
      </c>
      <c r="CS35" s="662"/>
      <c r="CT35" s="662"/>
      <c r="CU35" s="662"/>
      <c r="CV35" s="662"/>
      <c r="CW35" s="662"/>
      <c r="CX35" s="662"/>
      <c r="CY35" s="663"/>
      <c r="CZ35" s="666">
        <v>1</v>
      </c>
      <c r="DA35" s="695"/>
      <c r="DB35" s="695"/>
      <c r="DC35" s="696"/>
      <c r="DD35" s="669">
        <v>308308</v>
      </c>
      <c r="DE35" s="662"/>
      <c r="DF35" s="662"/>
      <c r="DG35" s="662"/>
      <c r="DH35" s="662"/>
      <c r="DI35" s="662"/>
      <c r="DJ35" s="662"/>
      <c r="DK35" s="663"/>
      <c r="DL35" s="669">
        <v>308308</v>
      </c>
      <c r="DM35" s="662"/>
      <c r="DN35" s="662"/>
      <c r="DO35" s="662"/>
      <c r="DP35" s="662"/>
      <c r="DQ35" s="662"/>
      <c r="DR35" s="662"/>
      <c r="DS35" s="662"/>
      <c r="DT35" s="662"/>
      <c r="DU35" s="662"/>
      <c r="DV35" s="663"/>
      <c r="DW35" s="666">
        <v>1.5</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328</v>
      </c>
      <c r="AR36" s="699"/>
      <c r="AS36" s="699"/>
      <c r="AT36" s="699"/>
      <c r="AU36" s="699"/>
      <c r="AV36" s="699"/>
      <c r="AW36" s="699"/>
      <c r="AX36" s="699"/>
      <c r="AY36" s="700"/>
      <c r="AZ36" s="661">
        <v>791658</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-51264</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4222130</v>
      </c>
      <c r="CS36" s="664"/>
      <c r="CT36" s="664"/>
      <c r="CU36" s="664"/>
      <c r="CV36" s="664"/>
      <c r="CW36" s="664"/>
      <c r="CX36" s="664"/>
      <c r="CY36" s="665"/>
      <c r="CZ36" s="666">
        <v>10.4</v>
      </c>
      <c r="DA36" s="695"/>
      <c r="DB36" s="695"/>
      <c r="DC36" s="696"/>
      <c r="DD36" s="669">
        <v>2533698</v>
      </c>
      <c r="DE36" s="664"/>
      <c r="DF36" s="664"/>
      <c r="DG36" s="664"/>
      <c r="DH36" s="664"/>
      <c r="DI36" s="664"/>
      <c r="DJ36" s="664"/>
      <c r="DK36" s="665"/>
      <c r="DL36" s="669">
        <v>1522008</v>
      </c>
      <c r="DM36" s="664"/>
      <c r="DN36" s="664"/>
      <c r="DO36" s="664"/>
      <c r="DP36" s="664"/>
      <c r="DQ36" s="664"/>
      <c r="DR36" s="664"/>
      <c r="DS36" s="664"/>
      <c r="DT36" s="664"/>
      <c r="DU36" s="664"/>
      <c r="DV36" s="665"/>
      <c r="DW36" s="666">
        <v>7.3</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1037497</v>
      </c>
      <c r="S37" s="664"/>
      <c r="T37" s="664"/>
      <c r="U37" s="664"/>
      <c r="V37" s="664"/>
      <c r="W37" s="664"/>
      <c r="X37" s="664"/>
      <c r="Y37" s="665"/>
      <c r="Z37" s="723">
        <v>2.5</v>
      </c>
      <c r="AA37" s="723"/>
      <c r="AB37" s="723"/>
      <c r="AC37" s="723"/>
      <c r="AD37" s="724" t="s">
        <v>128</v>
      </c>
      <c r="AE37" s="724"/>
      <c r="AF37" s="724"/>
      <c r="AG37" s="724"/>
      <c r="AH37" s="724"/>
      <c r="AI37" s="724"/>
      <c r="AJ37" s="724"/>
      <c r="AK37" s="724"/>
      <c r="AL37" s="666" t="s">
        <v>128</v>
      </c>
      <c r="AM37" s="667"/>
      <c r="AN37" s="667"/>
      <c r="AO37" s="725"/>
      <c r="AQ37" s="698" t="s">
        <v>332</v>
      </c>
      <c r="AR37" s="699"/>
      <c r="AS37" s="699"/>
      <c r="AT37" s="699"/>
      <c r="AU37" s="699"/>
      <c r="AV37" s="699"/>
      <c r="AW37" s="699"/>
      <c r="AX37" s="699"/>
      <c r="AY37" s="700"/>
      <c r="AZ37" s="661">
        <v>786264</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7188</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825333</v>
      </c>
      <c r="CS37" s="662"/>
      <c r="CT37" s="662"/>
      <c r="CU37" s="662"/>
      <c r="CV37" s="662"/>
      <c r="CW37" s="662"/>
      <c r="CX37" s="662"/>
      <c r="CY37" s="663"/>
      <c r="CZ37" s="666">
        <v>2</v>
      </c>
      <c r="DA37" s="695"/>
      <c r="DB37" s="695"/>
      <c r="DC37" s="696"/>
      <c r="DD37" s="669">
        <v>825333</v>
      </c>
      <c r="DE37" s="662"/>
      <c r="DF37" s="662"/>
      <c r="DG37" s="662"/>
      <c r="DH37" s="662"/>
      <c r="DI37" s="662"/>
      <c r="DJ37" s="662"/>
      <c r="DK37" s="663"/>
      <c r="DL37" s="669">
        <v>446743</v>
      </c>
      <c r="DM37" s="662"/>
      <c r="DN37" s="662"/>
      <c r="DO37" s="662"/>
      <c r="DP37" s="662"/>
      <c r="DQ37" s="662"/>
      <c r="DR37" s="662"/>
      <c r="DS37" s="662"/>
      <c r="DT37" s="662"/>
      <c r="DU37" s="662"/>
      <c r="DV37" s="663"/>
      <c r="DW37" s="666">
        <v>2.1</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41123934</v>
      </c>
      <c r="S38" s="713"/>
      <c r="T38" s="713"/>
      <c r="U38" s="713"/>
      <c r="V38" s="713"/>
      <c r="W38" s="713"/>
      <c r="X38" s="713"/>
      <c r="Y38" s="718"/>
      <c r="Z38" s="719">
        <v>100</v>
      </c>
      <c r="AA38" s="719"/>
      <c r="AB38" s="719"/>
      <c r="AC38" s="719"/>
      <c r="AD38" s="720">
        <v>19908412</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57566</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10375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3635950</v>
      </c>
      <c r="CS38" s="664"/>
      <c r="CT38" s="664"/>
      <c r="CU38" s="664"/>
      <c r="CV38" s="664"/>
      <c r="CW38" s="664"/>
      <c r="CX38" s="664"/>
      <c r="CY38" s="665"/>
      <c r="CZ38" s="666">
        <v>9</v>
      </c>
      <c r="DA38" s="695"/>
      <c r="DB38" s="695"/>
      <c r="DC38" s="696"/>
      <c r="DD38" s="669">
        <v>3216276</v>
      </c>
      <c r="DE38" s="664"/>
      <c r="DF38" s="664"/>
      <c r="DG38" s="664"/>
      <c r="DH38" s="664"/>
      <c r="DI38" s="664"/>
      <c r="DJ38" s="664"/>
      <c r="DK38" s="665"/>
      <c r="DL38" s="669">
        <v>2768541</v>
      </c>
      <c r="DM38" s="664"/>
      <c r="DN38" s="664"/>
      <c r="DO38" s="664"/>
      <c r="DP38" s="664"/>
      <c r="DQ38" s="664"/>
      <c r="DR38" s="664"/>
      <c r="DS38" s="664"/>
      <c r="DT38" s="664"/>
      <c r="DU38" s="664"/>
      <c r="DV38" s="665"/>
      <c r="DW38" s="666">
        <v>13.2</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v>394</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91</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1678441</v>
      </c>
      <c r="CS39" s="662"/>
      <c r="CT39" s="662"/>
      <c r="CU39" s="662"/>
      <c r="CV39" s="662"/>
      <c r="CW39" s="662"/>
      <c r="CX39" s="662"/>
      <c r="CY39" s="663"/>
      <c r="CZ39" s="666">
        <v>4.0999999999999996</v>
      </c>
      <c r="DA39" s="695"/>
      <c r="DB39" s="695"/>
      <c r="DC39" s="696"/>
      <c r="DD39" s="669">
        <v>995899</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627009</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128</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101315</v>
      </c>
      <c r="CS40" s="664"/>
      <c r="CT40" s="664"/>
      <c r="CU40" s="664"/>
      <c r="CV40" s="664"/>
      <c r="CW40" s="664"/>
      <c r="CX40" s="664"/>
      <c r="CY40" s="665"/>
      <c r="CZ40" s="666">
        <v>0.2</v>
      </c>
      <c r="DA40" s="695"/>
      <c r="DB40" s="695"/>
      <c r="DC40" s="696"/>
      <c r="DD40" s="669">
        <v>2890</v>
      </c>
      <c r="DE40" s="664"/>
      <c r="DF40" s="664"/>
      <c r="DG40" s="664"/>
      <c r="DH40" s="664"/>
      <c r="DI40" s="664"/>
      <c r="DJ40" s="664"/>
      <c r="DK40" s="665"/>
      <c r="DL40" s="669" t="s">
        <v>346</v>
      </c>
      <c r="DM40" s="664"/>
      <c r="DN40" s="664"/>
      <c r="DO40" s="664"/>
      <c r="DP40" s="664"/>
      <c r="DQ40" s="664"/>
      <c r="DR40" s="664"/>
      <c r="DS40" s="664"/>
      <c r="DT40" s="664"/>
      <c r="DU40" s="664"/>
      <c r="DV40" s="665"/>
      <c r="DW40" s="666" t="s">
        <v>346</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2165111</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460</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346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8125518</v>
      </c>
      <c r="CS42" s="664"/>
      <c r="CT42" s="664"/>
      <c r="CU42" s="664"/>
      <c r="CV42" s="664"/>
      <c r="CW42" s="664"/>
      <c r="CX42" s="664"/>
      <c r="CY42" s="665"/>
      <c r="CZ42" s="666">
        <v>20</v>
      </c>
      <c r="DA42" s="667"/>
      <c r="DB42" s="667"/>
      <c r="DC42" s="668"/>
      <c r="DD42" s="669">
        <v>541002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136178</v>
      </c>
      <c r="CS43" s="662"/>
      <c r="CT43" s="662"/>
      <c r="CU43" s="662"/>
      <c r="CV43" s="662"/>
      <c r="CW43" s="662"/>
      <c r="CX43" s="662"/>
      <c r="CY43" s="663"/>
      <c r="CZ43" s="666">
        <v>0.3</v>
      </c>
      <c r="DA43" s="695"/>
      <c r="DB43" s="695"/>
      <c r="DC43" s="696"/>
      <c r="DD43" s="669">
        <v>126556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304</v>
      </c>
      <c r="CE44" s="690"/>
      <c r="CF44" s="658" t="s">
        <v>355</v>
      </c>
      <c r="CG44" s="659"/>
      <c r="CH44" s="659"/>
      <c r="CI44" s="659"/>
      <c r="CJ44" s="659"/>
      <c r="CK44" s="659"/>
      <c r="CL44" s="659"/>
      <c r="CM44" s="659"/>
      <c r="CN44" s="659"/>
      <c r="CO44" s="659"/>
      <c r="CP44" s="659"/>
      <c r="CQ44" s="660"/>
      <c r="CR44" s="661">
        <v>6297636</v>
      </c>
      <c r="CS44" s="664"/>
      <c r="CT44" s="664"/>
      <c r="CU44" s="664"/>
      <c r="CV44" s="664"/>
      <c r="CW44" s="664"/>
      <c r="CX44" s="664"/>
      <c r="CY44" s="665"/>
      <c r="CZ44" s="666">
        <v>15.5</v>
      </c>
      <c r="DA44" s="667"/>
      <c r="DB44" s="667"/>
      <c r="DC44" s="668"/>
      <c r="DD44" s="669">
        <v>403973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4222149</v>
      </c>
      <c r="CS45" s="662"/>
      <c r="CT45" s="662"/>
      <c r="CU45" s="662"/>
      <c r="CV45" s="662"/>
      <c r="CW45" s="662"/>
      <c r="CX45" s="662"/>
      <c r="CY45" s="663"/>
      <c r="CZ45" s="666">
        <v>10.4</v>
      </c>
      <c r="DA45" s="695"/>
      <c r="DB45" s="695"/>
      <c r="DC45" s="696"/>
      <c r="DD45" s="669">
        <v>115083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1905581</v>
      </c>
      <c r="CS46" s="664"/>
      <c r="CT46" s="664"/>
      <c r="CU46" s="664"/>
      <c r="CV46" s="664"/>
      <c r="CW46" s="664"/>
      <c r="CX46" s="664"/>
      <c r="CY46" s="665"/>
      <c r="CZ46" s="666">
        <v>4.7</v>
      </c>
      <c r="DA46" s="667"/>
      <c r="DB46" s="667"/>
      <c r="DC46" s="668"/>
      <c r="DD46" s="669">
        <v>279618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1827882</v>
      </c>
      <c r="CS47" s="662"/>
      <c r="CT47" s="662"/>
      <c r="CU47" s="662"/>
      <c r="CV47" s="662"/>
      <c r="CW47" s="662"/>
      <c r="CX47" s="662"/>
      <c r="CY47" s="663"/>
      <c r="CZ47" s="666">
        <v>4.5</v>
      </c>
      <c r="DA47" s="695"/>
      <c r="DB47" s="695"/>
      <c r="DC47" s="696"/>
      <c r="DD47" s="669">
        <v>137029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346</v>
      </c>
      <c r="CS48" s="664"/>
      <c r="CT48" s="664"/>
      <c r="CU48" s="664"/>
      <c r="CV48" s="664"/>
      <c r="CW48" s="664"/>
      <c r="CX48" s="664"/>
      <c r="CY48" s="665"/>
      <c r="CZ48" s="666" t="s">
        <v>128</v>
      </c>
      <c r="DA48" s="667"/>
      <c r="DB48" s="667"/>
      <c r="DC48" s="668"/>
      <c r="DD48" s="669" t="s">
        <v>346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40536370</v>
      </c>
      <c r="CS49" s="677"/>
      <c r="CT49" s="677"/>
      <c r="CU49" s="677"/>
      <c r="CV49" s="677"/>
      <c r="CW49" s="677"/>
      <c r="CX49" s="677"/>
      <c r="CY49" s="678"/>
      <c r="CZ49" s="679">
        <v>100</v>
      </c>
      <c r="DA49" s="680"/>
      <c r="DB49" s="680"/>
      <c r="DC49" s="681"/>
      <c r="DD49" s="682">
        <v>23218470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6zOphPKYh4H9uE9x5rdVoo1wfZL2u/7bkHaBI/Yx0G15H/a7DdqYc1WtSfQohLlBCPSjh6TU4z6ox3JsEngI3A==" saltValue="I8x4eq7c95ByuOYcupaj+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74" sqref="AP74:AT7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41124</v>
      </c>
      <c r="R7" s="1194"/>
      <c r="S7" s="1194"/>
      <c r="T7" s="1194"/>
      <c r="U7" s="1194"/>
      <c r="V7" s="1194">
        <v>40536</v>
      </c>
      <c r="W7" s="1194"/>
      <c r="X7" s="1194"/>
      <c r="Y7" s="1194"/>
      <c r="Z7" s="1194"/>
      <c r="AA7" s="1194">
        <v>588</v>
      </c>
      <c r="AB7" s="1194"/>
      <c r="AC7" s="1194"/>
      <c r="AD7" s="1194"/>
      <c r="AE7" s="1195"/>
      <c r="AF7" s="1196">
        <v>484</v>
      </c>
      <c r="AG7" s="1197"/>
      <c r="AH7" s="1197"/>
      <c r="AI7" s="1197"/>
      <c r="AJ7" s="1198"/>
      <c r="AK7" s="1180">
        <v>1469</v>
      </c>
      <c r="AL7" s="1181"/>
      <c r="AM7" s="1181"/>
      <c r="AN7" s="1181"/>
      <c r="AO7" s="1181"/>
      <c r="AP7" s="1181">
        <v>53174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594</v>
      </c>
      <c r="BT7" s="1185"/>
      <c r="BU7" s="1185"/>
      <c r="BV7" s="1185"/>
      <c r="BW7" s="1185"/>
      <c r="BX7" s="1185"/>
      <c r="BY7" s="1185"/>
      <c r="BZ7" s="1185"/>
      <c r="CA7" s="1185"/>
      <c r="CB7" s="1185"/>
      <c r="CC7" s="1185"/>
      <c r="CD7" s="1185"/>
      <c r="CE7" s="1185"/>
      <c r="CF7" s="1185"/>
      <c r="CG7" s="1186"/>
      <c r="CH7" s="1177">
        <v>9</v>
      </c>
      <c r="CI7" s="1178"/>
      <c r="CJ7" s="1178"/>
      <c r="CK7" s="1178"/>
      <c r="CL7" s="1179"/>
      <c r="CM7" s="1177">
        <v>332</v>
      </c>
      <c r="CN7" s="1178"/>
      <c r="CO7" s="1178"/>
      <c r="CP7" s="1178"/>
      <c r="CQ7" s="1179"/>
      <c r="CR7" s="1177">
        <v>100</v>
      </c>
      <c r="CS7" s="1178"/>
      <c r="CT7" s="1178"/>
      <c r="CU7" s="1178"/>
      <c r="CV7" s="1179"/>
      <c r="CW7" s="1177" t="s">
        <v>605</v>
      </c>
      <c r="CX7" s="1178"/>
      <c r="CY7" s="1178"/>
      <c r="CZ7" s="1178"/>
      <c r="DA7" s="1179"/>
      <c r="DB7" s="1177" t="s">
        <v>607</v>
      </c>
      <c r="DC7" s="1178"/>
      <c r="DD7" s="1178"/>
      <c r="DE7" s="1178"/>
      <c r="DF7" s="1179"/>
      <c r="DG7" s="1177" t="s">
        <v>607</v>
      </c>
      <c r="DH7" s="1178"/>
      <c r="DI7" s="1178"/>
      <c r="DJ7" s="1178"/>
      <c r="DK7" s="1179"/>
      <c r="DL7" s="1177" t="s">
        <v>607</v>
      </c>
      <c r="DM7" s="1178"/>
      <c r="DN7" s="1178"/>
      <c r="DO7" s="1178"/>
      <c r="DP7" s="1179"/>
      <c r="DQ7" s="1177" t="s">
        <v>607</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595</v>
      </c>
      <c r="BT8" s="1104"/>
      <c r="BU8" s="1104"/>
      <c r="BV8" s="1104"/>
      <c r="BW8" s="1104"/>
      <c r="BX8" s="1104"/>
      <c r="BY8" s="1104"/>
      <c r="BZ8" s="1104"/>
      <c r="CA8" s="1104"/>
      <c r="CB8" s="1104"/>
      <c r="CC8" s="1104"/>
      <c r="CD8" s="1104"/>
      <c r="CE8" s="1104"/>
      <c r="CF8" s="1104"/>
      <c r="CG8" s="1105"/>
      <c r="CH8" s="1078">
        <v>-2</v>
      </c>
      <c r="CI8" s="1079"/>
      <c r="CJ8" s="1079"/>
      <c r="CK8" s="1079"/>
      <c r="CL8" s="1080"/>
      <c r="CM8" s="1078">
        <v>229</v>
      </c>
      <c r="CN8" s="1079"/>
      <c r="CO8" s="1079"/>
      <c r="CP8" s="1079"/>
      <c r="CQ8" s="1080"/>
      <c r="CR8" s="1078">
        <v>125</v>
      </c>
      <c r="CS8" s="1079"/>
      <c r="CT8" s="1079"/>
      <c r="CU8" s="1079"/>
      <c r="CV8" s="1080"/>
      <c r="CW8" s="1078">
        <v>5</v>
      </c>
      <c r="CX8" s="1079"/>
      <c r="CY8" s="1079"/>
      <c r="CZ8" s="1079"/>
      <c r="DA8" s="1080"/>
      <c r="DB8" s="1078" t="s">
        <v>609</v>
      </c>
      <c r="DC8" s="1079"/>
      <c r="DD8" s="1079"/>
      <c r="DE8" s="1079"/>
      <c r="DF8" s="1080"/>
      <c r="DG8" s="1078" t="s">
        <v>609</v>
      </c>
      <c r="DH8" s="1079"/>
      <c r="DI8" s="1079"/>
      <c r="DJ8" s="1079"/>
      <c r="DK8" s="1080"/>
      <c r="DL8" s="1078" t="s">
        <v>609</v>
      </c>
      <c r="DM8" s="1079"/>
      <c r="DN8" s="1079"/>
      <c r="DO8" s="1079"/>
      <c r="DP8" s="1080"/>
      <c r="DQ8" s="1078" t="s">
        <v>609</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596</v>
      </c>
      <c r="BT9" s="1104"/>
      <c r="BU9" s="1104"/>
      <c r="BV9" s="1104"/>
      <c r="BW9" s="1104"/>
      <c r="BX9" s="1104"/>
      <c r="BY9" s="1104"/>
      <c r="BZ9" s="1104"/>
      <c r="CA9" s="1104"/>
      <c r="CB9" s="1104"/>
      <c r="CC9" s="1104"/>
      <c r="CD9" s="1104"/>
      <c r="CE9" s="1104"/>
      <c r="CF9" s="1104"/>
      <c r="CG9" s="1105"/>
      <c r="CH9" s="1078">
        <v>57</v>
      </c>
      <c r="CI9" s="1079"/>
      <c r="CJ9" s="1079"/>
      <c r="CK9" s="1079"/>
      <c r="CL9" s="1080"/>
      <c r="CM9" s="1078">
        <v>61</v>
      </c>
      <c r="CN9" s="1079"/>
      <c r="CO9" s="1079"/>
      <c r="CP9" s="1079"/>
      <c r="CQ9" s="1080"/>
      <c r="CR9" s="1078">
        <v>1</v>
      </c>
      <c r="CS9" s="1079"/>
      <c r="CT9" s="1079"/>
      <c r="CU9" s="1079"/>
      <c r="CV9" s="1080"/>
      <c r="CW9" s="1078" t="s">
        <v>605</v>
      </c>
      <c r="CX9" s="1079"/>
      <c r="CY9" s="1079"/>
      <c r="CZ9" s="1079"/>
      <c r="DA9" s="1080"/>
      <c r="DB9" s="1078" t="s">
        <v>609</v>
      </c>
      <c r="DC9" s="1079"/>
      <c r="DD9" s="1079"/>
      <c r="DE9" s="1079"/>
      <c r="DF9" s="1080"/>
      <c r="DG9" s="1078" t="s">
        <v>609</v>
      </c>
      <c r="DH9" s="1079"/>
      <c r="DI9" s="1079"/>
      <c r="DJ9" s="1079"/>
      <c r="DK9" s="1080"/>
      <c r="DL9" s="1078" t="s">
        <v>609</v>
      </c>
      <c r="DM9" s="1079"/>
      <c r="DN9" s="1079"/>
      <c r="DO9" s="1079"/>
      <c r="DP9" s="1080"/>
      <c r="DQ9" s="1078" t="s">
        <v>609</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597</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61</v>
      </c>
      <c r="CN10" s="1079"/>
      <c r="CO10" s="1079"/>
      <c r="CP10" s="1079"/>
      <c r="CQ10" s="1080"/>
      <c r="CR10" s="1078">
        <v>15</v>
      </c>
      <c r="CS10" s="1079"/>
      <c r="CT10" s="1079"/>
      <c r="CU10" s="1079"/>
      <c r="CV10" s="1080"/>
      <c r="CW10" s="1078" t="s">
        <v>606</v>
      </c>
      <c r="CX10" s="1079"/>
      <c r="CY10" s="1079"/>
      <c r="CZ10" s="1079"/>
      <c r="DA10" s="1080"/>
      <c r="DB10" s="1078" t="s">
        <v>609</v>
      </c>
      <c r="DC10" s="1079"/>
      <c r="DD10" s="1079"/>
      <c r="DE10" s="1079"/>
      <c r="DF10" s="1080"/>
      <c r="DG10" s="1078" t="s">
        <v>609</v>
      </c>
      <c r="DH10" s="1079"/>
      <c r="DI10" s="1079"/>
      <c r="DJ10" s="1079"/>
      <c r="DK10" s="1080"/>
      <c r="DL10" s="1078" t="s">
        <v>609</v>
      </c>
      <c r="DM10" s="1079"/>
      <c r="DN10" s="1079"/>
      <c r="DO10" s="1079"/>
      <c r="DP10" s="1080"/>
      <c r="DQ10" s="1078" t="s">
        <v>609</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598</v>
      </c>
      <c r="BT11" s="1104"/>
      <c r="BU11" s="1104"/>
      <c r="BV11" s="1104"/>
      <c r="BW11" s="1104"/>
      <c r="BX11" s="1104"/>
      <c r="BY11" s="1104"/>
      <c r="BZ11" s="1104"/>
      <c r="CA11" s="1104"/>
      <c r="CB11" s="1104"/>
      <c r="CC11" s="1104"/>
      <c r="CD11" s="1104"/>
      <c r="CE11" s="1104"/>
      <c r="CF11" s="1104"/>
      <c r="CG11" s="1105"/>
      <c r="CH11" s="1078">
        <v>0</v>
      </c>
      <c r="CI11" s="1079"/>
      <c r="CJ11" s="1079"/>
      <c r="CK11" s="1079"/>
      <c r="CL11" s="1080"/>
      <c r="CM11" s="1078">
        <v>110</v>
      </c>
      <c r="CN11" s="1079"/>
      <c r="CO11" s="1079"/>
      <c r="CP11" s="1079"/>
      <c r="CQ11" s="1080"/>
      <c r="CR11" s="1078">
        <v>8</v>
      </c>
      <c r="CS11" s="1079"/>
      <c r="CT11" s="1079"/>
      <c r="CU11" s="1079"/>
      <c r="CV11" s="1080"/>
      <c r="CW11" s="1078" t="s">
        <v>607</v>
      </c>
      <c r="CX11" s="1079"/>
      <c r="CY11" s="1079"/>
      <c r="CZ11" s="1079"/>
      <c r="DA11" s="1080"/>
      <c r="DB11" s="1078" t="s">
        <v>609</v>
      </c>
      <c r="DC11" s="1079"/>
      <c r="DD11" s="1079"/>
      <c r="DE11" s="1079"/>
      <c r="DF11" s="1080"/>
      <c r="DG11" s="1078" t="s">
        <v>609</v>
      </c>
      <c r="DH11" s="1079"/>
      <c r="DI11" s="1079"/>
      <c r="DJ11" s="1079"/>
      <c r="DK11" s="1080"/>
      <c r="DL11" s="1078" t="s">
        <v>609</v>
      </c>
      <c r="DM11" s="1079"/>
      <c r="DN11" s="1079"/>
      <c r="DO11" s="1079"/>
      <c r="DP11" s="1080"/>
      <c r="DQ11" s="1078" t="s">
        <v>609</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599</v>
      </c>
      <c r="BT12" s="1104"/>
      <c r="BU12" s="1104"/>
      <c r="BV12" s="1104"/>
      <c r="BW12" s="1104"/>
      <c r="BX12" s="1104"/>
      <c r="BY12" s="1104"/>
      <c r="BZ12" s="1104"/>
      <c r="CA12" s="1104"/>
      <c r="CB12" s="1104"/>
      <c r="CC12" s="1104"/>
      <c r="CD12" s="1104"/>
      <c r="CE12" s="1104"/>
      <c r="CF12" s="1104"/>
      <c r="CG12" s="1105"/>
      <c r="CH12" s="1078">
        <v>-13</v>
      </c>
      <c r="CI12" s="1079"/>
      <c r="CJ12" s="1079"/>
      <c r="CK12" s="1079"/>
      <c r="CL12" s="1080"/>
      <c r="CM12" s="1078">
        <v>775</v>
      </c>
      <c r="CN12" s="1079"/>
      <c r="CO12" s="1079"/>
      <c r="CP12" s="1079"/>
      <c r="CQ12" s="1080"/>
      <c r="CR12" s="1078">
        <v>5</v>
      </c>
      <c r="CS12" s="1079"/>
      <c r="CT12" s="1079"/>
      <c r="CU12" s="1079"/>
      <c r="CV12" s="1080"/>
      <c r="CW12" s="1078" t="s">
        <v>608</v>
      </c>
      <c r="CX12" s="1079"/>
      <c r="CY12" s="1079"/>
      <c r="CZ12" s="1079"/>
      <c r="DA12" s="1080"/>
      <c r="DB12" s="1078" t="s">
        <v>609</v>
      </c>
      <c r="DC12" s="1079"/>
      <c r="DD12" s="1079"/>
      <c r="DE12" s="1079"/>
      <c r="DF12" s="1080"/>
      <c r="DG12" s="1078" t="s">
        <v>609</v>
      </c>
      <c r="DH12" s="1079"/>
      <c r="DI12" s="1079"/>
      <c r="DJ12" s="1079"/>
      <c r="DK12" s="1080"/>
      <c r="DL12" s="1078" t="s">
        <v>609</v>
      </c>
      <c r="DM12" s="1079"/>
      <c r="DN12" s="1079"/>
      <c r="DO12" s="1079"/>
      <c r="DP12" s="1080"/>
      <c r="DQ12" s="1078" t="s">
        <v>609</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600</v>
      </c>
      <c r="BT13" s="1104"/>
      <c r="BU13" s="1104"/>
      <c r="BV13" s="1104"/>
      <c r="BW13" s="1104"/>
      <c r="BX13" s="1104"/>
      <c r="BY13" s="1104"/>
      <c r="BZ13" s="1104"/>
      <c r="CA13" s="1104"/>
      <c r="CB13" s="1104"/>
      <c r="CC13" s="1104"/>
      <c r="CD13" s="1104"/>
      <c r="CE13" s="1104"/>
      <c r="CF13" s="1104"/>
      <c r="CG13" s="1105"/>
      <c r="CH13" s="1078">
        <v>-8</v>
      </c>
      <c r="CI13" s="1079"/>
      <c r="CJ13" s="1079"/>
      <c r="CK13" s="1079"/>
      <c r="CL13" s="1080"/>
      <c r="CM13" s="1078">
        <v>95</v>
      </c>
      <c r="CN13" s="1079"/>
      <c r="CO13" s="1079"/>
      <c r="CP13" s="1079"/>
      <c r="CQ13" s="1080"/>
      <c r="CR13" s="1078">
        <v>100</v>
      </c>
      <c r="CS13" s="1079"/>
      <c r="CT13" s="1079"/>
      <c r="CU13" s="1079"/>
      <c r="CV13" s="1080"/>
      <c r="CW13" s="1078">
        <v>126</v>
      </c>
      <c r="CX13" s="1079"/>
      <c r="CY13" s="1079"/>
      <c r="CZ13" s="1079"/>
      <c r="DA13" s="1080"/>
      <c r="DB13" s="1078" t="s">
        <v>609</v>
      </c>
      <c r="DC13" s="1079"/>
      <c r="DD13" s="1079"/>
      <c r="DE13" s="1079"/>
      <c r="DF13" s="1080"/>
      <c r="DG13" s="1078" t="s">
        <v>609</v>
      </c>
      <c r="DH13" s="1079"/>
      <c r="DI13" s="1079"/>
      <c r="DJ13" s="1079"/>
      <c r="DK13" s="1080"/>
      <c r="DL13" s="1078" t="s">
        <v>609</v>
      </c>
      <c r="DM13" s="1079"/>
      <c r="DN13" s="1079"/>
      <c r="DO13" s="1079"/>
      <c r="DP13" s="1080"/>
      <c r="DQ13" s="1078" t="s">
        <v>609</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601</v>
      </c>
      <c r="BT14" s="1104"/>
      <c r="BU14" s="1104"/>
      <c r="BV14" s="1104"/>
      <c r="BW14" s="1104"/>
      <c r="BX14" s="1104"/>
      <c r="BY14" s="1104"/>
      <c r="BZ14" s="1104"/>
      <c r="CA14" s="1104"/>
      <c r="CB14" s="1104"/>
      <c r="CC14" s="1104"/>
      <c r="CD14" s="1104"/>
      <c r="CE14" s="1104"/>
      <c r="CF14" s="1104"/>
      <c r="CG14" s="1105"/>
      <c r="CH14" s="1078">
        <v>-1</v>
      </c>
      <c r="CI14" s="1079"/>
      <c r="CJ14" s="1079"/>
      <c r="CK14" s="1079"/>
      <c r="CL14" s="1080"/>
      <c r="CM14" s="1078">
        <v>2</v>
      </c>
      <c r="CN14" s="1079"/>
      <c r="CO14" s="1079"/>
      <c r="CP14" s="1079"/>
      <c r="CQ14" s="1080"/>
      <c r="CR14" s="1078">
        <v>3</v>
      </c>
      <c r="CS14" s="1079"/>
      <c r="CT14" s="1079"/>
      <c r="CU14" s="1079"/>
      <c r="CV14" s="1080"/>
      <c r="CW14" s="1078" t="s">
        <v>606</v>
      </c>
      <c r="CX14" s="1079"/>
      <c r="CY14" s="1079"/>
      <c r="CZ14" s="1079"/>
      <c r="DA14" s="1080"/>
      <c r="DB14" s="1078" t="s">
        <v>609</v>
      </c>
      <c r="DC14" s="1079"/>
      <c r="DD14" s="1079"/>
      <c r="DE14" s="1079"/>
      <c r="DF14" s="1080"/>
      <c r="DG14" s="1078" t="s">
        <v>609</v>
      </c>
      <c r="DH14" s="1079"/>
      <c r="DI14" s="1079"/>
      <c r="DJ14" s="1079"/>
      <c r="DK14" s="1080"/>
      <c r="DL14" s="1078" t="s">
        <v>609</v>
      </c>
      <c r="DM14" s="1079"/>
      <c r="DN14" s="1079"/>
      <c r="DO14" s="1079"/>
      <c r="DP14" s="1080"/>
      <c r="DQ14" s="1078" t="s">
        <v>609</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602</v>
      </c>
      <c r="BT15" s="1104"/>
      <c r="BU15" s="1104"/>
      <c r="BV15" s="1104"/>
      <c r="BW15" s="1104"/>
      <c r="BX15" s="1104"/>
      <c r="BY15" s="1104"/>
      <c r="BZ15" s="1104"/>
      <c r="CA15" s="1104"/>
      <c r="CB15" s="1104"/>
      <c r="CC15" s="1104"/>
      <c r="CD15" s="1104"/>
      <c r="CE15" s="1104"/>
      <c r="CF15" s="1104"/>
      <c r="CG15" s="1105"/>
      <c r="CH15" s="1078">
        <v>1</v>
      </c>
      <c r="CI15" s="1079"/>
      <c r="CJ15" s="1079"/>
      <c r="CK15" s="1079"/>
      <c r="CL15" s="1080"/>
      <c r="CM15" s="1078">
        <v>18</v>
      </c>
      <c r="CN15" s="1079"/>
      <c r="CO15" s="1079"/>
      <c r="CP15" s="1079"/>
      <c r="CQ15" s="1080"/>
      <c r="CR15" s="1078">
        <v>2</v>
      </c>
      <c r="CS15" s="1079"/>
      <c r="CT15" s="1079"/>
      <c r="CU15" s="1079"/>
      <c r="CV15" s="1080"/>
      <c r="CW15" s="1078" t="s">
        <v>608</v>
      </c>
      <c r="CX15" s="1079"/>
      <c r="CY15" s="1079"/>
      <c r="CZ15" s="1079"/>
      <c r="DA15" s="1080"/>
      <c r="DB15" s="1078" t="s">
        <v>609</v>
      </c>
      <c r="DC15" s="1079"/>
      <c r="DD15" s="1079"/>
      <c r="DE15" s="1079"/>
      <c r="DF15" s="1080"/>
      <c r="DG15" s="1078" t="s">
        <v>609</v>
      </c>
      <c r="DH15" s="1079"/>
      <c r="DI15" s="1079"/>
      <c r="DJ15" s="1079"/>
      <c r="DK15" s="1080"/>
      <c r="DL15" s="1078" t="s">
        <v>609</v>
      </c>
      <c r="DM15" s="1079"/>
      <c r="DN15" s="1079"/>
      <c r="DO15" s="1079"/>
      <c r="DP15" s="1080"/>
      <c r="DQ15" s="1078" t="s">
        <v>609</v>
      </c>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603</v>
      </c>
      <c r="BT16" s="1104"/>
      <c r="BU16" s="1104"/>
      <c r="BV16" s="1104"/>
      <c r="BW16" s="1104"/>
      <c r="BX16" s="1104"/>
      <c r="BY16" s="1104"/>
      <c r="BZ16" s="1104"/>
      <c r="CA16" s="1104"/>
      <c r="CB16" s="1104"/>
      <c r="CC16" s="1104"/>
      <c r="CD16" s="1104"/>
      <c r="CE16" s="1104"/>
      <c r="CF16" s="1104"/>
      <c r="CG16" s="1105"/>
      <c r="CH16" s="1078">
        <v>0</v>
      </c>
      <c r="CI16" s="1079"/>
      <c r="CJ16" s="1079"/>
      <c r="CK16" s="1079"/>
      <c r="CL16" s="1080"/>
      <c r="CM16" s="1078">
        <v>98</v>
      </c>
      <c r="CN16" s="1079"/>
      <c r="CO16" s="1079"/>
      <c r="CP16" s="1079"/>
      <c r="CQ16" s="1080"/>
      <c r="CR16" s="1078">
        <v>11</v>
      </c>
      <c r="CS16" s="1079"/>
      <c r="CT16" s="1079"/>
      <c r="CU16" s="1079"/>
      <c r="CV16" s="1080"/>
      <c r="CW16" s="1078">
        <v>13</v>
      </c>
      <c r="CX16" s="1079"/>
      <c r="CY16" s="1079"/>
      <c r="CZ16" s="1079"/>
      <c r="DA16" s="1080"/>
      <c r="DB16" s="1078" t="s">
        <v>609</v>
      </c>
      <c r="DC16" s="1079"/>
      <c r="DD16" s="1079"/>
      <c r="DE16" s="1079"/>
      <c r="DF16" s="1080"/>
      <c r="DG16" s="1078" t="s">
        <v>609</v>
      </c>
      <c r="DH16" s="1079"/>
      <c r="DI16" s="1079"/>
      <c r="DJ16" s="1079"/>
      <c r="DK16" s="1080"/>
      <c r="DL16" s="1078" t="s">
        <v>609</v>
      </c>
      <c r="DM16" s="1079"/>
      <c r="DN16" s="1079"/>
      <c r="DO16" s="1079"/>
      <c r="DP16" s="1080"/>
      <c r="DQ16" s="1078" t="s">
        <v>609</v>
      </c>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t="s">
        <v>604</v>
      </c>
      <c r="BT17" s="1104"/>
      <c r="BU17" s="1104"/>
      <c r="BV17" s="1104"/>
      <c r="BW17" s="1104"/>
      <c r="BX17" s="1104"/>
      <c r="BY17" s="1104"/>
      <c r="BZ17" s="1104"/>
      <c r="CA17" s="1104"/>
      <c r="CB17" s="1104"/>
      <c r="CC17" s="1104"/>
      <c r="CD17" s="1104"/>
      <c r="CE17" s="1104"/>
      <c r="CF17" s="1104"/>
      <c r="CG17" s="1105"/>
      <c r="CH17" s="1078">
        <v>-1</v>
      </c>
      <c r="CI17" s="1079"/>
      <c r="CJ17" s="1079"/>
      <c r="CK17" s="1079"/>
      <c r="CL17" s="1080"/>
      <c r="CM17" s="1078">
        <v>362</v>
      </c>
      <c r="CN17" s="1079"/>
      <c r="CO17" s="1079"/>
      <c r="CP17" s="1079"/>
      <c r="CQ17" s="1080"/>
      <c r="CR17" s="1078">
        <v>1</v>
      </c>
      <c r="CS17" s="1079"/>
      <c r="CT17" s="1079"/>
      <c r="CU17" s="1079"/>
      <c r="CV17" s="1080"/>
      <c r="CW17" s="1078" t="s">
        <v>605</v>
      </c>
      <c r="CX17" s="1079"/>
      <c r="CY17" s="1079"/>
      <c r="CZ17" s="1079"/>
      <c r="DA17" s="1080"/>
      <c r="DB17" s="1078" t="s">
        <v>609</v>
      </c>
      <c r="DC17" s="1079"/>
      <c r="DD17" s="1079"/>
      <c r="DE17" s="1079"/>
      <c r="DF17" s="1080"/>
      <c r="DG17" s="1078" t="s">
        <v>609</v>
      </c>
      <c r="DH17" s="1079"/>
      <c r="DI17" s="1079"/>
      <c r="DJ17" s="1079"/>
      <c r="DK17" s="1080"/>
      <c r="DL17" s="1078" t="s">
        <v>609</v>
      </c>
      <c r="DM17" s="1079"/>
      <c r="DN17" s="1079"/>
      <c r="DO17" s="1079"/>
      <c r="DP17" s="1080"/>
      <c r="DQ17" s="1078" t="s">
        <v>609</v>
      </c>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41124</v>
      </c>
      <c r="R23" s="1158"/>
      <c r="S23" s="1158"/>
      <c r="T23" s="1158"/>
      <c r="U23" s="1158"/>
      <c r="V23" s="1158">
        <v>40536</v>
      </c>
      <c r="W23" s="1158"/>
      <c r="X23" s="1158"/>
      <c r="Y23" s="1158"/>
      <c r="Z23" s="1158"/>
      <c r="AA23" s="1158">
        <v>588</v>
      </c>
      <c r="AB23" s="1158"/>
      <c r="AC23" s="1158"/>
      <c r="AD23" s="1158"/>
      <c r="AE23" s="1159"/>
      <c r="AF23" s="1160">
        <v>484</v>
      </c>
      <c r="AG23" s="1158"/>
      <c r="AH23" s="1158"/>
      <c r="AI23" s="1158"/>
      <c r="AJ23" s="1161"/>
      <c r="AK23" s="1162"/>
      <c r="AL23" s="1163"/>
      <c r="AM23" s="1163"/>
      <c r="AN23" s="1163"/>
      <c r="AO23" s="1163"/>
      <c r="AP23" s="1158">
        <v>54117</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6761</v>
      </c>
      <c r="R28" s="1143"/>
      <c r="S28" s="1143"/>
      <c r="T28" s="1143"/>
      <c r="U28" s="1143"/>
      <c r="V28" s="1143">
        <v>6715</v>
      </c>
      <c r="W28" s="1143"/>
      <c r="X28" s="1143"/>
      <c r="Y28" s="1143"/>
      <c r="Z28" s="1143"/>
      <c r="AA28" s="1143">
        <v>46</v>
      </c>
      <c r="AB28" s="1143"/>
      <c r="AC28" s="1143"/>
      <c r="AD28" s="1143"/>
      <c r="AE28" s="1144"/>
      <c r="AF28" s="1145">
        <v>46</v>
      </c>
      <c r="AG28" s="1143"/>
      <c r="AH28" s="1143"/>
      <c r="AI28" s="1143"/>
      <c r="AJ28" s="1146"/>
      <c r="AK28" s="1147">
        <v>627</v>
      </c>
      <c r="AL28" s="1135"/>
      <c r="AM28" s="1135"/>
      <c r="AN28" s="1135"/>
      <c r="AO28" s="1135"/>
      <c r="AP28" s="1135" t="s">
        <v>581</v>
      </c>
      <c r="AQ28" s="1135"/>
      <c r="AR28" s="1135"/>
      <c r="AS28" s="1135"/>
      <c r="AT28" s="1135"/>
      <c r="AU28" s="1135" t="s">
        <v>582</v>
      </c>
      <c r="AV28" s="1135"/>
      <c r="AW28" s="1135"/>
      <c r="AX28" s="1135"/>
      <c r="AY28" s="1135"/>
      <c r="AZ28" s="1136" t="s">
        <v>583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252</v>
      </c>
      <c r="R29" s="1133"/>
      <c r="S29" s="1133"/>
      <c r="T29" s="1133"/>
      <c r="U29" s="1133"/>
      <c r="V29" s="1133">
        <v>252</v>
      </c>
      <c r="W29" s="1133"/>
      <c r="X29" s="1133"/>
      <c r="Y29" s="1133"/>
      <c r="Z29" s="1133"/>
      <c r="AA29" s="1133" t="s">
        <v>580</v>
      </c>
      <c r="AB29" s="1133"/>
      <c r="AC29" s="1133"/>
      <c r="AD29" s="1133"/>
      <c r="AE29" s="1134"/>
      <c r="AF29" s="1108" t="s">
        <v>400</v>
      </c>
      <c r="AG29" s="1109"/>
      <c r="AH29" s="1109"/>
      <c r="AI29" s="1109"/>
      <c r="AJ29" s="1110"/>
      <c r="AK29" s="1069">
        <v>88</v>
      </c>
      <c r="AL29" s="1060"/>
      <c r="AM29" s="1060"/>
      <c r="AN29" s="1060"/>
      <c r="AO29" s="1060"/>
      <c r="AP29" s="1060">
        <v>16</v>
      </c>
      <c r="AQ29" s="1060"/>
      <c r="AR29" s="1060"/>
      <c r="AS29" s="1060"/>
      <c r="AT29" s="1060"/>
      <c r="AU29" s="1060">
        <v>4</v>
      </c>
      <c r="AV29" s="1060"/>
      <c r="AW29" s="1060"/>
      <c r="AX29" s="1060"/>
      <c r="AY29" s="1060"/>
      <c r="AZ29" s="1131" t="s">
        <v>582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36</v>
      </c>
      <c r="R30" s="1133"/>
      <c r="S30" s="1133"/>
      <c r="T30" s="1133"/>
      <c r="U30" s="1133"/>
      <c r="V30" s="1133">
        <v>36</v>
      </c>
      <c r="W30" s="1133"/>
      <c r="X30" s="1133"/>
      <c r="Y30" s="1133"/>
      <c r="Z30" s="1133"/>
      <c r="AA30" s="1133">
        <v>0</v>
      </c>
      <c r="AB30" s="1133"/>
      <c r="AC30" s="1133"/>
      <c r="AD30" s="1133"/>
      <c r="AE30" s="1134"/>
      <c r="AF30" s="1108">
        <v>0</v>
      </c>
      <c r="AG30" s="1109"/>
      <c r="AH30" s="1109"/>
      <c r="AI30" s="1109"/>
      <c r="AJ30" s="1110"/>
      <c r="AK30" s="1069" t="s">
        <v>580</v>
      </c>
      <c r="AL30" s="1060"/>
      <c r="AM30" s="1060"/>
      <c r="AN30" s="1060"/>
      <c r="AO30" s="1060"/>
      <c r="AP30" s="1060">
        <v>53</v>
      </c>
      <c r="AQ30" s="1060"/>
      <c r="AR30" s="1060"/>
      <c r="AS30" s="1060"/>
      <c r="AT30" s="1060"/>
      <c r="AU30" s="1060" t="s">
        <v>583</v>
      </c>
      <c r="AV30" s="1060"/>
      <c r="AW30" s="1060"/>
      <c r="AX30" s="1060"/>
      <c r="AY30" s="1060"/>
      <c r="AZ30" s="1131" t="s">
        <v>583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782</v>
      </c>
      <c r="R31" s="1133"/>
      <c r="S31" s="1133"/>
      <c r="T31" s="1133"/>
      <c r="U31" s="1133"/>
      <c r="V31" s="1133">
        <v>766</v>
      </c>
      <c r="W31" s="1133"/>
      <c r="X31" s="1133"/>
      <c r="Y31" s="1133"/>
      <c r="Z31" s="1133"/>
      <c r="AA31" s="1133">
        <v>16</v>
      </c>
      <c r="AB31" s="1133"/>
      <c r="AC31" s="1133"/>
      <c r="AD31" s="1133"/>
      <c r="AE31" s="1134"/>
      <c r="AF31" s="1108">
        <v>16</v>
      </c>
      <c r="AG31" s="1109"/>
      <c r="AH31" s="1109"/>
      <c r="AI31" s="1109"/>
      <c r="AJ31" s="1110"/>
      <c r="AK31" s="1069">
        <v>233</v>
      </c>
      <c r="AL31" s="1060"/>
      <c r="AM31" s="1060"/>
      <c r="AN31" s="1060"/>
      <c r="AO31" s="1060"/>
      <c r="AP31" s="1060" t="s">
        <v>582</v>
      </c>
      <c r="AQ31" s="1060"/>
      <c r="AR31" s="1060"/>
      <c r="AS31" s="1060"/>
      <c r="AT31" s="1060"/>
      <c r="AU31" s="1060" t="s">
        <v>583</v>
      </c>
      <c r="AV31" s="1060"/>
      <c r="AW31" s="1060"/>
      <c r="AX31" s="1060"/>
      <c r="AY31" s="1060"/>
      <c r="AZ31" s="1131" t="s">
        <v>586</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2049</v>
      </c>
      <c r="R32" s="1133"/>
      <c r="S32" s="1133"/>
      <c r="T32" s="1133"/>
      <c r="U32" s="1133"/>
      <c r="V32" s="1133">
        <v>1826</v>
      </c>
      <c r="W32" s="1133"/>
      <c r="X32" s="1133"/>
      <c r="Y32" s="1133"/>
      <c r="Z32" s="1133"/>
      <c r="AA32" s="1133">
        <v>223</v>
      </c>
      <c r="AB32" s="1133"/>
      <c r="AC32" s="1133"/>
      <c r="AD32" s="1133"/>
      <c r="AE32" s="1134"/>
      <c r="AF32" s="1108">
        <v>835</v>
      </c>
      <c r="AG32" s="1109"/>
      <c r="AH32" s="1109"/>
      <c r="AI32" s="1109"/>
      <c r="AJ32" s="1110"/>
      <c r="AK32" s="1069">
        <v>792</v>
      </c>
      <c r="AL32" s="1060"/>
      <c r="AM32" s="1060"/>
      <c r="AN32" s="1060"/>
      <c r="AO32" s="1060"/>
      <c r="AP32" s="1060">
        <v>9296</v>
      </c>
      <c r="AQ32" s="1060"/>
      <c r="AR32" s="1060"/>
      <c r="AS32" s="1060"/>
      <c r="AT32" s="1060"/>
      <c r="AU32" s="1060">
        <v>5150</v>
      </c>
      <c r="AV32" s="1060"/>
      <c r="AW32" s="1060"/>
      <c r="AX32" s="1060"/>
      <c r="AY32" s="1060"/>
      <c r="AZ32" s="1131" t="s">
        <v>584</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121</v>
      </c>
      <c r="R33" s="1133"/>
      <c r="S33" s="1133"/>
      <c r="T33" s="1133"/>
      <c r="U33" s="1133"/>
      <c r="V33" s="1133">
        <v>97</v>
      </c>
      <c r="W33" s="1133"/>
      <c r="X33" s="1133"/>
      <c r="Y33" s="1133"/>
      <c r="Z33" s="1133"/>
      <c r="AA33" s="1133">
        <v>24</v>
      </c>
      <c r="AB33" s="1133"/>
      <c r="AC33" s="1133"/>
      <c r="AD33" s="1133"/>
      <c r="AE33" s="1134"/>
      <c r="AF33" s="1108">
        <v>513</v>
      </c>
      <c r="AG33" s="1109"/>
      <c r="AH33" s="1109"/>
      <c r="AI33" s="1109"/>
      <c r="AJ33" s="1110"/>
      <c r="AK33" s="1069">
        <v>0</v>
      </c>
      <c r="AL33" s="1060"/>
      <c r="AM33" s="1060"/>
      <c r="AN33" s="1060"/>
      <c r="AO33" s="1060"/>
      <c r="AP33" s="1060">
        <v>37</v>
      </c>
      <c r="AQ33" s="1060"/>
      <c r="AR33" s="1060"/>
      <c r="AS33" s="1060"/>
      <c r="AT33" s="1060"/>
      <c r="AU33" s="1060">
        <v>0</v>
      </c>
      <c r="AV33" s="1060"/>
      <c r="AW33" s="1060"/>
      <c r="AX33" s="1060"/>
      <c r="AY33" s="1060"/>
      <c r="AZ33" s="1131" t="s">
        <v>582</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406</v>
      </c>
      <c r="C34" s="1127"/>
      <c r="D34" s="1127"/>
      <c r="E34" s="1127"/>
      <c r="F34" s="1127"/>
      <c r="G34" s="1127"/>
      <c r="H34" s="1127"/>
      <c r="I34" s="1127"/>
      <c r="J34" s="1127"/>
      <c r="K34" s="1127"/>
      <c r="L34" s="1127"/>
      <c r="M34" s="1127"/>
      <c r="N34" s="1127"/>
      <c r="O34" s="1127"/>
      <c r="P34" s="1128"/>
      <c r="Q34" s="1132">
        <v>738</v>
      </c>
      <c r="R34" s="1133"/>
      <c r="S34" s="1133"/>
      <c r="T34" s="1133"/>
      <c r="U34" s="1133"/>
      <c r="V34" s="1133">
        <v>738</v>
      </c>
      <c r="W34" s="1133"/>
      <c r="X34" s="1133"/>
      <c r="Y34" s="1133"/>
      <c r="Z34" s="1133"/>
      <c r="AA34" s="1133">
        <v>0</v>
      </c>
      <c r="AB34" s="1133"/>
      <c r="AC34" s="1133"/>
      <c r="AD34" s="1133"/>
      <c r="AE34" s="1134"/>
      <c r="AF34" s="1108">
        <v>0</v>
      </c>
      <c r="AG34" s="1109"/>
      <c r="AH34" s="1109"/>
      <c r="AI34" s="1109"/>
      <c r="AJ34" s="1110"/>
      <c r="AK34" s="1069">
        <v>363</v>
      </c>
      <c r="AL34" s="1060"/>
      <c r="AM34" s="1060"/>
      <c r="AN34" s="1060"/>
      <c r="AO34" s="1060"/>
      <c r="AP34" s="1060">
        <v>4422</v>
      </c>
      <c r="AQ34" s="1060"/>
      <c r="AR34" s="1060"/>
      <c r="AS34" s="1060"/>
      <c r="AT34" s="1060"/>
      <c r="AU34" s="1060">
        <v>4347</v>
      </c>
      <c r="AV34" s="1060"/>
      <c r="AW34" s="1060"/>
      <c r="AX34" s="1060"/>
      <c r="AY34" s="1060"/>
      <c r="AZ34" s="1131" t="s">
        <v>582</v>
      </c>
      <c r="BA34" s="1131"/>
      <c r="BB34" s="1131"/>
      <c r="BC34" s="1131"/>
      <c r="BD34" s="1131"/>
      <c r="BE34" s="1121" t="s">
        <v>407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408</v>
      </c>
      <c r="C35" s="1127"/>
      <c r="D35" s="1127"/>
      <c r="E35" s="1127"/>
      <c r="F35" s="1127"/>
      <c r="G35" s="1127"/>
      <c r="H35" s="1127"/>
      <c r="I35" s="1127"/>
      <c r="J35" s="1127"/>
      <c r="K35" s="1127"/>
      <c r="L35" s="1127"/>
      <c r="M35" s="1127"/>
      <c r="N35" s="1127"/>
      <c r="O35" s="1127"/>
      <c r="P35" s="1128"/>
      <c r="Q35" s="1132">
        <v>679</v>
      </c>
      <c r="R35" s="1133"/>
      <c r="S35" s="1133"/>
      <c r="T35" s="1133"/>
      <c r="U35" s="1133"/>
      <c r="V35" s="1133">
        <v>679</v>
      </c>
      <c r="W35" s="1133"/>
      <c r="X35" s="1133"/>
      <c r="Y35" s="1133"/>
      <c r="Z35" s="1133"/>
      <c r="AA35" s="1133">
        <v>0</v>
      </c>
      <c r="AB35" s="1133"/>
      <c r="AC35" s="1133"/>
      <c r="AD35" s="1133"/>
      <c r="AE35" s="1134"/>
      <c r="AF35" s="1108">
        <v>0</v>
      </c>
      <c r="AG35" s="1109"/>
      <c r="AH35" s="1109"/>
      <c r="AI35" s="1109"/>
      <c r="AJ35" s="1110"/>
      <c r="AK35" s="1069">
        <v>352</v>
      </c>
      <c r="AL35" s="1060"/>
      <c r="AM35" s="1060"/>
      <c r="AN35" s="1060"/>
      <c r="AO35" s="1060"/>
      <c r="AP35" s="1060">
        <v>3920</v>
      </c>
      <c r="AQ35" s="1060"/>
      <c r="AR35" s="1060"/>
      <c r="AS35" s="1060"/>
      <c r="AT35" s="1060"/>
      <c r="AU35" s="1060">
        <v>3904</v>
      </c>
      <c r="AV35" s="1060"/>
      <c r="AW35" s="1060"/>
      <c r="AX35" s="1060"/>
      <c r="AY35" s="1060"/>
      <c r="AZ35" s="1131" t="s">
        <v>587</v>
      </c>
      <c r="BA35" s="1131"/>
      <c r="BB35" s="1131"/>
      <c r="BC35" s="1131"/>
      <c r="BD35" s="1131"/>
      <c r="BE35" s="1121" t="s">
        <v>407</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409</v>
      </c>
      <c r="C36" s="1127"/>
      <c r="D36" s="1127"/>
      <c r="E36" s="1127"/>
      <c r="F36" s="1127"/>
      <c r="G36" s="1127"/>
      <c r="H36" s="1127"/>
      <c r="I36" s="1127"/>
      <c r="J36" s="1127"/>
      <c r="K36" s="1127"/>
      <c r="L36" s="1127"/>
      <c r="M36" s="1127"/>
      <c r="N36" s="1127"/>
      <c r="O36" s="1127"/>
      <c r="P36" s="1128"/>
      <c r="Q36" s="1132">
        <v>46</v>
      </c>
      <c r="R36" s="1133"/>
      <c r="S36" s="1133"/>
      <c r="T36" s="1133"/>
      <c r="U36" s="1133"/>
      <c r="V36" s="1133">
        <v>46</v>
      </c>
      <c r="W36" s="1133"/>
      <c r="X36" s="1133"/>
      <c r="Y36" s="1133"/>
      <c r="Z36" s="1133"/>
      <c r="AA36" s="1133">
        <v>0</v>
      </c>
      <c r="AB36" s="1133"/>
      <c r="AC36" s="1133"/>
      <c r="AD36" s="1133"/>
      <c r="AE36" s="1134"/>
      <c r="AF36" s="1108">
        <v>0</v>
      </c>
      <c r="AG36" s="1109"/>
      <c r="AH36" s="1109"/>
      <c r="AI36" s="1109"/>
      <c r="AJ36" s="1110"/>
      <c r="AK36" s="1069">
        <v>33</v>
      </c>
      <c r="AL36" s="1060"/>
      <c r="AM36" s="1060"/>
      <c r="AN36" s="1060"/>
      <c r="AO36" s="1060"/>
      <c r="AP36" s="1060">
        <v>219</v>
      </c>
      <c r="AQ36" s="1060"/>
      <c r="AR36" s="1060"/>
      <c r="AS36" s="1060"/>
      <c r="AT36" s="1060"/>
      <c r="AU36" s="1060">
        <v>217</v>
      </c>
      <c r="AV36" s="1060"/>
      <c r="AW36" s="1060"/>
      <c r="AX36" s="1060"/>
      <c r="AY36" s="1060"/>
      <c r="AZ36" s="1131" t="s">
        <v>583</v>
      </c>
      <c r="BA36" s="1131"/>
      <c r="BB36" s="1131"/>
      <c r="BC36" s="1131"/>
      <c r="BD36" s="1131"/>
      <c r="BE36" s="1121" t="s">
        <v>407</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410</v>
      </c>
      <c r="C37" s="1127"/>
      <c r="D37" s="1127"/>
      <c r="E37" s="1127"/>
      <c r="F37" s="1127"/>
      <c r="G37" s="1127"/>
      <c r="H37" s="1127"/>
      <c r="I37" s="1127"/>
      <c r="J37" s="1127"/>
      <c r="K37" s="1127"/>
      <c r="L37" s="1127"/>
      <c r="M37" s="1127"/>
      <c r="N37" s="1127"/>
      <c r="O37" s="1127"/>
      <c r="P37" s="1128"/>
      <c r="Q37" s="1132">
        <v>56</v>
      </c>
      <c r="R37" s="1133"/>
      <c r="S37" s="1133"/>
      <c r="T37" s="1133"/>
      <c r="U37" s="1133"/>
      <c r="V37" s="1133">
        <v>56</v>
      </c>
      <c r="W37" s="1133"/>
      <c r="X37" s="1133"/>
      <c r="Y37" s="1133"/>
      <c r="Z37" s="1133"/>
      <c r="AA37" s="1133">
        <v>0</v>
      </c>
      <c r="AB37" s="1133"/>
      <c r="AC37" s="1133"/>
      <c r="AD37" s="1133"/>
      <c r="AE37" s="1134"/>
      <c r="AF37" s="1108">
        <v>0</v>
      </c>
      <c r="AG37" s="1109"/>
      <c r="AH37" s="1109"/>
      <c r="AI37" s="1109"/>
      <c r="AJ37" s="1110"/>
      <c r="AK37" s="1069">
        <v>39</v>
      </c>
      <c r="AL37" s="1060"/>
      <c r="AM37" s="1060"/>
      <c r="AN37" s="1060"/>
      <c r="AO37" s="1060"/>
      <c r="AP37" s="1060">
        <v>173</v>
      </c>
      <c r="AQ37" s="1060"/>
      <c r="AR37" s="1060"/>
      <c r="AS37" s="1060"/>
      <c r="AT37" s="1060"/>
      <c r="AU37" s="1060">
        <v>169</v>
      </c>
      <c r="AV37" s="1060"/>
      <c r="AW37" s="1060"/>
      <c r="AX37" s="1060"/>
      <c r="AY37" s="1060"/>
      <c r="AZ37" s="1131" t="s">
        <v>583</v>
      </c>
      <c r="BA37" s="1131"/>
      <c r="BB37" s="1131"/>
      <c r="BC37" s="1131"/>
      <c r="BD37" s="1131"/>
      <c r="BE37" s="1121" t="s">
        <v>407</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411</v>
      </c>
      <c r="C38" s="1127"/>
      <c r="D38" s="1127"/>
      <c r="E38" s="1127"/>
      <c r="F38" s="1127"/>
      <c r="G38" s="1127"/>
      <c r="H38" s="1127"/>
      <c r="I38" s="1127"/>
      <c r="J38" s="1127"/>
      <c r="K38" s="1127"/>
      <c r="L38" s="1127"/>
      <c r="M38" s="1127"/>
      <c r="N38" s="1127"/>
      <c r="O38" s="1127"/>
      <c r="P38" s="1128"/>
      <c r="Q38" s="1132">
        <v>18</v>
      </c>
      <c r="R38" s="1133"/>
      <c r="S38" s="1133"/>
      <c r="T38" s="1133"/>
      <c r="U38" s="1133"/>
      <c r="V38" s="1133">
        <v>16</v>
      </c>
      <c r="W38" s="1133"/>
      <c r="X38" s="1133"/>
      <c r="Y38" s="1133"/>
      <c r="Z38" s="1133"/>
      <c r="AA38" s="1133">
        <v>3</v>
      </c>
      <c r="AB38" s="1133"/>
      <c r="AC38" s="1133"/>
      <c r="AD38" s="1133"/>
      <c r="AE38" s="1134"/>
      <c r="AF38" s="1108">
        <v>3</v>
      </c>
      <c r="AG38" s="1109"/>
      <c r="AH38" s="1109"/>
      <c r="AI38" s="1109"/>
      <c r="AJ38" s="1110"/>
      <c r="AK38" s="1069" t="s">
        <v>580</v>
      </c>
      <c r="AL38" s="1060"/>
      <c r="AM38" s="1060"/>
      <c r="AN38" s="1060"/>
      <c r="AO38" s="1060"/>
      <c r="AP38" s="1060" t="s">
        <v>584</v>
      </c>
      <c r="AQ38" s="1060"/>
      <c r="AR38" s="1060"/>
      <c r="AS38" s="1060"/>
      <c r="AT38" s="1060"/>
      <c r="AU38" s="1060" t="s">
        <v>585</v>
      </c>
      <c r="AV38" s="1060"/>
      <c r="AW38" s="1060"/>
      <c r="AX38" s="1060"/>
      <c r="AY38" s="1060"/>
      <c r="AZ38" s="1131" t="s">
        <v>582</v>
      </c>
      <c r="BA38" s="1131"/>
      <c r="BB38" s="1131"/>
      <c r="BC38" s="1131"/>
      <c r="BD38" s="1131"/>
      <c r="BE38" s="1121" t="s">
        <v>407</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1413</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414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416</v>
      </c>
      <c r="B66" s="1085"/>
      <c r="C66" s="1085"/>
      <c r="D66" s="1085"/>
      <c r="E66" s="1085"/>
      <c r="F66" s="1085"/>
      <c r="G66" s="1085"/>
      <c r="H66" s="1085"/>
      <c r="I66" s="1085"/>
      <c r="J66" s="1085"/>
      <c r="K66" s="1085"/>
      <c r="L66" s="1085"/>
      <c r="M66" s="1085"/>
      <c r="N66" s="1085"/>
      <c r="O66" s="1085"/>
      <c r="P66" s="1086"/>
      <c r="Q66" s="1090" t="s">
        <v>417</v>
      </c>
      <c r="R66" s="1091"/>
      <c r="S66" s="1091"/>
      <c r="T66" s="1091"/>
      <c r="U66" s="1092"/>
      <c r="V66" s="1090" t="s">
        <v>418</v>
      </c>
      <c r="W66" s="1091"/>
      <c r="X66" s="1091"/>
      <c r="Y66" s="1091"/>
      <c r="Z66" s="1092"/>
      <c r="AA66" s="1090" t="s">
        <v>419</v>
      </c>
      <c r="AB66" s="1091"/>
      <c r="AC66" s="1091"/>
      <c r="AD66" s="1091"/>
      <c r="AE66" s="1092"/>
      <c r="AF66" s="1096" t="s">
        <v>420</v>
      </c>
      <c r="AG66" s="1097"/>
      <c r="AH66" s="1097"/>
      <c r="AI66" s="1097"/>
      <c r="AJ66" s="1098"/>
      <c r="AK66" s="1090" t="s">
        <v>421</v>
      </c>
      <c r="AL66" s="1085"/>
      <c r="AM66" s="1085"/>
      <c r="AN66" s="1085"/>
      <c r="AO66" s="1086"/>
      <c r="AP66" s="1090" t="s">
        <v>422</v>
      </c>
      <c r="AQ66" s="1091"/>
      <c r="AR66" s="1091"/>
      <c r="AS66" s="1091"/>
      <c r="AT66" s="1092"/>
      <c r="AU66" s="1090" t="s">
        <v>423</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588</v>
      </c>
      <c r="C68" s="1075"/>
      <c r="D68" s="1075"/>
      <c r="E68" s="1075"/>
      <c r="F68" s="1075"/>
      <c r="G68" s="1075"/>
      <c r="H68" s="1075"/>
      <c r="I68" s="1075"/>
      <c r="J68" s="1075"/>
      <c r="K68" s="1075"/>
      <c r="L68" s="1075"/>
      <c r="M68" s="1075"/>
      <c r="N68" s="1075"/>
      <c r="O68" s="1075"/>
      <c r="P68" s="1076"/>
      <c r="Q68" s="1077">
        <v>1234</v>
      </c>
      <c r="R68" s="1071"/>
      <c r="S68" s="1071"/>
      <c r="T68" s="1071"/>
      <c r="U68" s="1071"/>
      <c r="V68" s="1071">
        <v>1226</v>
      </c>
      <c r="W68" s="1071"/>
      <c r="X68" s="1071"/>
      <c r="Y68" s="1071"/>
      <c r="Z68" s="1071"/>
      <c r="AA68" s="1071">
        <v>8</v>
      </c>
      <c r="AB68" s="1071"/>
      <c r="AC68" s="1071"/>
      <c r="AD68" s="1071"/>
      <c r="AE68" s="1071"/>
      <c r="AF68" s="1071">
        <v>8</v>
      </c>
      <c r="AG68" s="1071"/>
      <c r="AH68" s="1071"/>
      <c r="AI68" s="1071"/>
      <c r="AJ68" s="1071"/>
      <c r="AK68" s="1071">
        <v>5</v>
      </c>
      <c r="AL68" s="1071"/>
      <c r="AM68" s="1071"/>
      <c r="AN68" s="1071"/>
      <c r="AO68" s="1071"/>
      <c r="AP68" s="1071">
        <v>933</v>
      </c>
      <c r="AQ68" s="1071"/>
      <c r="AR68" s="1071"/>
      <c r="AS68" s="1071"/>
      <c r="AT68" s="1071"/>
      <c r="AU68" s="1071">
        <v>738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589</v>
      </c>
      <c r="C69" s="1064"/>
      <c r="D69" s="1064"/>
      <c r="E69" s="1064"/>
      <c r="F69" s="1064"/>
      <c r="G69" s="1064"/>
      <c r="H69" s="1064"/>
      <c r="I69" s="1064"/>
      <c r="J69" s="1064"/>
      <c r="K69" s="1064"/>
      <c r="L69" s="1064"/>
      <c r="M69" s="1064"/>
      <c r="N69" s="1064"/>
      <c r="O69" s="1064"/>
      <c r="P69" s="1065"/>
      <c r="Q69" s="1066">
        <v>12276</v>
      </c>
      <c r="R69" s="1060"/>
      <c r="S69" s="1060"/>
      <c r="T69" s="1060"/>
      <c r="U69" s="1060"/>
      <c r="V69" s="1060">
        <v>11855</v>
      </c>
      <c r="W69" s="1060"/>
      <c r="X69" s="1060"/>
      <c r="Y69" s="1060"/>
      <c r="Z69" s="1060"/>
      <c r="AA69" s="1060">
        <v>421</v>
      </c>
      <c r="AB69" s="1060"/>
      <c r="AC69" s="1060"/>
      <c r="AD69" s="1060"/>
      <c r="AE69" s="1060"/>
      <c r="AF69" s="1060">
        <v>421</v>
      </c>
      <c r="AG69" s="1060"/>
      <c r="AH69" s="1060"/>
      <c r="AI69" s="1060"/>
      <c r="AJ69" s="1060"/>
      <c r="AK69" s="1060">
        <v>1704</v>
      </c>
      <c r="AL69" s="1060"/>
      <c r="AM69" s="1060"/>
      <c r="AN69" s="1060"/>
      <c r="AO69" s="1060"/>
      <c r="AP69" s="1060" t="s">
        <v>615</v>
      </c>
      <c r="AQ69" s="1060"/>
      <c r="AR69" s="1060"/>
      <c r="AS69" s="1060"/>
      <c r="AT69" s="1060"/>
      <c r="AU69" s="1060" t="s">
        <v>616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590</v>
      </c>
      <c r="C70" s="1064"/>
      <c r="D70" s="1064"/>
      <c r="E70" s="1064"/>
      <c r="F70" s="1064"/>
      <c r="G70" s="1064"/>
      <c r="H70" s="1064"/>
      <c r="I70" s="1064"/>
      <c r="J70" s="1064"/>
      <c r="K70" s="1064"/>
      <c r="L70" s="1064"/>
      <c r="M70" s="1064"/>
      <c r="N70" s="1064"/>
      <c r="O70" s="1064"/>
      <c r="P70" s="1065"/>
      <c r="Q70" s="1066">
        <v>28</v>
      </c>
      <c r="R70" s="1060"/>
      <c r="S70" s="1060"/>
      <c r="T70" s="1060"/>
      <c r="U70" s="1060"/>
      <c r="V70" s="1060">
        <v>27</v>
      </c>
      <c r="W70" s="1060"/>
      <c r="X70" s="1060"/>
      <c r="Y70" s="1060"/>
      <c r="Z70" s="1060"/>
      <c r="AA70" s="1060">
        <v>1</v>
      </c>
      <c r="AB70" s="1060"/>
      <c r="AC70" s="1060"/>
      <c r="AD70" s="1060"/>
      <c r="AE70" s="1060"/>
      <c r="AF70" s="1060">
        <v>1</v>
      </c>
      <c r="AG70" s="1060"/>
      <c r="AH70" s="1060"/>
      <c r="AI70" s="1060"/>
      <c r="AJ70" s="1060"/>
      <c r="AK70" s="1060">
        <v>7</v>
      </c>
      <c r="AL70" s="1060"/>
      <c r="AM70" s="1060"/>
      <c r="AN70" s="1060"/>
      <c r="AO70" s="1060"/>
      <c r="AP70" s="1060" t="s">
        <v>580</v>
      </c>
      <c r="AQ70" s="1060"/>
      <c r="AR70" s="1060"/>
      <c r="AS70" s="1060"/>
      <c r="AT70" s="1060"/>
      <c r="AU70" s="1060" t="s">
        <v>580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591</v>
      </c>
      <c r="C71" s="1064"/>
      <c r="D71" s="1064"/>
      <c r="E71" s="1064"/>
      <c r="F71" s="1064"/>
      <c r="G71" s="1064"/>
      <c r="H71" s="1064"/>
      <c r="I71" s="1064"/>
      <c r="J71" s="1064"/>
      <c r="K71" s="1064"/>
      <c r="L71" s="1064"/>
      <c r="M71" s="1064"/>
      <c r="N71" s="1064"/>
      <c r="O71" s="1064"/>
      <c r="P71" s="1065"/>
      <c r="Q71" s="1066">
        <v>6058</v>
      </c>
      <c r="R71" s="1060"/>
      <c r="S71" s="1060"/>
      <c r="T71" s="1060"/>
      <c r="U71" s="1060"/>
      <c r="V71" s="1060">
        <v>5913</v>
      </c>
      <c r="W71" s="1060"/>
      <c r="X71" s="1060"/>
      <c r="Y71" s="1060"/>
      <c r="Z71" s="1060"/>
      <c r="AA71" s="1060">
        <v>145</v>
      </c>
      <c r="AB71" s="1060"/>
      <c r="AC71" s="1060"/>
      <c r="AD71" s="1060"/>
      <c r="AE71" s="1060"/>
      <c r="AF71" s="1060">
        <v>145</v>
      </c>
      <c r="AG71" s="1060"/>
      <c r="AH71" s="1060"/>
      <c r="AI71" s="1060"/>
      <c r="AJ71" s="1060"/>
      <c r="AK71" s="1060" t="s">
        <v>580</v>
      </c>
      <c r="AL71" s="1060"/>
      <c r="AM71" s="1060"/>
      <c r="AN71" s="1060"/>
      <c r="AO71" s="1060"/>
      <c r="AP71" s="1060" t="s">
        <v>617</v>
      </c>
      <c r="AQ71" s="1060"/>
      <c r="AR71" s="1060"/>
      <c r="AS71" s="1060"/>
      <c r="AT71" s="1060"/>
      <c r="AU71" s="1060" t="s">
        <v>618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592</v>
      </c>
      <c r="C72" s="1064"/>
      <c r="D72" s="1064"/>
      <c r="E72" s="1064"/>
      <c r="F72" s="1064"/>
      <c r="G72" s="1064"/>
      <c r="H72" s="1064"/>
      <c r="I72" s="1064"/>
      <c r="J72" s="1064"/>
      <c r="K72" s="1064"/>
      <c r="L72" s="1064"/>
      <c r="M72" s="1064"/>
      <c r="N72" s="1064"/>
      <c r="O72" s="1064"/>
      <c r="P72" s="1065"/>
      <c r="Q72" s="1066">
        <v>292</v>
      </c>
      <c r="R72" s="1060"/>
      <c r="S72" s="1060"/>
      <c r="T72" s="1060"/>
      <c r="U72" s="1060"/>
      <c r="V72" s="1060">
        <v>267</v>
      </c>
      <c r="W72" s="1060"/>
      <c r="X72" s="1060"/>
      <c r="Y72" s="1060"/>
      <c r="Z72" s="1060"/>
      <c r="AA72" s="1060">
        <v>25</v>
      </c>
      <c r="AB72" s="1060"/>
      <c r="AC72" s="1060"/>
      <c r="AD72" s="1060"/>
      <c r="AE72" s="1060"/>
      <c r="AF72" s="1060">
        <v>25</v>
      </c>
      <c r="AG72" s="1060"/>
      <c r="AH72" s="1060"/>
      <c r="AI72" s="1060"/>
      <c r="AJ72" s="1060"/>
      <c r="AK72" s="1060">
        <v>26</v>
      </c>
      <c r="AL72" s="1060"/>
      <c r="AM72" s="1060"/>
      <c r="AN72" s="1060"/>
      <c r="AO72" s="1060"/>
      <c r="AP72" s="1060" t="s">
        <v>619</v>
      </c>
      <c r="AQ72" s="1060"/>
      <c r="AR72" s="1060"/>
      <c r="AS72" s="1060"/>
      <c r="AT72" s="1060"/>
      <c r="AU72" s="1060" t="s">
        <v>617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593</v>
      </c>
      <c r="C73" s="1064"/>
      <c r="D73" s="1064"/>
      <c r="E73" s="1064"/>
      <c r="F73" s="1064"/>
      <c r="G73" s="1064"/>
      <c r="H73" s="1064"/>
      <c r="I73" s="1064"/>
      <c r="J73" s="1064"/>
      <c r="K73" s="1064"/>
      <c r="L73" s="1064"/>
      <c r="M73" s="1064"/>
      <c r="N73" s="1064"/>
      <c r="O73" s="1064"/>
      <c r="P73" s="1065"/>
      <c r="Q73" s="1066">
        <v>110326</v>
      </c>
      <c r="R73" s="1060"/>
      <c r="S73" s="1060"/>
      <c r="T73" s="1060"/>
      <c r="U73" s="1060"/>
      <c r="V73" s="1060">
        <v>108567</v>
      </c>
      <c r="W73" s="1060"/>
      <c r="X73" s="1060"/>
      <c r="Y73" s="1060"/>
      <c r="Z73" s="1060"/>
      <c r="AA73" s="1060">
        <v>1760</v>
      </c>
      <c r="AB73" s="1060"/>
      <c r="AC73" s="1060"/>
      <c r="AD73" s="1060"/>
      <c r="AE73" s="1060"/>
      <c r="AF73" s="1060">
        <v>1760</v>
      </c>
      <c r="AG73" s="1060"/>
      <c r="AH73" s="1060"/>
      <c r="AI73" s="1060"/>
      <c r="AJ73" s="1060"/>
      <c r="AK73" s="1060">
        <v>0</v>
      </c>
      <c r="AL73" s="1060"/>
      <c r="AM73" s="1060"/>
      <c r="AN73" s="1060"/>
      <c r="AO73" s="1060"/>
      <c r="AP73" s="1060" t="s">
        <v>620</v>
      </c>
      <c r="AQ73" s="1060"/>
      <c r="AR73" s="1060"/>
      <c r="AS73" s="1060"/>
      <c r="AT73" s="1060"/>
      <c r="AU73" s="1060" t="s">
        <v>580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424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425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433</v>
      </c>
      <c r="AB109" s="983"/>
      <c r="AC109" s="983"/>
      <c r="AD109" s="983"/>
      <c r="AE109" s="984"/>
      <c r="AF109" s="985" t="s">
        <v>303</v>
      </c>
      <c r="AG109" s="983"/>
      <c r="AH109" s="983"/>
      <c r="AI109" s="983"/>
      <c r="AJ109" s="984"/>
      <c r="AK109" s="985" t="s">
        <v>302</v>
      </c>
      <c r="AL109" s="983"/>
      <c r="AM109" s="983"/>
      <c r="AN109" s="983"/>
      <c r="AO109" s="984"/>
      <c r="AP109" s="985" t="s">
        <v>434</v>
      </c>
      <c r="AQ109" s="983"/>
      <c r="AR109" s="983"/>
      <c r="AS109" s="983"/>
      <c r="AT109" s="1014"/>
      <c r="AU109" s="98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433</v>
      </c>
      <c r="BR109" s="983"/>
      <c r="BS109" s="983"/>
      <c r="BT109" s="983"/>
      <c r="BU109" s="984"/>
      <c r="BV109" s="985" t="s">
        <v>303</v>
      </c>
      <c r="BW109" s="983"/>
      <c r="BX109" s="983"/>
      <c r="BY109" s="983"/>
      <c r="BZ109" s="984"/>
      <c r="CA109" s="985" t="s">
        <v>302</v>
      </c>
      <c r="CB109" s="983"/>
      <c r="CC109" s="983"/>
      <c r="CD109" s="983"/>
      <c r="CE109" s="984"/>
      <c r="CF109" s="1021" t="s">
        <v>434</v>
      </c>
      <c r="CG109" s="1021"/>
      <c r="CH109" s="1021"/>
      <c r="CI109" s="1021"/>
      <c r="CJ109" s="1021"/>
      <c r="CK109" s="985"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433</v>
      </c>
      <c r="DH109" s="983"/>
      <c r="DI109" s="983"/>
      <c r="DJ109" s="983"/>
      <c r="DK109" s="984"/>
      <c r="DL109" s="985" t="s">
        <v>303</v>
      </c>
      <c r="DM109" s="983"/>
      <c r="DN109" s="983"/>
      <c r="DO109" s="983"/>
      <c r="DP109" s="984"/>
      <c r="DQ109" s="985" t="s">
        <v>302</v>
      </c>
      <c r="DR109" s="983"/>
      <c r="DS109" s="983"/>
      <c r="DT109" s="983"/>
      <c r="DU109" s="984"/>
      <c r="DV109" s="985" t="s">
        <v>434</v>
      </c>
      <c r="DW109" s="983"/>
      <c r="DX109" s="983"/>
      <c r="DY109" s="983"/>
      <c r="DZ109" s="1014"/>
    </row>
    <row r="110" spans="1:131" s="246" customFormat="1" ht="26.25" customHeight="1" x14ac:dyDescent="0.15">
      <c r="A110" s="885" t="s">
        <v>436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4932060</v>
      </c>
      <c r="AB110" s="976"/>
      <c r="AC110" s="976"/>
      <c r="AD110" s="976"/>
      <c r="AE110" s="977"/>
      <c r="AF110" s="978">
        <v>5027232</v>
      </c>
      <c r="AG110" s="976"/>
      <c r="AH110" s="976"/>
      <c r="AI110" s="976"/>
      <c r="AJ110" s="977"/>
      <c r="AK110" s="978">
        <v>5153947</v>
      </c>
      <c r="AL110" s="976"/>
      <c r="AM110" s="976"/>
      <c r="AN110" s="976"/>
      <c r="AO110" s="977"/>
      <c r="AP110" s="979">
        <v>33.299999999999997</v>
      </c>
      <c r="AQ110" s="980"/>
      <c r="AR110" s="980"/>
      <c r="AS110" s="980"/>
      <c r="AT110" s="981"/>
      <c r="AU110" s="1015" t="s">
        <v>73</v>
      </c>
      <c r="AV110" s="1016"/>
      <c r="AW110" s="1016"/>
      <c r="AX110" s="1016"/>
      <c r="AY110" s="1016"/>
      <c r="AZ110" s="941" t="s">
        <v>437</v>
      </c>
      <c r="BA110" s="886"/>
      <c r="BB110" s="886"/>
      <c r="BC110" s="886"/>
      <c r="BD110" s="886"/>
      <c r="BE110" s="886"/>
      <c r="BF110" s="886"/>
      <c r="BG110" s="886"/>
      <c r="BH110" s="886"/>
      <c r="BI110" s="886"/>
      <c r="BJ110" s="886"/>
      <c r="BK110" s="886"/>
      <c r="BL110" s="886"/>
      <c r="BM110" s="886"/>
      <c r="BN110" s="886"/>
      <c r="BO110" s="886"/>
      <c r="BP110" s="887"/>
      <c r="BQ110" s="942">
        <v>55886013</v>
      </c>
      <c r="BR110" s="923"/>
      <c r="BS110" s="923"/>
      <c r="BT110" s="923"/>
      <c r="BU110" s="923"/>
      <c r="BV110" s="923">
        <v>54117108</v>
      </c>
      <c r="BW110" s="923"/>
      <c r="BX110" s="923"/>
      <c r="BY110" s="923"/>
      <c r="BZ110" s="923"/>
      <c r="CA110" s="923">
        <v>53174234</v>
      </c>
      <c r="CB110" s="923"/>
      <c r="CC110" s="923"/>
      <c r="CD110" s="923"/>
      <c r="CE110" s="923"/>
      <c r="CF110" s="947">
        <v>344</v>
      </c>
      <c r="CG110" s="948"/>
      <c r="CH110" s="948"/>
      <c r="CI110" s="948"/>
      <c r="CJ110" s="948"/>
      <c r="CK110" s="1011" t="s">
        <v>438</v>
      </c>
      <c r="CL110" s="897"/>
      <c r="CM110" s="972" t="s">
        <v>439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414</v>
      </c>
      <c r="DM110" s="923"/>
      <c r="DN110" s="923"/>
      <c r="DO110" s="923"/>
      <c r="DP110" s="923"/>
      <c r="DQ110" s="923" t="s">
        <v>414</v>
      </c>
      <c r="DR110" s="923"/>
      <c r="DS110" s="923"/>
      <c r="DT110" s="923"/>
      <c r="DU110" s="923"/>
      <c r="DV110" s="924" t="s">
        <v>440</v>
      </c>
      <c r="DW110" s="924"/>
      <c r="DX110" s="924"/>
      <c r="DY110" s="924"/>
      <c r="DZ110" s="925"/>
    </row>
    <row r="111" spans="1:131" s="246" customFormat="1" ht="26.25" customHeight="1" x14ac:dyDescent="0.15">
      <c r="A111" s="852" t="s">
        <v>441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440</v>
      </c>
      <c r="AB111" s="1004"/>
      <c r="AC111" s="1004"/>
      <c r="AD111" s="1004"/>
      <c r="AE111" s="1005"/>
      <c r="AF111" s="1006" t="s">
        <v>440</v>
      </c>
      <c r="AG111" s="1004"/>
      <c r="AH111" s="1004"/>
      <c r="AI111" s="1004"/>
      <c r="AJ111" s="1005"/>
      <c r="AK111" s="1006" t="s">
        <v>414</v>
      </c>
      <c r="AL111" s="1004"/>
      <c r="AM111" s="1004"/>
      <c r="AN111" s="1004"/>
      <c r="AO111" s="1005"/>
      <c r="AP111" s="1007" t="s">
        <v>128</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t="s">
        <v>414</v>
      </c>
      <c r="BR111" s="895"/>
      <c r="BS111" s="895"/>
      <c r="BT111" s="895"/>
      <c r="BU111" s="895"/>
      <c r="BV111" s="895" t="s">
        <v>414</v>
      </c>
      <c r="BW111" s="895"/>
      <c r="BX111" s="895"/>
      <c r="BY111" s="895"/>
      <c r="BZ111" s="895"/>
      <c r="CA111" s="895" t="s">
        <v>440</v>
      </c>
      <c r="CB111" s="895"/>
      <c r="CC111" s="895"/>
      <c r="CD111" s="895"/>
      <c r="CE111" s="895"/>
      <c r="CF111" s="956" t="s">
        <v>128</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444</v>
      </c>
      <c r="DH111" s="895"/>
      <c r="DI111" s="895"/>
      <c r="DJ111" s="895"/>
      <c r="DK111" s="895"/>
      <c r="DL111" s="895" t="s">
        <v>445</v>
      </c>
      <c r="DM111" s="895"/>
      <c r="DN111" s="895"/>
      <c r="DO111" s="895"/>
      <c r="DP111" s="895"/>
      <c r="DQ111" s="895" t="s">
        <v>440</v>
      </c>
      <c r="DR111" s="895"/>
      <c r="DS111" s="895"/>
      <c r="DT111" s="895"/>
      <c r="DU111" s="895"/>
      <c r="DV111" s="872" t="s">
        <v>414</v>
      </c>
      <c r="DW111" s="872"/>
      <c r="DX111" s="872"/>
      <c r="DY111" s="872"/>
      <c r="DZ111" s="873"/>
    </row>
    <row r="112" spans="1:131" s="246" customFormat="1" ht="26.25" customHeight="1" x14ac:dyDescent="0.15">
      <c r="A112" s="997" t="s">
        <v>446</v>
      </c>
      <c r="B112" s="998"/>
      <c r="C112" s="828" t="s">
        <v>447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16667</v>
      </c>
      <c r="AB112" s="858"/>
      <c r="AC112" s="858"/>
      <c r="AD112" s="858"/>
      <c r="AE112" s="859"/>
      <c r="AF112" s="860">
        <v>13333</v>
      </c>
      <c r="AG112" s="858"/>
      <c r="AH112" s="858"/>
      <c r="AI112" s="858"/>
      <c r="AJ112" s="859"/>
      <c r="AK112" s="860">
        <v>10000</v>
      </c>
      <c r="AL112" s="858"/>
      <c r="AM112" s="858"/>
      <c r="AN112" s="858"/>
      <c r="AO112" s="859"/>
      <c r="AP112" s="905">
        <v>0.1</v>
      </c>
      <c r="AQ112" s="906"/>
      <c r="AR112" s="906"/>
      <c r="AS112" s="906"/>
      <c r="AT112" s="907"/>
      <c r="AU112" s="1017"/>
      <c r="AV112" s="1018"/>
      <c r="AW112" s="1018"/>
      <c r="AX112" s="1018"/>
      <c r="AY112" s="1018"/>
      <c r="AZ112" s="893" t="s">
        <v>448</v>
      </c>
      <c r="BA112" s="828"/>
      <c r="BB112" s="828"/>
      <c r="BC112" s="828"/>
      <c r="BD112" s="828"/>
      <c r="BE112" s="828"/>
      <c r="BF112" s="828"/>
      <c r="BG112" s="828"/>
      <c r="BH112" s="828"/>
      <c r="BI112" s="828"/>
      <c r="BJ112" s="828"/>
      <c r="BK112" s="828"/>
      <c r="BL112" s="828"/>
      <c r="BM112" s="828"/>
      <c r="BN112" s="828"/>
      <c r="BO112" s="828"/>
      <c r="BP112" s="829"/>
      <c r="BQ112" s="894">
        <v>15310123</v>
      </c>
      <c r="BR112" s="895"/>
      <c r="BS112" s="895"/>
      <c r="BT112" s="895"/>
      <c r="BU112" s="895"/>
      <c r="BV112" s="895">
        <v>14821181</v>
      </c>
      <c r="BW112" s="895"/>
      <c r="BX112" s="895"/>
      <c r="BY112" s="895"/>
      <c r="BZ112" s="895"/>
      <c r="CA112" s="895">
        <v>13790942</v>
      </c>
      <c r="CB112" s="895"/>
      <c r="CC112" s="895"/>
      <c r="CD112" s="895"/>
      <c r="CE112" s="895"/>
      <c r="CF112" s="956">
        <v>89.2</v>
      </c>
      <c r="CG112" s="957"/>
      <c r="CH112" s="957"/>
      <c r="CI112" s="957"/>
      <c r="CJ112" s="957"/>
      <c r="CK112" s="1012"/>
      <c r="CL112" s="899"/>
      <c r="CM112" s="902" t="s">
        <v>449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414</v>
      </c>
      <c r="DH112" s="895"/>
      <c r="DI112" s="895"/>
      <c r="DJ112" s="895"/>
      <c r="DK112" s="895"/>
      <c r="DL112" s="895" t="s">
        <v>440</v>
      </c>
      <c r="DM112" s="895"/>
      <c r="DN112" s="895"/>
      <c r="DO112" s="895"/>
      <c r="DP112" s="895"/>
      <c r="DQ112" s="895" t="s">
        <v>445</v>
      </c>
      <c r="DR112" s="895"/>
      <c r="DS112" s="895"/>
      <c r="DT112" s="895"/>
      <c r="DU112" s="895"/>
      <c r="DV112" s="872" t="s">
        <v>445</v>
      </c>
      <c r="DW112" s="872"/>
      <c r="DX112" s="872"/>
      <c r="DY112" s="872"/>
      <c r="DZ112" s="873"/>
    </row>
    <row r="113" spans="1:130" s="246" customFormat="1" ht="26.25" customHeight="1" x14ac:dyDescent="0.15">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1086253</v>
      </c>
      <c r="AB113" s="1004"/>
      <c r="AC113" s="1004"/>
      <c r="AD113" s="1004"/>
      <c r="AE113" s="1005"/>
      <c r="AF113" s="1006">
        <v>1157334</v>
      </c>
      <c r="AG113" s="1004"/>
      <c r="AH113" s="1004"/>
      <c r="AI113" s="1004"/>
      <c r="AJ113" s="1005"/>
      <c r="AK113" s="1006">
        <v>1148875</v>
      </c>
      <c r="AL113" s="1004"/>
      <c r="AM113" s="1004"/>
      <c r="AN113" s="1004"/>
      <c r="AO113" s="1005"/>
      <c r="AP113" s="1007">
        <v>7.4</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v>1456046</v>
      </c>
      <c r="BR113" s="895"/>
      <c r="BS113" s="895"/>
      <c r="BT113" s="895"/>
      <c r="BU113" s="895"/>
      <c r="BV113" s="895">
        <v>1100020</v>
      </c>
      <c r="BW113" s="895"/>
      <c r="BX113" s="895"/>
      <c r="BY113" s="895"/>
      <c r="BZ113" s="895"/>
      <c r="CA113" s="895">
        <v>737760</v>
      </c>
      <c r="CB113" s="895"/>
      <c r="CC113" s="895"/>
      <c r="CD113" s="895"/>
      <c r="CE113" s="895"/>
      <c r="CF113" s="956">
        <v>4.8</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445</v>
      </c>
      <c r="DM113" s="858"/>
      <c r="DN113" s="858"/>
      <c r="DO113" s="858"/>
      <c r="DP113" s="859"/>
      <c r="DQ113" s="860" t="s">
        <v>414</v>
      </c>
      <c r="DR113" s="858"/>
      <c r="DS113" s="858"/>
      <c r="DT113" s="858"/>
      <c r="DU113" s="859"/>
      <c r="DV113" s="905" t="s">
        <v>414</v>
      </c>
      <c r="DW113" s="906"/>
      <c r="DX113" s="906"/>
      <c r="DY113" s="906"/>
      <c r="DZ113" s="907"/>
    </row>
    <row r="114" spans="1:130" s="246" customFormat="1" ht="26.25" customHeight="1" x14ac:dyDescent="0.15">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378715</v>
      </c>
      <c r="AB114" s="858"/>
      <c r="AC114" s="858"/>
      <c r="AD114" s="858"/>
      <c r="AE114" s="859"/>
      <c r="AF114" s="860">
        <v>378642</v>
      </c>
      <c r="AG114" s="858"/>
      <c r="AH114" s="858"/>
      <c r="AI114" s="858"/>
      <c r="AJ114" s="859"/>
      <c r="AK114" s="860">
        <v>378590</v>
      </c>
      <c r="AL114" s="858"/>
      <c r="AM114" s="858"/>
      <c r="AN114" s="858"/>
      <c r="AO114" s="859"/>
      <c r="AP114" s="905">
        <v>2.4</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4971028</v>
      </c>
      <c r="BR114" s="895"/>
      <c r="BS114" s="895"/>
      <c r="BT114" s="895"/>
      <c r="BU114" s="895"/>
      <c r="BV114" s="895">
        <v>4883983</v>
      </c>
      <c r="BW114" s="895"/>
      <c r="BX114" s="895"/>
      <c r="BY114" s="895"/>
      <c r="BZ114" s="895"/>
      <c r="CA114" s="895">
        <v>4719028</v>
      </c>
      <c r="CB114" s="895"/>
      <c r="CC114" s="895"/>
      <c r="CD114" s="895"/>
      <c r="CE114" s="895"/>
      <c r="CF114" s="956">
        <v>30.5</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414</v>
      </c>
      <c r="DH114" s="858"/>
      <c r="DI114" s="858"/>
      <c r="DJ114" s="858"/>
      <c r="DK114" s="859"/>
      <c r="DL114" s="860" t="s">
        <v>445</v>
      </c>
      <c r="DM114" s="858"/>
      <c r="DN114" s="858"/>
      <c r="DO114" s="858"/>
      <c r="DP114" s="859"/>
      <c r="DQ114" s="860" t="s">
        <v>445</v>
      </c>
      <c r="DR114" s="858"/>
      <c r="DS114" s="858"/>
      <c r="DT114" s="858"/>
      <c r="DU114" s="859"/>
      <c r="DV114" s="905" t="s">
        <v>440</v>
      </c>
      <c r="DW114" s="906"/>
      <c r="DX114" s="906"/>
      <c r="DY114" s="906"/>
      <c r="DZ114" s="907"/>
    </row>
    <row r="115" spans="1:130" s="246" customFormat="1" ht="26.25" customHeight="1" x14ac:dyDescent="0.15">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445</v>
      </c>
      <c r="AB115" s="1004"/>
      <c r="AC115" s="1004"/>
      <c r="AD115" s="1004"/>
      <c r="AE115" s="1005"/>
      <c r="AF115" s="1006" t="s">
        <v>445</v>
      </c>
      <c r="AG115" s="1004"/>
      <c r="AH115" s="1004"/>
      <c r="AI115" s="1004"/>
      <c r="AJ115" s="1005"/>
      <c r="AK115" s="1006" t="s">
        <v>445</v>
      </c>
      <c r="AL115" s="1004"/>
      <c r="AM115" s="1004"/>
      <c r="AN115" s="1004"/>
      <c r="AO115" s="1005"/>
      <c r="AP115" s="1007" t="s">
        <v>445</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t="s">
        <v>414</v>
      </c>
      <c r="BR115" s="895"/>
      <c r="BS115" s="895"/>
      <c r="BT115" s="895"/>
      <c r="BU115" s="895"/>
      <c r="BV115" s="895" t="s">
        <v>414</v>
      </c>
      <c r="BW115" s="895"/>
      <c r="BX115" s="895"/>
      <c r="BY115" s="895"/>
      <c r="BZ115" s="895"/>
      <c r="CA115" s="895" t="s">
        <v>445</v>
      </c>
      <c r="CB115" s="895"/>
      <c r="CC115" s="895"/>
      <c r="CD115" s="895"/>
      <c r="CE115" s="895"/>
      <c r="CF115" s="956" t="s">
        <v>440</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414</v>
      </c>
      <c r="DH115" s="858"/>
      <c r="DI115" s="858"/>
      <c r="DJ115" s="858"/>
      <c r="DK115" s="859"/>
      <c r="DL115" s="860" t="s">
        <v>128</v>
      </c>
      <c r="DM115" s="858"/>
      <c r="DN115" s="858"/>
      <c r="DO115" s="858"/>
      <c r="DP115" s="859"/>
      <c r="DQ115" s="860" t="s">
        <v>414</v>
      </c>
      <c r="DR115" s="858"/>
      <c r="DS115" s="858"/>
      <c r="DT115" s="858"/>
      <c r="DU115" s="859"/>
      <c r="DV115" s="905" t="s">
        <v>445</v>
      </c>
      <c r="DW115" s="906"/>
      <c r="DX115" s="906"/>
      <c r="DY115" s="906"/>
      <c r="DZ115" s="907"/>
    </row>
    <row r="116" spans="1:130" s="246" customFormat="1" ht="26.25" customHeight="1" x14ac:dyDescent="0.15">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445</v>
      </c>
      <c r="AB116" s="858"/>
      <c r="AC116" s="858"/>
      <c r="AD116" s="858"/>
      <c r="AE116" s="859"/>
      <c r="AF116" s="860" t="s">
        <v>414</v>
      </c>
      <c r="AG116" s="858"/>
      <c r="AH116" s="858"/>
      <c r="AI116" s="858"/>
      <c r="AJ116" s="859"/>
      <c r="AK116" s="860" t="s">
        <v>445</v>
      </c>
      <c r="AL116" s="858"/>
      <c r="AM116" s="858"/>
      <c r="AN116" s="858"/>
      <c r="AO116" s="859"/>
      <c r="AP116" s="905" t="s">
        <v>414</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414</v>
      </c>
      <c r="BR116" s="895"/>
      <c r="BS116" s="895"/>
      <c r="BT116" s="895"/>
      <c r="BU116" s="895"/>
      <c r="BV116" s="895" t="s">
        <v>445</v>
      </c>
      <c r="BW116" s="895"/>
      <c r="BX116" s="895"/>
      <c r="BY116" s="895"/>
      <c r="BZ116" s="895"/>
      <c r="CA116" s="895" t="s">
        <v>440</v>
      </c>
      <c r="CB116" s="895"/>
      <c r="CC116" s="895"/>
      <c r="CD116" s="895"/>
      <c r="CE116" s="895"/>
      <c r="CF116" s="956" t="s">
        <v>414</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445</v>
      </c>
      <c r="DH116" s="858"/>
      <c r="DI116" s="858"/>
      <c r="DJ116" s="858"/>
      <c r="DK116" s="859"/>
      <c r="DL116" s="860" t="s">
        <v>414</v>
      </c>
      <c r="DM116" s="858"/>
      <c r="DN116" s="858"/>
      <c r="DO116" s="858"/>
      <c r="DP116" s="859"/>
      <c r="DQ116" s="860" t="s">
        <v>445</v>
      </c>
      <c r="DR116" s="858"/>
      <c r="DS116" s="858"/>
      <c r="DT116" s="858"/>
      <c r="DU116" s="859"/>
      <c r="DV116" s="905" t="s">
        <v>445</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6413695</v>
      </c>
      <c r="AB117" s="990"/>
      <c r="AC117" s="990"/>
      <c r="AD117" s="990"/>
      <c r="AE117" s="991"/>
      <c r="AF117" s="992">
        <v>6576541</v>
      </c>
      <c r="AG117" s="990"/>
      <c r="AH117" s="990"/>
      <c r="AI117" s="990"/>
      <c r="AJ117" s="991"/>
      <c r="AK117" s="992">
        <v>6691412</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464</v>
      </c>
      <c r="BW117" s="895"/>
      <c r="BX117" s="895"/>
      <c r="BY117" s="895"/>
      <c r="BZ117" s="895"/>
      <c r="CA117" s="895" t="s">
        <v>128</v>
      </c>
      <c r="CB117" s="895"/>
      <c r="CC117" s="895"/>
      <c r="CD117" s="895"/>
      <c r="CE117" s="895"/>
      <c r="CF117" s="956" t="s">
        <v>128</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414</v>
      </c>
      <c r="DH117" s="858"/>
      <c r="DI117" s="858"/>
      <c r="DJ117" s="858"/>
      <c r="DK117" s="859"/>
      <c r="DL117" s="860" t="s">
        <v>464</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433</v>
      </c>
      <c r="AB118" s="983"/>
      <c r="AC118" s="983"/>
      <c r="AD118" s="983"/>
      <c r="AE118" s="984"/>
      <c r="AF118" s="985" t="s">
        <v>303</v>
      </c>
      <c r="AG118" s="983"/>
      <c r="AH118" s="983"/>
      <c r="AI118" s="983"/>
      <c r="AJ118" s="984"/>
      <c r="AK118" s="985" t="s">
        <v>302</v>
      </c>
      <c r="AL118" s="983"/>
      <c r="AM118" s="983"/>
      <c r="AN118" s="983"/>
      <c r="AO118" s="984"/>
      <c r="AP118" s="986" t="s">
        <v>434</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414</v>
      </c>
      <c r="BR118" s="926"/>
      <c r="BS118" s="926"/>
      <c r="BT118" s="926"/>
      <c r="BU118" s="926"/>
      <c r="BV118" s="926" t="s">
        <v>414</v>
      </c>
      <c r="BW118" s="926"/>
      <c r="BX118" s="926"/>
      <c r="BY118" s="926"/>
      <c r="BZ118" s="926"/>
      <c r="CA118" s="926" t="s">
        <v>414</v>
      </c>
      <c r="CB118" s="926"/>
      <c r="CC118" s="926"/>
      <c r="CD118" s="926"/>
      <c r="CE118" s="926"/>
      <c r="CF118" s="956" t="s">
        <v>414</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414</v>
      </c>
      <c r="DM118" s="858"/>
      <c r="DN118" s="858"/>
      <c r="DO118" s="858"/>
      <c r="DP118" s="859"/>
      <c r="DQ118" s="860" t="s">
        <v>414</v>
      </c>
      <c r="DR118" s="858"/>
      <c r="DS118" s="858"/>
      <c r="DT118" s="858"/>
      <c r="DU118" s="859"/>
      <c r="DV118" s="905" t="s">
        <v>128</v>
      </c>
      <c r="DW118" s="906"/>
      <c r="DX118" s="906"/>
      <c r="DY118" s="906"/>
      <c r="DZ118" s="907"/>
    </row>
    <row r="119" spans="1:130" s="246" customFormat="1" ht="26.25" customHeight="1" x14ac:dyDescent="0.15">
      <c r="A119" s="896" t="s">
        <v>438</v>
      </c>
      <c r="B119" s="897"/>
      <c r="C119" s="972" t="s">
        <v>439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414</v>
      </c>
      <c r="AB119" s="976"/>
      <c r="AC119" s="976"/>
      <c r="AD119" s="976"/>
      <c r="AE119" s="977"/>
      <c r="AF119" s="978" t="s">
        <v>414</v>
      </c>
      <c r="AG119" s="976"/>
      <c r="AH119" s="976"/>
      <c r="AI119" s="976"/>
      <c r="AJ119" s="977"/>
      <c r="AK119" s="978" t="s">
        <v>414</v>
      </c>
      <c r="AL119" s="976"/>
      <c r="AM119" s="976"/>
      <c r="AN119" s="976"/>
      <c r="AO119" s="977"/>
      <c r="AP119" s="979" t="s">
        <v>128</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468</v>
      </c>
      <c r="BP119" s="959"/>
      <c r="BQ119" s="963">
        <v>77623210</v>
      </c>
      <c r="BR119" s="926"/>
      <c r="BS119" s="926"/>
      <c r="BT119" s="926"/>
      <c r="BU119" s="926"/>
      <c r="BV119" s="926">
        <v>74922292</v>
      </c>
      <c r="BW119" s="926"/>
      <c r="BX119" s="926"/>
      <c r="BY119" s="926"/>
      <c r="BZ119" s="926"/>
      <c r="CA119" s="926">
        <v>72421964</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414</v>
      </c>
      <c r="AG120" s="858"/>
      <c r="AH120" s="858"/>
      <c r="AI120" s="858"/>
      <c r="AJ120" s="859"/>
      <c r="AK120" s="860" t="s">
        <v>128</v>
      </c>
      <c r="AL120" s="858"/>
      <c r="AM120" s="858"/>
      <c r="AN120" s="858"/>
      <c r="AO120" s="859"/>
      <c r="AP120" s="905" t="s">
        <v>128</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12618831</v>
      </c>
      <c r="BR120" s="923"/>
      <c r="BS120" s="923"/>
      <c r="BT120" s="923"/>
      <c r="BU120" s="923"/>
      <c r="BV120" s="923">
        <v>13027313</v>
      </c>
      <c r="BW120" s="923"/>
      <c r="BX120" s="923"/>
      <c r="BY120" s="923"/>
      <c r="BZ120" s="923"/>
      <c r="CA120" s="923">
        <v>13681983</v>
      </c>
      <c r="CB120" s="923"/>
      <c r="CC120" s="923"/>
      <c r="CD120" s="923"/>
      <c r="CE120" s="923"/>
      <c r="CF120" s="947">
        <v>88.5</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1063973</v>
      </c>
      <c r="DH120" s="923"/>
      <c r="DI120" s="923"/>
      <c r="DJ120" s="923"/>
      <c r="DK120" s="923"/>
      <c r="DL120" s="923">
        <v>951382</v>
      </c>
      <c r="DM120" s="923"/>
      <c r="DN120" s="923"/>
      <c r="DO120" s="923"/>
      <c r="DP120" s="923"/>
      <c r="DQ120" s="923">
        <v>5149709</v>
      </c>
      <c r="DR120" s="923"/>
      <c r="DS120" s="923"/>
      <c r="DT120" s="923"/>
      <c r="DU120" s="923"/>
      <c r="DV120" s="924">
        <v>33.299999999999997</v>
      </c>
      <c r="DW120" s="924"/>
      <c r="DX120" s="924"/>
      <c r="DY120" s="924"/>
      <c r="DZ120" s="925"/>
    </row>
    <row r="121" spans="1:130" s="246" customFormat="1" ht="26.25" customHeight="1" x14ac:dyDescent="0.15">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128</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v>1760374</v>
      </c>
      <c r="BR121" s="895"/>
      <c r="BS121" s="895"/>
      <c r="BT121" s="895"/>
      <c r="BU121" s="895"/>
      <c r="BV121" s="895">
        <v>1624230</v>
      </c>
      <c r="BW121" s="895"/>
      <c r="BX121" s="895"/>
      <c r="BY121" s="895"/>
      <c r="BZ121" s="895"/>
      <c r="CA121" s="895">
        <v>1351955</v>
      </c>
      <c r="CB121" s="895"/>
      <c r="CC121" s="895"/>
      <c r="CD121" s="895"/>
      <c r="CE121" s="895"/>
      <c r="CF121" s="956">
        <v>8.6999999999999993</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v>4624577</v>
      </c>
      <c r="DH121" s="895"/>
      <c r="DI121" s="895"/>
      <c r="DJ121" s="895"/>
      <c r="DK121" s="895"/>
      <c r="DL121" s="895">
        <v>4498829</v>
      </c>
      <c r="DM121" s="895"/>
      <c r="DN121" s="895"/>
      <c r="DO121" s="895"/>
      <c r="DP121" s="895"/>
      <c r="DQ121" s="895">
        <v>4347123</v>
      </c>
      <c r="DR121" s="895"/>
      <c r="DS121" s="895"/>
      <c r="DT121" s="895"/>
      <c r="DU121" s="895"/>
      <c r="DV121" s="872">
        <v>28.1</v>
      </c>
      <c r="DW121" s="872"/>
      <c r="DX121" s="872"/>
      <c r="DY121" s="872"/>
      <c r="DZ121" s="873"/>
    </row>
    <row r="122" spans="1:130" s="246" customFormat="1" ht="26.25" customHeight="1" x14ac:dyDescent="0.15">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414</v>
      </c>
      <c r="AG122" s="858"/>
      <c r="AH122" s="858"/>
      <c r="AI122" s="858"/>
      <c r="AJ122" s="859"/>
      <c r="AK122" s="860" t="s">
        <v>414</v>
      </c>
      <c r="AL122" s="858"/>
      <c r="AM122" s="858"/>
      <c r="AN122" s="858"/>
      <c r="AO122" s="859"/>
      <c r="AP122" s="905" t="s">
        <v>128</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49973801</v>
      </c>
      <c r="BR122" s="926"/>
      <c r="BS122" s="926"/>
      <c r="BT122" s="926"/>
      <c r="BU122" s="926"/>
      <c r="BV122" s="926">
        <v>48963712</v>
      </c>
      <c r="BW122" s="926"/>
      <c r="BX122" s="926"/>
      <c r="BY122" s="926"/>
      <c r="BZ122" s="926"/>
      <c r="CA122" s="926">
        <v>48184922</v>
      </c>
      <c r="CB122" s="926"/>
      <c r="CC122" s="926"/>
      <c r="CD122" s="926"/>
      <c r="CE122" s="926"/>
      <c r="CF122" s="927">
        <v>311.7</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v>4285476</v>
      </c>
      <c r="DH122" s="895"/>
      <c r="DI122" s="895"/>
      <c r="DJ122" s="895"/>
      <c r="DK122" s="895"/>
      <c r="DL122" s="895">
        <v>4112466</v>
      </c>
      <c r="DM122" s="895"/>
      <c r="DN122" s="895"/>
      <c r="DO122" s="895"/>
      <c r="DP122" s="895"/>
      <c r="DQ122" s="895">
        <v>3904368</v>
      </c>
      <c r="DR122" s="895"/>
      <c r="DS122" s="895"/>
      <c r="DT122" s="895"/>
      <c r="DU122" s="895"/>
      <c r="DV122" s="872">
        <v>25.3</v>
      </c>
      <c r="DW122" s="872"/>
      <c r="DX122" s="872"/>
      <c r="DY122" s="872"/>
      <c r="DZ122" s="873"/>
    </row>
    <row r="123" spans="1:130" s="246" customFormat="1" ht="26.25" customHeight="1" x14ac:dyDescent="0.15">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414</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479</v>
      </c>
      <c r="BP123" s="959"/>
      <c r="BQ123" s="913">
        <v>64353006</v>
      </c>
      <c r="BR123" s="914"/>
      <c r="BS123" s="914"/>
      <c r="BT123" s="914"/>
      <c r="BU123" s="914"/>
      <c r="BV123" s="914">
        <v>63615255</v>
      </c>
      <c r="BW123" s="914"/>
      <c r="BX123" s="914"/>
      <c r="BY123" s="914"/>
      <c r="BZ123" s="914"/>
      <c r="CA123" s="914">
        <v>63218860</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v>266747</v>
      </c>
      <c r="DH123" s="858"/>
      <c r="DI123" s="858"/>
      <c r="DJ123" s="858"/>
      <c r="DK123" s="859"/>
      <c r="DL123" s="860">
        <v>241999</v>
      </c>
      <c r="DM123" s="858"/>
      <c r="DN123" s="858"/>
      <c r="DO123" s="858"/>
      <c r="DP123" s="859"/>
      <c r="DQ123" s="860">
        <v>216746</v>
      </c>
      <c r="DR123" s="858"/>
      <c r="DS123" s="858"/>
      <c r="DT123" s="858"/>
      <c r="DU123" s="859"/>
      <c r="DV123" s="905">
        <v>1.4</v>
      </c>
      <c r="DW123" s="906"/>
      <c r="DX123" s="906"/>
      <c r="DY123" s="906"/>
      <c r="DZ123" s="907"/>
    </row>
    <row r="124" spans="1:130" s="246" customFormat="1" ht="26.25" customHeight="1" thickBot="1" x14ac:dyDescent="0.2">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414</v>
      </c>
      <c r="AB124" s="858"/>
      <c r="AC124" s="858"/>
      <c r="AD124" s="858"/>
      <c r="AE124" s="859"/>
      <c r="AF124" s="860" t="s">
        <v>414</v>
      </c>
      <c r="AG124" s="858"/>
      <c r="AH124" s="858"/>
      <c r="AI124" s="858"/>
      <c r="AJ124" s="859"/>
      <c r="AK124" s="860" t="s">
        <v>414</v>
      </c>
      <c r="AL124" s="858"/>
      <c r="AM124" s="858"/>
      <c r="AN124" s="858"/>
      <c r="AO124" s="859"/>
      <c r="AP124" s="905" t="s">
        <v>414</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82.6</v>
      </c>
      <c r="BR124" s="912"/>
      <c r="BS124" s="912"/>
      <c r="BT124" s="912"/>
      <c r="BU124" s="912"/>
      <c r="BV124" s="912">
        <v>72.3</v>
      </c>
      <c r="BW124" s="912"/>
      <c r="BX124" s="912"/>
      <c r="BY124" s="912"/>
      <c r="BZ124" s="912"/>
      <c r="CA124" s="912">
        <v>59.5</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v>5069350</v>
      </c>
      <c r="DH124" s="841"/>
      <c r="DI124" s="841"/>
      <c r="DJ124" s="841"/>
      <c r="DK124" s="842"/>
      <c r="DL124" s="843">
        <v>5016505</v>
      </c>
      <c r="DM124" s="841"/>
      <c r="DN124" s="841"/>
      <c r="DO124" s="841"/>
      <c r="DP124" s="842"/>
      <c r="DQ124" s="843">
        <v>172996</v>
      </c>
      <c r="DR124" s="841"/>
      <c r="DS124" s="841"/>
      <c r="DT124" s="841"/>
      <c r="DU124" s="842"/>
      <c r="DV124" s="929">
        <v>1.1000000000000001</v>
      </c>
      <c r="DW124" s="930"/>
      <c r="DX124" s="930"/>
      <c r="DY124" s="930"/>
      <c r="DZ124" s="931"/>
    </row>
    <row r="125" spans="1:130" s="246" customFormat="1" ht="26.25" customHeight="1" x14ac:dyDescent="0.15">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414</v>
      </c>
      <c r="AB125" s="858"/>
      <c r="AC125" s="858"/>
      <c r="AD125" s="858"/>
      <c r="AE125" s="859"/>
      <c r="AF125" s="860" t="s">
        <v>128</v>
      </c>
      <c r="AG125" s="858"/>
      <c r="AH125" s="858"/>
      <c r="AI125" s="858"/>
      <c r="AJ125" s="859"/>
      <c r="AK125" s="860" t="s">
        <v>414</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414</v>
      </c>
      <c r="AB126" s="858"/>
      <c r="AC126" s="858"/>
      <c r="AD126" s="858"/>
      <c r="AE126" s="859"/>
      <c r="AF126" s="860" t="s">
        <v>414</v>
      </c>
      <c r="AG126" s="858"/>
      <c r="AH126" s="858"/>
      <c r="AI126" s="858"/>
      <c r="AJ126" s="859"/>
      <c r="AK126" s="860" t="s">
        <v>128</v>
      </c>
      <c r="AL126" s="858"/>
      <c r="AM126" s="858"/>
      <c r="AN126" s="858"/>
      <c r="AO126" s="859"/>
      <c r="AP126" s="905" t="s">
        <v>414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414</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414</v>
      </c>
      <c r="AB127" s="858"/>
      <c r="AC127" s="858"/>
      <c r="AD127" s="858"/>
      <c r="AE127" s="859"/>
      <c r="AF127" s="860" t="s">
        <v>128</v>
      </c>
      <c r="AG127" s="858"/>
      <c r="AH127" s="858"/>
      <c r="AI127" s="858"/>
      <c r="AJ127" s="859"/>
      <c r="AK127" s="860" t="s">
        <v>414</v>
      </c>
      <c r="AL127" s="858"/>
      <c r="AM127" s="858"/>
      <c r="AN127" s="858"/>
      <c r="AO127" s="859"/>
      <c r="AP127" s="905" t="s">
        <v>414</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414</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194488</v>
      </c>
      <c r="AB128" s="879"/>
      <c r="AC128" s="879"/>
      <c r="AD128" s="879"/>
      <c r="AE128" s="880"/>
      <c r="AF128" s="881">
        <v>161857</v>
      </c>
      <c r="AG128" s="879"/>
      <c r="AH128" s="879"/>
      <c r="AI128" s="879"/>
      <c r="AJ128" s="880"/>
      <c r="AK128" s="881">
        <v>170971</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414</v>
      </c>
      <c r="BG128" s="865"/>
      <c r="BH128" s="865"/>
      <c r="BI128" s="865"/>
      <c r="BJ128" s="865"/>
      <c r="BK128" s="865"/>
      <c r="BL128" s="888"/>
      <c r="BM128" s="864">
        <v>12.46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414</v>
      </c>
      <c r="DM128" s="869"/>
      <c r="DN128" s="869"/>
      <c r="DO128" s="869"/>
      <c r="DP128" s="869"/>
      <c r="DQ128" s="869" t="s">
        <v>414</v>
      </c>
      <c r="DR128" s="869"/>
      <c r="DS128" s="869"/>
      <c r="DT128" s="869"/>
      <c r="DU128" s="869"/>
      <c r="DV128" s="870" t="s">
        <v>128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20621855</v>
      </c>
      <c r="AB129" s="858"/>
      <c r="AC129" s="858"/>
      <c r="AD129" s="858"/>
      <c r="AE129" s="859"/>
      <c r="AF129" s="860">
        <v>20353798</v>
      </c>
      <c r="AG129" s="858"/>
      <c r="AH129" s="858"/>
      <c r="AI129" s="858"/>
      <c r="AJ129" s="859"/>
      <c r="AK129" s="860">
        <v>20356878</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128</v>
      </c>
      <c r="BG129" s="848"/>
      <c r="BH129" s="848"/>
      <c r="BI129" s="848"/>
      <c r="BJ129" s="848"/>
      <c r="BK129" s="848"/>
      <c r="BL129" s="849"/>
      <c r="BM129" s="847">
        <v>17.46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4574879</v>
      </c>
      <c r="AB130" s="858"/>
      <c r="AC130" s="858"/>
      <c r="AD130" s="858"/>
      <c r="AE130" s="859"/>
      <c r="AF130" s="860">
        <v>4719113</v>
      </c>
      <c r="AG130" s="858"/>
      <c r="AH130" s="858"/>
      <c r="AI130" s="858"/>
      <c r="AJ130" s="859"/>
      <c r="AK130" s="860">
        <v>4900391</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10.5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16046976</v>
      </c>
      <c r="AB131" s="841"/>
      <c r="AC131" s="841"/>
      <c r="AD131" s="841"/>
      <c r="AE131" s="842"/>
      <c r="AF131" s="843">
        <v>15634685</v>
      </c>
      <c r="AG131" s="841"/>
      <c r="AH131" s="841"/>
      <c r="AI131" s="841"/>
      <c r="AJ131" s="842"/>
      <c r="AK131" s="843">
        <v>15456487</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59.5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10.246964910000001</v>
      </c>
      <c r="AB132" s="821"/>
      <c r="AC132" s="821"/>
      <c r="AD132" s="821"/>
      <c r="AE132" s="822"/>
      <c r="AF132" s="823">
        <v>10.84493228</v>
      </c>
      <c r="AG132" s="821"/>
      <c r="AH132" s="821"/>
      <c r="AI132" s="821"/>
      <c r="AJ132" s="822"/>
      <c r="AK132" s="823">
        <v>10.481359700000001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9.9</v>
      </c>
      <c r="AB133" s="800"/>
      <c r="AC133" s="800"/>
      <c r="AD133" s="800"/>
      <c r="AE133" s="801"/>
      <c r="AF133" s="799">
        <v>10.1</v>
      </c>
      <c r="AG133" s="800"/>
      <c r="AH133" s="800"/>
      <c r="AI133" s="800"/>
      <c r="AJ133" s="801"/>
      <c r="AK133" s="799">
        <v>10.5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PmODolRIKFawvYE1RTxAuvL+fAXlz50Jo9+Q0sDDHMqkvBbxiVUZ2yquGML5RloaVUh5lEYM+rM4l1GLUyO0A==" saltValue="d9nRgHz9mGKkgLPW+F0Z2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M55" zoomScaleNormal="85" zoomScaleSheetLayoutView="100" workbookViewId="0">
      <selection activeCell="CV73" sqref="CV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r0z4jXJKXkXd6fu8FzJ7iIcjNj2jhEbOPDFPE6lEFt04DWKgBHscJJkfHiDjdT8uTQm4NIp5dM0b5HAWfR1EQ==" saltValue="8ccmpRoajQtONAhBR4Qq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X1"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Sp2eejA2iKmaflob6QwyUZKyd1SGL/UwEF4tZelA6EJuCKFgNVl3mwPLq2dPvJ0lycL34EAWBDafp77nP2bRw==" saltValue="kmZgoUg9hzso6Hsb5BXy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CV73" sqref="CV73"/>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5850490</v>
      </c>
      <c r="AP9" s="312">
        <v>107688</v>
      </c>
      <c r="AQ9" s="313">
        <v>57145</v>
      </c>
      <c r="AR9" s="314">
        <v>88.4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280050</v>
      </c>
      <c r="AP10" s="315">
        <v>5155</v>
      </c>
      <c r="AQ10" s="316">
        <v>3801</v>
      </c>
      <c r="AR10" s="317">
        <v>35.6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29357</v>
      </c>
      <c r="AP11" s="315">
        <v>540</v>
      </c>
      <c r="AQ11" s="316">
        <v>6723</v>
      </c>
      <c r="AR11" s="317">
        <v>-92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v>3611</v>
      </c>
      <c r="AP12" s="315">
        <v>66</v>
      </c>
      <c r="AQ12" s="316">
        <v>959</v>
      </c>
      <c r="AR12" s="317">
        <v>-93.1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518</v>
      </c>
      <c r="AL13" s="1227"/>
      <c r="AM13" s="1227"/>
      <c r="AN13" s="1228"/>
      <c r="AO13" s="315" t="s">
        <v>519</v>
      </c>
      <c r="AP13" s="315" t="s">
        <v>519</v>
      </c>
      <c r="AQ13" s="316">
        <v>1</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189722</v>
      </c>
      <c r="AP14" s="315">
        <v>3492</v>
      </c>
      <c r="AQ14" s="316">
        <v>2728</v>
      </c>
      <c r="AR14" s="317">
        <v>28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136178</v>
      </c>
      <c r="AP15" s="315">
        <v>2507</v>
      </c>
      <c r="AQ15" s="316">
        <v>1349</v>
      </c>
      <c r="AR15" s="317">
        <v>85.8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-511608</v>
      </c>
      <c r="AP16" s="315">
        <v>-9417</v>
      </c>
      <c r="AQ16" s="316">
        <v>-4270</v>
      </c>
      <c r="AR16" s="317">
        <v>120.5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5977800</v>
      </c>
      <c r="AP17" s="315">
        <v>110032</v>
      </c>
      <c r="AQ17" s="316">
        <v>68438</v>
      </c>
      <c r="AR17" s="317">
        <v>60.8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11.01</v>
      </c>
      <c r="AP21" s="328">
        <v>6.23</v>
      </c>
      <c r="AQ21" s="329">
        <v>4.78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97.3</v>
      </c>
      <c r="AP22" s="333">
        <v>98.5</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5153947</v>
      </c>
      <c r="AP32" s="342">
        <v>94867</v>
      </c>
      <c r="AQ32" s="343">
        <v>33979</v>
      </c>
      <c r="AR32" s="344">
        <v>179.2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v>10000</v>
      </c>
      <c r="AP34" s="342">
        <v>184</v>
      </c>
      <c r="AQ34" s="343">
        <v>15</v>
      </c>
      <c r="AR34" s="344">
        <v>1126.7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1148875</v>
      </c>
      <c r="AP35" s="342">
        <v>21147</v>
      </c>
      <c r="AQ35" s="343">
        <v>9031</v>
      </c>
      <c r="AR35" s="344">
        <v>134.19999999999999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378590</v>
      </c>
      <c r="AP36" s="342">
        <v>6969</v>
      </c>
      <c r="AQ36" s="343">
        <v>1893</v>
      </c>
      <c r="AR36" s="344">
        <v>268.10000000000002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t="s">
        <v>519</v>
      </c>
      <c r="AP37" s="342" t="s">
        <v>519</v>
      </c>
      <c r="AQ37" s="343">
        <v>1352</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t="s">
        <v>519</v>
      </c>
      <c r="AP38" s="345" t="s">
        <v>519</v>
      </c>
      <c r="AQ38" s="346">
        <v>1</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-170971</v>
      </c>
      <c r="AP39" s="342">
        <v>-3147</v>
      </c>
      <c r="AQ39" s="343">
        <v>-6634</v>
      </c>
      <c r="AR39" s="344">
        <v>-52.6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-4900391</v>
      </c>
      <c r="AP40" s="342">
        <v>-90200</v>
      </c>
      <c r="AQ40" s="343">
        <v>-28305</v>
      </c>
      <c r="AR40" s="344">
        <v>218.7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1620050</v>
      </c>
      <c r="AP41" s="342">
        <v>29820</v>
      </c>
      <c r="AQ41" s="343">
        <v>11332</v>
      </c>
      <c r="AR41" s="344">
        <v>163.1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7482363</v>
      </c>
      <c r="AN51" s="364">
        <v>130119</v>
      </c>
      <c r="AO51" s="365">
        <v>2.6</v>
      </c>
      <c r="AP51" s="366">
        <v>66255</v>
      </c>
      <c r="AQ51" s="367">
        <v>3.6</v>
      </c>
      <c r="AR51" s="368">
        <v>-1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3305673</v>
      </c>
      <c r="AN52" s="372">
        <v>57486</v>
      </c>
      <c r="AO52" s="373">
        <v>-12.5</v>
      </c>
      <c r="AP52" s="374">
        <v>31822</v>
      </c>
      <c r="AQ52" s="375">
        <v>8.8000000000000007</v>
      </c>
      <c r="AR52" s="376">
        <v>-21.3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6513017</v>
      </c>
      <c r="AN53" s="364">
        <v>114807</v>
      </c>
      <c r="AO53" s="365">
        <v>-11.8</v>
      </c>
      <c r="AP53" s="366">
        <v>47278</v>
      </c>
      <c r="AQ53" s="367">
        <v>-28.6</v>
      </c>
      <c r="AR53" s="368">
        <v>16.8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3447112</v>
      </c>
      <c r="AN54" s="372">
        <v>60763</v>
      </c>
      <c r="AO54" s="373">
        <v>5.7</v>
      </c>
      <c r="AP54" s="374">
        <v>24096</v>
      </c>
      <c r="AQ54" s="375">
        <v>-24.3</v>
      </c>
      <c r="AR54" s="376">
        <v>30</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5058147</v>
      </c>
      <c r="AN55" s="364">
        <v>90256</v>
      </c>
      <c r="AO55" s="365">
        <v>-21.4</v>
      </c>
      <c r="AP55" s="366">
        <v>44504</v>
      </c>
      <c r="AQ55" s="367">
        <v>-5.9</v>
      </c>
      <c r="AR55" s="368">
        <v>-15.5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2634864</v>
      </c>
      <c r="AN56" s="372">
        <v>47016</v>
      </c>
      <c r="AO56" s="373">
        <v>-22.6</v>
      </c>
      <c r="AP56" s="374">
        <v>25876</v>
      </c>
      <c r="AQ56" s="375">
        <v>7.4</v>
      </c>
      <c r="AR56" s="376">
        <v>-30</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4356352</v>
      </c>
      <c r="AN57" s="364">
        <v>78980</v>
      </c>
      <c r="AO57" s="365">
        <v>-12.5</v>
      </c>
      <c r="AP57" s="366">
        <v>47820</v>
      </c>
      <c r="AQ57" s="367">
        <v>7.5</v>
      </c>
      <c r="AR57" s="368">
        <v>-20</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2164828</v>
      </c>
      <c r="AN58" s="372">
        <v>39248</v>
      </c>
      <c r="AO58" s="373">
        <v>-16.5</v>
      </c>
      <c r="AP58" s="374">
        <v>25855</v>
      </c>
      <c r="AQ58" s="375">
        <v>-0.1</v>
      </c>
      <c r="AR58" s="376">
        <v>-16.399999999999999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6297636</v>
      </c>
      <c r="AN59" s="364">
        <v>115919</v>
      </c>
      <c r="AO59" s="365">
        <v>46.8</v>
      </c>
      <c r="AP59" s="366">
        <v>41934</v>
      </c>
      <c r="AQ59" s="367">
        <v>-12.3</v>
      </c>
      <c r="AR59" s="368">
        <v>59.1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1905581</v>
      </c>
      <c r="AN60" s="372">
        <v>35075</v>
      </c>
      <c r="AO60" s="373">
        <v>-10.6</v>
      </c>
      <c r="AP60" s="374">
        <v>23352</v>
      </c>
      <c r="AQ60" s="375">
        <v>-9.6999999999999993</v>
      </c>
      <c r="AR60" s="376">
        <v>-0.9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5941503</v>
      </c>
      <c r="AN61" s="379">
        <v>106016</v>
      </c>
      <c r="AO61" s="380">
        <v>0.7</v>
      </c>
      <c r="AP61" s="381">
        <v>49558</v>
      </c>
      <c r="AQ61" s="382">
        <v>-7.1</v>
      </c>
      <c r="AR61" s="368">
        <v>7.8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2691612</v>
      </c>
      <c r="AN62" s="372">
        <v>47918</v>
      </c>
      <c r="AO62" s="373">
        <v>-11.3</v>
      </c>
      <c r="AP62" s="374">
        <v>26200</v>
      </c>
      <c r="AQ62" s="375">
        <v>-3.6</v>
      </c>
      <c r="AR62" s="376">
        <v>-7.7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WxRYKvhs+M0nuSxVEsR6t7NE3RaL0q0v3ogBAE/v1nVxnnRyMBMOuUFRxgaFKKcikr8tGnVJT64d80voeTqxA==" saltValue="boC68tmGmmOaxl5HHMaa7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election activeCell="CL116" sqref="CL116:CL104857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2RdBryjUAvcO2Sv5IQYIeMghkTsXlCn0XI1VXuzP1jXIbpx1ZgNWsqVbYR3YPfZh3v1dlZlQS+VVrZx90twNw==" saltValue="AKwATbwfu3+Dcfo6NyYg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Normal="100" zoomScaleSheetLayoutView="55" workbookViewId="0">
      <selection activeCell="B113" sqref="B11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DchFkLLtsPnXgRpaQc2LELoP2+OpMVwHQp6YEp+vqWIy+bUA7YKuldDMgPvzcS6Qd2Lk57r49uoQLx/ntb6tw==" saltValue="9uI7W0NaCYQjElueA1q9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3" zoomScaleNormal="93"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16.88</v>
      </c>
      <c r="G47" s="12">
        <v>18.510000000000002</v>
      </c>
      <c r="H47" s="12">
        <v>20.16</v>
      </c>
      <c r="I47" s="12">
        <v>16.899999999999999</v>
      </c>
      <c r="J47" s="13">
        <v>18.05</v>
      </c>
    </row>
    <row r="48" spans="2:10" ht="57.75" customHeight="1" x14ac:dyDescent="0.15">
      <c r="B48" s="14"/>
      <c r="C48" s="1234" t="s">
        <v>4</v>
      </c>
      <c r="D48" s="1234"/>
      <c r="E48" s="1235"/>
      <c r="F48" s="15">
        <v>3.57</v>
      </c>
      <c r="G48" s="16">
        <v>3.03</v>
      </c>
      <c r="H48" s="16">
        <v>2.7</v>
      </c>
      <c r="I48" s="16">
        <v>2.25</v>
      </c>
      <c r="J48" s="17">
        <v>2.38</v>
      </c>
    </row>
    <row r="49" spans="2:10" ht="57.75" customHeight="1" thickBot="1" x14ac:dyDescent="0.2">
      <c r="B49" s="18"/>
      <c r="C49" s="1236" t="s">
        <v>5</v>
      </c>
      <c r="D49" s="1236"/>
      <c r="E49" s="1237"/>
      <c r="F49" s="19">
        <v>7.22</v>
      </c>
      <c r="G49" s="20">
        <v>5.12</v>
      </c>
      <c r="H49" s="20">
        <v>4.08</v>
      </c>
      <c r="I49" s="20">
        <v>1.22</v>
      </c>
      <c r="J49" s="21">
        <v>3.32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h95Q7Vk5m9FBowycg6LEzkvauMd1FXgx1BjuSA3BUqlufV9fZlshVBLQY7eXdaZVT/516nakjf448eCl37Nwg==" saltValue="bEiMfbj84ZoMRDWW8SBL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2020-08-21T06:22:21Z</cp:lastPrinted>
  <dcterms:created xsi:type="dcterms:W3CDTF">2020-02-10T05:12:47Z</dcterms:created>
  <dcterms:modified xsi:type="dcterms:W3CDTF">2020-09-30T04:10:41Z</dcterms:modified>
  <cp:category/>
</cp:coreProperties>
</file>