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Bas104\データ等保存先\220総務課\14 財政\01 財政共通\02 財政分析\財政状況資料集\H29\提出 10月分\"/>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5" i="10"/>
  <c r="U34" i="10"/>
  <c r="U35" i="10" s="1"/>
  <c r="U36" i="10" s="1"/>
  <c r="C34" i="10"/>
  <c r="BE34" i="10" l="1"/>
  <c r="BE35" i="10" s="1"/>
  <c r="BE36" i="10" s="1"/>
  <c r="AM34" i="10"/>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<sst xmlns="http://schemas.openxmlformats.org/spreadsheetml/2006/main" count="1103" uniqueCount="591">
  <si>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</si>
  <si>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</si>
  <si>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</si>
  <si>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</si>
  <si>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</si>
  <si>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</si>
  <si>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</si>
  <si>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</si>
  <si>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</si>
  <si>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</si>
  <si>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</si>
  <si>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</si>
  <si>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</si>
  <si>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</si>
  <si>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</si>
  <si>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</si>
  <si>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</si>
  <si>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</si>
  <si>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</si>
  <si>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</si>
  <si>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</si>
  <si>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</si>
  <si>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</si>
  <si>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</si>
  <si>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</si>
  <si>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</si>
  <si>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</si>
  <si>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</si>
  <si>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</si>
  <si>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</si>
  <si>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</si>
  <si>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</si>
  <si>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</si>
  <si>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</si>
  <si>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</si>
  <si>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</si>
  <si>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</si>
  <si>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</si>
  <si>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</si>
  <si>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</si>
  <si>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</si>
  <si>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</si>
  <si>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</si>
  <si>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</si>
  <si>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</si>
  <si>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</si>
  <si>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</si>
  <si>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</si>
  <si>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</si>
  <si>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</si>
  <si>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</si>
  <si>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</si>
  <si>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</si>
  <si>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</si>
  <si>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</si>
  <si>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</si>
  <si>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</si>
  <si>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</si>
  <si>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</si>
  <si>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</si>
  <si>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</si>
  <si>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</si>
  <si>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</si>
  <si>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</si>
  <si>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</si>
  <si>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</si>
  <si>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</si>
  <si>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</si>
  <si>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</si>
  <si>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</si>
  <si>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</si>
  <si>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</si>
  <si>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</si>
  <si>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</si>
  <si>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</si>
  <si>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</si>
  <si>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</si>
  <si>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</si>
  <si>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</si>
  <si>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</si>
  <si>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</si>
  <si>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</si>
  <si>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</si>
  <si>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</si>
  <si>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</si>
  <si>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</si>
  <si>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</si>
  <si>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</si>
  <si>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</si>
  <si>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</si>
  <si>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</si>
  <si>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</si>
  <si>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</si>
  <si>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</si>
  <si>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</si>
  <si>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</si>
  <si>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</si>
  <si>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</si>
  <si>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</si>
  <si>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</si>
  <si>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</si>
  <si>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</si>
  <si>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</si>
  <si>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</si>
  <si>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</si>
  <si>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</si>
  <si>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</si>
  <si>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</si>
  <si>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</si>
  <si>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</si>
  <si>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</si>
  <si>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</si>
  <si>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</si>
  <si>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</si>
  <si>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</si>
  <si>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</si>
  <si>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</si>
  <si>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</si>
  <si>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</si>
  <si>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</si>
  <si>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</si>
  <si>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</si>
  <si>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</si>
  <si>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</si>
  <si>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</si>
  <si>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</si>
  <si>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</si>
  <si>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</si>
  <si>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</si>
  <si>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</si>
  <si>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</si>
  <si>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</si>
  <si>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</si>
  <si>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</si>
  <si>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</si>
  <si>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</si>
  <si>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</si>
  <si>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</si>
  <si>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</si>
  <si>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</si>
  <si>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</si>
  <si>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</si>
  <si>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</si>
  <si>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</si>
  <si>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</si>
  <si>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</si>
  <si>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</si>
  <si>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</si>
  <si>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</si>
  <si>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</si>
  <si>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</si>
  <si>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</si>
  <si>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</si>
  <si>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</si>
  <si>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</si>
  <si>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</si>
  <si>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</si>
  <si>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</si>
  <si>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</si>
  <si>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</si>
  <si>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</si>
  <si>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</si>
  <si>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</si>
  <si>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</si>
  <si>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</si>
  <si>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</si>
  <si>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</si>
  <si>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</si>
  <si>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</si>
  <si>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</si>
  <si>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</si>
  <si>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</si>
  <si>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</si>
  <si>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</si>
  <si>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</si>
  <si>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</si>
  <si>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</si>
  <si>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</si>
  <si>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</si>
  <si>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</si>
  <si>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</si>
  <si>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</si>
  <si>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</si>
  <si>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</si>
  <si>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</si>
  <si>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</si>
  <si>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</si>
  <si>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</si>
  <si>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</si>
  <si>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</si>
  <si>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</si>
  <si>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</si>
  <si>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</si>
  <si>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</si>
  <si>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</si>
  <si>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</si>
  <si>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</si>
  <si>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</si>
  <si>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</si>
  <si>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</si>
  <si>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</si>
  <si>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</si>
  <si>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</si>
  <si>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</si>
  <si>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</si>
  <si>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</si>
  <si>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</si>
  <si>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島根県吉賀町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</si>
  <si>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</si>
  <si>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</si>
  <si>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</si>
  <si>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</si>
  <si>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</si>
  <si>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</si>
  <si>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</si>
  <si>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</si>
  <si>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</si>
  <si>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</si>
  <si>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</si>
  <si>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</si>
  <si>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</si>
  <si>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</si>
  <si>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</si>
  <si>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</si>
  <si>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</si>
  <si>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</si>
  <si>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</si>
  <si>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</si>
  <si>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</si>
  <si>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</si>
  <si>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</si>
  <si>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</si>
  <si>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</si>
  <si>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</si>
  <si>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</si>
  <si>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</si>
  <si>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</si>
  <si>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</si>
  <si>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</si>
  <si>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</si>
  <si>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</si>
  <si>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</si>
  <si>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</si>
  <si>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</si>
  <si>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</si>
  <si>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</si>
  <si>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</si>
  <si>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</si>
  <si>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</si>
  <si>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</si>
  <si>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</si>
  <si>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</si>
  <si>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</si>
  <si>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</si>
  <si>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</si>
  <si>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</si>
  <si>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</si>
  <si>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</si>
  <si>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</si>
  <si>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</si>
  <si>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</si>
  <si>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</si>
  <si>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</si>
  <si>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</si>
  <si>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</si>
  <si>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</si>
  <si>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</si>
  <si>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</si>
  <si>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</si>
  <si>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</si>
  <si>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</si>
  <si>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</si>
  <si>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</si>
  <si>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</si>
  <si>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</si>
  <si>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</si>
  <si>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</si>
  <si>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</si>
  <si>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</si>
  <si>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</si>
  <si>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</si>
  <si>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</si>
  <si>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</si>
  <si>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</si>
  <si>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</si>
  <si>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</si>
  <si>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</si>
  <si>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</si>
  <si>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</si>
  <si>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</si>
  <si>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</si>
  <si>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</si>
  <si>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</si>
  <si>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</si>
  <si>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</si>
  <si>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</si>
  <si>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</si>
  <si>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</si>
  <si>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</si>
  <si>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</si>
  <si>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</si>
  <si>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</si>
  <si>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</si>
  <si>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</si>
  <si>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</si>
  <si>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</si>
  <si>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</si>
  <si>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</si>
  <si>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</si>
  <si>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</si>
  <si>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</si>
  <si>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</si>
  <si>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</si>
  <si>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</si>
  <si>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</si>
  <si>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</si>
  <si>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</si>
  <si>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</si>
  <si>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</si>
  <si>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</si>
  <si>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</si>
  <si>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</si>
  <si>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</si>
  <si>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</si>
  <si>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</si>
  <si>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</si>
  <si>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</si>
  <si>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</si>
  <si>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</si>
  <si>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</si>
  <si>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</si>
  <si>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</si>
  <si>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</si>
  <si>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</si>
  <si>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</si>
  <si>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</si>
  <si>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</si>
  <si>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</si>
  <si>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</si>
  <si>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</si>
  <si>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</si>
  <si>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</si>
  <si>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</si>
  <si>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</si>
  <si>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</si>
  <si>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</si>
  <si>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</si>
  <si>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</si>
  <si>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</si>
  <si>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</si>
  <si>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</si>
  <si>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</si>
  <si>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</si>
  <si>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</si>
  <si>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</si>
  <si>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</si>
  <si>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</si>
  <si>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島根県吉賀町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</si>
  <si>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</si>
  <si>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</si>
  <si>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</si>
  <si>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</si>
  <si>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</si>
  <si>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</si>
  <si>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</si>
  <si>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</si>
  <si>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</si>
  <si>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</si>
  <si>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</si>
  <si>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</si>
  <si>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</si>
  <si>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</si>
  <si>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</si>
  <si>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</si>
  <si>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</si>
  <si>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</si>
  <si>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</si>
  <si>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</si>
  <si>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</si>
  <si>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</si>
  <si>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</si>
  <si>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</si>
  <si>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</si>
  <si>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</si>
  <si>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</si>
  <si>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</si>
  <si>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</si>
  <si>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</si>
  <si>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</si>
  <si>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</si>
  <si>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</si>
  <si>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</si>
  <si>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</si>
  <si>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</si>
  <si>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</si>
  <si>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</si>
  <si>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</si>
  <si>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</si>
  <si>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</si>
  <si>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</si>
  <si>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</si>
  <si>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</si>
  <si>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</si>
  <si>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</si>
  <si>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</si>
  <si>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</si>
  <si>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</si>
  <si>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</si>
  <si>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</si>
  <si>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</si>
  <si>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</si>
  <si>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</si>
  <si>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</si>
  <si>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</si>
  <si>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</si>
  <si>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</si>
  <si>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</si>
  <si>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</si>
  <si>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</si>
  <si>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</si>
  <si>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</si>
  <si>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</si>
  <si>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</si>
  <si>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</si>
  <si>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</si>
  <si>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</si>
  <si>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</si>
  <si>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</si>
  <si>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</si>
  <si>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</si>
  <si>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</si>
  <si>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</si>
  <si>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</si>
  <si>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</si>
  <si>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</si>
  <si>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</si>
  <si>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</si>
  <si>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</si>
  <si>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</si>
  <si>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</si>
  <si>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</si>
  <si>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</si>
  <si>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</si>
  <si>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</si>
  <si>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</si>
  <si>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</si>
  <si>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</si>
  <si>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</si>
  <si>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</si>
  <si>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</si>
  <si>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</si>
  <si>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</si>
  <si>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</si>
  <si>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</si>
  <si>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</si>
  <si>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</si>
  <si>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</si>
  <si>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</si>
  <si>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</si>
  <si>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</si>
  <si>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</si>
  <si>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</si>
  <si>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</si>
  <si>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</si>
  <si>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</si>
  <si>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</si>
  <si>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</si>
  <si>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</si>
  <si>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</si>
  <si>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</si>
  <si>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</si>
  <si>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</si>
  <si>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</si>
  <si>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</si>
  <si>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</si>
  <si>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</si>
  <si>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</si>
  <si>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</si>
  <si>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</si>
  <si>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</si>
  <si>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</si>
  <si>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</si>
  <si>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</si>
  <si>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</si>
  <si>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</si>
  <si>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</si>
  <si>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</si>
  <si>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</si>
  <si>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</si>
  <si>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</si>
  <si>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</si>
  <si>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</si>
  <si>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</si>
  <si>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</si>
  <si>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</si>
  <si>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</si>
  <si>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</si>
  <si>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</si>
  <si>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</si>
  <si>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</si>
  <si>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</si>
  <si>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</si>
  <si>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</si>
  <si>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</si>
  <si>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</si>
  <si>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</si>
  <si>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</si>
  <si>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</si>
  <si>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</si>
  <si>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</si>
  <si>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</si>
  <si>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</si>
  <si>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</si>
  <si>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</si>
  <si>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</si>
  <si>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</si>
  <si>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</si>
  <si>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</si>
  <si>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</si>
  <si>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</si>
  <si>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</si>
  <si>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</si>
  <si>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</si>
  <si>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</si>
  <si>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</si>
  <si>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</si>
  <si>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</si>
  <si>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</si>
  <si>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</si>
  <si>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</si>
  <si>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</si>
  <si>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</si>
  <si>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</si>
  <si>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</si>
  <si>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</si>
  <si>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</si>
  <si>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</si>
  <si>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</si>
  <si>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</si>
  <si>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</si>
  <si>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</si>
  <si>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</si>
  <si>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</si>
  <si>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</si>
  <si>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</si>
  <si>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</si>
  <si>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</si>
  <si>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</si>
  <si>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国民健康保険事業特別会計</t>
  </si>
  <si>
    <t>介護保険事業特別会計</t>
  </si>
  <si>
    <t>下水道事業特別会計</t>
  </si>
  <si>
    <t>農業集落排水事業特別会計</t>
  </si>
  <si>
    <t>後期高齢者医療保険事業特別会計</t>
  </si>
  <si>
    <t>▲ 0.03</t>
  </si>
  <si>
    <t>小水力発電事業特別会計</t>
  </si>
  <si>
    <t>その他会計（赤字）</t>
  </si>
  <si>
    <t>その他会計（黒字）</t>
  </si>
  <si>
    <t>まちづくり基金</t>
    <rPh sb="5" eb="7">
      <t>キキン</t>
    </rPh>
    <phoneticPr fontId="11"/>
  </si>
  <si>
    <t>地域福祉基金</t>
    <rPh sb="0" eb="2">
      <t>チイキ</t>
    </rPh>
    <rPh sb="2" eb="4">
      <t>フクシ</t>
    </rPh>
    <rPh sb="4" eb="6">
      <t>キキン</t>
    </rPh>
    <phoneticPr fontId="11"/>
  </si>
  <si>
    <t>ふるさと創生基金</t>
    <rPh sb="4" eb="6">
      <t>ソウセイ</t>
    </rPh>
    <rPh sb="6" eb="8">
      <t>キキン</t>
    </rPh>
    <phoneticPr fontId="11"/>
  </si>
  <si>
    <t>人材育成基金</t>
    <rPh sb="0" eb="2">
      <t>ジンザイ</t>
    </rPh>
    <rPh sb="2" eb="4">
      <t>イクセイ</t>
    </rPh>
    <rPh sb="4" eb="6">
      <t>キキン</t>
    </rPh>
    <phoneticPr fontId="11"/>
  </si>
  <si>
    <t>ふるさと応援基金</t>
    <rPh sb="4" eb="6">
      <t>オウエン</t>
    </rPh>
    <rPh sb="6" eb="8">
      <t>キキン</t>
    </rPh>
    <phoneticPr fontId="11"/>
  </si>
  <si>
    <t>(株)エポックかきのきむら</t>
  </si>
  <si>
    <t>(株)サンエム</t>
  </si>
  <si>
    <t>(社)吉賀町農業公社</t>
  </si>
  <si>
    <t>吉賀町土地開発公社</t>
  </si>
  <si>
    <t>-</t>
    <phoneticPr fontId="2"/>
  </si>
  <si>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</si>
  <si>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</si>
  <si>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</si>
  <si>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</si>
  <si>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</si>
  <si>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</si>
  <si>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</si>
  <si>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</si>
  <si>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</si>
  <si>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</si>
  <si>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</si>
  <si>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</si>
  <si>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</si>
  <si>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</si>
  <si>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</si>
  <si>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</si>
  <si>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</si>
  <si>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</si>
  <si>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</si>
  <si>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</si>
  <si>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</si>
  <si>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</si>
  <si>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</si>
  <si>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実質公債費比率は類似団体平均より低く推移しており、Ｈ29年度は類似団体平均より1.9ポイント低い状況である。過去に発行した地方債の償還が終了したこと、地方債の繰上償還により前年度比0.2％低下した。
一方、将来負担比率は類似団体平均が各年度0.0％であり、将来負担比率は40.5％と類似団体平均の0.0％を大きく上回っている。将来負担比率の分子である将来負担額から充当可能財源を控除した額が前年度15.0％増加したため将来負担比率が5.2ポイント上昇した。将来負担額は▲0.2％と微減だったが、将来負担額から控除される充当可能財源等が、地方債を財源とする貸付金償還金の皆減と充当可能基金減少により▲1.7％となったため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</si>
</sst>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c:ext xmlns:c16="http://schemas.microsoft.com/office/drawing/2014/chart" uri="{C3380CC4-5D6E-409C-BE32-E72D297353CC}">
              <c16:uniqueId val="{00000000-C553-4106-BEC1-CF9705283F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83977</c:v>
                </c:pt>
                <c:pt idx="1">
                  <c:v>195648</c:v>
                </c:pt>
                <c:pt idx="2">
                  <c:v>257666</c:v>
                </c:pt>
                <c:pt idx="3">
                  <c:v>201893</c:v>
                </c:pt>
                <c:pt idx="4">
                  <c:v>181255</c:v>
                </c:pt>
              </c:numCache>
            </c:numRef>
          </c:val>
          <c:smooth val="0"/>
          <c:extLst>
            <c:ext xmlns:c16="http://schemas.microsoft.com/office/drawing/2014/chart" uri="{C3380CC4-5D6E-409C-BE32-E72D297353CC}">
              <c16:uniqueId val="{00000001-C553-4106-BEC1-CF9705283F44}"/>
            </c:ext>
          </c:extLst>
        </c:ser>
        <c:dLbls>
          <c:showLegendKey val="0"/>
          <c:showVal val="0"/>
          <c:showCatName val="0"/>
          <c:showSerName val="0"/>
          <c:showPercent val="0"/>
          <c:showBubbleSize val="0"/>
        </c:dLbls>
        <c:marker val="1"/>
        <c:smooth val="0"/>
        <c:axId val="196670472"/>
        <c:axId val="256422328"/>
      </c:lineChart>
      <c:catAx>
        <c:axId val="196670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422328"/>
        <c:crosses val="autoZero"/>
        <c:auto val="1"/>
        <c:lblAlgn val="ctr"/>
        <c:lblOffset val="100"/>
        <c:tickLblSkip val="1"/>
        <c:tickMarkSkip val="1"/>
        <c:noMultiLvlLbl val="0"/>
      </c:catAx>
      <c:valAx>
        <c:axId val="2564223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670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8.08</c:v>
                </c:pt>
                <c:pt idx="1">
                  <c:v>6.07</c:v>
                </c:pt>
                <c:pt idx="2">
                  <c:v>4.62</c:v>
                </c:pt>
                <c:pt idx="3">
                  <c:v>5.88</c:v>
                </c:pt>
                <c:pt idx="4">
                  <c:v>2.98</c:v>
                </c:pt>
              </c:numCache>
            </c:numRef>
          </c:val>
          <c:extLst>
            <c:ext xmlns:c16="http://schemas.microsoft.com/office/drawing/2014/chart" uri="{C3380CC4-5D6E-409C-BE32-E72D297353CC}">
              <c16:uniqueId val="{00000000-4458-41E4-AFD9-815D9319D6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28.27</c:v>
                </c:pt>
                <c:pt idx="1">
                  <c:v>31.94</c:v>
                </c:pt>
                <c:pt idx="2">
                  <c:v>32.32</c:v>
                </c:pt>
                <c:pt idx="3">
                  <c:v>33.26</c:v>
                </c:pt>
                <c:pt idx="4">
                  <c:v>33.409999999999997</c:v>
                </c:pt>
              </c:numCache>
            </c:numRef>
          </c:val>
          <c:extLst>
            <c:ext xmlns:c16="http://schemas.microsoft.com/office/drawing/2014/chart" uri="{C3380CC4-5D6E-409C-BE32-E72D297353CC}">
              <c16:uniqueId val="{00000001-4458-41E4-AFD9-815D9319D649}"/>
            </c:ext>
          </c:extLst>
        </c:ser>
        <c:dLbls>
          <c:showLegendKey val="0"/>
          <c:showVal val="0"/>
          <c:showCatName val="0"/>
          <c:showSerName val="0"/>
          <c:showPercent val="0"/>
          <c:showBubbleSize val="0"/>
        </c:dLbls>
        <c:gapWidth val="250"/>
        <c:overlap val="100"/>
        <c:axId val="256429384"/>
        <c:axId val="25642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c:v>
                </c:pt>
                <c:pt idx="1">
                  <c:v>3.09</c:v>
                </c:pt>
                <c:pt idx="2">
                  <c:v>2.04</c:v>
                </c:pt>
                <c:pt idx="3">
                  <c:v>1.1599999999999999</c:v>
                </c:pt>
                <c:pt idx="4">
                  <c:v>1.8</c:v>
                </c:pt>
              </c:numCache>
            </c:numRef>
          </c:val>
          <c:smooth val="0"/>
          <c:extLst>
            <c:ext xmlns:c16="http://schemas.microsoft.com/office/drawing/2014/chart" uri="{C3380CC4-5D6E-409C-BE32-E72D297353CC}">
              <c16:uniqueId val="{00000002-4458-41E4-AFD9-815D9319D649}"/>
            </c:ext>
          </c:extLst>
        </c:ser>
        <c:dLbls>
          <c:showLegendKey val="0"/>
          <c:showVal val="0"/>
          <c:showCatName val="0"/>
          <c:showSerName val="0"/>
          <c:showPercent val="0"/>
          <c:showBubbleSize val="0"/>
        </c:dLbls>
        <c:marker val="1"/>
        <c:smooth val="0"/>
        <c:axId val="256429384"/>
        <c:axId val="256425856"/>
      </c:lineChart>
      <c:catAx>
        <c:axId val="25642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425856"/>
        <c:crosses val="autoZero"/>
        <c:auto val="1"/>
        <c:lblAlgn val="ctr"/>
        <c:lblOffset val="100"/>
        <c:tickLblSkip val="1"/>
        <c:tickMarkSkip val="1"/>
        <c:noMultiLvlLbl val="0"/>
      </c:catAx>
      <c:valAx>
        <c:axId val="25642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42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0.1</c:v>
                </c:pt>
                <c:pt idx="6">
                  <c:v>#N/A</c:v>
                </c:pt>
                <c:pt idx="7">
                  <c:v>0.74</c:v>
                </c:pt>
                <c:pt idx="8">
                  <c:v>#N/A</c:v>
                </c:pt>
                <c:pt idx="9">
                  <c:v>0</c:v>
                </c:pt>
              </c:numCache>
            </c:numRef>
          </c:val>
          <c:extLst>
            <c:ext xmlns:c16="http://schemas.microsoft.com/office/drawing/2014/chart" uri="{C3380CC4-5D6E-409C-BE32-E72D297353CC}">
              <c16:uniqueId val="{00000000-98FB-4FC5-B3A9-3395EA9343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FB-4FC5-B3A9-3395EA9343A8}"/>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0.13</c:v>
                </c:pt>
                <c:pt idx="8">
                  <c:v>#N/A</c:v>
                </c:pt>
                <c:pt idx="9">
                  <c:v>0</c:v>
                </c:pt>
              </c:numCache>
            </c:numRef>
          </c:val>
          <c:extLst>
            <c:ext xmlns:c16="http://schemas.microsoft.com/office/drawing/2014/chart" uri="{C3380CC4-5D6E-409C-BE32-E72D297353CC}">
              <c16:uniqueId val="{00000002-98FB-4FC5-B3A9-3395EA9343A8}"/>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0.03</c:v>
                </c:pt>
                <c:pt idx="5">
                  <c:v>#N/A</c:v>
                </c:pt>
                <c:pt idx="6">
                  <c:v>#N/A</c:v>
                </c:pt>
                <c:pt idx="7">
                  <c:v>0</c:v>
                </c:pt>
                <c:pt idx="8">
                  <c:v>#N/A</c:v>
                </c:pt>
                <c:pt idx="9">
                  <c:v>0.01</c:v>
                </c:pt>
              </c:numCache>
            </c:numRef>
          </c:val>
          <c:extLst>
            <c:ext xmlns:c16="http://schemas.microsoft.com/office/drawing/2014/chart" uri="{C3380CC4-5D6E-409C-BE32-E72D297353CC}">
              <c16:uniqueId val="{00000003-98FB-4FC5-B3A9-3395EA9343A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8FB-4FC5-B3A9-3395EA9343A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98FB-4FC5-B3A9-3395EA9343A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0.01</c:v>
                </c:pt>
                <c:pt idx="4">
                  <c:v>#N/A</c:v>
                </c:pt>
                <c:pt idx="5">
                  <c:v>0.02</c:v>
                </c:pt>
                <c:pt idx="6">
                  <c:v>#N/A</c:v>
                </c:pt>
                <c:pt idx="7">
                  <c:v>0.03</c:v>
                </c:pt>
                <c:pt idx="8">
                  <c:v>#N/A</c:v>
                </c:pt>
                <c:pt idx="9">
                  <c:v>0.52</c:v>
                </c:pt>
              </c:numCache>
            </c:numRef>
          </c:val>
          <c:extLst>
            <c:ext xmlns:c16="http://schemas.microsoft.com/office/drawing/2014/chart" uri="{C3380CC4-5D6E-409C-BE32-E72D297353CC}">
              <c16:uniqueId val="{00000006-98FB-4FC5-B3A9-3395EA9343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0.37</c:v>
                </c:pt>
                <c:pt idx="2">
                  <c:v>#N/A</c:v>
                </c:pt>
                <c:pt idx="3">
                  <c:v>0.32</c:v>
                </c:pt>
                <c:pt idx="4">
                  <c:v>#N/A</c:v>
                </c:pt>
                <c:pt idx="5">
                  <c:v>0</c:v>
                </c:pt>
                <c:pt idx="6">
                  <c:v>#N/A</c:v>
                </c:pt>
                <c:pt idx="7">
                  <c:v>0.01</c:v>
                </c:pt>
                <c:pt idx="8">
                  <c:v>#N/A</c:v>
                </c:pt>
                <c:pt idx="9">
                  <c:v>0.76</c:v>
                </c:pt>
              </c:numCache>
            </c:numRef>
          </c:val>
          <c:extLst>
            <c:ext xmlns:c16="http://schemas.microsoft.com/office/drawing/2014/chart" uri="{C3380CC4-5D6E-409C-BE32-E72D297353CC}">
              <c16:uniqueId val="{00000007-98FB-4FC5-B3A9-3395EA9343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8.07</c:v>
                </c:pt>
                <c:pt idx="2">
                  <c:v>#N/A</c:v>
                </c:pt>
                <c:pt idx="3">
                  <c:v>6.06</c:v>
                </c:pt>
                <c:pt idx="4">
                  <c:v>#N/A</c:v>
                </c:pt>
                <c:pt idx="5">
                  <c:v>4.62</c:v>
                </c:pt>
                <c:pt idx="6">
                  <c:v>#N/A</c:v>
                </c:pt>
                <c:pt idx="7">
                  <c:v>5.87</c:v>
                </c:pt>
                <c:pt idx="8">
                  <c:v>#N/A</c:v>
                </c:pt>
                <c:pt idx="9">
                  <c:v>2.98</c:v>
                </c:pt>
              </c:numCache>
            </c:numRef>
          </c:val>
          <c:extLst>
            <c:ext xmlns:c16="http://schemas.microsoft.com/office/drawing/2014/chart" uri="{C3380CC4-5D6E-409C-BE32-E72D297353CC}">
              <c16:uniqueId val="{00000008-98FB-4FC5-B3A9-3395EA9343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3</c:v>
                </c:pt>
              </c:numCache>
            </c:numRef>
          </c:val>
          <c:extLst>
            <c:ext xmlns:c16="http://schemas.microsoft.com/office/drawing/2014/chart" uri="{C3380CC4-5D6E-409C-BE32-E72D297353CC}">
              <c16:uniqueId val="{00000009-98FB-4FC5-B3A9-3395EA9343A8}"/>
            </c:ext>
          </c:extLst>
        </c:ser>
        <c:dLbls>
          <c:showLegendKey val="0"/>
          <c:showVal val="0"/>
          <c:showCatName val="0"/>
          <c:showSerName val="0"/>
          <c:showPercent val="0"/>
          <c:showBubbleSize val="0"/>
        </c:dLbls>
        <c:gapWidth val="150"/>
        <c:overlap val="100"/>
        <c:axId val="256423896"/>
        <c:axId val="256427816"/>
      </c:barChart>
      <c:catAx>
        <c:axId val="25642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427816"/>
        <c:crosses val="autoZero"/>
        <c:auto val="1"/>
        <c:lblAlgn val="ctr"/>
        <c:lblOffset val="100"/>
        <c:tickLblSkip val="1"/>
        <c:tickMarkSkip val="1"/>
        <c:noMultiLvlLbl val="0"/>
      </c:catAx>
      <c:valAx>
        <c:axId val="256427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423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906</c:v>
                </c:pt>
                <c:pt idx="5">
                  <c:v>910</c:v>
                </c:pt>
                <c:pt idx="8">
                  <c:v>809</c:v>
                </c:pt>
                <c:pt idx="11">
                  <c:v>801</c:v>
                </c:pt>
                <c:pt idx="14">
                  <c:v>836</c:v>
                </c:pt>
              </c:numCache>
            </c:numRef>
          </c:val>
          <c:extLst>
            <c:ext xmlns:c16="http://schemas.microsoft.com/office/drawing/2014/chart" uri="{C3380CC4-5D6E-409C-BE32-E72D297353CC}">
              <c16:uniqueId val="{00000000-637D-4AD0-B180-A31097FDCB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7D-4AD0-B180-A31097FDCB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637D-4AD0-B180-A31097FDCB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78</c:v>
                </c:pt>
                <c:pt idx="3">
                  <c:v>61</c:v>
                </c:pt>
                <c:pt idx="6">
                  <c:v>63</c:v>
                </c:pt>
                <c:pt idx="9">
                  <c:v>56</c:v>
                </c:pt>
                <c:pt idx="12">
                  <c:v>60</c:v>
                </c:pt>
              </c:numCache>
            </c:numRef>
          </c:val>
          <c:extLst>
            <c:ext xmlns:c16="http://schemas.microsoft.com/office/drawing/2014/chart" uri="{C3380CC4-5D6E-409C-BE32-E72D297353CC}">
              <c16:uniqueId val="{00000003-637D-4AD0-B180-A31097FDCB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189</c:v>
                </c:pt>
                <c:pt idx="3">
                  <c:v>185</c:v>
                </c:pt>
                <c:pt idx="6">
                  <c:v>168</c:v>
                </c:pt>
                <c:pt idx="9">
                  <c:v>206</c:v>
                </c:pt>
                <c:pt idx="12">
                  <c:v>241</c:v>
                </c:pt>
              </c:numCache>
            </c:numRef>
          </c:val>
          <c:extLst>
            <c:ext xmlns:c16="http://schemas.microsoft.com/office/drawing/2014/chart" uri="{C3380CC4-5D6E-409C-BE32-E72D297353CC}">
              <c16:uniqueId val="{00000004-637D-4AD0-B180-A31097FDCB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7D-4AD0-B180-A31097FDCB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7D-4AD0-B180-A31097FDCB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883</c:v>
                </c:pt>
                <c:pt idx="3">
                  <c:v>848</c:v>
                </c:pt>
                <c:pt idx="6">
                  <c:v>738</c:v>
                </c:pt>
                <c:pt idx="9">
                  <c:v>716</c:v>
                </c:pt>
                <c:pt idx="12">
                  <c:v>690</c:v>
                </c:pt>
              </c:numCache>
            </c:numRef>
          </c:val>
          <c:extLst>
            <c:ext xmlns:c16="http://schemas.microsoft.com/office/drawing/2014/chart" uri="{C3380CC4-5D6E-409C-BE32-E72D297353CC}">
              <c16:uniqueId val="{00000007-637D-4AD0-B180-A31097FDCB14}"/>
            </c:ext>
          </c:extLst>
        </c:ser>
        <c:dLbls>
          <c:showLegendKey val="0"/>
          <c:showVal val="0"/>
          <c:showCatName val="0"/>
          <c:showSerName val="0"/>
          <c:showPercent val="0"/>
          <c:showBubbleSize val="0"/>
        </c:dLbls>
        <c:gapWidth val="100"/>
        <c:overlap val="100"/>
        <c:axId val="256426640"/>
        <c:axId val="25642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245</c:v>
                </c:pt>
                <c:pt idx="2">
                  <c:v>#N/A</c:v>
                </c:pt>
                <c:pt idx="3">
                  <c:v>#N/A</c:v>
                </c:pt>
                <c:pt idx="4">
                  <c:v>185</c:v>
                </c:pt>
                <c:pt idx="5">
                  <c:v>#N/A</c:v>
                </c:pt>
                <c:pt idx="6">
                  <c:v>#N/A</c:v>
                </c:pt>
                <c:pt idx="7">
                  <c:v>161</c:v>
                </c:pt>
                <c:pt idx="8">
                  <c:v>#N/A</c:v>
                </c:pt>
                <c:pt idx="9">
                  <c:v>#N/A</c:v>
                </c:pt>
                <c:pt idx="10">
                  <c:v>178</c:v>
                </c:pt>
                <c:pt idx="11">
                  <c:v>#N/A</c:v>
                </c:pt>
                <c:pt idx="12">
                  <c:v>#N/A</c:v>
                </c:pt>
                <c:pt idx="13">
                  <c:v>156</c:v>
                </c:pt>
                <c:pt idx="14">
                  <c:v>#N/A</c:v>
                </c:pt>
              </c:numCache>
            </c:numRef>
          </c:val>
          <c:smooth val="0"/>
          <c:extLst>
            <c:ext xmlns:c16="http://schemas.microsoft.com/office/drawing/2014/chart" uri="{C3380CC4-5D6E-409C-BE32-E72D297353CC}">
              <c16:uniqueId val="{00000008-637D-4AD0-B180-A31097FDCB14}"/>
            </c:ext>
          </c:extLst>
        </c:ser>
        <c:dLbls>
          <c:showLegendKey val="0"/>
          <c:showVal val="0"/>
          <c:showCatName val="0"/>
          <c:showSerName val="0"/>
          <c:showPercent val="0"/>
          <c:showBubbleSize val="0"/>
        </c:dLbls>
        <c:marker val="1"/>
        <c:smooth val="0"/>
        <c:axId val="256426640"/>
        <c:axId val="256422720"/>
      </c:lineChart>
      <c:catAx>
        <c:axId val="25642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422720"/>
        <c:crosses val="autoZero"/>
        <c:auto val="1"/>
        <c:lblAlgn val="ctr"/>
        <c:lblOffset val="100"/>
        <c:tickLblSkip val="1"/>
        <c:tickMarkSkip val="1"/>
        <c:noMultiLvlLbl val="0"/>
      </c:catAx>
      <c:valAx>
        <c:axId val="25642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42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7429</c:v>
                </c:pt>
                <c:pt idx="5">
                  <c:v>7514</c:v>
                </c:pt>
                <c:pt idx="8">
                  <c:v>7950</c:v>
                </c:pt>
                <c:pt idx="11">
                  <c:v>8087</c:v>
                </c:pt>
                <c:pt idx="14">
                  <c:v>8052</c:v>
                </c:pt>
              </c:numCache>
            </c:numRef>
          </c:val>
          <c:extLst>
            <c:ext xmlns:c16="http://schemas.microsoft.com/office/drawing/2014/chart" uri="{C3380CC4-5D6E-409C-BE32-E72D297353CC}">
              <c16:uniqueId val="{00000000-9FFD-4103-9416-159576F724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483</c:v>
                </c:pt>
                <c:pt idx="5">
                  <c:v>502</c:v>
                </c:pt>
                <c:pt idx="8">
                  <c:v>505</c:v>
                </c:pt>
                <c:pt idx="11">
                  <c:v>506</c:v>
                </c:pt>
                <c:pt idx="14">
                  <c:v>440</c:v>
                </c:pt>
              </c:numCache>
            </c:numRef>
          </c:val>
          <c:extLst>
            <c:ext xmlns:c16="http://schemas.microsoft.com/office/drawing/2014/chart" uri="{C3380CC4-5D6E-409C-BE32-E72D297353CC}">
              <c16:uniqueId val="{00000001-9FFD-4103-9416-159576F724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2952</c:v>
                </c:pt>
                <c:pt idx="5">
                  <c:v>2664</c:v>
                </c:pt>
                <c:pt idx="8">
                  <c:v>2637</c:v>
                </c:pt>
                <c:pt idx="11">
                  <c:v>2635</c:v>
                </c:pt>
                <c:pt idx="14">
                  <c:v>2547</c:v>
                </c:pt>
              </c:numCache>
            </c:numRef>
          </c:val>
          <c:extLst>
            <c:ext xmlns:c16="http://schemas.microsoft.com/office/drawing/2014/chart" uri="{C3380CC4-5D6E-409C-BE32-E72D297353CC}">
              <c16:uniqueId val="{00000002-9FFD-4103-9416-159576F724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FD-4103-9416-159576F724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FD-4103-9416-159576F724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FD-4103-9416-159576F724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1231</c:v>
                </c:pt>
                <c:pt idx="3">
                  <c:v>1155</c:v>
                </c:pt>
                <c:pt idx="6">
                  <c:v>1118</c:v>
                </c:pt>
                <c:pt idx="9">
                  <c:v>1131</c:v>
                </c:pt>
                <c:pt idx="12">
                  <c:v>1149</c:v>
                </c:pt>
              </c:numCache>
            </c:numRef>
          </c:val>
          <c:extLst>
            <c:ext xmlns:c16="http://schemas.microsoft.com/office/drawing/2014/chart" uri="{C3380CC4-5D6E-409C-BE32-E72D297353CC}">
              <c16:uniqueId val="{00000006-9FFD-4103-9416-159576F724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280</c:v>
                </c:pt>
                <c:pt idx="3">
                  <c:v>222</c:v>
                </c:pt>
                <c:pt idx="6">
                  <c:v>167</c:v>
                </c:pt>
                <c:pt idx="9">
                  <c:v>117</c:v>
                </c:pt>
                <c:pt idx="12">
                  <c:v>72</c:v>
                </c:pt>
              </c:numCache>
            </c:numRef>
          </c:val>
          <c:extLst>
            <c:ext xmlns:c16="http://schemas.microsoft.com/office/drawing/2014/chart" uri="{C3380CC4-5D6E-409C-BE32-E72D297353CC}">
              <c16:uniqueId val="{00000007-9FFD-4103-9416-159576F724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3260</c:v>
                </c:pt>
                <c:pt idx="3">
                  <c:v>3509</c:v>
                </c:pt>
                <c:pt idx="6">
                  <c:v>3493</c:v>
                </c:pt>
                <c:pt idx="9">
                  <c:v>3438</c:v>
                </c:pt>
                <c:pt idx="12">
                  <c:v>3281</c:v>
                </c:pt>
              </c:numCache>
            </c:numRef>
          </c:val>
          <c:extLst>
            <c:ext xmlns:c16="http://schemas.microsoft.com/office/drawing/2014/chart" uri="{C3380CC4-5D6E-409C-BE32-E72D297353CC}">
              <c16:uniqueId val="{00000008-9FFD-4103-9416-159576F724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4</c:v>
                </c:pt>
                <c:pt idx="6">
                  <c:v>4</c:v>
                </c:pt>
                <c:pt idx="9">
                  <c:v>3</c:v>
                </c:pt>
                <c:pt idx="12">
                  <c:v>2</c:v>
                </c:pt>
              </c:numCache>
            </c:numRef>
          </c:val>
          <c:extLst>
            <c:ext xmlns:c16="http://schemas.microsoft.com/office/drawing/2014/chart" uri="{C3380CC4-5D6E-409C-BE32-E72D297353CC}">
              <c16:uniqueId val="{00000009-9FFD-4103-9416-159576F724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6774</c:v>
                </c:pt>
                <c:pt idx="3">
                  <c:v>6605</c:v>
                </c:pt>
                <c:pt idx="6">
                  <c:v>7165</c:v>
                </c:pt>
                <c:pt idx="9">
                  <c:v>7623</c:v>
                </c:pt>
                <c:pt idx="12">
                  <c:v>7781</c:v>
                </c:pt>
              </c:numCache>
            </c:numRef>
          </c:val>
          <c:extLst>
            <c:ext xmlns:c16="http://schemas.microsoft.com/office/drawing/2014/chart" uri="{C3380CC4-5D6E-409C-BE32-E72D297353CC}">
              <c16:uniqueId val="{0000000A-9FFD-4103-9416-159576F7249F}"/>
            </c:ext>
          </c:extLst>
        </c:ser>
        <c:dLbls>
          <c:showLegendKey val="0"/>
          <c:showVal val="0"/>
          <c:showCatName val="0"/>
          <c:showSerName val="0"/>
          <c:showPercent val="0"/>
          <c:showBubbleSize val="0"/>
        </c:dLbls>
        <c:gapWidth val="100"/>
        <c:overlap val="100"/>
        <c:axId val="256423504"/>
        <c:axId val="256426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686</c:v>
                </c:pt>
                <c:pt idx="2">
                  <c:v>#N/A</c:v>
                </c:pt>
                <c:pt idx="3">
                  <c:v>#N/A</c:v>
                </c:pt>
                <c:pt idx="4">
                  <c:v>816</c:v>
                </c:pt>
                <c:pt idx="5">
                  <c:v>#N/A</c:v>
                </c:pt>
                <c:pt idx="6">
                  <c:v>#N/A</c:v>
                </c:pt>
                <c:pt idx="7">
                  <c:v>854</c:v>
                </c:pt>
                <c:pt idx="8">
                  <c:v>#N/A</c:v>
                </c:pt>
                <c:pt idx="9">
                  <c:v>#N/A</c:v>
                </c:pt>
                <c:pt idx="10">
                  <c:v>1083</c:v>
                </c:pt>
                <c:pt idx="11">
                  <c:v>#N/A</c:v>
                </c:pt>
                <c:pt idx="12">
                  <c:v>#N/A</c:v>
                </c:pt>
                <c:pt idx="13">
                  <c:v>1246</c:v>
                </c:pt>
                <c:pt idx="14">
                  <c:v>#N/A</c:v>
                </c:pt>
              </c:numCache>
            </c:numRef>
          </c:val>
          <c:smooth val="0"/>
          <c:extLst>
            <c:ext xmlns:c16="http://schemas.microsoft.com/office/drawing/2014/chart" uri="{C3380CC4-5D6E-409C-BE32-E72D297353CC}">
              <c16:uniqueId val="{0000000B-9FFD-4103-9416-159576F7249F}"/>
            </c:ext>
          </c:extLst>
        </c:ser>
        <c:dLbls>
          <c:showLegendKey val="0"/>
          <c:showVal val="0"/>
          <c:showCatName val="0"/>
          <c:showSerName val="0"/>
          <c:showPercent val="0"/>
          <c:showBubbleSize val="0"/>
        </c:dLbls>
        <c:marker val="1"/>
        <c:smooth val="0"/>
        <c:axId val="256423504"/>
        <c:axId val="256426248"/>
      </c:lineChart>
      <c:catAx>
        <c:axId val="25642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426248"/>
        <c:crosses val="autoZero"/>
        <c:auto val="1"/>
        <c:lblAlgn val="ctr"/>
        <c:lblOffset val="100"/>
        <c:tickLblSkip val="1"/>
        <c:tickMarkSkip val="1"/>
        <c:noMultiLvlLbl val="0"/>
      </c:catAx>
      <c:valAx>
        <c:axId val="256426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42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1265</c:v>
                </c:pt>
                <c:pt idx="1">
                  <c:v>1266</c:v>
                </c:pt>
                <c:pt idx="2">
                  <c:v>1268</c:v>
                </c:pt>
              </c:numCache>
            </c:numRef>
          </c:val>
          <c:extLst>
            <c:ext xmlns:c16="http://schemas.microsoft.com/office/drawing/2014/chart" uri="{C3380CC4-5D6E-409C-BE32-E72D297353CC}">
              <c16:uniqueId val="{00000000-3641-4675-A4C3-C8276E271E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509</c:v>
                </c:pt>
                <c:pt idx="1">
                  <c:v>509</c:v>
                </c:pt>
                <c:pt idx="2">
                  <c:v>509</c:v>
                </c:pt>
              </c:numCache>
            </c:numRef>
          </c:val>
          <c:extLst>
            <c:ext xmlns:c16="http://schemas.microsoft.com/office/drawing/2014/chart" uri="{C3380CC4-5D6E-409C-BE32-E72D297353CC}">
              <c16:uniqueId val="{00000001-3641-4675-A4C3-C8276E271E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1668</c:v>
                </c:pt>
                <c:pt idx="1">
                  <c:v>1709</c:v>
                </c:pt>
                <c:pt idx="2">
                  <c:v>1540</c:v>
                </c:pt>
              </c:numCache>
            </c:numRef>
          </c:val>
          <c:extLst>
            <c:ext xmlns:c16="http://schemas.microsoft.com/office/drawing/2014/chart" uri="{C3380CC4-5D6E-409C-BE32-E72D297353CC}">
              <c16:uniqueId val="{00000002-3641-4675-A4C3-C8276E271E60}"/>
            </c:ext>
          </c:extLst>
        </c:ser>
        <c:dLbls>
          <c:showLegendKey val="0"/>
          <c:showVal val="0"/>
          <c:showCatName val="0"/>
          <c:showSerName val="0"/>
          <c:showPercent val="0"/>
          <c:showBubbleSize val="0"/>
        </c:dLbls>
        <c:gapWidth val="120"/>
        <c:overlap val="100"/>
        <c:axId val="324715448"/>
        <c:axId val="324719760"/>
      </c:barChart>
      <c:catAx>
        <c:axId val="32471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4719760"/>
        <c:crosses val="autoZero"/>
        <c:auto val="1"/>
        <c:lblAlgn val="ctr"/>
        <c:lblOffset val="100"/>
        <c:tickLblSkip val="1"/>
        <c:tickMarkSkip val="1"/>
        <c:noMultiLvlLbl val="0"/>
      </c:catAx>
      <c:valAx>
        <c:axId val="324719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471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{16EE4A85-27B1-417D-A5DD-1FE9065681D0}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85A-4E62-80BC-D490DDD92E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{F9BEC49F-782B-4A47-8DD0-F072BBFD3DA2}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5A-4E62-80BC-D490DDD92E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{BCDA9599-0495-4F95-B5C8-73DDBA30414D}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5A-4E62-80BC-D490DDD92E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{58B749EA-6D4E-4ABC-9806-777C008D2B8D}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5A-4E62-80BC-D490DDD92E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{EA7C3947-212B-43C1-9CFC-51B4E6C38C66}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5A-4E62-80BC-D490DDD92E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{FFBC2154-9D98-42F4-8EE0-CF7F087C6DEA}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85A-4E62-80BC-D490DDD92E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{4786AB8B-251F-4979-8BAB-4D6074706FB4}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85A-4E62-80BC-D490DDD92E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{6F253D92-DB0A-428D-A0DC-1AB20F4A2C4E}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85A-4E62-80BC-D490DDD92E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{DB8370B0-7C14-4F93-94D2-89BB73978BBD}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85A-4E62-80BC-D490DDD92E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5A-4E62-80BC-D490DDD92E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{5C6C5EB9-D11E-4680-9D91-439DE9500F32}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85A-4E62-80BC-D490DDD92E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{4722A5E1-2C33-46C0-B1F5-723D3BA07E68}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5A-4E62-80BC-D490DDD92E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{E9DCC914-1C20-4200-8FA5-B2722483B36E}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5A-4E62-80BC-D490DDD92E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{848F9456-FAB3-4F57-B95E-4069C7738698}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5A-4E62-80BC-D490DDD92E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{1795DC81-0951-46FF-91EA-DDCB0192B308}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5A-4E62-80BC-D490DDD92E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{8A0C45D2-124A-4A20-9E86-C4B7777672B7}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85A-4E62-80BC-D490DDD92E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{93DD2508-0D63-4826-B7F6-7ACB9F129ACC}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85A-4E62-80BC-D490DDD92E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{1AAC8482-CAB1-4331-BBB5-7AC20322D8E7}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85A-4E62-80BC-D490DDD92E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{059F650A-A9AB-4F5B-8EC4-3001A141BF27}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85A-4E62-80BC-D490DDD92E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85A-4E62-80BC-D490DDD92EC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{460DA57F-5DFA-490B-B5C5-5E90D7D1C41C}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3E8-40CE-B7C9-DB8DF5E6CE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{73399BC0-9597-47C0-994E-807570F26A71}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E8-40CE-B7C9-DB8DF5E6CE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{8ACCB833-2D71-4A13-93F5-61BFED1CD607}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E8-40CE-B7C9-DB8DF5E6CE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{E8E77B83-91AD-4A0D-ABB3-7ADEA3D0FC88}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E8-40CE-B7C9-DB8DF5E6CE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{6FECE41F-1BAD-4837-BD8B-F06FEF036522}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E8-40CE-B7C9-DB8DF5E6CE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{5DE93D66-C83B-4A70-82E2-0FAD31A91FC5}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3E8-40CE-B7C9-DB8DF5E6CE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{CD0D1407-882E-4B99-AAE7-E0B7D6F49061}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3E8-40CE-B7C9-DB8DF5E6CEC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{28023DC9-244F-4FA7-9B5B-C825C207E983}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3E8-40CE-B7C9-DB8DF5E6CEC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{1E73698A-5F54-4093-ADB6-520830C57E66}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3E8-40CE-B7C9-DB8DF5E6CE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c:v>
                </c:pt>
                <c:pt idx="16">
                  <c:v>6.1</c:v>
                </c:pt>
                <c:pt idx="24">
                  <c:v>5.5</c:v>
                </c:pt>
                <c:pt idx="32">
                  <c:v>5.3</c:v>
                </c:pt>
              </c:numCache>
            </c:numRef>
          </c:xVal>
          <c:yVal>
            <c:numRef>
              <c:f>公会計指標分析・財政指標組合せ分析表!$BP$73:$DC$73</c:f>
              <c:numCache>
                <c:formatCode>#,##0.0;"▲ "#,##0.0</c:formatCode>
                <c:ptCount val="40"/>
                <c:pt idx="0">
                  <c:v>21.1</c:v>
                </c:pt>
                <c:pt idx="8">
                  <c:v>26.2</c:v>
                </c:pt>
                <c:pt idx="16">
                  <c:v>26.9</c:v>
                </c:pt>
                <c:pt idx="24">
                  <c:v>35.299999999999997</c:v>
                </c:pt>
                <c:pt idx="32">
                  <c:v>40.5</c:v>
                </c:pt>
              </c:numCache>
            </c:numRef>
          </c:yVal>
          <c:smooth val="0"/>
          <c:extLst>
            <c:ext xmlns:c16="http://schemas.microsoft.com/office/drawing/2014/chart" uri="{C3380CC4-5D6E-409C-BE32-E72D297353CC}">
              <c16:uniqueId val="{00000009-F3E8-40CE-B7C9-DB8DF5E6CE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{32813C7B-1317-4667-8E66-DF2E46DBCE9F}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3E8-40CE-B7C9-DB8DF5E6CE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{33DE927A-33EE-490A-9F59-351A511EE910}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E8-40CE-B7C9-DB8DF5E6CE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{705765CC-8E6D-4BE8-A98D-4F8F5F13E99C}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E8-40CE-B7C9-DB8DF5E6CE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{2C3E2E87-76E3-4A91-A579-1E17E6955C14}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E8-40CE-B7C9-DB8DF5E6CE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{7E23B248-872E-4C45-B99E-71B342EDC25E}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E8-40CE-B7C9-DB8DF5E6CE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{57E9CF0D-70F3-4170-AB1F-A60E6AA21CAC}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3E8-40CE-B7C9-DB8DF5E6CE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{3DFE38E7-0DCB-460D-834B-4DAA64189CC0}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3E8-40CE-B7C9-DB8DF5E6CEC8}"/>
                </c:ext>
              </c:extLst>
            </c:dLbl>
            <c:dLbl>
              <c:idx val="24"/>
              <c:layout>
                <c:manualLayout>
                  <c:x val="-2.638498332092741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{94BA7646-3DD3-40DA-BEB8-D1407871397F}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3E8-40CE-B7C9-DB8DF5E6CEC8}"/>
                </c:ext>
              </c:extLst>
            </c:dLbl>
            <c:dLbl>
              <c:idx val="32"/>
              <c:layout>
                <c:manualLayout>
                  <c:x val="-3.7010999917293855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{AFEB01EE-65E1-4E26-993E-C71A49D776ED}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3E8-40CE-B7C9-DB8DF5E6CE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E8-40CE-B7C9-DB8DF5E6CEC8}"/>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町村合併以降、積極的な繰上償還の実施や地方債の借入抑制等により、元利償還金が年々減少してい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る。一方、公営企業債については、普通建設事業に伴う元利償還金が増加している。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実質公債比率の分子全体としては、過疎債や合併特例債等の交付税算入率の高い起債が多くなっており元利償還金等と交付税算入公債費等との差が小さくなっている。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今後は新規発行分地方債の償還開始により、元利償還金が増加していく見込であるため、発行と償還のスケジュール調整が重要になる。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町村合併以降、積極的な繰上償還の実施や地方債の借入抑制等により、地方債の現在高は減少傾向にあったが、平成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は公共施設等整備</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・更新</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事業の財源として地方債発行額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させており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、地方債残高が増加に転じている。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地方創生事業を基金取り崩しにより実施しており、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、減少傾向にある。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その他特定目的基金を町独自の子育て支援事業の充実や吉賀町版地方創生事業に充当しており、基金全体で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収支不足への対応、町独自の子育て支援事業、吉賀町版地方創生事業等への充当するため一部を取り崩す予定である。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まちづくり基金は、主に子育て支援事業の充実のため充当する。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ふるさと創生基金は、吉賀町版地方創生事業に充当する。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地域福祉基金は、地域福祉・地域医療対策に充当する。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まちづくり基金は、子育て支援事業へ充当したため減少した。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ふるさと創生基金は、吉賀町版地方創生事業へ充当したため減少した。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まちづくり基金は、過疎ソフト及び小水力発電会計からの繰入金を財源に積立を行っており、今後も子育て支援事業へ充当する予定である。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吉賀町版地方創生事業へ充当する予定である。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地域福祉基金は、地域福祉・地域医療対策に充当する予定である。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大きな増減はなく利子分の増加のみである。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収支不足に対応するため一部を取り崩す予定である。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年度以降の繰上償還財源として一部を取り崩す予定である。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EF6F6D0-AFFF-4B36-A355-C7F959F2E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B18AE8-F01B-41CD-A39C-2112AAEB5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E50BD48-2C1C-4F9D-9B12-2DDEFEB8FF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818C636-1110-4148-8973-5D467849F41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1C68293-74AD-4EA4-A6C4-6E503E652C7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B7543CF-DBB3-4DDE-961B-98EBA2A1BD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730D3FA-4CEC-44AF-8386-F46E42B47F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2D62FAB-1AF5-4541-AFCE-72FEA4BADB6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80078F4-9E40-4563-A7F6-6829561D87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C05CD70-4C4A-4642-A2EB-7F5E48D19D2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685694B-1834-46D8-832B-26994766CCC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4C2B0A-AE1F-4FF2-9B58-DBECFA97F35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6,345
6,211
336.50
6,780,025
6,632,939
113,238
3,794,125
7,781,245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593E45A-D8BA-4D79-8F29-29841E5621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37DB107-9E6B-46D0-A47C-C93EBBB066D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730E926-8344-4D50-B987-B9DA631AED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A3150F4-6955-4844-8A12-4A0CF09CCA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AA1D6AB-FFD4-48F8-878F-A7B5166DF4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BFDAE7B-55DA-409C-8D46-65B9A6F43C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2923427-0762-4A8C-9D24-65FCA790B8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BB96E03-154C-48A7-8EBE-B287C0D252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9E7061F-FB37-4764-9850-CCCD25DB31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17F5C4-190E-4CEE-BACE-7A0AEE645F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CEF6353-F0C1-44B3-BDB8-F870CB2A81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C0B3F3-33AE-433C-8A97-4C243350280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0C2C8D1-3DAB-4412-BC40-C7A062CE71B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27CB153-B42D-4215-979C-C92C8D9A0A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968C605-F26A-49D6-818F-6865FAE9EAA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895EABA-BCB9-4276-B3D1-A6A1AFDEC3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0999B26-647A-4DEC-ACD1-FF55E12905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24BCCD9-C075-4C1D-8167-7243C2E2FAE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C9E6ECC4-51D6-462A-9566-5FEE775C74A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8BDCD06-7739-43C1-8FB3-51F775749BD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7D44E55D-4193-45ED-A3E2-CC617ED60FD4}"/>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7707325-2588-4024-8015-5C162ED2227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2B58ADC-9E3D-4038-AC9A-6A6B1A3F49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79EFA502-0538-4889-8791-5A83FAF08AAA}"/>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C7EA868A-CEBC-4011-BEA2-509A905C1E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1E02944-A8E3-4D40-9D86-E66795377C9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50A69DD-DCC0-4207-9C5D-90E87184B3A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CCFCD1A-E1C1-4A59-8676-1E77A0BFD4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6EB75F8-5F52-4085-88DA-8DD727D2C5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F65CB11-10AE-464D-8EB0-A453B6F327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F6594F9-6706-4A69-93F9-F3FB1450FA7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D548B58-D998-4BB6-B1BA-599333C69D6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20D9B15-AA9F-4D31-AA27-6B799DA2D7D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DEEE2C1-654B-410F-93B4-F6796F7747D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EB5D022A-F499-43A3-8F4F-A1D35AA276F8}"/>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B59A0444-6F70-481E-A54F-9983D118334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92FB6E6E-3ECE-4432-A598-469938ECA39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39CFFA22-2346-4C28-83B1-54B755D341B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FF55BBF9-AC93-4154-B9DD-2BFA66C301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826DD739-8D78-46EE-A701-301E80CF15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97111F24-20FA-4DBF-8D88-6A80442E3D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F4FB5116-6E40-46C5-80A2-D89CD3D94C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04D33FFF-2133-445F-A5FC-D6C040170BB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1329E87D-FBDD-412B-8109-34E8245E5A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519D79C4-6587-44E3-8A49-64D78C519C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1F8124BC-607B-4077-ABA5-C91547B981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7D6CED75-D956-4745-83D1-82271E9252E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210A93E8-92E8-4FC2-94D1-9358418455D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債務償還可能年数の分子となる将来負担比率</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％を大きく上回っており、類似団体平均より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年長くなっている。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9DB7B9D7-E834-44F1-B002-21C585F637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AC71B589-CFA5-4D2F-B0C4-C1F765EA8BA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9765A565-CF22-47A0-83B4-DE371A1AE89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1CE366C7-0F24-4659-9FCC-617A7FB2E84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45B1A21A-DE90-495B-9DA9-97BF87CA3F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a:extLst>
            <a:ext uri="{FF2B5EF4-FFF2-40B4-BE49-F238E27FC236}">
              <a16:creationId xmlns:a16="http://schemas.microsoft.com/office/drawing/2014/main" id="{F239C171-8663-4BE4-B49F-F888DE6FDDC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36B8ACB6-B005-4970-AC00-63FB57F4164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a:extLst>
            <a:ext uri="{FF2B5EF4-FFF2-40B4-BE49-F238E27FC236}">
              <a16:creationId xmlns:a16="http://schemas.microsoft.com/office/drawing/2014/main" id="{D6428E90-7479-45F4-9077-35E5105B2847}"/>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04454B3B-784C-44A6-8FAA-6F62A261A59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a:extLst>
            <a:ext uri="{FF2B5EF4-FFF2-40B4-BE49-F238E27FC236}">
              <a16:creationId xmlns:a16="http://schemas.microsoft.com/office/drawing/2014/main" id="{0CF7CE2C-8C75-459D-9A79-FE8EE1760ABA}"/>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C64DB029-D633-4C5C-B73A-F85AB6F53CE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a:extLst>
            <a:ext uri="{FF2B5EF4-FFF2-40B4-BE49-F238E27FC236}">
              <a16:creationId xmlns:a16="http://schemas.microsoft.com/office/drawing/2014/main" id="{85D9FA1E-6B04-45BC-A169-DB63496468DF}"/>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EA899D32-F535-4F13-AECA-18A1EC7EED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EA14B5A-2B5F-4684-BF75-10B4C0E3D86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a:extLst>
            <a:ext uri="{FF2B5EF4-FFF2-40B4-BE49-F238E27FC236}">
              <a16:creationId xmlns:a16="http://schemas.microsoft.com/office/drawing/2014/main" id="{ACC87B6D-7E54-4F51-BB23-E59144503EC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E6C4B047-2061-4AE6-B4F9-0D3ABCFDDBD5}"/>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a:extLst>
            <a:ext uri="{FF2B5EF4-FFF2-40B4-BE49-F238E27FC236}">
              <a16:creationId xmlns:a16="http://schemas.microsoft.com/office/drawing/2014/main" id="{B23AC7A7-C4A7-4B00-A9AB-ED6B388FA86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7F5B9F09-6DDF-4030-B448-61EB27D62B3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0" name="債務償還可能年数最大値テキスト">
          <a:extLst>
            <a:ext uri="{FF2B5EF4-FFF2-40B4-BE49-F238E27FC236}">
              <a16:creationId xmlns:a16="http://schemas.microsoft.com/office/drawing/2014/main" id="{037CADBE-5D20-421D-82BC-2209BEC1EA74}"/>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1" name="直線コネクタ 80">
          <a:extLst>
            <a:ext uri="{FF2B5EF4-FFF2-40B4-BE49-F238E27FC236}">
              <a16:creationId xmlns:a16="http://schemas.microsoft.com/office/drawing/2014/main" id="{B5DC52ED-30EE-4AFE-8AD5-675961BD7CA2}"/>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82" name="債務償還可能年数平均値テキスト">
          <a:extLst>
            <a:ext uri="{FF2B5EF4-FFF2-40B4-BE49-F238E27FC236}">
              <a16:creationId xmlns:a16="http://schemas.microsoft.com/office/drawing/2014/main" id="{345779A5-385E-4763-A38B-B88FCAC5BE60}"/>
            </a:ext>
          </a:extLst>
        </xdr:cNvPr>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3" name="フローチャート: 判断 82">
          <a:extLst>
            <a:ext uri="{FF2B5EF4-FFF2-40B4-BE49-F238E27FC236}">
              <a16:creationId xmlns:a16="http://schemas.microsoft.com/office/drawing/2014/main" id="{39D9C95C-D473-476D-9E74-357065737679}"/>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73CCB88-1594-4B47-9B3E-2EA9F2FEE4C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8DB1CC5-F354-4ED3-B4C4-FB41593FBD6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E577FA5-466A-4668-8D49-18052378FB3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9227E6B-E657-47E7-B6D4-E5CCA07F1F9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87111C8-FC63-49EA-BCE0-1D4CBD1A4DE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89" name="楕円 88">
          <a:extLst>
            <a:ext uri="{FF2B5EF4-FFF2-40B4-BE49-F238E27FC236}">
              <a16:creationId xmlns:a16="http://schemas.microsoft.com/office/drawing/2014/main" id="{7FBBB929-9A6E-4294-8505-AB787F3DBEC1}"/>
            </a:ext>
          </a:extLst>
        </xdr:cNvPr>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90" name="債務償還可能年数該当値テキスト">
          <a:extLst>
            <a:ext uri="{FF2B5EF4-FFF2-40B4-BE49-F238E27FC236}">
              <a16:creationId xmlns:a16="http://schemas.microsoft.com/office/drawing/2014/main" id="{E3B5BA98-F061-4198-8BC0-6CCDDC36CD72}"/>
            </a:ext>
          </a:extLst>
        </xdr:cNvPr>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a:extLst>
            <a:ext uri="{FF2B5EF4-FFF2-40B4-BE49-F238E27FC236}">
              <a16:creationId xmlns:a16="http://schemas.microsoft.com/office/drawing/2014/main" id="{6B24AFEE-A302-40BF-A10F-565972104E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a:extLst>
            <a:ext uri="{FF2B5EF4-FFF2-40B4-BE49-F238E27FC236}">
              <a16:creationId xmlns:a16="http://schemas.microsoft.com/office/drawing/2014/main" id="{9164344B-8A7F-49B0-B2B1-091B7D7DF74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a:extLst>
            <a:ext uri="{FF2B5EF4-FFF2-40B4-BE49-F238E27FC236}">
              <a16:creationId xmlns:a16="http://schemas.microsoft.com/office/drawing/2014/main" id="{7DA765D8-9E97-4265-999B-1505C1FC4C7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a:extLst>
            <a:ext uri="{FF2B5EF4-FFF2-40B4-BE49-F238E27FC236}">
              <a16:creationId xmlns:a16="http://schemas.microsoft.com/office/drawing/2014/main" id="{9CD6D1A8-22C8-45B6-91F5-C4EC0CC5A3C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a:extLst>
            <a:ext uri="{FF2B5EF4-FFF2-40B4-BE49-F238E27FC236}">
              <a16:creationId xmlns:a16="http://schemas.microsoft.com/office/drawing/2014/main" id="{1425A7FC-33BC-4119-89A3-DA6C9C30B3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a:extLst>
            <a:ext uri="{FF2B5EF4-FFF2-40B4-BE49-F238E27FC236}">
              <a16:creationId xmlns:a16="http://schemas.microsoft.com/office/drawing/2014/main" id="{EE7A9783-4706-4EEB-B768-6E98C9266A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377922-7543-4C38-A144-7003B9730E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3BAE8B-0210-4365-903B-8A5D1B334D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0138AB-01E8-4888-9673-E5896D77E6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044C28-64A5-49AC-B611-7C21ECF161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C6893C-F5B4-4CF2-9F78-FB0DF1EC39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CF0457-69E1-4EFC-8CC3-EE416555CE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4D36C5-4CEC-49E9-B9A6-286F517C19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DB3DA7-30DA-4CC8-8750-CBA338E87F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196345-1378-4DB4-B898-3F4018698D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B6F1C4-23DD-46C7-A21C-1CC6CBA681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6,345
6,211
336.50
6,780,025
6,632,939
113,238
3,794,125
7,781,245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B3052E-8013-4C94-9061-D2458B08F9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855428-2128-4AB7-9C1B-14D6B4020C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CE54EC-E133-4FF6-93E4-D9B763CA40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D58943-5AF7-47B5-B62C-D40769F8BC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1991E7-E0D1-48E5-BEA3-4E4EA465C0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628F49F-C930-46DA-A002-8518309B23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1CE63B48-A569-4C66-8F82-7C2A8E5895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5DAFBF74-68B9-4803-92D1-62A71A89A69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768F5DEF-11C1-4355-B712-7C57CDE014A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70A66BC-898B-49B0-ADBA-A2BA0FFF350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64F94FB8-3811-4F15-9283-57E4BD2C20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88AF77DE-2933-42B6-9EE1-6E918E3F5B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D0048DEF-7C78-45F1-90CE-405C23BDE7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53B991-C6BC-44E6-B426-458F0B89C3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B4E288-9B93-4B47-A90D-2134AD2F15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8D8F32-96B6-4F5A-9D19-FE12DAB5FF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01240E-DEE2-4A78-9D3E-FF8008B741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641107-A5F2-418C-96BA-AB50E15938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AFBF28-E0B5-44BD-9C59-A96A0E1625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B28A43-085B-4C53-A57B-305D4EC998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D22072-3A99-4A54-B243-9DD1B0B0E5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2AC342-B69B-4B32-8442-D3F2E26CE3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ADE696-F086-4862-8494-ACFCF63A45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6,345
6,211
336.50
6,780,025
6,632,939
113,238
3,794,125
7,781,245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9BA017-58DD-4E1B-980E-9EEE172142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7DC63E-AF5C-436D-B2B2-14101339F0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F952C1-BDDA-400B-AFB3-E749E191EA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4F564F-EF8E-4AD7-98EC-7A479CA0D2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7F0D42-D629-4BD6-BED2-AD3FC76B48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2D07809-9136-48E1-AE94-FEE4AC00611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9777B087-44DC-4F6F-9D9D-FF045696E9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0EB4D4D4-379C-4D5D-9F87-863B1B60E51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3589E4B1-67AC-4A9F-90BB-5F82D61B99B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D887D3F5-4CF7-431A-9AB2-59C725141FC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D301BCE5-A0A2-4BB2-80F8-9726B80635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B21A64AD-5346-476F-8F0B-46F56FC4F2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66DA35B3-5805-433C-BC69-6A3C00A834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6,345
6,211
336.50
6,780,025
6,632,939
113,238
3,794,125
7,781,245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と、類似団体平均の</a:t>
          </a:r>
          <a:r>
            <a:rPr kumimoji="1" lang="en-US" altLang="ja-JP" sz="1100">
              <a:latin typeface="ＭＳ Ｐゴシック" panose="020B0600070205080204" pitchFamily="50" charset="-128"/>
              <a:ea typeface="ＭＳ Ｐゴシック" panose="020B0600070205080204" pitchFamily="50" charset="-128"/>
            </a:rPr>
            <a:t>0.38</a:t>
          </a:r>
          <a:r>
            <a:rPr kumimoji="1" lang="ja-JP" altLang="en-US" sz="1100">
              <a:latin typeface="ＭＳ Ｐゴシック" panose="020B0600070205080204" pitchFamily="50" charset="-128"/>
              <a:ea typeface="ＭＳ Ｐゴシック" panose="020B0600070205080204" pitchFamily="50" charset="-128"/>
            </a:rPr>
            <a:t>を大きく下回っている（▲</a:t>
          </a:r>
          <a:r>
            <a:rPr kumimoji="1" lang="en-US" altLang="ja-JP" sz="1100">
              <a:latin typeface="ＭＳ Ｐゴシック" panose="020B0600070205080204" pitchFamily="50" charset="-128"/>
              <a:ea typeface="ＭＳ Ｐゴシック" panose="020B0600070205080204" pitchFamily="50" charset="-128"/>
            </a:rPr>
            <a:t>0.21</a:t>
          </a:r>
          <a:r>
            <a:rPr kumimoji="1" lang="ja-JP" altLang="en-US" sz="1100">
              <a:latin typeface="ＭＳ Ｐゴシック" panose="020B0600070205080204" pitchFamily="50" charset="-128"/>
              <a:ea typeface="ＭＳ Ｐゴシック" panose="020B0600070205080204" pitchFamily="50" charset="-128"/>
            </a:rPr>
            <a:t>ポイント）。</a:t>
          </a:r>
        </a:p>
        <a:p>
          <a:r>
            <a:rPr kumimoji="1" lang="ja-JP" altLang="en-US" sz="1100">
              <a:latin typeface="ＭＳ Ｐゴシック" panose="020B0600070205080204" pitchFamily="50" charset="-128"/>
              <a:ea typeface="ＭＳ Ｐゴシック" panose="020B0600070205080204" pitchFamily="50" charset="-128"/>
            </a:rPr>
            <a:t>　吉賀町は、西中国山地の厳しい山々に囲まれた過疎地域であり、大きな企業や商業の集積地が非常に少ないため、法人関係の収入が乏しく、この状況を改善することは著しく困難である。</a:t>
          </a:r>
        </a:p>
        <a:p>
          <a:r>
            <a:rPr kumimoji="1" lang="ja-JP" altLang="en-US" sz="1100">
              <a:latin typeface="ＭＳ Ｐゴシック" panose="020B0600070205080204" pitchFamily="50" charset="-128"/>
              <a:ea typeface="ＭＳ Ｐゴシック" panose="020B0600070205080204" pitchFamily="50" charset="-128"/>
            </a:rPr>
            <a:t>　今後は、第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次行財政改革プラン（</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H31</a:t>
          </a:r>
          <a:r>
            <a:rPr kumimoji="1" lang="ja-JP" altLang="en-US" sz="1100">
              <a:latin typeface="ＭＳ Ｐゴシック" panose="020B0600070205080204" pitchFamily="50" charset="-128"/>
              <a:ea typeface="ＭＳ Ｐゴシック" panose="020B0600070205080204" pitchFamily="50" charset="-128"/>
            </a:rPr>
            <a:t>）に基づき、全庁的な事務事業の見直しによる歳出削減を図るとともに、税負担の公平性を保つほか、定住対策に取り組むことで持続可能な財政基盤の確立に努める。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経常収支比率は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％となった。類似団体平均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ポイント高い。</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過去の公共施設整備の償還や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公共施設の更新等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控え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公債費負担の増加が見込まれる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ため繰上償還等を検討し、公債費の抑制・縮減に努める。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99271</xdr:rowOff>
    </xdr:from>
    <xdr:to>
      <xdr:col>23</xdr:col>
      <xdr:colOff>133350</xdr:colOff>
      <xdr:row>63</xdr:row>
      <xdr:rowOff>13758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57721"/>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61</xdr:row>
      <xdr:rowOff>99271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72725"/>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159596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72725"/>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159596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652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106485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48471</xdr:rowOff>
    </xdr:from>
    <xdr:to>
      <xdr:col>19</xdr:col>
      <xdr:colOff>184150</xdr:colOff>
      <xdr:row>61</xdr:row>
      <xdr:rowOff>150071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160248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人件費・物件費等決算額は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8,101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60,129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物件費・人件費等の合計は前年度から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％増加し、また分母となる人口は前年度比▲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％と減少が続いている。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人口減少が続く一方、老朽化した施設等の修繕、行政サービスの維持や新たな課題に対応するため、物件費や人件費は硬直化の傾向がある。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116111</xdr:rowOff>
    </xdr:from>
    <xdr:to>
      <xdr:col>23</xdr:col>
      <xdr:colOff>133350</xdr:colOff>
      <xdr:row>83</xdr:row>
      <xdr:rowOff>144036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46461"/>
          <a:ext cx="838200" cy="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87596</xdr:rowOff>
    </xdr:from>
    <xdr:to>
      <xdr:col>19</xdr:col>
      <xdr:colOff>133350</xdr:colOff>
      <xdr:row>83</xdr:row>
      <xdr:rowOff>116111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17946"/>
          <a:ext cx="8890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44041</xdr:rowOff>
    </xdr:from>
    <xdr:to>
      <xdr:col>15</xdr:col>
      <xdr:colOff>82550</xdr:colOff>
      <xdr:row>83</xdr:row>
      <xdr:rowOff>87596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74391"/>
          <a:ext cx="889000" cy="4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117061</xdr:rowOff>
    </xdr:from>
    <xdr:to>
      <xdr:col>11</xdr:col>
      <xdr:colOff>31750</xdr:colOff>
      <xdr:row>83</xdr:row>
      <xdr:rowOff>44041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75961"/>
          <a:ext cx="889000" cy="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93236</xdr:rowOff>
    </xdr:from>
    <xdr:to>
      <xdr:col>23</xdr:col>
      <xdr:colOff>184150</xdr:colOff>
      <xdr:row>84</xdr:row>
      <xdr:rowOff>23386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65313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65311</xdr:rowOff>
    </xdr:from>
    <xdr:to>
      <xdr:col>19</xdr:col>
      <xdr:colOff>184150</xdr:colOff>
      <xdr:row>83</xdr:row>
      <xdr:rowOff>166911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151688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8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36796</xdr:rowOff>
    </xdr:from>
    <xdr:to>
      <xdr:col>15</xdr:col>
      <xdr:colOff>133350</xdr:colOff>
      <xdr:row>83</xdr:row>
      <xdr:rowOff>138396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123173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164691</xdr:rowOff>
    </xdr:from>
    <xdr:to>
      <xdr:col>11</xdr:col>
      <xdr:colOff>82550</xdr:colOff>
      <xdr:row>83</xdr:row>
      <xdr:rowOff>94841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105018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66261</xdr:rowOff>
    </xdr:from>
    <xdr:to>
      <xdr:col>7</xdr:col>
      <xdr:colOff>31750</xdr:colOff>
      <xdr:row>82</xdr:row>
      <xdr:rowOff>167861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9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給与水準は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内の平均値に比べ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高い。今後も給与の適正化に努める。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なお、この当該数値は前年度分を引用している。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136071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136071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136071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定員管理の状況は類似団体内の平均値に比べ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人多い。分母となる人口は前年度比▲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130969</xdr:rowOff>
    </xdr:from>
    <xdr:to>
      <xdr:col>81</xdr:col>
      <xdr:colOff>44450</xdr:colOff>
      <xdr:row>60</xdr:row>
      <xdr:rowOff>138208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1796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106838</xdr:rowOff>
    </xdr:from>
    <xdr:to>
      <xdr:col>77</xdr:col>
      <xdr:colOff>44450</xdr:colOff>
      <xdr:row>60</xdr:row>
      <xdr:rowOff>130969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93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89344</xdr:rowOff>
    </xdr:from>
    <xdr:to>
      <xdr:col>72</xdr:col>
      <xdr:colOff>203200</xdr:colOff>
      <xdr:row>60</xdr:row>
      <xdr:rowOff>106838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76344"/>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88741</xdr:rowOff>
    </xdr:from>
    <xdr:to>
      <xdr:col>68</xdr:col>
      <xdr:colOff>152400</xdr:colOff>
      <xdr:row>60</xdr:row>
      <xdr:rowOff>89344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7574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87408</xdr:rowOff>
    </xdr:from>
    <xdr:to>
      <xdr:col>81</xdr:col>
      <xdr:colOff>95250</xdr:colOff>
      <xdr:row>61</xdr:row>
      <xdr:rowOff>17558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59485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4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80169</xdr:rowOff>
    </xdr:from>
    <xdr:to>
      <xdr:col>77</xdr:col>
      <xdr:colOff>95250</xdr:colOff>
      <xdr:row>61</xdr:row>
      <xdr:rowOff>10319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166546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5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56038</xdr:rowOff>
    </xdr:from>
    <xdr:to>
      <xdr:col>73</xdr:col>
      <xdr:colOff>44450</xdr:colOff>
      <xdr:row>60</xdr:row>
      <xdr:rowOff>157638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167815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38544</xdr:rowOff>
    </xdr:from>
    <xdr:to>
      <xdr:col>68</xdr:col>
      <xdr:colOff>203200</xdr:colOff>
      <xdr:row>60</xdr:row>
      <xdr:rowOff>140144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150321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9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37941</xdr:rowOff>
    </xdr:from>
    <xdr:to>
      <xdr:col>64</xdr:col>
      <xdr:colOff>152400</xdr:colOff>
      <xdr:row>60</xdr:row>
      <xdr:rowOff>139541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149718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公債費負担の状況は類似団体平均に比べ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ポイント低い。</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過去に発行した地方債の償還が終了したこと、地方債の繰上償還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実質公債比率の適正化に努める。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68641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3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551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69548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241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41</xdr:row>
      <xdr:rowOff>104926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2754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％を大きく上回っている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将来負担比率の分子である将来負担額から充当可能財源を控除した額が前年度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％増加したため将来負担比率が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％上昇した。将来負担額は▲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％と微減だったが、将来負担額から控除される充当可能財源等が、地方債を財源とする貸付金償還金の皆減と充当可能基金減少により▲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％となったためである。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82846</xdr:rowOff>
    </xdr:from>
    <xdr:to>
      <xdr:col>81</xdr:col>
      <xdr:colOff>44450</xdr:colOff>
      <xdr:row>15</xdr:row>
      <xdr:rowOff>124672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654596"/>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15282</xdr:rowOff>
    </xdr:from>
    <xdr:to>
      <xdr:col>77</xdr:col>
      <xdr:colOff>44450</xdr:colOff>
      <xdr:row>15</xdr:row>
      <xdr:rowOff>82846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870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9652</xdr:rowOff>
    </xdr:from>
    <xdr:to>
      <xdr:col>72</xdr:col>
      <xdr:colOff>203200</xdr:colOff>
      <xdr:row>15</xdr:row>
      <xdr:rowOff>15282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8140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140081</xdr:rowOff>
    </xdr:from>
    <xdr:to>
      <xdr:col>68</xdr:col>
      <xdr:colOff>152400</xdr:colOff>
      <xdr:row>15</xdr:row>
      <xdr:rowOff>9652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4038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73872</xdr:rowOff>
    </xdr:from>
    <xdr:to>
      <xdr:col>81</xdr:col>
      <xdr:colOff>95250</xdr:colOff>
      <xdr:row>16</xdr:row>
      <xdr:rowOff>4022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45949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32046</xdr:rowOff>
    </xdr:from>
    <xdr:to>
      <xdr:col>77</xdr:col>
      <xdr:colOff>95250</xdr:colOff>
      <xdr:row>15</xdr:row>
      <xdr:rowOff>133646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135932</xdr:rowOff>
    </xdr:from>
    <xdr:to>
      <xdr:col>73</xdr:col>
      <xdr:colOff>44450</xdr:colOff>
      <xdr:row>15</xdr:row>
      <xdr:rowOff>66082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50859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2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130302</xdr:rowOff>
    </xdr:from>
    <xdr:to>
      <xdr:col>68</xdr:col>
      <xdr:colOff>203200</xdr:colOff>
      <xdr:row>15</xdr:row>
      <xdr:rowOff>60452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45229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89281</xdr:rowOff>
    </xdr:from>
    <xdr:to>
      <xdr:col>64</xdr:col>
      <xdr:colOff>152400</xdr:colOff>
      <xdr:row>15</xdr:row>
      <xdr:rowOff>19431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57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6,345
6,211
336.50
6,780,025
6,632,939
113,238
3,794,125
7,781,245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23.3</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続き業務内容の見直しや効率化を図り、人件費全体の抑制を図る。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3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物件費は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％と類似団体平均を▲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今後も全庁的な事務事業の見直しにより抑制を図る。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8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15</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472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41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901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167640</xdr:rowOff>
    </xdr:from>
    <xdr:to>
      <xdr:col>74</xdr:col>
      <xdr:colOff>31750</xdr:colOff>
      <xdr:row>14</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107967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類似団体平均を例年上回っている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要因としては、保育</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料の無償化</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、高校卒業まで</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子ども医療費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の全額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助成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等が考えられる。前年度比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ポイントの増加は自立支援訓練等・介護給付費の増加が大きいと考えられる。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85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下水道事業などの公営企業会計への繰出金については、引き続き適正化に努</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57</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33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60706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74422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28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74422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96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補助費等は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ポイント増加し、類似単体平均を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補助費等の増加は、水道事業の公営企業法適用化に伴い、特別会計操出金を補助費等に計上したことが大きい。</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今後も事務事業の見直しや廃止の検討</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37</xdr:row>
      <xdr:rowOff>42418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9861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152146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公債費は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％と類似団体平均を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ポイントを上回っている。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新規発行債の抑制に努めながら、繰上償還についても検討を行う。</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165863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67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77</xdr:row>
      <xdr:rowOff>165863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159004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3675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78</xdr:row>
      <xdr:rowOff>163576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55390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公債費以外は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73.4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児童福祉費等の扶助費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増加傾向にある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全庁的な事務事業の見直しによる歳出削減に取り組む。</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168148</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905740"/>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75</xdr:row>
      <xdr:rowOff>46990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69542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74</xdr:row>
      <xdr:rowOff>122428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2695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126001</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122428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6314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39133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158005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86331</xdr:rowOff>
    </xdr:from>
    <xdr:to>
      <xdr:col>29</xdr:col>
      <xdr:colOff>127000</xdr:colOff>
      <xdr:row>15</xdr:row>
      <xdr:rowOff>142676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05706"/>
          <a:ext cx="647700" cy="5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142676</xdr:rowOff>
    </xdr:from>
    <xdr:to>
      <xdr:col>26</xdr:col>
      <xdr:colOff>50800</xdr:colOff>
      <xdr:row>16</xdr:row>
      <xdr:rowOff>27910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62051"/>
          <a:ext cx="698500" cy="5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27910</xdr:rowOff>
    </xdr:from>
    <xdr:to>
      <xdr:col>22</xdr:col>
      <xdr:colOff>114300</xdr:colOff>
      <xdr:row>16</xdr:row>
      <xdr:rowOff>42476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18735"/>
          <a:ext cx="698500" cy="1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104726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42476</xdr:rowOff>
    </xdr:from>
    <xdr:to>
      <xdr:col>18</xdr:col>
      <xdr:colOff>177800</xdr:colOff>
      <xdr:row>16</xdr:row>
      <xdr:rowOff>96023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3301"/>
          <a:ext cx="698500" cy="5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135331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35531</xdr:rowOff>
    </xdr:from>
    <xdr:to>
      <xdr:col>29</xdr:col>
      <xdr:colOff>177800</xdr:colOff>
      <xdr:row>15</xdr:row>
      <xdr:rowOff>137131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52058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91876</xdr:rowOff>
    </xdr:from>
    <xdr:to>
      <xdr:col>26</xdr:col>
      <xdr:colOff>101600</xdr:colOff>
      <xdr:row>16</xdr:row>
      <xdr:rowOff>22026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32203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0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148560</xdr:rowOff>
    </xdr:from>
    <xdr:to>
      <xdr:col>22</xdr:col>
      <xdr:colOff>165100</xdr:colOff>
      <xdr:row>16</xdr:row>
      <xdr:rowOff>78710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88887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163126</xdr:rowOff>
    </xdr:from>
    <xdr:to>
      <xdr:col>19</xdr:col>
      <xdr:colOff>38100</xdr:colOff>
      <xdr:row>16</xdr:row>
      <xdr:rowOff>93276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78053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6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45223</xdr:rowOff>
    </xdr:from>
    <xdr:to>
      <xdr:col>15</xdr:col>
      <xdr:colOff>101600</xdr:colOff>
      <xdr:row>16</xdr:row>
      <xdr:rowOff>146823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157000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234099</xdr:rowOff>
    </xdr:from>
    <xdr:to>
      <xdr:col>29</xdr:col>
      <xdr:colOff>127000</xdr:colOff>
      <xdr:row>35</xdr:row>
      <xdr:rowOff>309652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44449"/>
          <a:ext cx="647700" cy="7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234099</xdr:rowOff>
    </xdr:from>
    <xdr:to>
      <xdr:col>26</xdr:col>
      <xdr:colOff>50800</xdr:colOff>
      <xdr:row>35</xdr:row>
      <xdr:rowOff>306588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44449"/>
          <a:ext cx="698500" cy="7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229596</xdr:rowOff>
    </xdr:from>
    <xdr:to>
      <xdr:col>22</xdr:col>
      <xdr:colOff>114300</xdr:colOff>
      <xdr:row>35</xdr:row>
      <xdr:rowOff>306588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39946"/>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32062</xdr:rowOff>
    </xdr:from>
    <xdr:to>
      <xdr:col>18</xdr:col>
      <xdr:colOff>177800</xdr:colOff>
      <xdr:row>35</xdr:row>
      <xdr:rowOff>229596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42412"/>
          <a:ext cx="698500" cy="197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258852</xdr:rowOff>
    </xdr:from>
    <xdr:to>
      <xdr:col>29</xdr:col>
      <xdr:colOff>177800</xdr:colOff>
      <xdr:row>36</xdr:row>
      <xdr:rowOff>17552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230929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183299</xdr:rowOff>
    </xdr:from>
    <xdr:to>
      <xdr:col>26</xdr:col>
      <xdr:colOff>101600</xdr:colOff>
      <xdr:row>35</xdr:row>
      <xdr:rowOff>284899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295076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6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255788</xdr:rowOff>
    </xdr:from>
    <xdr:to>
      <xdr:col>22</xdr:col>
      <xdr:colOff>165100</xdr:colOff>
      <xdr:row>36</xdr:row>
      <xdr:rowOff>14488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6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342165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5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178796</xdr:rowOff>
    </xdr:from>
    <xdr:to>
      <xdr:col>19</xdr:col>
      <xdr:colOff>38100</xdr:colOff>
      <xdr:row>35</xdr:row>
      <xdr:rowOff>280396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265173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324162</xdr:rowOff>
    </xdr:from>
    <xdr:to>
      <xdr:col>15</xdr:col>
      <xdr:colOff>101600</xdr:colOff>
      <xdr:row>35</xdr:row>
      <xdr:rowOff>82862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9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67639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7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6,345
6,211
336.50
6,780,025
6,632,939
113,238
3,794,125
7,781,245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89080</xdr:rowOff>
    </xdr:from>
    <xdr:to>
      <xdr:col>24</xdr:col>
      <xdr:colOff>63500</xdr:colOff>
      <xdr:row>34</xdr:row>
      <xdr:rowOff>167071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8380"/>
          <a:ext cx="8382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167071</xdr:rowOff>
    </xdr:from>
    <xdr:to>
      <xdr:col>19</xdr:col>
      <xdr:colOff>177800</xdr:colOff>
      <xdr:row>35</xdr:row>
      <xdr:rowOff>22344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96371"/>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22344</xdr:rowOff>
    </xdr:from>
    <xdr:to>
      <xdr:col>15</xdr:col>
      <xdr:colOff>50800</xdr:colOff>
      <xdr:row>35</xdr:row>
      <xdr:rowOff>24722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309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24722</xdr:rowOff>
    </xdr:from>
    <xdr:to>
      <xdr:col>10</xdr:col>
      <xdr:colOff>114300</xdr:colOff>
      <xdr:row>35</xdr:row>
      <xdr:rowOff>61907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5472"/>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38280</xdr:rowOff>
    </xdr:from>
    <xdr:to>
      <xdr:col>24</xdr:col>
      <xdr:colOff>114300</xdr:colOff>
      <xdr:row>34</xdr:row>
      <xdr:rowOff>139880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61157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116271</xdr:rowOff>
    </xdr:from>
    <xdr:to>
      <xdr:col>20</xdr:col>
      <xdr:colOff>38100</xdr:colOff>
      <xdr:row>35</xdr:row>
      <xdr:rowOff>46421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62948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142994</xdr:rowOff>
    </xdr:from>
    <xdr:to>
      <xdr:col>15</xdr:col>
      <xdr:colOff>101600</xdr:colOff>
      <xdr:row>35</xdr:row>
      <xdr:rowOff>73144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89671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145372</xdr:rowOff>
    </xdr:from>
    <xdr:to>
      <xdr:col>10</xdr:col>
      <xdr:colOff>165100</xdr:colOff>
      <xdr:row>35</xdr:row>
      <xdr:rowOff>75522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92049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11107</xdr:rowOff>
    </xdr:from>
    <xdr:to>
      <xdr:col>6</xdr:col>
      <xdr:colOff>38100</xdr:colOff>
      <xdr:row>35</xdr:row>
      <xdr:rowOff>112707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129234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24763</xdr:rowOff>
    </xdr:from>
    <xdr:to>
      <xdr:col>24</xdr:col>
      <xdr:colOff>63500</xdr:colOff>
      <xdr:row>57</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97413"/>
          <a:ext cx="838200" cy="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24763</xdr:rowOff>
    </xdr:from>
    <xdr:to>
      <xdr:col>19</xdr:col>
      <xdr:colOff>177800</xdr:colOff>
      <xdr:row>57</xdr:row>
      <xdr:rowOff>53260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97413"/>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53260</xdr:rowOff>
    </xdr:from>
    <xdr:to>
      <xdr:col>15</xdr:col>
      <xdr:colOff>50800</xdr:colOff>
      <xdr:row>57</xdr:row>
      <xdr:rowOff>84582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25910"/>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105245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84582</xdr:rowOff>
    </xdr:from>
    <xdr:to>
      <xdr:col>10</xdr:col>
      <xdr:colOff>114300</xdr:colOff>
      <xdr:row>57</xdr:row>
      <xdr:rowOff>138733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57232"/>
          <a:ext cx="889000" cy="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15901</xdr:rowOff>
    </xdr:from>
    <xdr:to>
      <xdr:col>24</xdr:col>
      <xdr:colOff>114300</xdr:colOff>
      <xdr:row>57</xdr:row>
      <xdr:rowOff>117501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38778</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3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145413</xdr:rowOff>
    </xdr:from>
    <xdr:to>
      <xdr:col>20</xdr:col>
      <xdr:colOff>38100</xdr:colOff>
      <xdr:row>57</xdr:row>
      <xdr:rowOff>75563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92090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2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2460</xdr:rowOff>
    </xdr:from>
    <xdr:to>
      <xdr:col>15</xdr:col>
      <xdr:colOff>101600</xdr:colOff>
      <xdr:row>57</xdr:row>
      <xdr:rowOff>104060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95187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33782</xdr:rowOff>
    </xdr:from>
    <xdr:to>
      <xdr:col>10</xdr:col>
      <xdr:colOff>165100</xdr:colOff>
      <xdr:row>57</xdr:row>
      <xdr:rowOff>135382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126509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9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87933</xdr:rowOff>
    </xdr:from>
    <xdr:to>
      <xdr:col>6</xdr:col>
      <xdr:colOff>38100</xdr:colOff>
      <xdr:row>58</xdr:row>
      <xdr:rowOff>18083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9210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14866</xdr:rowOff>
    </xdr:from>
    <xdr:to>
      <xdr:col>24</xdr:col>
      <xdr:colOff>63500</xdr:colOff>
      <xdr:row>78</xdr:row>
      <xdr:rowOff>59156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16516"/>
          <a:ext cx="838200" cy="2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138367</xdr:rowOff>
    </xdr:from>
    <xdr:to>
      <xdr:col>19</xdr:col>
      <xdr:colOff>177800</xdr:colOff>
      <xdr:row>78</xdr:row>
      <xdr:rowOff>59156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40017"/>
          <a:ext cx="8890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138367</xdr:rowOff>
    </xdr:from>
    <xdr:to>
      <xdr:col>15</xdr:col>
      <xdr:colOff>50800</xdr:colOff>
      <xdr:row>78</xdr:row>
      <xdr:rowOff>20238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40017"/>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20238</xdr:rowOff>
    </xdr:from>
    <xdr:to>
      <xdr:col>10</xdr:col>
      <xdr:colOff>114300</xdr:colOff>
      <xdr:row>78</xdr:row>
      <xdr:rowOff>97332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93338"/>
          <a:ext cx="889000" cy="7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135516</xdr:rowOff>
    </xdr:from>
    <xdr:to>
      <xdr:col>24</xdr:col>
      <xdr:colOff>114300</xdr:colOff>
      <xdr:row>77</xdr:row>
      <xdr:rowOff>65666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158393</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8356</xdr:rowOff>
    </xdr:from>
    <xdr:to>
      <xdr:col>20</xdr:col>
      <xdr:colOff>38100</xdr:colOff>
      <xdr:row>78</xdr:row>
      <xdr:rowOff>109956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101083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87567</xdr:rowOff>
    </xdr:from>
    <xdr:to>
      <xdr:col>15</xdr:col>
      <xdr:colOff>101600</xdr:colOff>
      <xdr:row>78</xdr:row>
      <xdr:rowOff>17717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8844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3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140888</xdr:rowOff>
    </xdr:from>
    <xdr:to>
      <xdr:col>10</xdr:col>
      <xdr:colOff>165100</xdr:colOff>
      <xdr:row>78</xdr:row>
      <xdr:rowOff>71038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62165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4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46532</xdr:rowOff>
    </xdr:from>
    <xdr:to>
      <xdr:col>6</xdr:col>
      <xdr:colOff>38100</xdr:colOff>
      <xdr:row>78</xdr:row>
      <xdr:rowOff>148132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139259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67627</xdr:rowOff>
    </xdr:from>
    <xdr:to>
      <xdr:col>24</xdr:col>
      <xdr:colOff>63500</xdr:colOff>
      <xdr:row>92</xdr:row>
      <xdr:rowOff>25882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669577"/>
          <a:ext cx="838200" cy="1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25882</xdr:rowOff>
    </xdr:from>
    <xdr:to>
      <xdr:col>19</xdr:col>
      <xdr:colOff>177800</xdr:colOff>
      <xdr:row>92</xdr:row>
      <xdr:rowOff>169075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799282"/>
          <a:ext cx="889000" cy="1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169075</xdr:rowOff>
    </xdr:from>
    <xdr:to>
      <xdr:col>15</xdr:col>
      <xdr:colOff>50800</xdr:colOff>
      <xdr:row>93</xdr:row>
      <xdr:rowOff>61964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942475"/>
          <a:ext cx="889000" cy="6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156939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61964</xdr:rowOff>
    </xdr:from>
    <xdr:to>
      <xdr:col>10</xdr:col>
      <xdr:colOff>114300</xdr:colOff>
      <xdr:row>94</xdr:row>
      <xdr:rowOff>90805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006814"/>
          <a:ext cx="889000" cy="20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93439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16827</xdr:rowOff>
    </xdr:from>
    <xdr:to>
      <xdr:col>24</xdr:col>
      <xdr:colOff>114300</xdr:colOff>
      <xdr:row>91</xdr:row>
      <xdr:rowOff>118427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141304</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57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146532</xdr:rowOff>
    </xdr:from>
    <xdr:to>
      <xdr:col>20</xdr:col>
      <xdr:colOff>38100</xdr:colOff>
      <xdr:row>92</xdr:row>
      <xdr:rowOff>76682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93209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118275</xdr:rowOff>
    </xdr:from>
    <xdr:to>
      <xdr:col>15</xdr:col>
      <xdr:colOff>101600</xdr:colOff>
      <xdr:row>93</xdr:row>
      <xdr:rowOff>48425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64952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66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11164</xdr:rowOff>
    </xdr:from>
    <xdr:to>
      <xdr:col>10</xdr:col>
      <xdr:colOff>165100</xdr:colOff>
      <xdr:row>93</xdr:row>
      <xdr:rowOff>112764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9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129291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73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40005</xdr:rowOff>
    </xdr:from>
    <xdr:to>
      <xdr:col>6</xdr:col>
      <xdr:colOff>38100</xdr:colOff>
      <xdr:row>94</xdr:row>
      <xdr:rowOff>141605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158132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3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61578</xdr:rowOff>
    </xdr:from>
    <xdr:to>
      <xdr:col>55</xdr:col>
      <xdr:colOff>0</xdr:colOff>
      <xdr:row>36</xdr:row>
      <xdr:rowOff>99944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33778"/>
          <a:ext cx="8382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67430</xdr:rowOff>
    </xdr:from>
    <xdr:to>
      <xdr:col>50</xdr:col>
      <xdr:colOff>114300</xdr:colOff>
      <xdr:row>36</xdr:row>
      <xdr:rowOff>99944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39630"/>
          <a:ext cx="889000" cy="3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67430</xdr:rowOff>
    </xdr:from>
    <xdr:to>
      <xdr:col>45</xdr:col>
      <xdr:colOff>177800</xdr:colOff>
      <xdr:row>36</xdr:row>
      <xdr:rowOff>102758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39630"/>
          <a:ext cx="8890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41333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8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102758</xdr:rowOff>
    </xdr:from>
    <xdr:to>
      <xdr:col>41</xdr:col>
      <xdr:colOff>50800</xdr:colOff>
      <xdr:row>36</xdr:row>
      <xdr:rowOff>151459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4958"/>
          <a:ext cx="889000" cy="4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65631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0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94693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3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10778</xdr:rowOff>
    </xdr:from>
    <xdr:to>
      <xdr:col>55</xdr:col>
      <xdr:colOff>50800</xdr:colOff>
      <xdr:row>36</xdr:row>
      <xdr:rowOff>112378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33655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49144</xdr:rowOff>
    </xdr:from>
    <xdr:to>
      <xdr:col>50</xdr:col>
      <xdr:colOff>165100</xdr:colOff>
      <xdr:row>36</xdr:row>
      <xdr:rowOff>150744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167271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9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16630</xdr:rowOff>
    </xdr:from>
    <xdr:to>
      <xdr:col>46</xdr:col>
      <xdr:colOff>38100</xdr:colOff>
      <xdr:row>36</xdr:row>
      <xdr:rowOff>118230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134757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51958</xdr:rowOff>
    </xdr:from>
    <xdr:to>
      <xdr:col>41</xdr:col>
      <xdr:colOff>101600</xdr:colOff>
      <xdr:row>36</xdr:row>
      <xdr:rowOff>153558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2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170085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100659</xdr:rowOff>
    </xdr:from>
    <xdr:to>
      <xdr:col>36</xdr:col>
      <xdr:colOff>165100</xdr:colOff>
      <xdr:row>37</xdr:row>
      <xdr:rowOff>30809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47336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93547</xdr:rowOff>
    </xdr:from>
    <xdr:to>
      <xdr:col>55</xdr:col>
      <xdr:colOff>0</xdr:colOff>
      <xdr:row>58</xdr:row>
      <xdr:rowOff>98265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7647"/>
          <a:ext cx="8382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80797</xdr:rowOff>
    </xdr:from>
    <xdr:to>
      <xdr:col>50</xdr:col>
      <xdr:colOff>114300</xdr:colOff>
      <xdr:row>58</xdr:row>
      <xdr:rowOff>93547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4897"/>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80797</xdr:rowOff>
    </xdr:from>
    <xdr:to>
      <xdr:col>45</xdr:col>
      <xdr:colOff>177800</xdr:colOff>
      <xdr:row>58</xdr:row>
      <xdr:rowOff>94975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4897"/>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8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94975</xdr:rowOff>
    </xdr:from>
    <xdr:to>
      <xdr:col>41</xdr:col>
      <xdr:colOff>50800</xdr:colOff>
      <xdr:row>58</xdr:row>
      <xdr:rowOff>120503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9075"/>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141467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47465</xdr:rowOff>
    </xdr:from>
    <xdr:to>
      <xdr:col>55</xdr:col>
      <xdr:colOff>50800</xdr:colOff>
      <xdr:row>58</xdr:row>
      <xdr:rowOff>149065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6842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42747</xdr:rowOff>
    </xdr:from>
    <xdr:to>
      <xdr:col>50</xdr:col>
      <xdr:colOff>165100</xdr:colOff>
      <xdr:row>58</xdr:row>
      <xdr:rowOff>144347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160874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6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29997</xdr:rowOff>
    </xdr:from>
    <xdr:to>
      <xdr:col>46</xdr:col>
      <xdr:colOff>38100</xdr:colOff>
      <xdr:row>58</xdr:row>
      <xdr:rowOff>131597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148124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44175</xdr:rowOff>
    </xdr:from>
    <xdr:to>
      <xdr:col>41</xdr:col>
      <xdr:colOff>101600</xdr:colOff>
      <xdr:row>58</xdr:row>
      <xdr:rowOff>145775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162302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69703</xdr:rowOff>
    </xdr:from>
    <xdr:to>
      <xdr:col>36</xdr:col>
      <xdr:colOff>165100</xdr:colOff>
      <xdr:row>58</xdr:row>
      <xdr:rowOff>171303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162430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119166</xdr:rowOff>
    </xdr:from>
    <xdr:to>
      <xdr:col>55</xdr:col>
      <xdr:colOff>0</xdr:colOff>
      <xdr:row>78</xdr:row>
      <xdr:rowOff>135432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2266"/>
          <a:ext cx="838200" cy="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119166</xdr:rowOff>
    </xdr:from>
    <xdr:to>
      <xdr:col>50</xdr:col>
      <xdr:colOff>114300</xdr:colOff>
      <xdr:row>78</xdr:row>
      <xdr:rowOff>121059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2266"/>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101983</xdr:rowOff>
    </xdr:from>
    <xdr:to>
      <xdr:col>45</xdr:col>
      <xdr:colOff>177800</xdr:colOff>
      <xdr:row>78</xdr:row>
      <xdr:rowOff>121059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5083"/>
          <a:ext cx="8890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165488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164789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84632</xdr:rowOff>
    </xdr:from>
    <xdr:to>
      <xdr:col>55</xdr:col>
      <xdr:colOff>50800</xdr:colOff>
      <xdr:row>79</xdr:row>
      <xdr:rowOff>14782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68366</xdr:rowOff>
    </xdr:from>
    <xdr:to>
      <xdr:col>50</xdr:col>
      <xdr:colOff>165100</xdr:colOff>
      <xdr:row>78</xdr:row>
      <xdr:rowOff>169966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15043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70259</xdr:rowOff>
    </xdr:from>
    <xdr:to>
      <xdr:col>46</xdr:col>
      <xdr:colOff>38100</xdr:colOff>
      <xdr:row>79</xdr:row>
      <xdr:rowOff>409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16936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51183</xdr:rowOff>
    </xdr:from>
    <xdr:to>
      <xdr:col>41</xdr:col>
      <xdr:colOff>101600</xdr:colOff>
      <xdr:row>78</xdr:row>
      <xdr:rowOff>152783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169310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319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143438</xdr:rowOff>
    </xdr:from>
    <xdr:to>
      <xdr:col>55</xdr:col>
      <xdr:colOff>0</xdr:colOff>
      <xdr:row>96</xdr:row>
      <xdr:rowOff>162781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31188"/>
          <a:ext cx="838200" cy="19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127961</xdr:rowOff>
    </xdr:from>
    <xdr:to>
      <xdr:col>50</xdr:col>
      <xdr:colOff>114300</xdr:colOff>
      <xdr:row>96</xdr:row>
      <xdr:rowOff>162781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415711"/>
          <a:ext cx="889000" cy="2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127961</xdr:rowOff>
    </xdr:from>
    <xdr:to>
      <xdr:col>45</xdr:col>
      <xdr:colOff>177800</xdr:colOff>
      <xdr:row>98</xdr:row>
      <xdr:rowOff>135868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415711"/>
          <a:ext cx="889000" cy="52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92638</xdr:rowOff>
    </xdr:from>
    <xdr:to>
      <xdr:col>55</xdr:col>
      <xdr:colOff>50800</xdr:colOff>
      <xdr:row>96</xdr:row>
      <xdr:rowOff>22788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115515</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3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111981</xdr:rowOff>
    </xdr:from>
    <xdr:to>
      <xdr:col>50</xdr:col>
      <xdr:colOff>165100</xdr:colOff>
      <xdr:row>97</xdr:row>
      <xdr:rowOff>42131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58658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77161</xdr:rowOff>
    </xdr:from>
    <xdr:to>
      <xdr:col>46</xdr:col>
      <xdr:colOff>38100</xdr:colOff>
      <xdr:row>96</xdr:row>
      <xdr:rowOff>7311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3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23838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14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85068</xdr:rowOff>
    </xdr:from>
    <xdr:to>
      <xdr:col>41</xdr:col>
      <xdr:colOff>101600</xdr:colOff>
      <xdr:row>99</xdr:row>
      <xdr:rowOff>15218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6345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37636</xdr:rowOff>
    </xdr:from>
    <xdr:to>
      <xdr:col>85</xdr:col>
      <xdr:colOff>127000</xdr:colOff>
      <xdr:row>39</xdr:row>
      <xdr:rowOff>44145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24186"/>
          <a:ext cx="8382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35292</xdr:rowOff>
    </xdr:from>
    <xdr:to>
      <xdr:col>81</xdr:col>
      <xdr:colOff>50800</xdr:colOff>
      <xdr:row>39</xdr:row>
      <xdr:rowOff>37636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2184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33468</xdr:rowOff>
    </xdr:from>
    <xdr:to>
      <xdr:col>76</xdr:col>
      <xdr:colOff>114300</xdr:colOff>
      <xdr:row>39</xdr:row>
      <xdr:rowOff>35292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20018"/>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28223</xdr:rowOff>
    </xdr:from>
    <xdr:to>
      <xdr:col>71</xdr:col>
      <xdr:colOff>177800</xdr:colOff>
      <xdr:row>39</xdr:row>
      <xdr:rowOff>33468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14773"/>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99448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4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164795</xdr:rowOff>
    </xdr:from>
    <xdr:to>
      <xdr:col>85</xdr:col>
      <xdr:colOff>177800</xdr:colOff>
      <xdr:row>39</xdr:row>
      <xdr:rowOff>94945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158286</xdr:rowOff>
    </xdr:from>
    <xdr:to>
      <xdr:col>81</xdr:col>
      <xdr:colOff>101600</xdr:colOff>
      <xdr:row>39</xdr:row>
      <xdr:rowOff>88436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79563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155942</xdr:rowOff>
    </xdr:from>
    <xdr:to>
      <xdr:col>76</xdr:col>
      <xdr:colOff>165100</xdr:colOff>
      <xdr:row>39</xdr:row>
      <xdr:rowOff>86092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77219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154118</xdr:rowOff>
    </xdr:from>
    <xdr:to>
      <xdr:col>72</xdr:col>
      <xdr:colOff>38100</xdr:colOff>
      <xdr:row>39</xdr:row>
      <xdr:rowOff>84268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75395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148873</xdr:rowOff>
    </xdr:from>
    <xdr:to>
      <xdr:col>67</xdr:col>
      <xdr:colOff>101600</xdr:colOff>
      <xdr:row>39</xdr:row>
      <xdr:rowOff>79023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95550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28468</xdr:rowOff>
    </xdr:from>
    <xdr:to>
      <xdr:col>85</xdr:col>
      <xdr:colOff>127000</xdr:colOff>
      <xdr:row>75</xdr:row>
      <xdr:rowOff>142311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2887218"/>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39299</xdr:rowOff>
    </xdr:from>
    <xdr:to>
      <xdr:col>81</xdr:col>
      <xdr:colOff>50800</xdr:colOff>
      <xdr:row>75</xdr:row>
      <xdr:rowOff>142311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2898049"/>
          <a:ext cx="8890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160297</xdr:rowOff>
    </xdr:from>
    <xdr:to>
      <xdr:col>76</xdr:col>
      <xdr:colOff>114300</xdr:colOff>
      <xdr:row>75</xdr:row>
      <xdr:rowOff>39299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2847597"/>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160297</xdr:rowOff>
    </xdr:from>
    <xdr:to>
      <xdr:col>71</xdr:col>
      <xdr:colOff>177800</xdr:colOff>
      <xdr:row>74</xdr:row>
      <xdr:rowOff>162487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2847597"/>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149118</xdr:rowOff>
    </xdr:from>
    <xdr:to>
      <xdr:col>85</xdr:col>
      <xdr:colOff>177800</xdr:colOff>
      <xdr:row>75</xdr:row>
      <xdr:rowOff>79268</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8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545</xdr:rowOff>
    </xdr:from>
    <xdr:ext cx="599010"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68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91511</xdr:rowOff>
    </xdr:from>
    <xdr:to>
      <xdr:col>81</xdr:col>
      <xdr:colOff>101600</xdr:colOff>
      <xdr:row>76</xdr:row>
      <xdr:rowOff>21661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9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38188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81795" y="1272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159949</xdr:rowOff>
    </xdr:from>
    <xdr:to>
      <xdr:col>76</xdr:col>
      <xdr:colOff>165100</xdr:colOff>
      <xdr:row>75</xdr:row>
      <xdr:rowOff>90099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8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106626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6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109497</xdr:rowOff>
    </xdr:from>
    <xdr:to>
      <xdr:col>72</xdr:col>
      <xdr:colOff>38100</xdr:colOff>
      <xdr:row>75</xdr:row>
      <xdr:rowOff>39647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56174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57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111687</xdr:rowOff>
    </xdr:from>
    <xdr:to>
      <xdr:col>67</xdr:col>
      <xdr:colOff>101600</xdr:colOff>
      <xdr:row>75</xdr:row>
      <xdr:rowOff>41837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7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58364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5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23182</xdr:rowOff>
    </xdr:from>
    <xdr:to>
      <xdr:col>85</xdr:col>
      <xdr:colOff>127000</xdr:colOff>
      <xdr:row>99</xdr:row>
      <xdr:rowOff>23530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96732"/>
          <a:ext cx="8382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22330</xdr:rowOff>
    </xdr:from>
    <xdr:to>
      <xdr:col>81</xdr:col>
      <xdr:colOff>50800</xdr:colOff>
      <xdr:row>99</xdr:row>
      <xdr:rowOff>23530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95880"/>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7840</xdr:rowOff>
    </xdr:from>
    <xdr:to>
      <xdr:col>76</xdr:col>
      <xdr:colOff>114300</xdr:colOff>
      <xdr:row>99</xdr:row>
      <xdr:rowOff>22330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81390"/>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162855</xdr:rowOff>
    </xdr:from>
    <xdr:to>
      <xdr:col>71</xdr:col>
      <xdr:colOff>177800</xdr:colOff>
      <xdr:row>99</xdr:row>
      <xdr:rowOff>7840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64955"/>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143832</xdr:rowOff>
    </xdr:from>
    <xdr:to>
      <xdr:col>85</xdr:col>
      <xdr:colOff>177800</xdr:colOff>
      <xdr:row>99</xdr:row>
      <xdr:rowOff>73982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9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144180</xdr:rowOff>
    </xdr:from>
    <xdr:to>
      <xdr:col>81</xdr:col>
      <xdr:colOff>101600</xdr:colOff>
      <xdr:row>99</xdr:row>
      <xdr:rowOff>74330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9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65457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70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142980</xdr:rowOff>
    </xdr:from>
    <xdr:to>
      <xdr:col>76</xdr:col>
      <xdr:colOff>165100</xdr:colOff>
      <xdr:row>99</xdr:row>
      <xdr:rowOff>73130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9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64257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128490</xdr:rowOff>
    </xdr:from>
    <xdr:to>
      <xdr:col>72</xdr:col>
      <xdr:colOff>38100</xdr:colOff>
      <xdr:row>99</xdr:row>
      <xdr:rowOff>58640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93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49767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702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112055</xdr:rowOff>
    </xdr:from>
    <xdr:to>
      <xdr:col>67</xdr:col>
      <xdr:colOff>101600</xdr:colOff>
      <xdr:row>99</xdr:row>
      <xdr:rowOff>42205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9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33332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72880</xdr:rowOff>
    </xdr:from>
    <xdr:to>
      <xdr:col>116</xdr:col>
      <xdr:colOff>63500</xdr:colOff>
      <xdr:row>59</xdr:row>
      <xdr:rowOff>84817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88430"/>
          <a:ext cx="8382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72880</xdr:rowOff>
    </xdr:from>
    <xdr:to>
      <xdr:col>111</xdr:col>
      <xdr:colOff>177800</xdr:colOff>
      <xdr:row>59</xdr:row>
      <xdr:rowOff>87792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88430"/>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86906</xdr:rowOff>
    </xdr:from>
    <xdr:to>
      <xdr:col>107</xdr:col>
      <xdr:colOff>50800</xdr:colOff>
      <xdr:row>59</xdr:row>
      <xdr:rowOff>87792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202456"/>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85757</xdr:rowOff>
    </xdr:from>
    <xdr:to>
      <xdr:col>102</xdr:col>
      <xdr:colOff>114300</xdr:colOff>
      <xdr:row>59</xdr:row>
      <xdr:rowOff>86906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20130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34017</xdr:rowOff>
    </xdr:from>
    <xdr:to>
      <xdr:col>116</xdr:col>
      <xdr:colOff>114300</xdr:colOff>
      <xdr:row>59</xdr:row>
      <xdr:rowOff>135617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164844</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3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22080</xdr:rowOff>
    </xdr:from>
    <xdr:to>
      <xdr:col>112</xdr:col>
      <xdr:colOff>38100</xdr:colOff>
      <xdr:row>59</xdr:row>
      <xdr:rowOff>123680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140207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36992</xdr:rowOff>
    </xdr:from>
    <xdr:to>
      <xdr:col>107</xdr:col>
      <xdr:colOff>101600</xdr:colOff>
      <xdr:row>59</xdr:row>
      <xdr:rowOff>138592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129719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24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36106</xdr:rowOff>
    </xdr:from>
    <xdr:to>
      <xdr:col>102</xdr:col>
      <xdr:colOff>165100</xdr:colOff>
      <xdr:row>59</xdr:row>
      <xdr:rowOff>137706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128833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2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34957</xdr:rowOff>
    </xdr:from>
    <xdr:to>
      <xdr:col>98</xdr:col>
      <xdr:colOff>38100</xdr:colOff>
      <xdr:row>59</xdr:row>
      <xdr:rowOff>136557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127684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2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64706</xdr:rowOff>
    </xdr:from>
    <xdr:to>
      <xdr:col>116</xdr:col>
      <xdr:colOff>63500</xdr:colOff>
      <xdr:row>74</xdr:row>
      <xdr:rowOff>80188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580556"/>
          <a:ext cx="838200" cy="18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41605</xdr:rowOff>
    </xdr:from>
    <xdr:to>
      <xdr:col>111</xdr:col>
      <xdr:colOff>177800</xdr:colOff>
      <xdr:row>73</xdr:row>
      <xdr:rowOff>64706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557455"/>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41605</xdr:rowOff>
    </xdr:from>
    <xdr:to>
      <xdr:col>107</xdr:col>
      <xdr:colOff>50800</xdr:colOff>
      <xdr:row>74</xdr:row>
      <xdr:rowOff>64706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57455"/>
          <a:ext cx="889000" cy="19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131551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47637</xdr:rowOff>
    </xdr:from>
    <xdr:to>
      <xdr:col>102</xdr:col>
      <xdr:colOff>114300</xdr:colOff>
      <xdr:row>74</xdr:row>
      <xdr:rowOff>64706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734937"/>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156202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29388</xdr:rowOff>
    </xdr:from>
    <xdr:to>
      <xdr:col>116</xdr:col>
      <xdr:colOff>114300</xdr:colOff>
      <xdr:row>74</xdr:row>
      <xdr:rowOff>130988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52265</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13906</xdr:rowOff>
    </xdr:from>
    <xdr:to>
      <xdr:col>112</xdr:col>
      <xdr:colOff>38100</xdr:colOff>
      <xdr:row>73</xdr:row>
      <xdr:rowOff>115506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132033</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3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162255</xdr:rowOff>
    </xdr:from>
    <xdr:to>
      <xdr:col>107</xdr:col>
      <xdr:colOff>101600</xdr:colOff>
      <xdr:row>73</xdr:row>
      <xdr:rowOff>92405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108932</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28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13906</xdr:rowOff>
    </xdr:from>
    <xdr:to>
      <xdr:col>102</xdr:col>
      <xdr:colOff>165100</xdr:colOff>
      <xdr:row>74</xdr:row>
      <xdr:rowOff>115506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7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132033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168287</xdr:rowOff>
    </xdr:from>
    <xdr:to>
      <xdr:col>98</xdr:col>
      <xdr:colOff>38100</xdr:colOff>
      <xdr:row>74</xdr:row>
      <xdr:rowOff>98437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6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114964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性質別歳出における住民一人当たりのコスト算出にあたり、分母となる人口は前年度比▲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％と減少が継続している。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老朽化した各種施設・インフラの維持更新や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各種行政サービスの維持、新たな課題に対応する必要があり、住民一人当たりのコストは増加する傾向にある。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136,175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76,921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多く、類似団体内順位で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人口減少に抗するために定住施策として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料の無償化や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高校卒業まで</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子ども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医療費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の全額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助成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など手厚い支援を行っていることが大きいと考えられる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もインフラ・施設等の老朽化対応や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高齢化に伴い増加傾向が続くと予想されるが、 全庁的な事務事業の見直しを進めながら財政負担の抑制を図る。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6,345
6,211
336.50
6,780,025
6,632,939
113,238
3,794,125
7,781,245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74059</xdr:rowOff>
    </xdr:from>
    <xdr:to>
      <xdr:col>24</xdr:col>
      <xdr:colOff>63500</xdr:colOff>
      <xdr:row>33</xdr:row>
      <xdr:rowOff>123535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31909"/>
          <a:ext cx="8382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123535</xdr:rowOff>
    </xdr:from>
    <xdr:to>
      <xdr:col>19</xdr:col>
      <xdr:colOff>177800</xdr:colOff>
      <xdr:row>33</xdr:row>
      <xdr:rowOff>127780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8138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127780</xdr:rowOff>
    </xdr:from>
    <xdr:to>
      <xdr:col>15</xdr:col>
      <xdr:colOff>50800</xdr:colOff>
      <xdr:row>33</xdr:row>
      <xdr:rowOff>136597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85630"/>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80590</xdr:rowOff>
    </xdr:from>
    <xdr:to>
      <xdr:col>10</xdr:col>
      <xdr:colOff>114300</xdr:colOff>
      <xdr:row>33</xdr:row>
      <xdr:rowOff>136597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3844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23259</xdr:rowOff>
    </xdr:from>
    <xdr:to>
      <xdr:col>24</xdr:col>
      <xdr:colOff>114300</xdr:colOff>
      <xdr:row>33</xdr:row>
      <xdr:rowOff>124859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46136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72735</xdr:rowOff>
    </xdr:from>
    <xdr:to>
      <xdr:col>20</xdr:col>
      <xdr:colOff>38100</xdr:colOff>
      <xdr:row>34</xdr:row>
      <xdr:rowOff>2885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19412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76980</xdr:rowOff>
    </xdr:from>
    <xdr:to>
      <xdr:col>15</xdr:col>
      <xdr:colOff>101600</xdr:colOff>
      <xdr:row>34</xdr:row>
      <xdr:rowOff>7130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169707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8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85797</xdr:rowOff>
    </xdr:from>
    <xdr:to>
      <xdr:col>10</xdr:col>
      <xdr:colOff>165100</xdr:colOff>
      <xdr:row>34</xdr:row>
      <xdr:rowOff>15947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7074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83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29790</xdr:rowOff>
    </xdr:from>
    <xdr:to>
      <xdr:col>6</xdr:col>
      <xdr:colOff>38100</xdr:colOff>
      <xdr:row>33</xdr:row>
      <xdr:rowOff>131390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122517</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64170</xdr:rowOff>
    </xdr:from>
    <xdr:to>
      <xdr:col>24</xdr:col>
      <xdr:colOff>63500</xdr:colOff>
      <xdr:row>58</xdr:row>
      <xdr:rowOff>117662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08270"/>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86190</xdr:rowOff>
    </xdr:from>
    <xdr:to>
      <xdr:col>19</xdr:col>
      <xdr:colOff>177800</xdr:colOff>
      <xdr:row>58</xdr:row>
      <xdr:rowOff>117662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30290"/>
          <a:ext cx="889000" cy="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86190</xdr:rowOff>
    </xdr:from>
    <xdr:to>
      <xdr:col>15</xdr:col>
      <xdr:colOff>50800</xdr:colOff>
      <xdr:row>58</xdr:row>
      <xdr:rowOff>98386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30290"/>
          <a:ext cx="889000" cy="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130869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98386</xdr:rowOff>
    </xdr:from>
    <xdr:to>
      <xdr:col>10</xdr:col>
      <xdr:colOff>114300</xdr:colOff>
      <xdr:row>58</xdr:row>
      <xdr:rowOff>101320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248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145625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0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13370</xdr:rowOff>
    </xdr:from>
    <xdr:to>
      <xdr:col>24</xdr:col>
      <xdr:colOff>114300</xdr:colOff>
      <xdr:row>58</xdr:row>
      <xdr:rowOff>114970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36247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0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66862</xdr:rowOff>
    </xdr:from>
    <xdr:to>
      <xdr:col>20</xdr:col>
      <xdr:colOff>38100</xdr:colOff>
      <xdr:row>58</xdr:row>
      <xdr:rowOff>168462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13539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8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35390</xdr:rowOff>
    </xdr:from>
    <xdr:to>
      <xdr:col>15</xdr:col>
      <xdr:colOff>101600</xdr:colOff>
      <xdr:row>58</xdr:row>
      <xdr:rowOff>136990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153517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5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47586</xdr:rowOff>
    </xdr:from>
    <xdr:to>
      <xdr:col>10</xdr:col>
      <xdr:colOff>165100</xdr:colOff>
      <xdr:row>58</xdr:row>
      <xdr:rowOff>149186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165713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6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50520</xdr:rowOff>
    </xdr:from>
    <xdr:to>
      <xdr:col>6</xdr:col>
      <xdr:colOff>38100</xdr:colOff>
      <xdr:row>58</xdr:row>
      <xdr:rowOff>152120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143247</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08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1229</xdr:rowOff>
    </xdr:from>
    <xdr:to>
      <xdr:col>24</xdr:col>
      <xdr:colOff>63500</xdr:colOff>
      <xdr:row>73</xdr:row>
      <xdr:rowOff>2837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17079"/>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2837</xdr:rowOff>
    </xdr:from>
    <xdr:to>
      <xdr:col>19</xdr:col>
      <xdr:colOff>177800</xdr:colOff>
      <xdr:row>73</xdr:row>
      <xdr:rowOff>89004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518687"/>
          <a:ext cx="889000" cy="8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89004</xdr:rowOff>
    </xdr:from>
    <xdr:to>
      <xdr:col>15</xdr:col>
      <xdr:colOff>50800</xdr:colOff>
      <xdr:row>74</xdr:row>
      <xdr:rowOff>54242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604854"/>
          <a:ext cx="889000" cy="1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0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54242</xdr:rowOff>
    </xdr:from>
    <xdr:to>
      <xdr:col>10</xdr:col>
      <xdr:colOff>114300</xdr:colOff>
      <xdr:row>74</xdr:row>
      <xdr:rowOff>169745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741542"/>
          <a:ext cx="889000" cy="1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45739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0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141501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121879</xdr:rowOff>
    </xdr:from>
    <xdr:to>
      <xdr:col>24</xdr:col>
      <xdr:colOff>114300</xdr:colOff>
      <xdr:row>73</xdr:row>
      <xdr:rowOff>52029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144756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123487</xdr:rowOff>
    </xdr:from>
    <xdr:to>
      <xdr:col>20</xdr:col>
      <xdr:colOff>38100</xdr:colOff>
      <xdr:row>73</xdr:row>
      <xdr:rowOff>53637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4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70164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24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38204</xdr:rowOff>
    </xdr:from>
    <xdr:to>
      <xdr:col>15</xdr:col>
      <xdr:colOff>101600</xdr:colOff>
      <xdr:row>73</xdr:row>
      <xdr:rowOff>139804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5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156331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32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3442</xdr:rowOff>
    </xdr:from>
    <xdr:to>
      <xdr:col>10</xdr:col>
      <xdr:colOff>165100</xdr:colOff>
      <xdr:row>74</xdr:row>
      <xdr:rowOff>105042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121569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46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118945</xdr:rowOff>
    </xdr:from>
    <xdr:to>
      <xdr:col>6</xdr:col>
      <xdr:colOff>38100</xdr:colOff>
      <xdr:row>75</xdr:row>
      <xdr:rowOff>49095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65622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58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31933</xdr:rowOff>
    </xdr:from>
    <xdr:to>
      <xdr:col>24</xdr:col>
      <xdr:colOff>63500</xdr:colOff>
      <xdr:row>97</xdr:row>
      <xdr:rowOff>39886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2583"/>
          <a:ext cx="8382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31933</xdr:rowOff>
    </xdr:from>
    <xdr:to>
      <xdr:col>19</xdr:col>
      <xdr:colOff>177800</xdr:colOff>
      <xdr:row>97</xdr:row>
      <xdr:rowOff>32587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258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32587</xdr:rowOff>
    </xdr:from>
    <xdr:to>
      <xdr:col>15</xdr:col>
      <xdr:colOff>50800</xdr:colOff>
      <xdr:row>97</xdr:row>
      <xdr:rowOff>70603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3237"/>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56421</xdr:rowOff>
    </xdr:from>
    <xdr:to>
      <xdr:col>10</xdr:col>
      <xdr:colOff>114300</xdr:colOff>
      <xdr:row>97</xdr:row>
      <xdr:rowOff>70603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87071"/>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166798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16488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160536</xdr:rowOff>
    </xdr:from>
    <xdr:to>
      <xdr:col>24</xdr:col>
      <xdr:colOff>114300</xdr:colOff>
      <xdr:row>97</xdr:row>
      <xdr:rowOff>90686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152583</xdr:rowOff>
    </xdr:from>
    <xdr:to>
      <xdr:col>20</xdr:col>
      <xdr:colOff>38100</xdr:colOff>
      <xdr:row>97</xdr:row>
      <xdr:rowOff>82733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99260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8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153237</xdr:rowOff>
    </xdr:from>
    <xdr:to>
      <xdr:col>15</xdr:col>
      <xdr:colOff>101600</xdr:colOff>
      <xdr:row>97</xdr:row>
      <xdr:rowOff>83387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99914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19803</xdr:rowOff>
    </xdr:from>
    <xdr:to>
      <xdr:col>10</xdr:col>
      <xdr:colOff>165100</xdr:colOff>
      <xdr:row>97</xdr:row>
      <xdr:rowOff>121403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137930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2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5621</xdr:rowOff>
    </xdr:from>
    <xdr:to>
      <xdr:col>6</xdr:col>
      <xdr:colOff>38100</xdr:colOff>
      <xdr:row>97</xdr:row>
      <xdr:rowOff>107221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123748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119126</xdr:rowOff>
    </xdr:from>
    <xdr:to>
      <xdr:col>55</xdr:col>
      <xdr:colOff>0</xdr:colOff>
      <xdr:row>38</xdr:row>
      <xdr:rowOff>150749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34226"/>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71501</xdr:rowOff>
    </xdr:from>
    <xdr:to>
      <xdr:col>50</xdr:col>
      <xdr:colOff>114300</xdr:colOff>
      <xdr:row>38</xdr:row>
      <xdr:rowOff>150749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86601"/>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71501</xdr:rowOff>
    </xdr:from>
    <xdr:to>
      <xdr:col>45</xdr:col>
      <xdr:colOff>177800</xdr:colOff>
      <xdr:row>39</xdr:row>
      <xdr:rowOff>10160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8660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69977</xdr:rowOff>
    </xdr:from>
    <xdr:to>
      <xdr:col>41</xdr:col>
      <xdr:colOff>50800</xdr:colOff>
      <xdr:row>39</xdr:row>
      <xdr:rowOff>10160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13627"/>
          <a:ext cx="8890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34053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68326</xdr:rowOff>
    </xdr:from>
    <xdr:to>
      <xdr:col>55</xdr:col>
      <xdr:colOff>50800</xdr:colOff>
      <xdr:row>38</xdr:row>
      <xdr:rowOff>169926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154703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99949</xdr:rowOff>
    </xdr:from>
    <xdr:to>
      <xdr:col>50</xdr:col>
      <xdr:colOff>165100</xdr:colOff>
      <xdr:row>39</xdr:row>
      <xdr:rowOff>30099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21226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20701</xdr:rowOff>
    </xdr:from>
    <xdr:to>
      <xdr:col>46</xdr:col>
      <xdr:colOff>38100</xdr:colOff>
      <xdr:row>38</xdr:row>
      <xdr:rowOff>122301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113428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130810</xdr:rowOff>
    </xdr:from>
    <xdr:to>
      <xdr:col>41</xdr:col>
      <xdr:colOff>101600</xdr:colOff>
      <xdr:row>39</xdr:row>
      <xdr:rowOff>60960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52087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19177</xdr:rowOff>
    </xdr:from>
    <xdr:to>
      <xdr:col>36</xdr:col>
      <xdr:colOff>165100</xdr:colOff>
      <xdr:row>37</xdr:row>
      <xdr:rowOff>120777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111904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5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155581</xdr:rowOff>
    </xdr:from>
    <xdr:to>
      <xdr:col>55</xdr:col>
      <xdr:colOff>0</xdr:colOff>
      <xdr:row>59</xdr:row>
      <xdr:rowOff>7687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99681"/>
          <a:ext cx="838200" cy="2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7687</xdr:rowOff>
    </xdr:from>
    <xdr:to>
      <xdr:col>50</xdr:col>
      <xdr:colOff>114300</xdr:colOff>
      <xdr:row>59</xdr:row>
      <xdr:rowOff>10136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23237"/>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5728</xdr:rowOff>
    </xdr:from>
    <xdr:to>
      <xdr:col>45</xdr:col>
      <xdr:colOff>177800</xdr:colOff>
      <xdr:row>59</xdr:row>
      <xdr:rowOff>10136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21278"/>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5728</xdr:rowOff>
    </xdr:from>
    <xdr:to>
      <xdr:col>41</xdr:col>
      <xdr:colOff>50800</xdr:colOff>
      <xdr:row>59</xdr:row>
      <xdr:rowOff>17394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21278"/>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104781</xdr:rowOff>
    </xdr:from>
    <xdr:to>
      <xdr:col>55</xdr:col>
      <xdr:colOff>50800</xdr:colOff>
      <xdr:row>59</xdr:row>
      <xdr:rowOff>34931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64158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128337</xdr:rowOff>
    </xdr:from>
    <xdr:to>
      <xdr:col>50</xdr:col>
      <xdr:colOff>165100</xdr:colOff>
      <xdr:row>59</xdr:row>
      <xdr:rowOff>58487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75014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130786</xdr:rowOff>
    </xdr:from>
    <xdr:to>
      <xdr:col>46</xdr:col>
      <xdr:colOff>38100</xdr:colOff>
      <xdr:row>59</xdr:row>
      <xdr:rowOff>60936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52063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126378</xdr:rowOff>
    </xdr:from>
    <xdr:to>
      <xdr:col>41</xdr:col>
      <xdr:colOff>101600</xdr:colOff>
      <xdr:row>59</xdr:row>
      <xdr:rowOff>56528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47655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138044</xdr:rowOff>
    </xdr:from>
    <xdr:to>
      <xdr:col>36</xdr:col>
      <xdr:colOff>165100</xdr:colOff>
      <xdr:row>59</xdr:row>
      <xdr:rowOff>68194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59321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8750</xdr:rowOff>
    </xdr:from>
    <xdr:to>
      <xdr:col>55</xdr:col>
      <xdr:colOff>0</xdr:colOff>
      <xdr:row>76</xdr:row>
      <xdr:rowOff>92094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38950"/>
          <a:ext cx="8382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29610</xdr:rowOff>
    </xdr:from>
    <xdr:to>
      <xdr:col>50</xdr:col>
      <xdr:colOff>114300</xdr:colOff>
      <xdr:row>76</xdr:row>
      <xdr:rowOff>8750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888360"/>
          <a:ext cx="8890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25686</xdr:rowOff>
    </xdr:from>
    <xdr:to>
      <xdr:col>45</xdr:col>
      <xdr:colOff>177800</xdr:colOff>
      <xdr:row>75</xdr:row>
      <xdr:rowOff>29610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198636"/>
          <a:ext cx="889000" cy="6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84892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25686</xdr:rowOff>
    </xdr:from>
    <xdr:to>
      <xdr:col>41</xdr:col>
      <xdr:colOff>50800</xdr:colOff>
      <xdr:row>77</xdr:row>
      <xdr:rowOff>99809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198636"/>
          <a:ext cx="889000" cy="110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41294</xdr:rowOff>
    </xdr:from>
    <xdr:to>
      <xdr:col>55</xdr:col>
      <xdr:colOff>50800</xdr:colOff>
      <xdr:row>76</xdr:row>
      <xdr:rowOff>142894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64171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129401</xdr:rowOff>
    </xdr:from>
    <xdr:to>
      <xdr:col>50</xdr:col>
      <xdr:colOff>165100</xdr:colOff>
      <xdr:row>76</xdr:row>
      <xdr:rowOff>59550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8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76078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6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150260</xdr:rowOff>
    </xdr:from>
    <xdr:to>
      <xdr:col>46</xdr:col>
      <xdr:colOff>38100</xdr:colOff>
      <xdr:row>75</xdr:row>
      <xdr:rowOff>80410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96937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6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146336</xdr:rowOff>
    </xdr:from>
    <xdr:to>
      <xdr:col>41</xdr:col>
      <xdr:colOff>101600</xdr:colOff>
      <xdr:row>71</xdr:row>
      <xdr:rowOff>76486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1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93013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19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49009</xdr:rowOff>
    </xdr:from>
    <xdr:to>
      <xdr:col>36</xdr:col>
      <xdr:colOff>165100</xdr:colOff>
      <xdr:row>77</xdr:row>
      <xdr:rowOff>150609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141736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3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59461</xdr:rowOff>
    </xdr:from>
    <xdr:to>
      <xdr:col>55</xdr:col>
      <xdr:colOff>0</xdr:colOff>
      <xdr:row>99</xdr:row>
      <xdr:rowOff>61637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7033011"/>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61637</xdr:rowOff>
    </xdr:from>
    <xdr:to>
      <xdr:col>50</xdr:col>
      <xdr:colOff>114300</xdr:colOff>
      <xdr:row>99</xdr:row>
      <xdr:rowOff>66204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7035187"/>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66204</xdr:rowOff>
    </xdr:from>
    <xdr:to>
      <xdr:col>45</xdr:col>
      <xdr:colOff>177800</xdr:colOff>
      <xdr:row>99</xdr:row>
      <xdr:rowOff>69342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7039754"/>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111730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7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69342</xdr:rowOff>
    </xdr:from>
    <xdr:to>
      <xdr:col>41</xdr:col>
      <xdr:colOff>50800</xdr:colOff>
      <xdr:row>99</xdr:row>
      <xdr:rowOff>80772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70428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8661</xdr:rowOff>
    </xdr:from>
    <xdr:to>
      <xdr:col>55</xdr:col>
      <xdr:colOff>50800</xdr:colOff>
      <xdr:row>99</xdr:row>
      <xdr:rowOff>110261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9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139488</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7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10837</xdr:rowOff>
    </xdr:from>
    <xdr:to>
      <xdr:col>50</xdr:col>
      <xdr:colOff>165100</xdr:colOff>
      <xdr:row>99</xdr:row>
      <xdr:rowOff>112437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9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128964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675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15404</xdr:rowOff>
    </xdr:from>
    <xdr:to>
      <xdr:col>46</xdr:col>
      <xdr:colOff>38100</xdr:colOff>
      <xdr:row>99</xdr:row>
      <xdr:rowOff>117004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98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133531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676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18542</xdr:rowOff>
    </xdr:from>
    <xdr:to>
      <xdr:col>41</xdr:col>
      <xdr:colOff>101600</xdr:colOff>
      <xdr:row>99</xdr:row>
      <xdr:rowOff>120142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111269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29972</xdr:rowOff>
    </xdr:from>
    <xdr:to>
      <xdr:col>36</xdr:col>
      <xdr:colOff>165100</xdr:colOff>
      <xdr:row>99</xdr:row>
      <xdr:rowOff>131572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70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122699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9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10095</xdr:rowOff>
    </xdr:from>
    <xdr:to>
      <xdr:col>85</xdr:col>
      <xdr:colOff>127000</xdr:colOff>
      <xdr:row>37</xdr:row>
      <xdr:rowOff>30843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53745"/>
          <a:ext cx="8382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128335</xdr:rowOff>
    </xdr:from>
    <xdr:to>
      <xdr:col>81</xdr:col>
      <xdr:colOff>50800</xdr:colOff>
      <xdr:row>37</xdr:row>
      <xdr:rowOff>10095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00535"/>
          <a:ext cx="889000" cy="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97801</xdr:rowOff>
    </xdr:from>
    <xdr:to>
      <xdr:col>76</xdr:col>
      <xdr:colOff>114300</xdr:colOff>
      <xdr:row>36</xdr:row>
      <xdr:rowOff>128335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70001"/>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97801</xdr:rowOff>
    </xdr:from>
    <xdr:to>
      <xdr:col>71</xdr:col>
      <xdr:colOff>177800</xdr:colOff>
      <xdr:row>36</xdr:row>
      <xdr:rowOff>130415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70001"/>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151493</xdr:rowOff>
    </xdr:from>
    <xdr:to>
      <xdr:col>85</xdr:col>
      <xdr:colOff>177800</xdr:colOff>
      <xdr:row>37</xdr:row>
      <xdr:rowOff>81643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2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2920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130745</xdr:rowOff>
    </xdr:from>
    <xdr:to>
      <xdr:col>81</xdr:col>
      <xdr:colOff>101600</xdr:colOff>
      <xdr:row>37</xdr:row>
      <xdr:rowOff>60895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77422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0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77535</xdr:rowOff>
    </xdr:from>
    <xdr:to>
      <xdr:col>76</xdr:col>
      <xdr:colOff>165100</xdr:colOff>
      <xdr:row>37</xdr:row>
      <xdr:rowOff>7685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170262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47001</xdr:rowOff>
    </xdr:from>
    <xdr:to>
      <xdr:col>72</xdr:col>
      <xdr:colOff>38100</xdr:colOff>
      <xdr:row>36</xdr:row>
      <xdr:rowOff>148601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139728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79615</xdr:rowOff>
    </xdr:from>
    <xdr:to>
      <xdr:col>67</xdr:col>
      <xdr:colOff>101600</xdr:colOff>
      <xdr:row>37</xdr:row>
      <xdr:rowOff>9765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26292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0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94766</xdr:rowOff>
    </xdr:from>
    <xdr:to>
      <xdr:col>85</xdr:col>
      <xdr:colOff>127000</xdr:colOff>
      <xdr:row>56</xdr:row>
      <xdr:rowOff>44863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53066"/>
          <a:ext cx="838200" cy="29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107463</xdr:rowOff>
    </xdr:from>
    <xdr:to>
      <xdr:col>81</xdr:col>
      <xdr:colOff>50800</xdr:colOff>
      <xdr:row>54</xdr:row>
      <xdr:rowOff>94766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94313"/>
          <a:ext cx="889000" cy="15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107463</xdr:rowOff>
    </xdr:from>
    <xdr:to>
      <xdr:col>76</xdr:col>
      <xdr:colOff>114300</xdr:colOff>
      <xdr:row>55</xdr:row>
      <xdr:rowOff>152547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94313"/>
          <a:ext cx="889000" cy="3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99779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152547</xdr:rowOff>
    </xdr:from>
    <xdr:to>
      <xdr:col>71</xdr:col>
      <xdr:colOff>177800</xdr:colOff>
      <xdr:row>57</xdr:row>
      <xdr:rowOff>20082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82297"/>
          <a:ext cx="889000" cy="2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97000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165513</xdr:rowOff>
    </xdr:from>
    <xdr:to>
      <xdr:col>85</xdr:col>
      <xdr:colOff>177800</xdr:colOff>
      <xdr:row>56</xdr:row>
      <xdr:rowOff>95663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16940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43966</xdr:rowOff>
    </xdr:from>
    <xdr:to>
      <xdr:col>81</xdr:col>
      <xdr:colOff>101600</xdr:colOff>
      <xdr:row>54</xdr:row>
      <xdr:rowOff>145566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162093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0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56663</xdr:rowOff>
    </xdr:from>
    <xdr:to>
      <xdr:col>76</xdr:col>
      <xdr:colOff>165100</xdr:colOff>
      <xdr:row>53</xdr:row>
      <xdr:rowOff>158263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3340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891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101747</xdr:rowOff>
    </xdr:from>
    <xdr:to>
      <xdr:col>72</xdr:col>
      <xdr:colOff>38100</xdr:colOff>
      <xdr:row>56</xdr:row>
      <xdr:rowOff>31897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48424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3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140732</xdr:rowOff>
    </xdr:from>
    <xdr:to>
      <xdr:col>67</xdr:col>
      <xdr:colOff>101600</xdr:colOff>
      <xdr:row>57</xdr:row>
      <xdr:rowOff>70882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62009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37636</xdr:rowOff>
    </xdr:from>
    <xdr:to>
      <xdr:col>85</xdr:col>
      <xdr:colOff>127000</xdr:colOff>
      <xdr:row>79</xdr:row>
      <xdr:rowOff>44145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2186"/>
          <a:ext cx="8382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35292</xdr:rowOff>
    </xdr:from>
    <xdr:to>
      <xdr:col>81</xdr:col>
      <xdr:colOff>50800</xdr:colOff>
      <xdr:row>79</xdr:row>
      <xdr:rowOff>37636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984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33468</xdr:rowOff>
    </xdr:from>
    <xdr:to>
      <xdr:col>76</xdr:col>
      <xdr:colOff>114300</xdr:colOff>
      <xdr:row>79</xdr:row>
      <xdr:rowOff>35292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8018"/>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28223</xdr:rowOff>
    </xdr:from>
    <xdr:to>
      <xdr:col>71</xdr:col>
      <xdr:colOff>177800</xdr:colOff>
      <xdr:row>79</xdr:row>
      <xdr:rowOff>33468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2773"/>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99448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72114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164795</xdr:rowOff>
    </xdr:from>
    <xdr:to>
      <xdr:col>85</xdr:col>
      <xdr:colOff>177800</xdr:colOff>
      <xdr:row>79</xdr:row>
      <xdr:rowOff>94945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158286</xdr:rowOff>
    </xdr:from>
    <xdr:to>
      <xdr:col>81</xdr:col>
      <xdr:colOff>101600</xdr:colOff>
      <xdr:row>79</xdr:row>
      <xdr:rowOff>88436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79563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2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155942</xdr:rowOff>
    </xdr:from>
    <xdr:to>
      <xdr:col>76</xdr:col>
      <xdr:colOff>165100</xdr:colOff>
      <xdr:row>79</xdr:row>
      <xdr:rowOff>86092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77219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2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154118</xdr:rowOff>
    </xdr:from>
    <xdr:to>
      <xdr:col>72</xdr:col>
      <xdr:colOff>38100</xdr:colOff>
      <xdr:row>79</xdr:row>
      <xdr:rowOff>84268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75395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148873</xdr:rowOff>
    </xdr:from>
    <xdr:to>
      <xdr:col>67</xdr:col>
      <xdr:colOff>101600</xdr:colOff>
      <xdr:row>79</xdr:row>
      <xdr:rowOff>79023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95550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9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28468</xdr:rowOff>
    </xdr:from>
    <xdr:to>
      <xdr:col>85</xdr:col>
      <xdr:colOff>127000</xdr:colOff>
      <xdr:row>95</xdr:row>
      <xdr:rowOff>142311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16218"/>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39298</xdr:rowOff>
    </xdr:from>
    <xdr:to>
      <xdr:col>81</xdr:col>
      <xdr:colOff>50800</xdr:colOff>
      <xdr:row>95</xdr:row>
      <xdr:rowOff>142311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27048"/>
          <a:ext cx="889000" cy="1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160297</xdr:rowOff>
    </xdr:from>
    <xdr:to>
      <xdr:col>76</xdr:col>
      <xdr:colOff>114300</xdr:colOff>
      <xdr:row>95</xdr:row>
      <xdr:rowOff>39298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276597"/>
          <a:ext cx="8890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160297</xdr:rowOff>
    </xdr:from>
    <xdr:to>
      <xdr:col>71</xdr:col>
      <xdr:colOff>177800</xdr:colOff>
      <xdr:row>94</xdr:row>
      <xdr:rowOff>162486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7659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149118</xdr:rowOff>
    </xdr:from>
    <xdr:to>
      <xdr:col>85</xdr:col>
      <xdr:colOff>177800</xdr:colOff>
      <xdr:row>95</xdr:row>
      <xdr:rowOff>79268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545</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1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91511</xdr:rowOff>
    </xdr:from>
    <xdr:to>
      <xdr:col>81</xdr:col>
      <xdr:colOff>101600</xdr:colOff>
      <xdr:row>96</xdr:row>
      <xdr:rowOff>21661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38188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159948</xdr:rowOff>
    </xdr:from>
    <xdr:to>
      <xdr:col>76</xdr:col>
      <xdr:colOff>165100</xdr:colOff>
      <xdr:row>95</xdr:row>
      <xdr:rowOff>90098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106625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05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109497</xdr:rowOff>
    </xdr:from>
    <xdr:to>
      <xdr:col>72</xdr:col>
      <xdr:colOff>38100</xdr:colOff>
      <xdr:row>95</xdr:row>
      <xdr:rowOff>39647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56174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0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111686</xdr:rowOff>
    </xdr:from>
    <xdr:to>
      <xdr:col>67</xdr:col>
      <xdr:colOff>101600</xdr:colOff>
      <xdr:row>95</xdr:row>
      <xdr:rowOff>41836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58363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00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目的別歳出における住民一人当たりのコスト算出にあたり、分母となる人口前年度比▲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％と減少が継続している。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吉賀町は西中国山地の厳しい山々に囲まれた高齢化の進む過疎地域であり、面積は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336.50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ｋ㎡と広く集落は点在しており、各集落のインフラや集会施設の維持更新、除雪、廃棄物処理等々に費用がかかる。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各種行政サービスの維持、新たな課題に対応する必要があり、住民一人当たりのコストは増加する傾向にある。　</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目的別歳出は災害復旧費を除くすべての項目で類似団体平均を上回っている。　民生費は住民一人当たり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240,672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円と類似団体平均より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84,172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円多く、類似団体内順位は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位である。衛生費は住民一人当たり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118,663</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円と類似団体平均より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57,247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円多く、類似団体内順位は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位である。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もインフラ・施設等の老朽化対応や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高齢化に伴い増加傾向が続くと予想されるが、 全庁的な事務事業の見直しを進めながら財政負担の抑制を図る。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実質収支額については、前年度比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ポイント低下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財政負担の抑制</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や住民負担等の適正化について引</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続き検討していく。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年度から簡易水道を統合し上水道事業とした。水道事業、下水道・農業集落排水事業へは補助金、操出金により黒字となっている。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引き続き経営基盤強化に取り組んでいく必要がある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zoomScale="71" zoomScaleNormal="7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6780025</v>
      </c>
      <c r="BO4" s="441"/>
      <c r="BP4" s="441"/>
      <c r="BQ4" s="441"/>
      <c r="BR4" s="441"/>
      <c r="BS4" s="441"/>
      <c r="BT4" s="441"/>
      <c r="BU4" s="442"/>
      <c r="BV4" s="440">
        <v>6840260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6632939</v>
      </c>
      <c r="BO5" s="446"/>
      <c r="BP5" s="446"/>
      <c r="BQ5" s="446"/>
      <c r="BR5" s="446"/>
      <c r="BS5" s="446"/>
      <c r="BT5" s="446"/>
      <c r="BU5" s="447"/>
      <c r="BV5" s="445">
        <v>6570236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90.5</v>
      </c>
      <c r="CU5" s="416"/>
      <c r="CV5" s="416"/>
      <c r="CW5" s="416"/>
      <c r="CX5" s="416"/>
      <c r="CY5" s="416"/>
      <c r="CZ5" s="416"/>
      <c r="DA5" s="417"/>
      <c r="DB5" s="415">
        <v>84.1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147086</v>
      </c>
      <c r="BO6" s="446"/>
      <c r="BP6" s="446"/>
      <c r="BQ6" s="446"/>
      <c r="BR6" s="446"/>
      <c r="BS6" s="446"/>
      <c r="BT6" s="446"/>
      <c r="BU6" s="447"/>
      <c r="BV6" s="445">
        <v>270024</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94.1</v>
      </c>
      <c r="CU6" s="596"/>
      <c r="CV6" s="596"/>
      <c r="CW6" s="596"/>
      <c r="CX6" s="596"/>
      <c r="CY6" s="596"/>
      <c r="CZ6" s="596"/>
      <c r="DA6" s="597"/>
      <c r="DB6" s="595">
        <v>87.4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33848</v>
      </c>
      <c r="BO7" s="446"/>
      <c r="BP7" s="446"/>
      <c r="BQ7" s="446"/>
      <c r="BR7" s="446"/>
      <c r="BS7" s="446"/>
      <c r="BT7" s="446"/>
      <c r="BU7" s="447"/>
      <c r="BV7" s="445">
        <v>46244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3794125</v>
      </c>
      <c r="CU7" s="446"/>
      <c r="CV7" s="446"/>
      <c r="CW7" s="446"/>
      <c r="CX7" s="446"/>
      <c r="CY7" s="446"/>
      <c r="CZ7" s="446"/>
      <c r="DA7" s="447"/>
      <c r="DB7" s="445">
        <v>3807158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113238</v>
      </c>
      <c r="BO8" s="446"/>
      <c r="BP8" s="446"/>
      <c r="BQ8" s="446"/>
      <c r="BR8" s="446"/>
      <c r="BS8" s="446"/>
      <c r="BT8" s="446"/>
      <c r="BU8" s="447"/>
      <c r="BV8" s="445">
        <v>223780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6374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-110542</v>
      </c>
      <c r="BO9" s="446"/>
      <c r="BP9" s="446"/>
      <c r="BQ9" s="446"/>
      <c r="BR9" s="446"/>
      <c r="BS9" s="446"/>
      <c r="BT9" s="446"/>
      <c r="BU9" s="447"/>
      <c r="BV9" s="445">
        <v>42766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16.899999999999999</v>
      </c>
      <c r="CU9" s="416"/>
      <c r="CV9" s="416"/>
      <c r="CW9" s="416"/>
      <c r="CX9" s="416"/>
      <c r="CY9" s="416"/>
      <c r="CZ9" s="416"/>
      <c r="DA9" s="417"/>
      <c r="DB9" s="415">
        <v>14.2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6810</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1300</v>
      </c>
      <c r="BO10" s="446"/>
      <c r="BP10" s="446"/>
      <c r="BQ10" s="446"/>
      <c r="BR10" s="446"/>
      <c r="BS10" s="446"/>
      <c r="BT10" s="446"/>
      <c r="BU10" s="447"/>
      <c r="BV10" s="445">
        <v>1372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177570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6345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6211</v>
      </c>
      <c r="S13" s="549"/>
      <c r="T13" s="549"/>
      <c r="U13" s="549"/>
      <c r="V13" s="550"/>
      <c r="W13" s="536" t="s">
        <v>132</v>
      </c>
      <c r="X13" s="458"/>
      <c r="Y13" s="458"/>
      <c r="Z13" s="458"/>
      <c r="AA13" s="458"/>
      <c r="AB13" s="459"/>
      <c r="AC13" s="421">
        <v>585</v>
      </c>
      <c r="AD13" s="422"/>
      <c r="AE13" s="422"/>
      <c r="AF13" s="422"/>
      <c r="AG13" s="423"/>
      <c r="AH13" s="421">
        <v>562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68328</v>
      </c>
      <c r="BO13" s="446"/>
      <c r="BP13" s="446"/>
      <c r="BQ13" s="446"/>
      <c r="BR13" s="446"/>
      <c r="BS13" s="446"/>
      <c r="BT13" s="446"/>
      <c r="BU13" s="447"/>
      <c r="BV13" s="445">
        <v>44138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5.3</v>
      </c>
      <c r="CU13" s="416"/>
      <c r="CV13" s="416"/>
      <c r="CW13" s="416"/>
      <c r="CX13" s="416"/>
      <c r="CY13" s="416"/>
      <c r="CZ13" s="416"/>
      <c r="DA13" s="417"/>
      <c r="DB13" s="415">
        <v>5.5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6398</v>
      </c>
      <c r="S14" s="549"/>
      <c r="T14" s="549"/>
      <c r="U14" s="549"/>
      <c r="V14" s="550"/>
      <c r="W14" s="551"/>
      <c r="X14" s="461"/>
      <c r="Y14" s="461"/>
      <c r="Z14" s="461"/>
      <c r="AA14" s="461"/>
      <c r="AB14" s="462"/>
      <c r="AC14" s="541">
        <v>17.8</v>
      </c>
      <c r="AD14" s="542"/>
      <c r="AE14" s="542"/>
      <c r="AF14" s="542"/>
      <c r="AG14" s="543"/>
      <c r="AH14" s="541">
        <v>17.600000000000001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40.5</v>
      </c>
      <c r="CU14" s="553"/>
      <c r="CV14" s="553"/>
      <c r="CW14" s="553"/>
      <c r="CX14" s="553"/>
      <c r="CY14" s="553"/>
      <c r="CZ14" s="553"/>
      <c r="DA14" s="554"/>
      <c r="DB14" s="552">
        <v>35.299999999999997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6260</v>
      </c>
      <c r="S15" s="549"/>
      <c r="T15" s="549"/>
      <c r="U15" s="549"/>
      <c r="V15" s="550"/>
      <c r="W15" s="536" t="s">
        <v>140</v>
      </c>
      <c r="X15" s="458"/>
      <c r="Y15" s="458"/>
      <c r="Z15" s="458"/>
      <c r="AA15" s="458"/>
      <c r="AB15" s="459"/>
      <c r="AC15" s="421">
        <v>862</v>
      </c>
      <c r="AD15" s="422"/>
      <c r="AE15" s="422"/>
      <c r="AF15" s="422"/>
      <c r="AG15" s="423"/>
      <c r="AH15" s="421">
        <v>851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601326</v>
      </c>
      <c r="BO15" s="441"/>
      <c r="BP15" s="441"/>
      <c r="BQ15" s="441"/>
      <c r="BR15" s="441"/>
      <c r="BS15" s="441"/>
      <c r="BT15" s="441"/>
      <c r="BU15" s="442"/>
      <c r="BV15" s="440">
        <v>581732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26.3</v>
      </c>
      <c r="AD16" s="542"/>
      <c r="AE16" s="542"/>
      <c r="AF16" s="542"/>
      <c r="AG16" s="543"/>
      <c r="AH16" s="541">
        <v>26.7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3389358</v>
      </c>
      <c r="BO16" s="446"/>
      <c r="BP16" s="446"/>
      <c r="BQ16" s="446"/>
      <c r="BR16" s="446"/>
      <c r="BS16" s="446"/>
      <c r="BT16" s="446"/>
      <c r="BU16" s="447"/>
      <c r="BV16" s="445">
        <v>3340927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1836</v>
      </c>
      <c r="AD17" s="422"/>
      <c r="AE17" s="422"/>
      <c r="AF17" s="422"/>
      <c r="AG17" s="423"/>
      <c r="AH17" s="421">
        <v>1772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748619</v>
      </c>
      <c r="BO17" s="446"/>
      <c r="BP17" s="446"/>
      <c r="BQ17" s="446"/>
      <c r="BR17" s="446"/>
      <c r="BS17" s="446"/>
      <c r="BT17" s="446"/>
      <c r="BU17" s="447"/>
      <c r="BV17" s="445">
        <v>722462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336.5</v>
      </c>
      <c r="M18" s="510"/>
      <c r="N18" s="510"/>
      <c r="O18" s="510"/>
      <c r="P18" s="510"/>
      <c r="Q18" s="510"/>
      <c r="R18" s="511"/>
      <c r="S18" s="511"/>
      <c r="T18" s="511"/>
      <c r="U18" s="511"/>
      <c r="V18" s="512"/>
      <c r="W18" s="526"/>
      <c r="X18" s="527"/>
      <c r="Y18" s="527"/>
      <c r="Z18" s="527"/>
      <c r="AA18" s="527"/>
      <c r="AB18" s="537"/>
      <c r="AC18" s="409">
        <v>55.9</v>
      </c>
      <c r="AD18" s="410"/>
      <c r="AE18" s="410"/>
      <c r="AF18" s="410"/>
      <c r="AG18" s="513"/>
      <c r="AH18" s="409">
        <v>55.6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3455612</v>
      </c>
      <c r="BO18" s="446"/>
      <c r="BP18" s="446"/>
      <c r="BQ18" s="446"/>
      <c r="BR18" s="446"/>
      <c r="BS18" s="446"/>
      <c r="BT18" s="446"/>
      <c r="BU18" s="447"/>
      <c r="BV18" s="445">
        <v>3209444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4461020</v>
      </c>
      <c r="BO19" s="446"/>
      <c r="BP19" s="446"/>
      <c r="BQ19" s="446"/>
      <c r="BR19" s="446"/>
      <c r="BS19" s="446"/>
      <c r="BT19" s="446"/>
      <c r="BU19" s="447"/>
      <c r="BV19" s="445">
        <v>4595219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2810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7781245</v>
      </c>
      <c r="BO23" s="446"/>
      <c r="BP23" s="446"/>
      <c r="BQ23" s="446"/>
      <c r="BR23" s="446"/>
      <c r="BS23" s="446"/>
      <c r="BT23" s="446"/>
      <c r="BU23" s="447"/>
      <c r="BV23" s="445">
        <v>7622744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7200</v>
      </c>
      <c r="R24" s="422"/>
      <c r="S24" s="422"/>
      <c r="T24" s="422"/>
      <c r="U24" s="422"/>
      <c r="V24" s="423"/>
      <c r="W24" s="487"/>
      <c r="X24" s="478"/>
      <c r="Y24" s="479"/>
      <c r="Z24" s="418" t="s">
        <v>164</v>
      </c>
      <c r="AA24" s="419"/>
      <c r="AB24" s="419"/>
      <c r="AC24" s="419"/>
      <c r="AD24" s="419"/>
      <c r="AE24" s="419"/>
      <c r="AF24" s="419"/>
      <c r="AG24" s="420"/>
      <c r="AH24" s="421">
        <v>85</v>
      </c>
      <c r="AI24" s="422"/>
      <c r="AJ24" s="422"/>
      <c r="AK24" s="422"/>
      <c r="AL24" s="423"/>
      <c r="AM24" s="421">
        <v>272000</v>
      </c>
      <c r="AN24" s="422"/>
      <c r="AO24" s="422"/>
      <c r="AP24" s="422"/>
      <c r="AQ24" s="422"/>
      <c r="AR24" s="423"/>
      <c r="AS24" s="421">
        <v>3200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5251971</v>
      </c>
      <c r="BO24" s="446"/>
      <c r="BP24" s="446"/>
      <c r="BQ24" s="446"/>
      <c r="BR24" s="446"/>
      <c r="BS24" s="446"/>
      <c r="BT24" s="446"/>
      <c r="BU24" s="447"/>
      <c r="BV24" s="445">
        <v>5350859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6075</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122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64779</v>
      </c>
      <c r="BO25" s="441"/>
      <c r="BP25" s="441"/>
      <c r="BQ25" s="441"/>
      <c r="BR25" s="441"/>
      <c r="BS25" s="441"/>
      <c r="BT25" s="441"/>
      <c r="BU25" s="442"/>
      <c r="BV25" s="440">
        <v>204466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5725</v>
      </c>
      <c r="R26" s="422"/>
      <c r="S26" s="422"/>
      <c r="T26" s="422"/>
      <c r="U26" s="422"/>
      <c r="V26" s="423"/>
      <c r="W26" s="487"/>
      <c r="X26" s="478"/>
      <c r="Y26" s="479"/>
      <c r="Z26" s="418" t="s">
        <v>171</v>
      </c>
      <c r="AA26" s="500"/>
      <c r="AB26" s="500"/>
      <c r="AC26" s="500"/>
      <c r="AD26" s="500"/>
      <c r="AE26" s="500"/>
      <c r="AF26" s="500"/>
      <c r="AG26" s="501"/>
      <c r="AH26" s="421">
        <v>6</v>
      </c>
      <c r="AI26" s="422"/>
      <c r="AJ26" s="422"/>
      <c r="AK26" s="422"/>
      <c r="AL26" s="423"/>
      <c r="AM26" s="421">
        <v>18192</v>
      </c>
      <c r="AN26" s="422"/>
      <c r="AO26" s="422"/>
      <c r="AP26" s="422"/>
      <c r="AQ26" s="422"/>
      <c r="AR26" s="423"/>
      <c r="AS26" s="421">
        <v>3032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2885</v>
      </c>
      <c r="R27" s="422"/>
      <c r="S27" s="422"/>
      <c r="T27" s="422"/>
      <c r="U27" s="422"/>
      <c r="V27" s="423"/>
      <c r="W27" s="487"/>
      <c r="X27" s="478"/>
      <c r="Y27" s="479"/>
      <c r="Z27" s="418" t="s">
        <v>174</v>
      </c>
      <c r="AA27" s="419"/>
      <c r="AB27" s="419"/>
      <c r="AC27" s="419"/>
      <c r="AD27" s="419"/>
      <c r="AE27" s="419"/>
      <c r="AF27" s="419"/>
      <c r="AG27" s="420"/>
      <c r="AH27" s="421">
        <v>3</v>
      </c>
      <c r="AI27" s="422"/>
      <c r="AJ27" s="422"/>
      <c r="AK27" s="422"/>
      <c r="AL27" s="423"/>
      <c r="AM27" s="421">
        <v>10668</v>
      </c>
      <c r="AN27" s="422"/>
      <c r="AO27" s="422"/>
      <c r="AP27" s="422"/>
      <c r="AQ27" s="422"/>
      <c r="AR27" s="423"/>
      <c r="AS27" s="421">
        <v>3556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114333</v>
      </c>
      <c r="BO27" s="449"/>
      <c r="BP27" s="449"/>
      <c r="BQ27" s="449"/>
      <c r="BR27" s="449"/>
      <c r="BS27" s="449"/>
      <c r="BT27" s="449"/>
      <c r="BU27" s="450"/>
      <c r="BV27" s="448">
        <v>114304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2400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168</v>
      </c>
      <c r="AN28" s="422"/>
      <c r="AO28" s="422"/>
      <c r="AP28" s="422"/>
      <c r="AQ28" s="422"/>
      <c r="AR28" s="423"/>
      <c r="AS28" s="421" t="s">
        <v>122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1267745</v>
      </c>
      <c r="BO28" s="441"/>
      <c r="BP28" s="441"/>
      <c r="BQ28" s="441"/>
      <c r="BR28" s="441"/>
      <c r="BS28" s="441"/>
      <c r="BT28" s="441"/>
      <c r="BU28" s="442"/>
      <c r="BV28" s="440">
        <v>1266445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10</v>
      </c>
      <c r="M29" s="422"/>
      <c r="N29" s="422"/>
      <c r="O29" s="422"/>
      <c r="P29" s="423"/>
      <c r="Q29" s="421">
        <v>2035</v>
      </c>
      <c r="R29" s="422"/>
      <c r="S29" s="422"/>
      <c r="T29" s="422"/>
      <c r="U29" s="422"/>
      <c r="V29" s="423"/>
      <c r="W29" s="488"/>
      <c r="X29" s="489"/>
      <c r="Y29" s="490"/>
      <c r="Z29" s="418" t="s">
        <v>180</v>
      </c>
      <c r="AA29" s="419"/>
      <c r="AB29" s="419"/>
      <c r="AC29" s="419"/>
      <c r="AD29" s="419"/>
      <c r="AE29" s="419"/>
      <c r="AF29" s="419"/>
      <c r="AG29" s="420"/>
      <c r="AH29" s="421">
        <v>88</v>
      </c>
      <c r="AI29" s="422"/>
      <c r="AJ29" s="422"/>
      <c r="AK29" s="422"/>
      <c r="AL29" s="423"/>
      <c r="AM29" s="421">
        <v>282668</v>
      </c>
      <c r="AN29" s="422"/>
      <c r="AO29" s="422"/>
      <c r="AP29" s="422"/>
      <c r="AQ29" s="422"/>
      <c r="AR29" s="423"/>
      <c r="AS29" s="421">
        <v>3212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509302</v>
      </c>
      <c r="BO29" s="446"/>
      <c r="BP29" s="446"/>
      <c r="BQ29" s="446"/>
      <c r="BR29" s="446"/>
      <c r="BS29" s="446"/>
      <c r="BT29" s="446"/>
      <c r="BU29" s="447"/>
      <c r="BV29" s="445">
        <v>509180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1540280</v>
      </c>
      <c r="BO30" s="449"/>
      <c r="BP30" s="449"/>
      <c r="BQ30" s="449"/>
      <c r="BR30" s="449"/>
      <c r="BS30" s="449"/>
      <c r="BT30" s="449"/>
      <c r="BU30" s="450"/>
      <c r="BV30" s="448">
        <v>1709384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小水力発電事業特別会計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鹿足郡不燃物処理組合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(株)エポックかきのきむら</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興学資金基金特別会計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鹿足郡養護老人ホーム組合（普通）</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(株)サンエム</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農業集落排水事業特別会計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鹿足郡養護老人ホーム組合（介護）</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(社)吉賀町農業公社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鹿足郡事務組合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吉賀町土地開発公社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益田地区広域市町村圏事務組合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島根県市町村総合事務組合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後期高齢者医療広域連合（普通）</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後期高齢者医療広域連合（後期高齢）</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iTUTkXvqEyRdOM4ZB08Vz7kJcUU/O73Z2aZt2B8yejYN2nxy+ysVLHsswXXqGekmW7gr1b1scqA9jFkdV3fWw==" saltValue="gKP/JbJE8s7HxsSb2RFW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0" zoomScale="69" zoomScaleNormal="6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546</v>
      </c>
      <c r="D34" s="1224"/>
      <c r="E34" s="1225"/>
      <c r="F34" s="32" t="s">
        <v>498</v>
      </c>
      <c r="G34" s="33" t="s">
        <v>498</v>
      </c>
      <c r="H34" s="33" t="s">
        <v>498</v>
      </c>
      <c r="I34" s="33" t="s">
        <v>498</v>
      </c>
      <c r="J34" s="34">
        <v>3</v>
      </c>
      <c r="K34" s="22"/>
      <c r="L34" s="22"/>
      <c r="M34" s="22"/>
      <c r="N34" s="22"/>
      <c r="O34" s="22"/>
      <c r="P34" s="22"/>
    </row>
    <row r="35" spans="1:16" ht="39" customHeight="1" x14ac:dyDescent="0.15">
      <c r="A35" s="22"/>
      <c r="B35" s="35"/>
      <c r="C35" s="1218" t="s">
        <v>547</v>
      </c>
      <c r="D35" s="1219"/>
      <c r="E35" s="1220"/>
      <c r="F35" s="36">
        <v>8.07</v>
      </c>
      <c r="G35" s="37">
        <v>6.06</v>
      </c>
      <c r="H35" s="37">
        <v>4.62</v>
      </c>
      <c r="I35" s="37">
        <v>5.87</v>
      </c>
      <c r="J35" s="38">
        <v>2.98</v>
      </c>
      <c r="K35" s="22"/>
      <c r="L35" s="22"/>
      <c r="M35" s="22"/>
      <c r="N35" s="22"/>
      <c r="O35" s="22"/>
      <c r="P35" s="22"/>
    </row>
    <row r="36" spans="1:16" ht="39" customHeight="1" x14ac:dyDescent="0.15">
      <c r="A36" s="22"/>
      <c r="B36" s="35"/>
      <c r="C36" s="1218" t="s">
        <v>548</v>
      </c>
      <c r="D36" s="1219"/>
      <c r="E36" s="1220"/>
      <c r="F36" s="36">
        <v>0.37</v>
      </c>
      <c r="G36" s="37">
        <v>0.32</v>
      </c>
      <c r="H36" s="37">
        <v>0</v>
      </c>
      <c r="I36" s="37">
        <v>0.01</v>
      </c>
      <c r="J36" s="38">
        <v>0.76</v>
      </c>
      <c r="K36" s="22"/>
      <c r="L36" s="22"/>
      <c r="M36" s="22"/>
      <c r="N36" s="22"/>
      <c r="O36" s="22"/>
      <c r="P36" s="22"/>
    </row>
    <row r="37" spans="1:16" ht="39" customHeight="1" x14ac:dyDescent="0.15">
      <c r="A37" s="22"/>
      <c r="B37" s="35"/>
      <c r="C37" s="1218" t="s">
        <v>549</v>
      </c>
      <c r="D37" s="1219"/>
      <c r="E37" s="1220"/>
      <c r="F37" s="36">
        <v>0.03</v>
      </c>
      <c r="G37" s="37">
        <v>0.01</v>
      </c>
      <c r="H37" s="37">
        <v>0.02</v>
      </c>
      <c r="I37" s="37">
        <v>0.03</v>
      </c>
      <c r="J37" s="38">
        <v>0.52</v>
      </c>
      <c r="K37" s="22"/>
      <c r="L37" s="22"/>
      <c r="M37" s="22"/>
      <c r="N37" s="22"/>
      <c r="O37" s="22"/>
      <c r="P37" s="22"/>
    </row>
    <row r="38" spans="1:16" ht="39" customHeight="1" x14ac:dyDescent="0.15">
      <c r="A38" s="22"/>
      <c r="B38" s="35"/>
      <c r="C38" s="1218" t="s">
        <v>550</v>
      </c>
      <c r="D38" s="1219"/>
      <c r="E38" s="1220"/>
      <c r="F38" s="36">
        <v>0.02</v>
      </c>
      <c r="G38" s="37">
        <v>0.02</v>
      </c>
      <c r="H38" s="37">
        <v>0.02</v>
      </c>
      <c r="I38" s="37">
        <v>0.02</v>
      </c>
      <c r="J38" s="38">
        <v>0.02</v>
      </c>
      <c r="K38" s="22"/>
      <c r="L38" s="22"/>
      <c r="M38" s="22"/>
      <c r="N38" s="22"/>
      <c r="O38" s="22"/>
      <c r="P38" s="22"/>
    </row>
    <row r="39" spans="1:16" ht="39" customHeight="1" x14ac:dyDescent="0.15">
      <c r="A39" s="22"/>
      <c r="B39" s="35"/>
      <c r="C39" s="1218" t="s">
        <v>551</v>
      </c>
      <c r="D39" s="1219"/>
      <c r="E39" s="1220"/>
      <c r="F39" s="36">
        <v>0.01</v>
      </c>
      <c r="G39" s="37">
        <v>0.01</v>
      </c>
      <c r="H39" s="37">
        <v>0.01</v>
      </c>
      <c r="I39" s="37">
        <v>0.01</v>
      </c>
      <c r="J39" s="38">
        <v>0.01</v>
      </c>
      <c r="K39" s="22"/>
      <c r="L39" s="22"/>
      <c r="M39" s="22"/>
      <c r="N39" s="22"/>
      <c r="O39" s="22"/>
      <c r="P39" s="22"/>
    </row>
    <row r="40" spans="1:16" ht="39" customHeight="1" x14ac:dyDescent="0.15">
      <c r="A40" s="22"/>
      <c r="B40" s="35"/>
      <c r="C40" s="1218" t="s">
        <v>552</v>
      </c>
      <c r="D40" s="1219"/>
      <c r="E40" s="1220"/>
      <c r="F40" s="36">
        <v>0.01</v>
      </c>
      <c r="G40" s="37">
        <v>0.01</v>
      </c>
      <c r="H40" s="37" t="s">
        <v>553</v>
      </c>
      <c r="I40" s="37">
        <v>0</v>
      </c>
      <c r="J40" s="38">
        <v>0.01</v>
      </c>
      <c r="K40" s="22"/>
      <c r="L40" s="22"/>
      <c r="M40" s="22"/>
      <c r="N40" s="22"/>
      <c r="O40" s="22"/>
      <c r="P40" s="22"/>
    </row>
    <row r="41" spans="1:16" ht="39" customHeight="1" x14ac:dyDescent="0.15">
      <c r="A41" s="22"/>
      <c r="B41" s="35"/>
      <c r="C41" s="1218" t="s">
        <v>554</v>
      </c>
      <c r="D41" s="1219"/>
      <c r="E41" s="1220"/>
      <c r="F41" s="36">
        <v>0.01</v>
      </c>
      <c r="G41" s="37">
        <v>0.01</v>
      </c>
      <c r="H41" s="37">
        <v>0.01</v>
      </c>
      <c r="I41" s="37">
        <v>0.13</v>
      </c>
      <c r="J41" s="38">
        <v>0</v>
      </c>
      <c r="K41" s="22"/>
      <c r="L41" s="22"/>
      <c r="M41" s="22"/>
      <c r="N41" s="22"/>
      <c r="O41" s="22"/>
      <c r="P41" s="22"/>
    </row>
    <row r="42" spans="1:16" ht="39" customHeight="1" x14ac:dyDescent="0.15">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556</v>
      </c>
      <c r="D43" s="1222"/>
      <c r="E43" s="1223"/>
      <c r="F43" s="41">
        <v>0.02</v>
      </c>
      <c r="G43" s="42">
        <v>0.02</v>
      </c>
      <c r="H43" s="42">
        <v>0.1</v>
      </c>
      <c r="I43" s="42">
        <v>0.74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LBCfyZxHL0ric7I6+Jpr6iWFQH0N+TL7LL758y12JtbJac0mjXSvGbkA1impaFXUa21AY5z5L7mW9nrZvmtQ==" saltValue="0Xqb6YVvFbKUpV/30LsB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4" zoomScale="75" zoomScaleNormal="75" zoomScaleSheetLayoutView="55" workbookViewId="0">
      <selection activeCell="E56" sqref="E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883</v>
      </c>
      <c r="L45" s="60">
        <v>848</v>
      </c>
      <c r="M45" s="60">
        <v>738</v>
      </c>
      <c r="N45" s="60">
        <v>716</v>
      </c>
      <c r="O45" s="61">
        <v>690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189</v>
      </c>
      <c r="L48" s="64">
        <v>185</v>
      </c>
      <c r="M48" s="64">
        <v>168</v>
      </c>
      <c r="N48" s="64">
        <v>206</v>
      </c>
      <c r="O48" s="65">
        <v>241</v>
      </c>
      <c r="P48" s="48"/>
      <c r="Q48" s="48"/>
      <c r="R48" s="48"/>
      <c r="S48" s="48"/>
      <c r="T48" s="48"/>
      <c r="U48" s="48"/>
    </row>
    <row r="49" spans="1:21" ht="30.75" customHeight="1" x14ac:dyDescent="0.15">
      <c r="A49" s="48"/>
      <c r="B49" s="1236"/>
      <c r="C49" s="1237"/>
      <c r="D49" s="62"/>
      <c r="E49" s="1228" t="s">
        <v>16</v>
      </c>
      <c r="F49" s="1228"/>
      <c r="G49" s="1228"/>
      <c r="H49" s="1228"/>
      <c r="I49" s="1228"/>
      <c r="J49" s="1229"/>
      <c r="K49" s="63">
        <v>78</v>
      </c>
      <c r="L49" s="64">
        <v>61</v>
      </c>
      <c r="M49" s="64">
        <v>63</v>
      </c>
      <c r="N49" s="64">
        <v>56</v>
      </c>
      <c r="O49" s="65">
        <v>60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906</v>
      </c>
      <c r="L52" s="64">
        <v>910</v>
      </c>
      <c r="M52" s="64">
        <v>809</v>
      </c>
      <c r="N52" s="64">
        <v>801</v>
      </c>
      <c r="O52" s="65">
        <v>836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245</v>
      </c>
      <c r="L53" s="69">
        <v>185</v>
      </c>
      <c r="M53" s="69">
        <v>161</v>
      </c>
      <c r="N53" s="69">
        <v>178</v>
      </c>
      <c r="O53" s="70">
        <v>156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sFtRNzcgbcyOubrYeNO0JVLfbiCXk9FQMIH+rfCvWejM8o/dOj8yIa2VAtZ54EJprTpPoq4oJaNmZkReELdwQ==" saltValue="U0YjJqCNHA/QeFoPXqvh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8"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54" t="s">
        <v>24</v>
      </c>
      <c r="C41" s="1255"/>
      <c r="D41" s="81"/>
      <c r="E41" s="1256" t="s">
        <v>25</v>
      </c>
      <c r="F41" s="1256"/>
      <c r="G41" s="1256"/>
      <c r="H41" s="1257"/>
      <c r="I41" s="82">
        <v>6774</v>
      </c>
      <c r="J41" s="83">
        <v>6605</v>
      </c>
      <c r="K41" s="83">
        <v>7165</v>
      </c>
      <c r="L41" s="83">
        <v>7623</v>
      </c>
      <c r="M41" s="84">
        <v>7781</v>
      </c>
    </row>
    <row r="42" spans="2:13" ht="27.75" customHeight="1" x14ac:dyDescent="0.15">
      <c r="B42" s="1244"/>
      <c r="C42" s="1245"/>
      <c r="D42" s="85"/>
      <c r="E42" s="1248" t="s">
        <v>26</v>
      </c>
      <c r="F42" s="1248"/>
      <c r="G42" s="1248"/>
      <c r="H42" s="1249"/>
      <c r="I42" s="86">
        <v>5</v>
      </c>
      <c r="J42" s="87">
        <v>4</v>
      </c>
      <c r="K42" s="87">
        <v>4</v>
      </c>
      <c r="L42" s="87">
        <v>3</v>
      </c>
      <c r="M42" s="88">
        <v>2</v>
      </c>
    </row>
    <row r="43" spans="2:13" ht="27.75" customHeight="1" x14ac:dyDescent="0.15">
      <c r="B43" s="1244"/>
      <c r="C43" s="1245"/>
      <c r="D43" s="85"/>
      <c r="E43" s="1248" t="s">
        <v>27</v>
      </c>
      <c r="F43" s="1248"/>
      <c r="G43" s="1248"/>
      <c r="H43" s="1249"/>
      <c r="I43" s="86">
        <v>3260</v>
      </c>
      <c r="J43" s="87">
        <v>3509</v>
      </c>
      <c r="K43" s="87">
        <v>3493</v>
      </c>
      <c r="L43" s="87">
        <v>3438</v>
      </c>
      <c r="M43" s="88">
        <v>3281</v>
      </c>
    </row>
    <row r="44" spans="2:13" ht="27.75" customHeight="1" x14ac:dyDescent="0.15">
      <c r="B44" s="1244"/>
      <c r="C44" s="1245"/>
      <c r="D44" s="85"/>
      <c r="E44" s="1248" t="s">
        <v>28</v>
      </c>
      <c r="F44" s="1248"/>
      <c r="G44" s="1248"/>
      <c r="H44" s="1249"/>
      <c r="I44" s="86">
        <v>280</v>
      </c>
      <c r="J44" s="87">
        <v>222</v>
      </c>
      <c r="K44" s="87">
        <v>167</v>
      </c>
      <c r="L44" s="87">
        <v>117</v>
      </c>
      <c r="M44" s="88">
        <v>72</v>
      </c>
    </row>
    <row r="45" spans="2:13" ht="27.75" customHeight="1" x14ac:dyDescent="0.15">
      <c r="B45" s="1244"/>
      <c r="C45" s="1245"/>
      <c r="D45" s="85"/>
      <c r="E45" s="1248" t="s">
        <v>29</v>
      </c>
      <c r="F45" s="1248"/>
      <c r="G45" s="1248"/>
      <c r="H45" s="1249"/>
      <c r="I45" s="86">
        <v>1231</v>
      </c>
      <c r="J45" s="87">
        <v>1155</v>
      </c>
      <c r="K45" s="87">
        <v>1118</v>
      </c>
      <c r="L45" s="87">
        <v>1131</v>
      </c>
      <c r="M45" s="88">
        <v>1149</v>
      </c>
    </row>
    <row r="46" spans="2:13" ht="27.75" customHeight="1" x14ac:dyDescent="0.15">
      <c r="B46" s="1244"/>
      <c r="C46" s="1245"/>
      <c r="D46" s="89"/>
      <c r="E46" s="1248" t="s">
        <v>30</v>
      </c>
      <c r="F46" s="1248"/>
      <c r="G46" s="1248"/>
      <c r="H46" s="1249"/>
      <c r="I46" s="86" t="s">
        <v>498</v>
      </c>
      <c r="J46" s="87" t="s">
        <v>498</v>
      </c>
      <c r="K46" s="87" t="s">
        <v>498</v>
      </c>
      <c r="L46" s="87" t="s">
        <v>498</v>
      </c>
      <c r="M46" s="88" t="s">
        <v>498</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2952</v>
      </c>
      <c r="J50" s="87">
        <v>2664</v>
      </c>
      <c r="K50" s="87">
        <v>2637</v>
      </c>
      <c r="L50" s="87">
        <v>2635</v>
      </c>
      <c r="M50" s="88">
        <v>2547</v>
      </c>
    </row>
    <row r="51" spans="2:13" ht="27.75" customHeight="1" x14ac:dyDescent="0.15">
      <c r="B51" s="1244"/>
      <c r="C51" s="1245"/>
      <c r="D51" s="85"/>
      <c r="E51" s="1248" t="s">
        <v>36</v>
      </c>
      <c r="F51" s="1248"/>
      <c r="G51" s="1248"/>
      <c r="H51" s="1249"/>
      <c r="I51" s="86">
        <v>483</v>
      </c>
      <c r="J51" s="87">
        <v>502</v>
      </c>
      <c r="K51" s="87">
        <v>505</v>
      </c>
      <c r="L51" s="87">
        <v>506</v>
      </c>
      <c r="M51" s="88">
        <v>440</v>
      </c>
    </row>
    <row r="52" spans="2:13" ht="27.75" customHeight="1" x14ac:dyDescent="0.15">
      <c r="B52" s="1246"/>
      <c r="C52" s="1247"/>
      <c r="D52" s="85"/>
      <c r="E52" s="1248" t="s">
        <v>37</v>
      </c>
      <c r="F52" s="1248"/>
      <c r="G52" s="1248"/>
      <c r="H52" s="1249"/>
      <c r="I52" s="86">
        <v>7429</v>
      </c>
      <c r="J52" s="87">
        <v>7514</v>
      </c>
      <c r="K52" s="87">
        <v>7950</v>
      </c>
      <c r="L52" s="87">
        <v>8087</v>
      </c>
      <c r="M52" s="88">
        <v>8052</v>
      </c>
    </row>
    <row r="53" spans="2:13" ht="27.75" customHeight="1" thickBot="1" x14ac:dyDescent="0.2">
      <c r="B53" s="1250" t="s">
        <v>38</v>
      </c>
      <c r="C53" s="1251"/>
      <c r="D53" s="92"/>
      <c r="E53" s="1252" t="s">
        <v>39</v>
      </c>
      <c r="F53" s="1252"/>
      <c r="G53" s="1252"/>
      <c r="H53" s="1253"/>
      <c r="I53" s="93">
        <v>686</v>
      </c>
      <c r="J53" s="94">
        <v>816</v>
      </c>
      <c r="K53" s="94">
        <v>854</v>
      </c>
      <c r="L53" s="94">
        <v>1083</v>
      </c>
      <c r="M53" s="95">
        <v>1246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gTF3DlgQ1or38PvXxZLi4E2/kcd93e2n1AoLrP0BIClA5M2jD2SMtoEWXom4+pXzfS7S2xiGRSOB7hzHdQkSw==" saltValue="b9YfUHUnISsB7bZkm9Oz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9" zoomScale="70" zoomScaleNormal="70" zoomScaleSheetLayoutView="100" workbookViewId="0">
      <selection activeCell="F58" sqref="F58: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1265</v>
      </c>
      <c r="G55" s="107">
        <v>1266</v>
      </c>
      <c r="H55" s="108">
        <v>1268</v>
      </c>
    </row>
    <row r="56" spans="2:8" ht="52.5" customHeight="1" x14ac:dyDescent="0.15">
      <c r="B56" s="109"/>
      <c r="C56" s="1271" t="s">
        <v>43</v>
      </c>
      <c r="D56" s="1271"/>
      <c r="E56" s="1272"/>
      <c r="F56" s="110">
        <v>509</v>
      </c>
      <c r="G56" s="110">
        <v>509</v>
      </c>
      <c r="H56" s="111">
        <v>509</v>
      </c>
    </row>
    <row r="57" spans="2:8" ht="53.25" customHeight="1" x14ac:dyDescent="0.15">
      <c r="B57" s="109"/>
      <c r="C57" s="1273" t="s">
        <v>44</v>
      </c>
      <c r="D57" s="1273"/>
      <c r="E57" s="1274"/>
      <c r="F57" s="112">
        <v>1668</v>
      </c>
      <c r="G57" s="112">
        <v>1709</v>
      </c>
      <c r="H57" s="113">
        <v>1540</v>
      </c>
    </row>
    <row r="58" spans="2:8" ht="45.75" customHeight="1" x14ac:dyDescent="0.15">
      <c r="B58" s="114"/>
      <c r="C58" s="1261" t="s">
        <v>557</v>
      </c>
      <c r="D58" s="1262"/>
      <c r="E58" s="1263"/>
      <c r="F58" s="115">
        <v>1052</v>
      </c>
      <c r="G58" s="115">
        <v>1090</v>
      </c>
      <c r="H58" s="116">
        <v>964</v>
      </c>
    </row>
    <row r="59" spans="2:8" ht="45.75" customHeight="1" x14ac:dyDescent="0.15">
      <c r="B59" s="114"/>
      <c r="C59" s="1261" t="s">
        <v>558</v>
      </c>
      <c r="D59" s="1262"/>
      <c r="E59" s="1263"/>
      <c r="F59" s="115">
        <v>286</v>
      </c>
      <c r="G59" s="115">
        <v>286</v>
      </c>
      <c r="H59" s="116">
        <v>286</v>
      </c>
    </row>
    <row r="60" spans="2:8" ht="45.75" customHeight="1" x14ac:dyDescent="0.15">
      <c r="B60" s="114"/>
      <c r="C60" s="1261" t="s">
        <v>559</v>
      </c>
      <c r="D60" s="1262"/>
      <c r="E60" s="1263"/>
      <c r="F60" s="115">
        <v>268</v>
      </c>
      <c r="G60" s="115">
        <v>268</v>
      </c>
      <c r="H60" s="116">
        <v>224</v>
      </c>
    </row>
    <row r="61" spans="2:8" ht="45.75" customHeight="1" x14ac:dyDescent="0.15">
      <c r="B61" s="114"/>
      <c r="C61" s="1261" t="s">
        <v>560</v>
      </c>
      <c r="D61" s="1262"/>
      <c r="E61" s="1263"/>
      <c r="F61" s="115">
        <v>50</v>
      </c>
      <c r="G61" s="115">
        <v>50</v>
      </c>
      <c r="H61" s="116">
        <v>50</v>
      </c>
    </row>
    <row r="62" spans="2:8" ht="45.75" customHeight="1" thickBot="1" x14ac:dyDescent="0.2">
      <c r="B62" s="117"/>
      <c r="C62" s="1264" t="s">
        <v>561</v>
      </c>
      <c r="D62" s="1265"/>
      <c r="E62" s="1266"/>
      <c r="F62" s="118">
        <v>11</v>
      </c>
      <c r="G62" s="118">
        <v>14</v>
      </c>
      <c r="H62" s="119">
        <v>15</v>
      </c>
    </row>
    <row r="63" spans="2:8" ht="52.5" customHeight="1" thickBot="1" x14ac:dyDescent="0.2">
      <c r="B63" s="120"/>
      <c r="C63" s="1267" t="s">
        <v>45</v>
      </c>
      <c r="D63" s="1267"/>
      <c r="E63" s="1268"/>
      <c r="F63" s="121">
        <v>3442</v>
      </c>
      <c r="G63" s="121">
        <v>3485</v>
      </c>
      <c r="H63" s="122">
        <v>3317</v>
      </c>
    </row>
    <row r="64" spans="2:8" ht="15" customHeight="1" x14ac:dyDescent="0.15"/>
    <row r="65" ht="0" hidden="1" customHeight="1" x14ac:dyDescent="0.15"/>
    <row r="66" ht="0" hidden="1" customHeight="1" x14ac:dyDescent="0.15"/>
  </sheetData>
  <sheetProtection algorithmName="SHA-512" hashValue="JWQvr6u8IzBIiJv/f6OS6dIp9iPHOV/HLjQCFshLQyv69UvCHl+Ps5z8wULAHb34eaplh33y9LXgCOmzwbthJA==" saltValue="Tqr9iQVXFfwS15MQns9j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31" zoomScaleNormal="100" zoomScaleSheetLayoutView="55" workbookViewId="0">
      <selection activeCell="BA48" sqref="BA4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541</v>
      </c>
      <c r="BQ50" s="1280"/>
      <c r="BR50" s="1280"/>
      <c r="BS50" s="1280"/>
      <c r="BT50" s="1280"/>
      <c r="BU50" s="1280"/>
      <c r="BV50" s="1280"/>
      <c r="BW50" s="1280"/>
      <c r="BX50" s="1280" t="s">
        <v>542</v>
      </c>
      <c r="BY50" s="1280"/>
      <c r="BZ50" s="1280"/>
      <c r="CA50" s="1280"/>
      <c r="CB50" s="1280"/>
      <c r="CC50" s="1280"/>
      <c r="CD50" s="1280"/>
      <c r="CE50" s="1280"/>
      <c r="CF50" s="1280" t="s">
        <v>543</v>
      </c>
      <c r="CG50" s="1280"/>
      <c r="CH50" s="1280"/>
      <c r="CI50" s="1280"/>
      <c r="CJ50" s="1280"/>
      <c r="CK50" s="1280"/>
      <c r="CL50" s="1280"/>
      <c r="CM50" s="1280"/>
      <c r="CN50" s="1280" t="s">
        <v>544</v>
      </c>
      <c r="CO50" s="1280"/>
      <c r="CP50" s="1280"/>
      <c r="CQ50" s="1280"/>
      <c r="CR50" s="1280"/>
      <c r="CS50" s="1280"/>
      <c r="CT50" s="1280"/>
      <c r="CU50" s="1280"/>
      <c r="CV50" s="1280" t="s">
        <v>545</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581</v>
      </c>
      <c r="AO51" s="1278"/>
      <c r="AP51" s="1278"/>
      <c r="AQ51" s="1278"/>
      <c r="AR51" s="1278"/>
      <c r="AS51" s="1278"/>
      <c r="AT51" s="1278"/>
      <c r="AU51" s="1278"/>
      <c r="AV51" s="1278"/>
      <c r="AW51" s="1278"/>
      <c r="AX51" s="1278"/>
      <c r="AY51" s="1278"/>
      <c r="AZ51" s="1278"/>
      <c r="BA51" s="1278"/>
      <c r="BB51" s="1278" t="s">
        <v>582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584</v>
      </c>
      <c r="AO55" s="1280"/>
      <c r="AP55" s="1280"/>
      <c r="AQ55" s="1280"/>
      <c r="AR55" s="1280"/>
      <c r="AS55" s="1280"/>
      <c r="AT55" s="1280"/>
      <c r="AU55" s="1280"/>
      <c r="AV55" s="1280"/>
      <c r="AW55" s="1280"/>
      <c r="AX55" s="1280"/>
      <c r="AY55" s="1280"/>
      <c r="AZ55" s="1280"/>
      <c r="BA55" s="1280"/>
      <c r="BB55" s="1278" t="s">
        <v>582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585</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541</v>
      </c>
      <c r="BQ72" s="1280"/>
      <c r="BR72" s="1280"/>
      <c r="BS72" s="1280"/>
      <c r="BT72" s="1280"/>
      <c r="BU72" s="1280"/>
      <c r="BV72" s="1280"/>
      <c r="BW72" s="1280"/>
      <c r="BX72" s="1280" t="s">
        <v>542</v>
      </c>
      <c r="BY72" s="1280"/>
      <c r="BZ72" s="1280"/>
      <c r="CA72" s="1280"/>
      <c r="CB72" s="1280"/>
      <c r="CC72" s="1280"/>
      <c r="CD72" s="1280"/>
      <c r="CE72" s="1280"/>
      <c r="CF72" s="1280" t="s">
        <v>543</v>
      </c>
      <c r="CG72" s="1280"/>
      <c r="CH72" s="1280"/>
      <c r="CI72" s="1280"/>
      <c r="CJ72" s="1280"/>
      <c r="CK72" s="1280"/>
      <c r="CL72" s="1280"/>
      <c r="CM72" s="1280"/>
      <c r="CN72" s="1280" t="s">
        <v>544</v>
      </c>
      <c r="CO72" s="1280"/>
      <c r="CP72" s="1280"/>
      <c r="CQ72" s="1280"/>
      <c r="CR72" s="1280"/>
      <c r="CS72" s="1280"/>
      <c r="CT72" s="1280"/>
      <c r="CU72" s="1280"/>
      <c r="CV72" s="1280" t="s">
        <v>545</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581</v>
      </c>
      <c r="AO73" s="1278"/>
      <c r="AP73" s="1278"/>
      <c r="AQ73" s="1278"/>
      <c r="AR73" s="1278"/>
      <c r="AS73" s="1278"/>
      <c r="AT73" s="1278"/>
      <c r="AU73" s="1278"/>
      <c r="AV73" s="1278"/>
      <c r="AW73" s="1278"/>
      <c r="AX73" s="1278"/>
      <c r="AY73" s="1278"/>
      <c r="AZ73" s="1278"/>
      <c r="BA73" s="1278"/>
      <c r="BB73" s="1278" t="s">
        <v>582</v>
      </c>
      <c r="BC73" s="1278"/>
      <c r="BD73" s="1278"/>
      <c r="BE73" s="1278"/>
      <c r="BF73" s="1278"/>
      <c r="BG73" s="1278"/>
      <c r="BH73" s="1278"/>
      <c r="BI73" s="1278"/>
      <c r="BJ73" s="1278"/>
      <c r="BK73" s="1278"/>
      <c r="BL73" s="1278"/>
      <c r="BM73" s="1278"/>
      <c r="BN73" s="1278"/>
      <c r="BO73" s="1278"/>
      <c r="BP73" s="1275">
        <v>21.1</v>
      </c>
      <c r="BQ73" s="1275"/>
      <c r="BR73" s="1275"/>
      <c r="BS73" s="1275"/>
      <c r="BT73" s="1275"/>
      <c r="BU73" s="1275"/>
      <c r="BV73" s="1275"/>
      <c r="BW73" s="1275"/>
      <c r="BX73" s="1275">
        <v>26.2</v>
      </c>
      <c r="BY73" s="1275"/>
      <c r="BZ73" s="1275"/>
      <c r="CA73" s="1275"/>
      <c r="CB73" s="1275"/>
      <c r="CC73" s="1275"/>
      <c r="CD73" s="1275"/>
      <c r="CE73" s="1275"/>
      <c r="CF73" s="1275">
        <v>26.9</v>
      </c>
      <c r="CG73" s="1275"/>
      <c r="CH73" s="1275"/>
      <c r="CI73" s="1275"/>
      <c r="CJ73" s="1275"/>
      <c r="CK73" s="1275"/>
      <c r="CL73" s="1275"/>
      <c r="CM73" s="1275"/>
      <c r="CN73" s="1275">
        <v>35.299999999999997</v>
      </c>
      <c r="CO73" s="1275"/>
      <c r="CP73" s="1275"/>
      <c r="CQ73" s="1275"/>
      <c r="CR73" s="1275"/>
      <c r="CS73" s="1275"/>
      <c r="CT73" s="1275"/>
      <c r="CU73" s="1275"/>
      <c r="CV73" s="1275">
        <v>40.5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586</v>
      </c>
      <c r="BC75" s="1278"/>
      <c r="BD75" s="1278"/>
      <c r="BE75" s="1278"/>
      <c r="BF75" s="1278"/>
      <c r="BG75" s="1278"/>
      <c r="BH75" s="1278"/>
      <c r="BI75" s="1278"/>
      <c r="BJ75" s="1278"/>
      <c r="BK75" s="1278"/>
      <c r="BL75" s="1278"/>
      <c r="BM75" s="1278"/>
      <c r="BN75" s="1278"/>
      <c r="BO75" s="1278"/>
      <c r="BP75" s="1275">
        <v>8.8000000000000007</v>
      </c>
      <c r="BQ75" s="1275"/>
      <c r="BR75" s="1275"/>
      <c r="BS75" s="1275"/>
      <c r="BT75" s="1275"/>
      <c r="BU75" s="1275"/>
      <c r="BV75" s="1275"/>
      <c r="BW75" s="1275"/>
      <c r="BX75" s="1275">
        <v>7</v>
      </c>
      <c r="BY75" s="1275"/>
      <c r="BZ75" s="1275"/>
      <c r="CA75" s="1275"/>
      <c r="CB75" s="1275"/>
      <c r="CC75" s="1275"/>
      <c r="CD75" s="1275"/>
      <c r="CE75" s="1275"/>
      <c r="CF75" s="1275">
        <v>6.1</v>
      </c>
      <c r="CG75" s="1275"/>
      <c r="CH75" s="1275"/>
      <c r="CI75" s="1275"/>
      <c r="CJ75" s="1275"/>
      <c r="CK75" s="1275"/>
      <c r="CL75" s="1275"/>
      <c r="CM75" s="1275"/>
      <c r="CN75" s="1275">
        <v>5.5</v>
      </c>
      <c r="CO75" s="1275"/>
      <c r="CP75" s="1275"/>
      <c r="CQ75" s="1275"/>
      <c r="CR75" s="1275"/>
      <c r="CS75" s="1275"/>
      <c r="CT75" s="1275"/>
      <c r="CU75" s="1275"/>
      <c r="CV75" s="1275">
        <v>5.3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587</v>
      </c>
      <c r="AO77" s="1280"/>
      <c r="AP77" s="1280"/>
      <c r="AQ77" s="1280"/>
      <c r="AR77" s="1280"/>
      <c r="AS77" s="1280"/>
      <c r="AT77" s="1280"/>
      <c r="AU77" s="1280"/>
      <c r="AV77" s="1280"/>
      <c r="AW77" s="1280"/>
      <c r="AX77" s="1280"/>
      <c r="AY77" s="1280"/>
      <c r="AZ77" s="1280"/>
      <c r="BA77" s="1280"/>
      <c r="BB77" s="1278" t="s">
        <v>582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586</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grRYBTmh7DOaxmLOdEXQhKZqCL8tKnCcq/obIHUKUVoUXelYVizP450dgdHoqhJeDXwU94iTafKiBX5hEd1bw==" saltValue="/NRnik9XhNt3JGCwUVJ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52"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S/1q6/9eARlvpKWO8UXHsI2Y0vKhX0qC1PTdyui4Hb9zd9SM7hVMCjAoo/DR9uxVNWNTys89aF99k4LGU64OQ==" saltValue="MXNqK9x91kgFEKPhZfKT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6" zoomScaleNormal="66"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S/7W/UN7g6J8skhkuKHcm8qAdkh6JuMVY0JFnOk67hKmVhrzTqoTGE+czAJ3o3HUqjm+EPJ9QISci5Z5H0kWw==" saltValue="Q5ju85N5ameo/aIPblDH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83977</v>
      </c>
      <c r="E3" s="141"/>
      <c r="F3" s="142">
        <v>174587</v>
      </c>
      <c r="G3" s="143"/>
      <c r="H3" s="144"/>
    </row>
    <row r="4" spans="1:8" x14ac:dyDescent="0.15">
      <c r="A4" s="145"/>
      <c r="B4" s="146"/>
      <c r="C4" s="147"/>
      <c r="D4" s="148">
        <v>57263</v>
      </c>
      <c r="E4" s="149"/>
      <c r="F4" s="150">
        <v>79695</v>
      </c>
      <c r="G4" s="151"/>
      <c r="H4" s="152"/>
    </row>
    <row r="5" spans="1:8" x14ac:dyDescent="0.15">
      <c r="A5" s="133" t="s">
        <v>533</v>
      </c>
      <c r="B5" s="138"/>
      <c r="C5" s="139"/>
      <c r="D5" s="140">
        <v>195648</v>
      </c>
      <c r="E5" s="141"/>
      <c r="F5" s="142">
        <v>175675</v>
      </c>
      <c r="G5" s="143"/>
      <c r="H5" s="144"/>
    </row>
    <row r="6" spans="1:8" x14ac:dyDescent="0.15">
      <c r="A6" s="145"/>
      <c r="B6" s="146"/>
      <c r="C6" s="147"/>
      <c r="D6" s="148">
        <v>131212</v>
      </c>
      <c r="E6" s="149"/>
      <c r="F6" s="150">
        <v>87698</v>
      </c>
      <c r="G6" s="151"/>
      <c r="H6" s="152"/>
    </row>
    <row r="7" spans="1:8" x14ac:dyDescent="0.15">
      <c r="A7" s="133" t="s">
        <v>534</v>
      </c>
      <c r="B7" s="138"/>
      <c r="C7" s="139"/>
      <c r="D7" s="140">
        <v>257666</v>
      </c>
      <c r="E7" s="141"/>
      <c r="F7" s="142">
        <v>162193</v>
      </c>
      <c r="G7" s="143"/>
      <c r="H7" s="144"/>
    </row>
    <row r="8" spans="1:8" x14ac:dyDescent="0.15">
      <c r="A8" s="145"/>
      <c r="B8" s="146"/>
      <c r="C8" s="147"/>
      <c r="D8" s="148">
        <v>173025</v>
      </c>
      <c r="E8" s="149"/>
      <c r="F8" s="150">
        <v>79985</v>
      </c>
      <c r="G8" s="151"/>
      <c r="H8" s="152"/>
    </row>
    <row r="9" spans="1:8" x14ac:dyDescent="0.15">
      <c r="A9" s="133" t="s">
        <v>535</v>
      </c>
      <c r="B9" s="138"/>
      <c r="C9" s="139"/>
      <c r="D9" s="140">
        <v>201893</v>
      </c>
      <c r="E9" s="141"/>
      <c r="F9" s="142">
        <v>138651</v>
      </c>
      <c r="G9" s="143"/>
      <c r="H9" s="144"/>
    </row>
    <row r="10" spans="1:8" x14ac:dyDescent="0.15">
      <c r="A10" s="145"/>
      <c r="B10" s="146"/>
      <c r="C10" s="147"/>
      <c r="D10" s="148">
        <v>156378</v>
      </c>
      <c r="E10" s="149"/>
      <c r="F10" s="150">
        <v>71211</v>
      </c>
      <c r="G10" s="151"/>
      <c r="H10" s="152"/>
    </row>
    <row r="11" spans="1:8" x14ac:dyDescent="0.15">
      <c r="A11" s="133" t="s">
        <v>536</v>
      </c>
      <c r="B11" s="138"/>
      <c r="C11" s="139"/>
      <c r="D11" s="140">
        <v>181255</v>
      </c>
      <c r="E11" s="141"/>
      <c r="F11" s="142">
        <v>122882</v>
      </c>
      <c r="G11" s="143"/>
      <c r="H11" s="144"/>
    </row>
    <row r="12" spans="1:8" x14ac:dyDescent="0.15">
      <c r="A12" s="145"/>
      <c r="B12" s="146"/>
      <c r="C12" s="153"/>
      <c r="D12" s="148">
        <v>125034</v>
      </c>
      <c r="E12" s="149"/>
      <c r="F12" s="150">
        <v>65785</v>
      </c>
      <c r="G12" s="151"/>
      <c r="H12" s="152"/>
    </row>
    <row r="13" spans="1:8" x14ac:dyDescent="0.15">
      <c r="A13" s="133"/>
      <c r="B13" s="138"/>
      <c r="C13" s="154"/>
      <c r="D13" s="155">
        <v>184088</v>
      </c>
      <c r="E13" s="156"/>
      <c r="F13" s="157">
        <v>154798</v>
      </c>
      <c r="G13" s="158"/>
      <c r="H13" s="144"/>
    </row>
    <row r="14" spans="1:8" x14ac:dyDescent="0.15">
      <c r="A14" s="145"/>
      <c r="B14" s="146"/>
      <c r="C14" s="147"/>
      <c r="D14" s="148">
        <v>128582</v>
      </c>
      <c r="E14" s="149"/>
      <c r="F14" s="150">
        <v>76875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8.08</v>
      </c>
      <c r="C19" s="159">
        <f>ROUND(VALUE(SUBSTITUTE(実質収支比率等に係る経年分析!G$48,"▲","-")),2)</f>
        <v>6.07</v>
      </c>
      <c r="D19" s="159">
        <f>ROUND(VALUE(SUBSTITUTE(実質収支比率等に係る経年分析!H$48,"▲","-")),2)</f>
        <v>4.62</v>
      </c>
      <c r="E19" s="159">
        <f>ROUND(VALUE(SUBSTITUTE(実質収支比率等に係る経年分析!I$48,"▲","-")),2)</f>
        <v>5.88</v>
      </c>
      <c r="F19" s="159">
        <f>ROUND(VALUE(SUBSTITUTE(実質収支比率等に係る経年分析!J$48,"▲","-")),2)</f>
        <v>2.98</v>
      </c>
    </row>
    <row r="20" spans="1:11" x14ac:dyDescent="0.15">
      <c r="A20" s="159" t="s">
        <v>49</v>
      </c>
      <c r="B20" s="159">
        <f>ROUND(VALUE(SUBSTITUTE(実質収支比率等に係る経年分析!F$47,"▲","-")),2)</f>
        <v>28.27</v>
      </c>
      <c r="C20" s="159">
        <f>ROUND(VALUE(SUBSTITUTE(実質収支比率等に係る経年分析!G$47,"▲","-")),2)</f>
        <v>31.94</v>
      </c>
      <c r="D20" s="159">
        <f>ROUND(VALUE(SUBSTITUTE(実質収支比率等に係る経年分析!H$47,"▲","-")),2)</f>
        <v>32.32</v>
      </c>
      <c r="E20" s="159">
        <f>ROUND(VALUE(SUBSTITUTE(実質収支比率等に係る経年分析!I$47,"▲","-")),2)</f>
        <v>33.26</v>
      </c>
      <c r="F20" s="159">
        <f>ROUND(VALUE(SUBSTITUTE(実質収支比率等に係る経年分析!J$47,"▲","-")),2)</f>
        <v>33.409999999999997</v>
      </c>
    </row>
    <row r="21" spans="1:11" x14ac:dyDescent="0.15">
      <c r="A21" s="159" t="s">
        <v>50</v>
      </c>
      <c r="B21" s="159">
        <f>IF(ISNUMBER(VALUE(SUBSTITUTE(実質収支比率等に係る経年分析!F$49,"▲","-"))),ROUND(VALUE(SUBSTITUTE(実質収支比率等に係る経年分析!F$49,"▲","-")),2),NA())</f>
        <v>6.1</v>
      </c>
      <c r="C21" s="159">
        <f>IF(ISNUMBER(VALUE(SUBSTITUTE(実質収支比率等に係る経年分析!G$49,"▲","-"))),ROUND(VALUE(SUBSTITUTE(実質収支比率等に係る経年分析!G$49,"▲","-")),2),NA())</f>
        <v>3.09</v>
      </c>
      <c r="D21" s="159">
        <f>IF(ISNUMBER(VALUE(SUBSTITUTE(実質収支比率等に係る経年分析!H$49,"▲","-"))),ROUND(VALUE(SUBSTITUTE(実質収支比率等に係る経年分析!H$49,"▲","-")),2),NA())</f>
        <v>2.04</v>
      </c>
      <c r="E21" s="159">
        <f>IF(ISNUMBER(VALUE(SUBSTITUTE(実質収支比率等に係る経年分析!I$49,"▲","-"))),ROUND(VALUE(SUBSTITUTE(実質収支比率等に係る経年分析!I$49,"▲","-")),2),NA())</f>
        <v>1.1599999999999999</v>
      </c>
      <c r="F21" s="159">
        <f>IF(ISNUMBER(VALUE(SUBSTITUTE(実質収支比率等に係る経年分析!J$49,"▲","-"))),ROUND(VALUE(SUBSTITUTE(実質収支比率等に係る経年分析!J$49,"▲","-")),2),NA())</f>
        <v>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小水力発電事業特別会計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f>IF(ROUND(VALUE(SUBSTITUTE(連結実質赤字比率に係る赤字・黒字の構成分析!H$40,"▲", "-")), 2) &lt; 0, ABS(ROUND(VALUE(SUBSTITUTE(連結実質赤字比率に係る赤字・黒字の構成分析!H$40,"▲", "-")), 2)), NA())</f>
        <v>0.03</v>
      </c>
      <c r="G30" s="160" t="e">
        <f>IF(ROUND(VALUE(SUBSTITUTE(連結実質赤字比率に係る赤字・黒字の構成分析!H$40,"▲", "-")), 2) &gt;= 0, ABS(ROUND(VALUE(SUBSTITUTE(連結実質赤字比率に係る赤字・黒字の構成分析!H$40,"▲", "-")), 2)), NA())</f>
        <v>#N/A</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0.52</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#VALUE!</v>
      </c>
      <c r="I36" s="160" t="e">
        <f>IF(ROUND(VALUE(SUBSTITUTE(連結実質赤字比率に係る赤字・黒字の構成分析!I$34,"▲", "-")), 2) &gt;= 0, ABS(ROUND(VALUE(SUBSTITUTE(連結実質赤字比率に係る赤字・黒字の構成分析!I$34,"▲", "-")), 2)), NA())</f>
        <v>#VALUE!</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906</v>
      </c>
      <c r="E42" s="161"/>
      <c r="F42" s="161"/>
      <c r="G42" s="161">
        <f>'実質公債費比率（分子）の構造'!L$52</f>
        <v>910</v>
      </c>
      <c r="H42" s="161"/>
      <c r="I42" s="161"/>
      <c r="J42" s="161">
        <f>'実質公債費比率（分子）の構造'!M$52</f>
        <v>809</v>
      </c>
      <c r="K42" s="161"/>
      <c r="L42" s="161"/>
      <c r="M42" s="161">
        <f>'実質公債費比率（分子）の構造'!N$52</f>
        <v>801</v>
      </c>
      <c r="N42" s="161"/>
      <c r="O42" s="161"/>
      <c r="P42" s="161">
        <f>'実質公債費比率（分子）の構造'!O$52</f>
        <v>836</v>
      </c>
    </row>
    <row r="43" spans="1:16" x14ac:dyDescent="0.15">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78</v>
      </c>
      <c r="C45" s="161"/>
      <c r="D45" s="161"/>
      <c r="E45" s="161">
        <f>'実質公債費比率（分子）の構造'!L$49</f>
        <v>61</v>
      </c>
      <c r="F45" s="161"/>
      <c r="G45" s="161"/>
      <c r="H45" s="161">
        <f>'実質公債費比率（分子）の構造'!M$49</f>
        <v>63</v>
      </c>
      <c r="I45" s="161"/>
      <c r="J45" s="161"/>
      <c r="K45" s="161">
        <f>'実質公債費比率（分子）の構造'!N$49</f>
        <v>56</v>
      </c>
      <c r="L45" s="161"/>
      <c r="M45" s="161"/>
      <c r="N45" s="161">
        <f>'実質公債費比率（分子）の構造'!O$49</f>
        <v>60</v>
      </c>
      <c r="O45" s="161"/>
      <c r="P45" s="161"/>
    </row>
    <row r="46" spans="1:16" x14ac:dyDescent="0.15">
      <c r="A46" s="161" t="s">
        <v>61</v>
      </c>
      <c r="B46" s="161">
        <f>'実質公債費比率（分子）の構造'!K$48</f>
        <v>189</v>
      </c>
      <c r="C46" s="161"/>
      <c r="D46" s="161"/>
      <c r="E46" s="161">
        <f>'実質公債費比率（分子）の構造'!L$48</f>
        <v>185</v>
      </c>
      <c r="F46" s="161"/>
      <c r="G46" s="161"/>
      <c r="H46" s="161">
        <f>'実質公債費比率（分子）の構造'!M$48</f>
        <v>168</v>
      </c>
      <c r="I46" s="161"/>
      <c r="J46" s="161"/>
      <c r="K46" s="161">
        <f>'実質公債費比率（分子）の構造'!N$48</f>
        <v>206</v>
      </c>
      <c r="L46" s="161"/>
      <c r="M46" s="161"/>
      <c r="N46" s="161">
        <f>'実質公債費比率（分子）の構造'!O$48</f>
        <v>241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883</v>
      </c>
      <c r="C49" s="161"/>
      <c r="D49" s="161"/>
      <c r="E49" s="161">
        <f>'実質公債費比率（分子）の構造'!L$45</f>
        <v>848</v>
      </c>
      <c r="F49" s="161"/>
      <c r="G49" s="161"/>
      <c r="H49" s="161">
        <f>'実質公債費比率（分子）の構造'!M$45</f>
        <v>738</v>
      </c>
      <c r="I49" s="161"/>
      <c r="J49" s="161"/>
      <c r="K49" s="161">
        <f>'実質公債費比率（分子）の構造'!N$45</f>
        <v>716</v>
      </c>
      <c r="L49" s="161"/>
      <c r="M49" s="161"/>
      <c r="N49" s="161">
        <f>'実質公債費比率（分子）の構造'!O$45</f>
        <v>690</v>
      </c>
      <c r="O49" s="161"/>
      <c r="P49" s="161"/>
    </row>
    <row r="50" spans="1:16" x14ac:dyDescent="0.15">
      <c r="A50" s="161" t="s">
        <v>64</v>
      </c>
      <c r="B50" s="161" t="e">
        <f>NA()</f>
        <v>#N/A</v>
      </c>
      <c r="C50" s="161">
        <f>IF(ISNUMBER('実質公債費比率（分子）の構造'!K$53),'実質公債費比率（分子）の構造'!K$53,NA())</f>
        <v>245</v>
      </c>
      <c r="D50" s="161" t="e">
        <f>NA()</f>
        <v>#N/A</v>
      </c>
      <c r="E50" s="161" t="e">
        <f>NA()</f>
        <v>#N/A</v>
      </c>
      <c r="F50" s="161">
        <f>IF(ISNUMBER('実質公債費比率（分子）の構造'!L$53),'実質公債費比率（分子）の構造'!L$53,NA())</f>
        <v>185</v>
      </c>
      <c r="G50" s="161" t="e">
        <f>NA()</f>
        <v>#N/A</v>
      </c>
      <c r="H50" s="161" t="e">
        <f>NA()</f>
        <v>#N/A</v>
      </c>
      <c r="I50" s="161">
        <f>IF(ISNUMBER('実質公債費比率（分子）の構造'!M$53),'実質公債費比率（分子）の構造'!M$53,NA())</f>
        <v>161</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156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7429</v>
      </c>
      <c r="E56" s="160"/>
      <c r="F56" s="160"/>
      <c r="G56" s="160">
        <f>'将来負担比率（分子）の構造'!J$52</f>
        <v>7514</v>
      </c>
      <c r="H56" s="160"/>
      <c r="I56" s="160"/>
      <c r="J56" s="160">
        <f>'将来負担比率（分子）の構造'!K$52</f>
        <v>7950</v>
      </c>
      <c r="K56" s="160"/>
      <c r="L56" s="160"/>
      <c r="M56" s="160">
        <f>'将来負担比率（分子）の構造'!L$52</f>
        <v>8087</v>
      </c>
      <c r="N56" s="160"/>
      <c r="O56" s="160"/>
      <c r="P56" s="160">
        <f>'将来負担比率（分子）の構造'!M$52</f>
        <v>8052</v>
      </c>
    </row>
    <row r="57" spans="1:16" x14ac:dyDescent="0.15">
      <c r="A57" s="160" t="s">
        <v>36</v>
      </c>
      <c r="B57" s="160"/>
      <c r="C57" s="160"/>
      <c r="D57" s="160">
        <f>'将来負担比率（分子）の構造'!I$51</f>
        <v>483</v>
      </c>
      <c r="E57" s="160"/>
      <c r="F57" s="160"/>
      <c r="G57" s="160">
        <f>'将来負担比率（分子）の構造'!J$51</f>
        <v>502</v>
      </c>
      <c r="H57" s="160"/>
      <c r="I57" s="160"/>
      <c r="J57" s="160">
        <f>'将来負担比率（分子）の構造'!K$51</f>
        <v>505</v>
      </c>
      <c r="K57" s="160"/>
      <c r="L57" s="160"/>
      <c r="M57" s="160">
        <f>'将来負担比率（分子）の構造'!L$51</f>
        <v>506</v>
      </c>
      <c r="N57" s="160"/>
      <c r="O57" s="160"/>
      <c r="P57" s="160">
        <f>'将来負担比率（分子）の構造'!M$51</f>
        <v>440</v>
      </c>
    </row>
    <row r="58" spans="1:16" x14ac:dyDescent="0.15">
      <c r="A58" s="160" t="s">
        <v>35</v>
      </c>
      <c r="B58" s="160"/>
      <c r="C58" s="160"/>
      <c r="D58" s="160">
        <f>'将来負担比率（分子）の構造'!I$50</f>
        <v>2952</v>
      </c>
      <c r="E58" s="160"/>
      <c r="F58" s="160"/>
      <c r="G58" s="160">
        <f>'将来負担比率（分子）の構造'!J$50</f>
        <v>2664</v>
      </c>
      <c r="H58" s="160"/>
      <c r="I58" s="160"/>
      <c r="J58" s="160">
        <f>'将来負担比率（分子）の構造'!K$50</f>
        <v>2637</v>
      </c>
      <c r="K58" s="160"/>
      <c r="L58" s="160"/>
      <c r="M58" s="160">
        <f>'将来負担比率（分子）の構造'!L$50</f>
        <v>2635</v>
      </c>
      <c r="N58" s="160"/>
      <c r="O58" s="160"/>
      <c r="P58" s="160">
        <f>'将来負担比率（分子）の構造'!M$50</f>
        <v>2547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1231</v>
      </c>
      <c r="C62" s="160"/>
      <c r="D62" s="160"/>
      <c r="E62" s="160">
        <f>'将来負担比率（分子）の構造'!J$45</f>
        <v>1155</v>
      </c>
      <c r="F62" s="160"/>
      <c r="G62" s="160"/>
      <c r="H62" s="160">
        <f>'将来負担比率（分子）の構造'!K$45</f>
        <v>1118</v>
      </c>
      <c r="I62" s="160"/>
      <c r="J62" s="160"/>
      <c r="K62" s="160">
        <f>'将来負担比率（分子）の構造'!L$45</f>
        <v>1131</v>
      </c>
      <c r="L62" s="160"/>
      <c r="M62" s="160"/>
      <c r="N62" s="160">
        <f>'将来負担比率（分子）の構造'!M$45</f>
        <v>1149</v>
      </c>
      <c r="O62" s="160"/>
      <c r="P62" s="160"/>
    </row>
    <row r="63" spans="1:16" x14ac:dyDescent="0.15">
      <c r="A63" s="160" t="s">
        <v>28</v>
      </c>
      <c r="B63" s="160">
        <f>'将来負担比率（分子）の構造'!I$44</f>
        <v>280</v>
      </c>
      <c r="C63" s="160"/>
      <c r="D63" s="160"/>
      <c r="E63" s="160">
        <f>'将来負担比率（分子）の構造'!J$44</f>
        <v>222</v>
      </c>
      <c r="F63" s="160"/>
      <c r="G63" s="160"/>
      <c r="H63" s="160">
        <f>'将来負担比率（分子）の構造'!K$44</f>
        <v>167</v>
      </c>
      <c r="I63" s="160"/>
      <c r="J63" s="160"/>
      <c r="K63" s="160">
        <f>'将来負担比率（分子）の構造'!L$44</f>
        <v>117</v>
      </c>
      <c r="L63" s="160"/>
      <c r="M63" s="160"/>
      <c r="N63" s="160">
        <f>'将来負担比率（分子）の構造'!M$44</f>
        <v>72</v>
      </c>
      <c r="O63" s="160"/>
      <c r="P63" s="160"/>
    </row>
    <row r="64" spans="1:16" x14ac:dyDescent="0.15">
      <c r="A64" s="160" t="s">
        <v>27</v>
      </c>
      <c r="B64" s="160">
        <f>'将来負担比率（分子）の構造'!I$43</f>
        <v>3260</v>
      </c>
      <c r="C64" s="160"/>
      <c r="D64" s="160"/>
      <c r="E64" s="160">
        <f>'将来負担比率（分子）の構造'!J$43</f>
        <v>3509</v>
      </c>
      <c r="F64" s="160"/>
      <c r="G64" s="160"/>
      <c r="H64" s="160">
        <f>'将来負担比率（分子）の構造'!K$43</f>
        <v>3493</v>
      </c>
      <c r="I64" s="160"/>
      <c r="J64" s="160"/>
      <c r="K64" s="160">
        <f>'将来負担比率（分子）の構造'!L$43</f>
        <v>3438</v>
      </c>
      <c r="L64" s="160"/>
      <c r="M64" s="160"/>
      <c r="N64" s="160">
        <f>'将来負担比率（分子）の構造'!M$43</f>
        <v>3281</v>
      </c>
      <c r="O64" s="160"/>
      <c r="P64" s="160"/>
    </row>
    <row r="65" spans="1:16" x14ac:dyDescent="0.15">
      <c r="A65" s="160" t="s">
        <v>26</v>
      </c>
      <c r="B65" s="160">
        <f>'将来負担比率（分子）の構造'!I$42</f>
        <v>5</v>
      </c>
      <c r="C65" s="160"/>
      <c r="D65" s="160"/>
      <c r="E65" s="160">
        <f>'将来負担比率（分子）の構造'!J$42</f>
        <v>4</v>
      </c>
      <c r="F65" s="160"/>
      <c r="G65" s="160"/>
      <c r="H65" s="160">
        <f>'将来負担比率（分子）の構造'!K$42</f>
        <v>4</v>
      </c>
      <c r="I65" s="160"/>
      <c r="J65" s="160"/>
      <c r="K65" s="160">
        <f>'将来負担比率（分子）の構造'!L$42</f>
        <v>3</v>
      </c>
      <c r="L65" s="160"/>
      <c r="M65" s="160"/>
      <c r="N65" s="160">
        <f>'将来負担比率（分子）の構造'!M$42</f>
        <v>2</v>
      </c>
      <c r="O65" s="160"/>
      <c r="P65" s="160"/>
    </row>
    <row r="66" spans="1:16" x14ac:dyDescent="0.15">
      <c r="A66" s="160" t="s">
        <v>25</v>
      </c>
      <c r="B66" s="160">
        <f>'将来負担比率（分子）の構造'!I$41</f>
        <v>6774</v>
      </c>
      <c r="C66" s="160"/>
      <c r="D66" s="160"/>
      <c r="E66" s="160">
        <f>'将来負担比率（分子）の構造'!J$41</f>
        <v>6605</v>
      </c>
      <c r="F66" s="160"/>
      <c r="G66" s="160"/>
      <c r="H66" s="160">
        <f>'将来負担比率（分子）の構造'!K$41</f>
        <v>7165</v>
      </c>
      <c r="I66" s="160"/>
      <c r="J66" s="160"/>
      <c r="K66" s="160">
        <f>'将来負担比率（分子）の構造'!L$41</f>
        <v>7623</v>
      </c>
      <c r="L66" s="160"/>
      <c r="M66" s="160"/>
      <c r="N66" s="160">
        <f>'将来負担比率（分子）の構造'!M$41</f>
        <v>7781</v>
      </c>
      <c r="O66" s="160"/>
      <c r="P66" s="160"/>
    </row>
    <row r="67" spans="1:16" x14ac:dyDescent="0.15">
      <c r="A67" s="160" t="s">
        <v>68</v>
      </c>
      <c r="B67" s="160" t="e">
        <f>NA()</f>
        <v>#N/A</v>
      </c>
      <c r="C67" s="160">
        <f>IF(ISNUMBER('将来負担比率（分子）の構造'!I$53), IF('将来負担比率（分子）の構造'!I$53 &lt; 0, 0, '将来負担比率（分子）の構造'!I$53), NA())</f>
        <v>686</v>
      </c>
      <c r="D67" s="160" t="e">
        <f>NA()</f>
        <v>#N/A</v>
      </c>
      <c r="E67" s="160" t="e">
        <f>NA()</f>
        <v>#N/A</v>
      </c>
      <c r="F67" s="160">
        <f>IF(ISNUMBER('将来負担比率（分子）の構造'!J$53), IF('将来負担比率（分子）の構造'!J$53 &lt; 0, 0, '将来負担比率（分子）の構造'!J$53), NA())</f>
        <v>816</v>
      </c>
      <c r="G67" s="160" t="e">
        <f>NA()</f>
        <v>#N/A</v>
      </c>
      <c r="H67" s="160" t="e">
        <f>NA()</f>
        <v>#N/A</v>
      </c>
      <c r="I67" s="160">
        <f>IF(ISNUMBER('将来負担比率（分子）の構造'!K$53), IF('将来負担比率（分子）の構造'!K$53 &lt; 0, 0, '将来負担比率（分子）の構造'!K$53), NA())</f>
        <v>854</v>
      </c>
      <c r="J67" s="160" t="e">
        <f>NA()</f>
        <v>#N/A</v>
      </c>
      <c r="K67" s="160" t="e">
        <f>NA()</f>
        <v>#N/A</v>
      </c>
      <c r="L67" s="160">
        <f>IF(ISNUMBER('将来負担比率（分子）の構造'!L$53), IF('将来負担比率（分子）の構造'!L$53 &lt; 0, 0, '将来負担比率（分子）の構造'!L$53), NA())</f>
        <v>1083</v>
      </c>
      <c r="M67" s="160" t="e">
        <f>NA()</f>
        <v>#N/A</v>
      </c>
      <c r="N67" s="160" t="e">
        <f>NA()</f>
        <v>#N/A</v>
      </c>
      <c r="O67" s="160">
        <f>IF(ISNUMBER('将来負担比率（分子）の構造'!M$53), IF('将来負担比率（分子）の構造'!M$53 &lt; 0, 0, '将来負担比率（分子）の構造'!M$53), NA())</f>
        <v>1246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1265</v>
      </c>
      <c r="C72" s="164">
        <f>基金残高に係る経年分析!G55</f>
        <v>1266</v>
      </c>
      <c r="D72" s="164">
        <f>基金残高に係る経年分析!H55</f>
        <v>1268</v>
      </c>
    </row>
    <row r="73" spans="1:16" x14ac:dyDescent="0.15">
      <c r="A73" s="163" t="s">
        <v>71</v>
      </c>
      <c r="B73" s="164">
        <f>基金残高に係る経年分析!F56</f>
        <v>509</v>
      </c>
      <c r="C73" s="164">
        <f>基金残高に係る経年分析!G56</f>
        <v>509</v>
      </c>
      <c r="D73" s="164">
        <f>基金残高に係る経年分析!H56</f>
        <v>509</v>
      </c>
    </row>
    <row r="74" spans="1:16" x14ac:dyDescent="0.15">
      <c r="A74" s="163" t="s">
        <v>72</v>
      </c>
      <c r="B74" s="164">
        <f>基金残高に係る経年分析!F57</f>
        <v>1668</v>
      </c>
      <c r="C74" s="164">
        <f>基金残高に係る経年分析!G57</f>
        <v>1709</v>
      </c>
      <c r="D74" s="164">
        <f>基金残高に係る経年分析!H57</f>
        <v>1540</v>
      </c>
    </row>
  </sheetData>
  <sheetProtection algorithmName="SHA-512" hashValue="nL/6HAEsIyVuDDk/1rbebAVqT8hqIQsPXzWDeCUMt7ymxahrJ7/NEbJuKeqHkMs7zf4icyAQas/FrbVfcjVsRw==" saltValue="JnjzXoD9pY8H+skxu/tX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CR24" sqref="CR24:CY2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577881</v>
      </c>
      <c r="S5" s="707"/>
      <c r="T5" s="707"/>
      <c r="U5" s="707"/>
      <c r="V5" s="707"/>
      <c r="W5" s="707"/>
      <c r="X5" s="707"/>
      <c r="Y5" s="753"/>
      <c r="Z5" s="771">
        <v>8.5</v>
      </c>
      <c r="AA5" s="771"/>
      <c r="AB5" s="771"/>
      <c r="AC5" s="771"/>
      <c r="AD5" s="772">
        <v>577881</v>
      </c>
      <c r="AE5" s="772"/>
      <c r="AF5" s="772"/>
      <c r="AG5" s="772"/>
      <c r="AH5" s="772"/>
      <c r="AI5" s="772"/>
      <c r="AJ5" s="772"/>
      <c r="AK5" s="772"/>
      <c r="AL5" s="754">
        <v>15.7</v>
      </c>
      <c r="AM5" s="723"/>
      <c r="AN5" s="723"/>
      <c r="AO5" s="755"/>
      <c r="AP5" s="740" t="s">
        <v>220</v>
      </c>
      <c r="AQ5" s="741"/>
      <c r="AR5" s="741"/>
      <c r="AS5" s="741"/>
      <c r="AT5" s="741"/>
      <c r="AU5" s="741"/>
      <c r="AV5" s="741"/>
      <c r="AW5" s="741"/>
      <c r="AX5" s="741"/>
      <c r="AY5" s="741"/>
      <c r="AZ5" s="741"/>
      <c r="BA5" s="741"/>
      <c r="BB5" s="741"/>
      <c r="BC5" s="741"/>
      <c r="BD5" s="741"/>
      <c r="BE5" s="741"/>
      <c r="BF5" s="742"/>
      <c r="BG5" s="641">
        <v>572831</v>
      </c>
      <c r="BH5" s="644"/>
      <c r="BI5" s="644"/>
      <c r="BJ5" s="644"/>
      <c r="BK5" s="644"/>
      <c r="BL5" s="644"/>
      <c r="BM5" s="644"/>
      <c r="BN5" s="645"/>
      <c r="BO5" s="703">
        <v>99.1</v>
      </c>
      <c r="BP5" s="703"/>
      <c r="BQ5" s="703"/>
      <c r="BR5" s="703"/>
      <c r="BS5" s="704" t="s">
        <v>122</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56765</v>
      </c>
      <c r="S6" s="644"/>
      <c r="T6" s="644"/>
      <c r="U6" s="644"/>
      <c r="V6" s="644"/>
      <c r="W6" s="644"/>
      <c r="X6" s="644"/>
      <c r="Y6" s="645"/>
      <c r="Z6" s="703">
        <v>0.8</v>
      </c>
      <c r="AA6" s="703"/>
      <c r="AB6" s="703"/>
      <c r="AC6" s="703"/>
      <c r="AD6" s="704">
        <v>56765</v>
      </c>
      <c r="AE6" s="704"/>
      <c r="AF6" s="704"/>
      <c r="AG6" s="704"/>
      <c r="AH6" s="704"/>
      <c r="AI6" s="704"/>
      <c r="AJ6" s="704"/>
      <c r="AK6" s="704"/>
      <c r="AL6" s="646">
        <v>1.5</v>
      </c>
      <c r="AM6" s="647"/>
      <c r="AN6" s="647"/>
      <c r="AO6" s="705"/>
      <c r="AP6" s="638" t="s">
        <v>225</v>
      </c>
      <c r="AQ6" s="639"/>
      <c r="AR6" s="639"/>
      <c r="AS6" s="639"/>
      <c r="AT6" s="639"/>
      <c r="AU6" s="639"/>
      <c r="AV6" s="639"/>
      <c r="AW6" s="639"/>
      <c r="AX6" s="639"/>
      <c r="AY6" s="639"/>
      <c r="AZ6" s="639"/>
      <c r="BA6" s="639"/>
      <c r="BB6" s="639"/>
      <c r="BC6" s="639"/>
      <c r="BD6" s="639"/>
      <c r="BE6" s="639"/>
      <c r="BF6" s="640"/>
      <c r="BG6" s="641">
        <v>572831</v>
      </c>
      <c r="BH6" s="644"/>
      <c r="BI6" s="644"/>
      <c r="BJ6" s="644"/>
      <c r="BK6" s="644"/>
      <c r="BL6" s="644"/>
      <c r="BM6" s="644"/>
      <c r="BN6" s="645"/>
      <c r="BO6" s="703">
        <v>99.1</v>
      </c>
      <c r="BP6" s="703"/>
      <c r="BQ6" s="703"/>
      <c r="BR6" s="703"/>
      <c r="BS6" s="704" t="s">
        <v>168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66315</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66315</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1472</v>
      </c>
      <c r="S7" s="644"/>
      <c r="T7" s="644"/>
      <c r="U7" s="644"/>
      <c r="V7" s="644"/>
      <c r="W7" s="644"/>
      <c r="X7" s="644"/>
      <c r="Y7" s="645"/>
      <c r="Z7" s="703">
        <v>0</v>
      </c>
      <c r="AA7" s="703"/>
      <c r="AB7" s="703"/>
      <c r="AC7" s="703"/>
      <c r="AD7" s="704">
        <v>1472</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239033</v>
      </c>
      <c r="BH7" s="644"/>
      <c r="BI7" s="644"/>
      <c r="BJ7" s="644"/>
      <c r="BK7" s="644"/>
      <c r="BL7" s="644"/>
      <c r="BM7" s="644"/>
      <c r="BN7" s="645"/>
      <c r="BO7" s="703">
        <v>41.4</v>
      </c>
      <c r="BP7" s="703"/>
      <c r="BQ7" s="703"/>
      <c r="BR7" s="703"/>
      <c r="BS7" s="704" t="s">
        <v>229</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1201646</v>
      </c>
      <c r="CS7" s="644"/>
      <c r="CT7" s="644"/>
      <c r="CU7" s="644"/>
      <c r="CV7" s="644"/>
      <c r="CW7" s="644"/>
      <c r="CX7" s="644"/>
      <c r="CY7" s="645"/>
      <c r="CZ7" s="703">
        <v>18.100000000000001</v>
      </c>
      <c r="DA7" s="703"/>
      <c r="DB7" s="703"/>
      <c r="DC7" s="703"/>
      <c r="DD7" s="649">
        <v>335464</v>
      </c>
      <c r="DE7" s="644"/>
      <c r="DF7" s="644"/>
      <c r="DG7" s="644"/>
      <c r="DH7" s="644"/>
      <c r="DI7" s="644"/>
      <c r="DJ7" s="644"/>
      <c r="DK7" s="644"/>
      <c r="DL7" s="644"/>
      <c r="DM7" s="644"/>
      <c r="DN7" s="644"/>
      <c r="DO7" s="644"/>
      <c r="DP7" s="645"/>
      <c r="DQ7" s="649">
        <v>645533</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2107</v>
      </c>
      <c r="S8" s="644"/>
      <c r="T8" s="644"/>
      <c r="U8" s="644"/>
      <c r="V8" s="644"/>
      <c r="W8" s="644"/>
      <c r="X8" s="644"/>
      <c r="Y8" s="645"/>
      <c r="Z8" s="703">
        <v>0</v>
      </c>
      <c r="AA8" s="703"/>
      <c r="AB8" s="703"/>
      <c r="AC8" s="703"/>
      <c r="AD8" s="704">
        <v>2107</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9821</v>
      </c>
      <c r="BH8" s="644"/>
      <c r="BI8" s="644"/>
      <c r="BJ8" s="644"/>
      <c r="BK8" s="644"/>
      <c r="BL8" s="644"/>
      <c r="BM8" s="644"/>
      <c r="BN8" s="645"/>
      <c r="BO8" s="703">
        <v>1.7</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1527065</v>
      </c>
      <c r="CS8" s="644"/>
      <c r="CT8" s="644"/>
      <c r="CU8" s="644"/>
      <c r="CV8" s="644"/>
      <c r="CW8" s="644"/>
      <c r="CX8" s="644"/>
      <c r="CY8" s="645"/>
      <c r="CZ8" s="703">
        <v>23</v>
      </c>
      <c r="DA8" s="703"/>
      <c r="DB8" s="703"/>
      <c r="DC8" s="703"/>
      <c r="DD8" s="649">
        <v>17578</v>
      </c>
      <c r="DE8" s="644"/>
      <c r="DF8" s="644"/>
      <c r="DG8" s="644"/>
      <c r="DH8" s="644"/>
      <c r="DI8" s="644"/>
      <c r="DJ8" s="644"/>
      <c r="DK8" s="644"/>
      <c r="DL8" s="644"/>
      <c r="DM8" s="644"/>
      <c r="DN8" s="644"/>
      <c r="DO8" s="644"/>
      <c r="DP8" s="645"/>
      <c r="DQ8" s="649">
        <v>902581</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1845</v>
      </c>
      <c r="S9" s="644"/>
      <c r="T9" s="644"/>
      <c r="U9" s="644"/>
      <c r="V9" s="644"/>
      <c r="W9" s="644"/>
      <c r="X9" s="644"/>
      <c r="Y9" s="645"/>
      <c r="Z9" s="703">
        <v>0</v>
      </c>
      <c r="AA9" s="703"/>
      <c r="AB9" s="703"/>
      <c r="AC9" s="703"/>
      <c r="AD9" s="704">
        <v>1845</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200383</v>
      </c>
      <c r="BH9" s="644"/>
      <c r="BI9" s="644"/>
      <c r="BJ9" s="644"/>
      <c r="BK9" s="644"/>
      <c r="BL9" s="644"/>
      <c r="BM9" s="644"/>
      <c r="BN9" s="645"/>
      <c r="BO9" s="703">
        <v>34.700000000000003</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752916</v>
      </c>
      <c r="CS9" s="644"/>
      <c r="CT9" s="644"/>
      <c r="CU9" s="644"/>
      <c r="CV9" s="644"/>
      <c r="CW9" s="644"/>
      <c r="CX9" s="644"/>
      <c r="CY9" s="645"/>
      <c r="CZ9" s="703">
        <v>11.4</v>
      </c>
      <c r="DA9" s="703"/>
      <c r="DB9" s="703"/>
      <c r="DC9" s="703"/>
      <c r="DD9" s="649">
        <v>8823</v>
      </c>
      <c r="DE9" s="644"/>
      <c r="DF9" s="644"/>
      <c r="DG9" s="644"/>
      <c r="DH9" s="644"/>
      <c r="DI9" s="644"/>
      <c r="DJ9" s="644"/>
      <c r="DK9" s="644"/>
      <c r="DL9" s="644"/>
      <c r="DM9" s="644"/>
      <c r="DN9" s="644"/>
      <c r="DO9" s="644"/>
      <c r="DP9" s="645"/>
      <c r="DQ9" s="649">
        <v>578207</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229</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14191</v>
      </c>
      <c r="BH10" s="644"/>
      <c r="BI10" s="644"/>
      <c r="BJ10" s="644"/>
      <c r="BK10" s="644"/>
      <c r="BL10" s="644"/>
      <c r="BM10" s="644"/>
      <c r="BN10" s="645"/>
      <c r="BO10" s="703">
        <v>2.5</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1613</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513</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229</v>
      </c>
      <c r="AE11" s="704"/>
      <c r="AF11" s="704"/>
      <c r="AG11" s="704"/>
      <c r="AH11" s="704"/>
      <c r="AI11" s="704"/>
      <c r="AJ11" s="704"/>
      <c r="AK11" s="704"/>
      <c r="AL11" s="646" t="s">
        <v>122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14638</v>
      </c>
      <c r="BH11" s="644"/>
      <c r="BI11" s="644"/>
      <c r="BJ11" s="644"/>
      <c r="BK11" s="644"/>
      <c r="BL11" s="644"/>
      <c r="BM11" s="644"/>
      <c r="BN11" s="645"/>
      <c r="BO11" s="703">
        <v>2.5</v>
      </c>
      <c r="BP11" s="703"/>
      <c r="BQ11" s="703"/>
      <c r="BR11" s="703"/>
      <c r="BS11" s="649" t="s">
        <v>229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445890</v>
      </c>
      <c r="CS11" s="644"/>
      <c r="CT11" s="644"/>
      <c r="CU11" s="644"/>
      <c r="CV11" s="644"/>
      <c r="CW11" s="644"/>
      <c r="CX11" s="644"/>
      <c r="CY11" s="645"/>
      <c r="CZ11" s="703">
        <v>6.7</v>
      </c>
      <c r="DA11" s="703"/>
      <c r="DB11" s="703"/>
      <c r="DC11" s="703"/>
      <c r="DD11" s="649">
        <v>82932</v>
      </c>
      <c r="DE11" s="644"/>
      <c r="DF11" s="644"/>
      <c r="DG11" s="644"/>
      <c r="DH11" s="644"/>
      <c r="DI11" s="644"/>
      <c r="DJ11" s="644"/>
      <c r="DK11" s="644"/>
      <c r="DL11" s="644"/>
      <c r="DM11" s="644"/>
      <c r="DN11" s="644"/>
      <c r="DO11" s="644"/>
      <c r="DP11" s="645"/>
      <c r="DQ11" s="649">
        <v>268131</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112227</v>
      </c>
      <c r="S12" s="644"/>
      <c r="T12" s="644"/>
      <c r="U12" s="644"/>
      <c r="V12" s="644"/>
      <c r="W12" s="644"/>
      <c r="X12" s="644"/>
      <c r="Y12" s="645"/>
      <c r="Z12" s="703">
        <v>1.7</v>
      </c>
      <c r="AA12" s="703"/>
      <c r="AB12" s="703"/>
      <c r="AC12" s="703"/>
      <c r="AD12" s="704">
        <v>112227</v>
      </c>
      <c r="AE12" s="704"/>
      <c r="AF12" s="704"/>
      <c r="AG12" s="704"/>
      <c r="AH12" s="704"/>
      <c r="AI12" s="704"/>
      <c r="AJ12" s="704"/>
      <c r="AK12" s="704"/>
      <c r="AL12" s="646">
        <v>3.1</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275821</v>
      </c>
      <c r="BH12" s="644"/>
      <c r="BI12" s="644"/>
      <c r="BJ12" s="644"/>
      <c r="BK12" s="644"/>
      <c r="BL12" s="644"/>
      <c r="BM12" s="644"/>
      <c r="BN12" s="645"/>
      <c r="BO12" s="703">
        <v>47.7</v>
      </c>
      <c r="BP12" s="703"/>
      <c r="BQ12" s="703"/>
      <c r="BR12" s="703"/>
      <c r="BS12" s="649" t="s">
        <v>122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155449</v>
      </c>
      <c r="CS12" s="644"/>
      <c r="CT12" s="644"/>
      <c r="CU12" s="644"/>
      <c r="CV12" s="644"/>
      <c r="CW12" s="644"/>
      <c r="CX12" s="644"/>
      <c r="CY12" s="645"/>
      <c r="CZ12" s="703">
        <v>2.2999999999999998</v>
      </c>
      <c r="DA12" s="703"/>
      <c r="DB12" s="703"/>
      <c r="DC12" s="703"/>
      <c r="DD12" s="649">
        <v>54301</v>
      </c>
      <c r="DE12" s="644"/>
      <c r="DF12" s="644"/>
      <c r="DG12" s="644"/>
      <c r="DH12" s="644"/>
      <c r="DI12" s="644"/>
      <c r="DJ12" s="644"/>
      <c r="DK12" s="644"/>
      <c r="DL12" s="644"/>
      <c r="DM12" s="644"/>
      <c r="DN12" s="644"/>
      <c r="DO12" s="644"/>
      <c r="DP12" s="645"/>
      <c r="DQ12" s="649">
        <v>84907</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270692</v>
      </c>
      <c r="BH13" s="644"/>
      <c r="BI13" s="644"/>
      <c r="BJ13" s="644"/>
      <c r="BK13" s="644"/>
      <c r="BL13" s="644"/>
      <c r="BM13" s="644"/>
      <c r="BN13" s="645"/>
      <c r="BO13" s="703">
        <v>46.8</v>
      </c>
      <c r="BP13" s="703"/>
      <c r="BQ13" s="703"/>
      <c r="BR13" s="703"/>
      <c r="BS13" s="649" t="s">
        <v>229</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765835</v>
      </c>
      <c r="CS13" s="644"/>
      <c r="CT13" s="644"/>
      <c r="CU13" s="644"/>
      <c r="CV13" s="644"/>
      <c r="CW13" s="644"/>
      <c r="CX13" s="644"/>
      <c r="CY13" s="645"/>
      <c r="CZ13" s="703">
        <v>11.5</v>
      </c>
      <c r="DA13" s="703"/>
      <c r="DB13" s="703"/>
      <c r="DC13" s="703"/>
      <c r="DD13" s="649">
        <v>482181</v>
      </c>
      <c r="DE13" s="644"/>
      <c r="DF13" s="644"/>
      <c r="DG13" s="644"/>
      <c r="DH13" s="644"/>
      <c r="DI13" s="644"/>
      <c r="DJ13" s="644"/>
      <c r="DK13" s="644"/>
      <c r="DL13" s="644"/>
      <c r="DM13" s="644"/>
      <c r="DN13" s="644"/>
      <c r="DO13" s="644"/>
      <c r="DP13" s="645"/>
      <c r="DQ13" s="649">
        <v>389611</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22008</v>
      </c>
      <c r="BH14" s="644"/>
      <c r="BI14" s="644"/>
      <c r="BJ14" s="644"/>
      <c r="BK14" s="644"/>
      <c r="BL14" s="644"/>
      <c r="BM14" s="644"/>
      <c r="BN14" s="645"/>
      <c r="BO14" s="703">
        <v>3.8</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239523</v>
      </c>
      <c r="CS14" s="644"/>
      <c r="CT14" s="644"/>
      <c r="CU14" s="644"/>
      <c r="CV14" s="644"/>
      <c r="CW14" s="644"/>
      <c r="CX14" s="644"/>
      <c r="CY14" s="645"/>
      <c r="CZ14" s="703">
        <v>3.6</v>
      </c>
      <c r="DA14" s="703"/>
      <c r="DB14" s="703"/>
      <c r="DC14" s="703"/>
      <c r="DD14" s="649">
        <v>20844</v>
      </c>
      <c r="DE14" s="644"/>
      <c r="DF14" s="644"/>
      <c r="DG14" s="644"/>
      <c r="DH14" s="644"/>
      <c r="DI14" s="644"/>
      <c r="DJ14" s="644"/>
      <c r="DK14" s="644"/>
      <c r="DL14" s="644"/>
      <c r="DM14" s="644"/>
      <c r="DN14" s="644"/>
      <c r="DO14" s="644"/>
      <c r="DP14" s="645"/>
      <c r="DQ14" s="649">
        <v>217968</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10747</v>
      </c>
      <c r="S15" s="644"/>
      <c r="T15" s="644"/>
      <c r="U15" s="644"/>
      <c r="V15" s="644"/>
      <c r="W15" s="644"/>
      <c r="X15" s="644"/>
      <c r="Y15" s="645"/>
      <c r="Z15" s="703">
        <v>0.2</v>
      </c>
      <c r="AA15" s="703"/>
      <c r="AB15" s="703"/>
      <c r="AC15" s="703"/>
      <c r="AD15" s="704">
        <v>10747</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35969</v>
      </c>
      <c r="BH15" s="644"/>
      <c r="BI15" s="644"/>
      <c r="BJ15" s="644"/>
      <c r="BK15" s="644"/>
      <c r="BL15" s="644"/>
      <c r="BM15" s="644"/>
      <c r="BN15" s="645"/>
      <c r="BO15" s="703">
        <v>6.2</v>
      </c>
      <c r="BP15" s="703"/>
      <c r="BQ15" s="703"/>
      <c r="BR15" s="703"/>
      <c r="BS15" s="649" t="s">
        <v>229</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607491</v>
      </c>
      <c r="CS15" s="644"/>
      <c r="CT15" s="644"/>
      <c r="CU15" s="644"/>
      <c r="CV15" s="644"/>
      <c r="CW15" s="644"/>
      <c r="CX15" s="644"/>
      <c r="CY15" s="645"/>
      <c r="CZ15" s="703">
        <v>9.1999999999999993</v>
      </c>
      <c r="DA15" s="703"/>
      <c r="DB15" s="703"/>
      <c r="DC15" s="703"/>
      <c r="DD15" s="649">
        <v>147940</v>
      </c>
      <c r="DE15" s="644"/>
      <c r="DF15" s="644"/>
      <c r="DG15" s="644"/>
      <c r="DH15" s="644"/>
      <c r="DI15" s="644"/>
      <c r="DJ15" s="644"/>
      <c r="DK15" s="644"/>
      <c r="DL15" s="644"/>
      <c r="DM15" s="644"/>
      <c r="DN15" s="644"/>
      <c r="DO15" s="644"/>
      <c r="DP15" s="645"/>
      <c r="DQ15" s="649">
        <v>403435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1016</v>
      </c>
      <c r="CS16" s="644"/>
      <c r="CT16" s="644"/>
      <c r="CU16" s="644"/>
      <c r="CV16" s="644"/>
      <c r="CW16" s="644"/>
      <c r="CX16" s="644"/>
      <c r="CY16" s="645"/>
      <c r="CZ16" s="703">
        <v>0</v>
      </c>
      <c r="DA16" s="703"/>
      <c r="DB16" s="703"/>
      <c r="DC16" s="703"/>
      <c r="DD16" s="649" t="s">
        <v>122</v>
      </c>
      <c r="DE16" s="644"/>
      <c r="DF16" s="644"/>
      <c r="DG16" s="644"/>
      <c r="DH16" s="644"/>
      <c r="DI16" s="644"/>
      <c r="DJ16" s="644"/>
      <c r="DK16" s="644"/>
      <c r="DL16" s="644"/>
      <c r="DM16" s="644"/>
      <c r="DN16" s="644"/>
      <c r="DO16" s="644"/>
      <c r="DP16" s="645"/>
      <c r="DQ16" s="649">
        <v>965</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1183</v>
      </c>
      <c r="S17" s="644"/>
      <c r="T17" s="644"/>
      <c r="U17" s="644"/>
      <c r="V17" s="644"/>
      <c r="W17" s="644"/>
      <c r="X17" s="644"/>
      <c r="Y17" s="645"/>
      <c r="Z17" s="703">
        <v>0</v>
      </c>
      <c r="AA17" s="703"/>
      <c r="AB17" s="703"/>
      <c r="AC17" s="703"/>
      <c r="AD17" s="704">
        <v>1183</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868180</v>
      </c>
      <c r="CS17" s="644"/>
      <c r="CT17" s="644"/>
      <c r="CU17" s="644"/>
      <c r="CV17" s="644"/>
      <c r="CW17" s="644"/>
      <c r="CX17" s="644"/>
      <c r="CY17" s="645"/>
      <c r="CZ17" s="703">
        <v>13.1</v>
      </c>
      <c r="DA17" s="703"/>
      <c r="DB17" s="703"/>
      <c r="DC17" s="703"/>
      <c r="DD17" s="649" t="s">
        <v>122</v>
      </c>
      <c r="DE17" s="644"/>
      <c r="DF17" s="644"/>
      <c r="DG17" s="644"/>
      <c r="DH17" s="644"/>
      <c r="DI17" s="644"/>
      <c r="DJ17" s="644"/>
      <c r="DK17" s="644"/>
      <c r="DL17" s="644"/>
      <c r="DM17" s="644"/>
      <c r="DN17" s="644"/>
      <c r="DO17" s="644"/>
      <c r="DP17" s="645"/>
      <c r="DQ17" s="649">
        <v>755768</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3239403</v>
      </c>
      <c r="S18" s="644"/>
      <c r="T18" s="644"/>
      <c r="U18" s="644"/>
      <c r="V18" s="644"/>
      <c r="W18" s="644"/>
      <c r="X18" s="644"/>
      <c r="Y18" s="645"/>
      <c r="Z18" s="703">
        <v>47.8</v>
      </c>
      <c r="AA18" s="703"/>
      <c r="AB18" s="703"/>
      <c r="AC18" s="703"/>
      <c r="AD18" s="704">
        <v>2900481</v>
      </c>
      <c r="AE18" s="704"/>
      <c r="AF18" s="704"/>
      <c r="AG18" s="704"/>
      <c r="AH18" s="704"/>
      <c r="AI18" s="704"/>
      <c r="AJ18" s="704"/>
      <c r="AK18" s="704"/>
      <c r="AL18" s="646">
        <v>79</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229</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229</v>
      </c>
      <c r="DA18" s="703"/>
      <c r="DB18" s="703"/>
      <c r="DC18" s="703"/>
      <c r="DD18" s="649" t="s">
        <v>122</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2900481</v>
      </c>
      <c r="S19" s="644"/>
      <c r="T19" s="644"/>
      <c r="U19" s="644"/>
      <c r="V19" s="644"/>
      <c r="W19" s="644"/>
      <c r="X19" s="644"/>
      <c r="Y19" s="645"/>
      <c r="Z19" s="703">
        <v>42.8</v>
      </c>
      <c r="AA19" s="703"/>
      <c r="AB19" s="703"/>
      <c r="AC19" s="703"/>
      <c r="AD19" s="704">
        <v>2900481</v>
      </c>
      <c r="AE19" s="704"/>
      <c r="AF19" s="704"/>
      <c r="AG19" s="704"/>
      <c r="AH19" s="704"/>
      <c r="AI19" s="704"/>
      <c r="AJ19" s="704"/>
      <c r="AK19" s="704"/>
      <c r="AL19" s="646">
        <v>79</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5050</v>
      </c>
      <c r="BH19" s="644"/>
      <c r="BI19" s="644"/>
      <c r="BJ19" s="644"/>
      <c r="BK19" s="644"/>
      <c r="BL19" s="644"/>
      <c r="BM19" s="644"/>
      <c r="BN19" s="645"/>
      <c r="BO19" s="703">
        <v>0.9</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229</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338922</v>
      </c>
      <c r="S20" s="644"/>
      <c r="T20" s="644"/>
      <c r="U20" s="644"/>
      <c r="V20" s="644"/>
      <c r="W20" s="644"/>
      <c r="X20" s="644"/>
      <c r="Y20" s="645"/>
      <c r="Z20" s="703">
        <v>5</v>
      </c>
      <c r="AA20" s="703"/>
      <c r="AB20" s="703"/>
      <c r="AC20" s="703"/>
      <c r="AD20" s="704" t="s">
        <v>229</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5050</v>
      </c>
      <c r="BH20" s="644"/>
      <c r="BI20" s="644"/>
      <c r="BJ20" s="644"/>
      <c r="BK20" s="644"/>
      <c r="BL20" s="644"/>
      <c r="BM20" s="644"/>
      <c r="BN20" s="645"/>
      <c r="BO20" s="703">
        <v>0.9</v>
      </c>
      <c r="BP20" s="703"/>
      <c r="BQ20" s="703"/>
      <c r="BR20" s="703"/>
      <c r="BS20" s="649" t="s">
        <v>122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6632939</v>
      </c>
      <c r="CS20" s="644"/>
      <c r="CT20" s="644"/>
      <c r="CU20" s="644"/>
      <c r="CV20" s="644"/>
      <c r="CW20" s="644"/>
      <c r="CX20" s="644"/>
      <c r="CY20" s="645"/>
      <c r="CZ20" s="703">
        <v>100</v>
      </c>
      <c r="DA20" s="703"/>
      <c r="DB20" s="703"/>
      <c r="DC20" s="703"/>
      <c r="DD20" s="649">
        <v>1150063</v>
      </c>
      <c r="DE20" s="644"/>
      <c r="DF20" s="644"/>
      <c r="DG20" s="644"/>
      <c r="DH20" s="644"/>
      <c r="DI20" s="644"/>
      <c r="DJ20" s="644"/>
      <c r="DK20" s="644"/>
      <c r="DL20" s="644"/>
      <c r="DM20" s="644"/>
      <c r="DN20" s="644"/>
      <c r="DO20" s="644"/>
      <c r="DP20" s="645"/>
      <c r="DQ20" s="649">
        <v>4313934</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122</v>
      </c>
      <c r="AA21" s="703"/>
      <c r="AB21" s="703"/>
      <c r="AC21" s="703"/>
      <c r="AD21" s="704" t="s">
        <v>229</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5050</v>
      </c>
      <c r="BH21" s="644"/>
      <c r="BI21" s="644"/>
      <c r="BJ21" s="644"/>
      <c r="BK21" s="644"/>
      <c r="BL21" s="644"/>
      <c r="BM21" s="644"/>
      <c r="BN21" s="645"/>
      <c r="BO21" s="703">
        <v>0.9</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4003630</v>
      </c>
      <c r="S22" s="644"/>
      <c r="T22" s="644"/>
      <c r="U22" s="644"/>
      <c r="V22" s="644"/>
      <c r="W22" s="644"/>
      <c r="X22" s="644"/>
      <c r="Y22" s="645"/>
      <c r="Z22" s="703">
        <v>59.1</v>
      </c>
      <c r="AA22" s="703"/>
      <c r="AB22" s="703"/>
      <c r="AC22" s="703"/>
      <c r="AD22" s="704">
        <v>3664708</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784</v>
      </c>
      <c r="S23" s="644"/>
      <c r="T23" s="644"/>
      <c r="U23" s="644"/>
      <c r="V23" s="644"/>
      <c r="W23" s="644"/>
      <c r="X23" s="644"/>
      <c r="Y23" s="645"/>
      <c r="Z23" s="703">
        <v>0</v>
      </c>
      <c r="AA23" s="703"/>
      <c r="AB23" s="703"/>
      <c r="AC23" s="703"/>
      <c r="AD23" s="704">
        <v>784</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33408</v>
      </c>
      <c r="S24" s="644"/>
      <c r="T24" s="644"/>
      <c r="U24" s="644"/>
      <c r="V24" s="644"/>
      <c r="W24" s="644"/>
      <c r="X24" s="644"/>
      <c r="Y24" s="645"/>
      <c r="Z24" s="703">
        <v>0.5</v>
      </c>
      <c r="AA24" s="703"/>
      <c r="AB24" s="703"/>
      <c r="AC24" s="703"/>
      <c r="AD24" s="704" t="s">
        <v>229</v>
      </c>
      <c r="AE24" s="704"/>
      <c r="AF24" s="704"/>
      <c r="AG24" s="704"/>
      <c r="AH24" s="704"/>
      <c r="AI24" s="704"/>
      <c r="AJ24" s="704"/>
      <c r="AK24" s="704"/>
      <c r="AL24" s="646" t="s">
        <v>122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122</v>
      </c>
      <c r="BP24" s="703"/>
      <c r="BQ24" s="703"/>
      <c r="BR24" s="703"/>
      <c r="BS24" s="649" t="s">
        <v>168</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2726110</v>
      </c>
      <c r="CS24" s="707"/>
      <c r="CT24" s="707"/>
      <c r="CU24" s="707"/>
      <c r="CV24" s="707"/>
      <c r="CW24" s="707"/>
      <c r="CX24" s="707"/>
      <c r="CY24" s="753"/>
      <c r="CZ24" s="754">
        <v>41.1</v>
      </c>
      <c r="DA24" s="723"/>
      <c r="DB24" s="723"/>
      <c r="DC24" s="757"/>
      <c r="DD24" s="752">
        <v>1967806</v>
      </c>
      <c r="DE24" s="707"/>
      <c r="DF24" s="707"/>
      <c r="DG24" s="707"/>
      <c r="DH24" s="707"/>
      <c r="DI24" s="707"/>
      <c r="DJ24" s="707"/>
      <c r="DK24" s="753"/>
      <c r="DL24" s="752">
        <v>1834843</v>
      </c>
      <c r="DM24" s="707"/>
      <c r="DN24" s="707"/>
      <c r="DO24" s="707"/>
      <c r="DP24" s="707"/>
      <c r="DQ24" s="707"/>
      <c r="DR24" s="707"/>
      <c r="DS24" s="707"/>
      <c r="DT24" s="707"/>
      <c r="DU24" s="707"/>
      <c r="DV24" s="753"/>
      <c r="DW24" s="754">
        <v>48.1</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80681</v>
      </c>
      <c r="S25" s="644"/>
      <c r="T25" s="644"/>
      <c r="U25" s="644"/>
      <c r="V25" s="644"/>
      <c r="W25" s="644"/>
      <c r="X25" s="644"/>
      <c r="Y25" s="645"/>
      <c r="Z25" s="703">
        <v>1.2</v>
      </c>
      <c r="AA25" s="703"/>
      <c r="AB25" s="703"/>
      <c r="AC25" s="703"/>
      <c r="AD25" s="704">
        <v>2469</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993899</v>
      </c>
      <c r="CS25" s="642"/>
      <c r="CT25" s="642"/>
      <c r="CU25" s="642"/>
      <c r="CV25" s="642"/>
      <c r="CW25" s="642"/>
      <c r="CX25" s="642"/>
      <c r="CY25" s="643"/>
      <c r="CZ25" s="646">
        <v>15</v>
      </c>
      <c r="DA25" s="675"/>
      <c r="DB25" s="675"/>
      <c r="DC25" s="676"/>
      <c r="DD25" s="649">
        <v>895487</v>
      </c>
      <c r="DE25" s="642"/>
      <c r="DF25" s="642"/>
      <c r="DG25" s="642"/>
      <c r="DH25" s="642"/>
      <c r="DI25" s="642"/>
      <c r="DJ25" s="642"/>
      <c r="DK25" s="643"/>
      <c r="DL25" s="649">
        <v>887721</v>
      </c>
      <c r="DM25" s="642"/>
      <c r="DN25" s="642"/>
      <c r="DO25" s="642"/>
      <c r="DP25" s="642"/>
      <c r="DQ25" s="642"/>
      <c r="DR25" s="642"/>
      <c r="DS25" s="642"/>
      <c r="DT25" s="642"/>
      <c r="DU25" s="642"/>
      <c r="DV25" s="643"/>
      <c r="DW25" s="646">
        <v>23.3</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16885</v>
      </c>
      <c r="S26" s="644"/>
      <c r="T26" s="644"/>
      <c r="U26" s="644"/>
      <c r="V26" s="644"/>
      <c r="W26" s="644"/>
      <c r="X26" s="644"/>
      <c r="Y26" s="645"/>
      <c r="Z26" s="703">
        <v>0.2</v>
      </c>
      <c r="AA26" s="703"/>
      <c r="AB26" s="703"/>
      <c r="AC26" s="703"/>
      <c r="AD26" s="704" t="s">
        <v>122</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229</v>
      </c>
      <c r="BP26" s="703"/>
      <c r="BQ26" s="703"/>
      <c r="BR26" s="703"/>
      <c r="BS26" s="649" t="s">
        <v>229</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532664</v>
      </c>
      <c r="CS26" s="644"/>
      <c r="CT26" s="644"/>
      <c r="CU26" s="644"/>
      <c r="CV26" s="644"/>
      <c r="CW26" s="644"/>
      <c r="CX26" s="644"/>
      <c r="CY26" s="645"/>
      <c r="CZ26" s="646">
        <v>8</v>
      </c>
      <c r="DA26" s="675"/>
      <c r="DB26" s="675"/>
      <c r="DC26" s="676"/>
      <c r="DD26" s="649">
        <v>491546</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553070</v>
      </c>
      <c r="S27" s="644"/>
      <c r="T27" s="644"/>
      <c r="U27" s="644"/>
      <c r="V27" s="644"/>
      <c r="W27" s="644"/>
      <c r="X27" s="644"/>
      <c r="Y27" s="645"/>
      <c r="Z27" s="703">
        <v>8.1999999999999993</v>
      </c>
      <c r="AA27" s="703"/>
      <c r="AB27" s="703"/>
      <c r="AC27" s="703"/>
      <c r="AD27" s="704" t="s">
        <v>229</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577881</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864031</v>
      </c>
      <c r="CS27" s="642"/>
      <c r="CT27" s="642"/>
      <c r="CU27" s="642"/>
      <c r="CV27" s="642"/>
      <c r="CW27" s="642"/>
      <c r="CX27" s="642"/>
      <c r="CY27" s="643"/>
      <c r="CZ27" s="646">
        <v>13</v>
      </c>
      <c r="DA27" s="675"/>
      <c r="DB27" s="675"/>
      <c r="DC27" s="676"/>
      <c r="DD27" s="649">
        <v>316551</v>
      </c>
      <c r="DE27" s="642"/>
      <c r="DF27" s="642"/>
      <c r="DG27" s="642"/>
      <c r="DH27" s="642"/>
      <c r="DI27" s="642"/>
      <c r="DJ27" s="642"/>
      <c r="DK27" s="643"/>
      <c r="DL27" s="649">
        <v>295762</v>
      </c>
      <c r="DM27" s="642"/>
      <c r="DN27" s="642"/>
      <c r="DO27" s="642"/>
      <c r="DP27" s="642"/>
      <c r="DQ27" s="642"/>
      <c r="DR27" s="642"/>
      <c r="DS27" s="642"/>
      <c r="DT27" s="642"/>
      <c r="DU27" s="642"/>
      <c r="DV27" s="643"/>
      <c r="DW27" s="646">
        <v>7.7</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122</v>
      </c>
      <c r="AA28" s="703"/>
      <c r="AB28" s="703"/>
      <c r="AC28" s="703"/>
      <c r="AD28" s="704" t="s">
        <v>229</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868180</v>
      </c>
      <c r="CS28" s="644"/>
      <c r="CT28" s="644"/>
      <c r="CU28" s="644"/>
      <c r="CV28" s="644"/>
      <c r="CW28" s="644"/>
      <c r="CX28" s="644"/>
      <c r="CY28" s="645"/>
      <c r="CZ28" s="646">
        <v>13.1</v>
      </c>
      <c r="DA28" s="675"/>
      <c r="DB28" s="675"/>
      <c r="DC28" s="676"/>
      <c r="DD28" s="649">
        <v>755768</v>
      </c>
      <c r="DE28" s="644"/>
      <c r="DF28" s="644"/>
      <c r="DG28" s="644"/>
      <c r="DH28" s="644"/>
      <c r="DI28" s="644"/>
      <c r="DJ28" s="644"/>
      <c r="DK28" s="645"/>
      <c r="DL28" s="649">
        <v>651360</v>
      </c>
      <c r="DM28" s="644"/>
      <c r="DN28" s="644"/>
      <c r="DO28" s="644"/>
      <c r="DP28" s="644"/>
      <c r="DQ28" s="644"/>
      <c r="DR28" s="644"/>
      <c r="DS28" s="644"/>
      <c r="DT28" s="644"/>
      <c r="DU28" s="644"/>
      <c r="DV28" s="645"/>
      <c r="DW28" s="646">
        <v>17.100000000000001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386528</v>
      </c>
      <c r="S29" s="644"/>
      <c r="T29" s="644"/>
      <c r="U29" s="644"/>
      <c r="V29" s="644"/>
      <c r="W29" s="644"/>
      <c r="X29" s="644"/>
      <c r="Y29" s="645"/>
      <c r="Z29" s="703">
        <v>5.7</v>
      </c>
      <c r="AA29" s="703"/>
      <c r="AB29" s="703"/>
      <c r="AC29" s="703"/>
      <c r="AD29" s="704" t="s">
        <v>122</v>
      </c>
      <c r="AE29" s="704"/>
      <c r="AF29" s="704"/>
      <c r="AG29" s="704"/>
      <c r="AH29" s="704"/>
      <c r="AI29" s="704"/>
      <c r="AJ29" s="704"/>
      <c r="AK29" s="704"/>
      <c r="AL29" s="646" t="s">
        <v>229</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868069</v>
      </c>
      <c r="CS29" s="642"/>
      <c r="CT29" s="642"/>
      <c r="CU29" s="642"/>
      <c r="CV29" s="642"/>
      <c r="CW29" s="642"/>
      <c r="CX29" s="642"/>
      <c r="CY29" s="643"/>
      <c r="CZ29" s="646">
        <v>13.1</v>
      </c>
      <c r="DA29" s="675"/>
      <c r="DB29" s="675"/>
      <c r="DC29" s="676"/>
      <c r="DD29" s="649">
        <v>755657</v>
      </c>
      <c r="DE29" s="642"/>
      <c r="DF29" s="642"/>
      <c r="DG29" s="642"/>
      <c r="DH29" s="642"/>
      <c r="DI29" s="642"/>
      <c r="DJ29" s="642"/>
      <c r="DK29" s="643"/>
      <c r="DL29" s="649">
        <v>651249</v>
      </c>
      <c r="DM29" s="642"/>
      <c r="DN29" s="642"/>
      <c r="DO29" s="642"/>
      <c r="DP29" s="642"/>
      <c r="DQ29" s="642"/>
      <c r="DR29" s="642"/>
      <c r="DS29" s="642"/>
      <c r="DT29" s="642"/>
      <c r="DU29" s="642"/>
      <c r="DV29" s="643"/>
      <c r="DW29" s="646">
        <v>17.100000000000001</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18123</v>
      </c>
      <c r="S30" s="644"/>
      <c r="T30" s="644"/>
      <c r="U30" s="644"/>
      <c r="V30" s="644"/>
      <c r="W30" s="644"/>
      <c r="X30" s="644"/>
      <c r="Y30" s="645"/>
      <c r="Z30" s="703">
        <v>0.3</v>
      </c>
      <c r="AA30" s="703"/>
      <c r="AB30" s="703"/>
      <c r="AC30" s="703"/>
      <c r="AD30" s="704">
        <v>1066</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98.8</v>
      </c>
      <c r="BH30" s="722"/>
      <c r="BI30" s="722"/>
      <c r="BJ30" s="722"/>
      <c r="BK30" s="722"/>
      <c r="BL30" s="722"/>
      <c r="BM30" s="723">
        <v>96.4</v>
      </c>
      <c r="BN30" s="722"/>
      <c r="BO30" s="722"/>
      <c r="BP30" s="722"/>
      <c r="BQ30" s="724"/>
      <c r="BR30" s="721">
        <v>98.8</v>
      </c>
      <c r="BS30" s="722"/>
      <c r="BT30" s="722"/>
      <c r="BU30" s="722"/>
      <c r="BV30" s="722"/>
      <c r="BW30" s="722"/>
      <c r="BX30" s="723">
        <v>96.4</v>
      </c>
      <c r="BY30" s="722"/>
      <c r="BZ30" s="722"/>
      <c r="CA30" s="722"/>
      <c r="CB30" s="724"/>
      <c r="CD30" s="727"/>
      <c r="CE30" s="728"/>
      <c r="CF30" s="685" t="s">
        <v>304</v>
      </c>
      <c r="CG30" s="682"/>
      <c r="CH30" s="682"/>
      <c r="CI30" s="682"/>
      <c r="CJ30" s="682"/>
      <c r="CK30" s="682"/>
      <c r="CL30" s="682"/>
      <c r="CM30" s="682"/>
      <c r="CN30" s="682"/>
      <c r="CO30" s="682"/>
      <c r="CP30" s="682"/>
      <c r="CQ30" s="683"/>
      <c r="CR30" s="641">
        <v>816024</v>
      </c>
      <c r="CS30" s="644"/>
      <c r="CT30" s="644"/>
      <c r="CU30" s="644"/>
      <c r="CV30" s="644"/>
      <c r="CW30" s="644"/>
      <c r="CX30" s="644"/>
      <c r="CY30" s="645"/>
      <c r="CZ30" s="646">
        <v>12.3</v>
      </c>
      <c r="DA30" s="675"/>
      <c r="DB30" s="675"/>
      <c r="DC30" s="676"/>
      <c r="DD30" s="649">
        <v>703612</v>
      </c>
      <c r="DE30" s="644"/>
      <c r="DF30" s="644"/>
      <c r="DG30" s="644"/>
      <c r="DH30" s="644"/>
      <c r="DI30" s="644"/>
      <c r="DJ30" s="644"/>
      <c r="DK30" s="645"/>
      <c r="DL30" s="649">
        <v>599204</v>
      </c>
      <c r="DM30" s="644"/>
      <c r="DN30" s="644"/>
      <c r="DO30" s="644"/>
      <c r="DP30" s="644"/>
      <c r="DQ30" s="644"/>
      <c r="DR30" s="644"/>
      <c r="DS30" s="644"/>
      <c r="DT30" s="644"/>
      <c r="DU30" s="644"/>
      <c r="DV30" s="645"/>
      <c r="DW30" s="646">
        <v>15.7</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2985</v>
      </c>
      <c r="S31" s="644"/>
      <c r="T31" s="644"/>
      <c r="U31" s="644"/>
      <c r="V31" s="644"/>
      <c r="W31" s="644"/>
      <c r="X31" s="644"/>
      <c r="Y31" s="645"/>
      <c r="Z31" s="703">
        <v>0</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97.4</v>
      </c>
      <c r="BN31" s="720"/>
      <c r="BO31" s="720"/>
      <c r="BP31" s="720"/>
      <c r="BQ31" s="681"/>
      <c r="BR31" s="719">
        <v>99.1</v>
      </c>
      <c r="BS31" s="642"/>
      <c r="BT31" s="642"/>
      <c r="BU31" s="642"/>
      <c r="BV31" s="642"/>
      <c r="BW31" s="642"/>
      <c r="BX31" s="647">
        <v>97.5</v>
      </c>
      <c r="BY31" s="720"/>
      <c r="BZ31" s="720"/>
      <c r="CA31" s="720"/>
      <c r="CB31" s="681"/>
      <c r="CD31" s="727"/>
      <c r="CE31" s="728"/>
      <c r="CF31" s="685" t="s">
        <v>308</v>
      </c>
      <c r="CG31" s="682"/>
      <c r="CH31" s="682"/>
      <c r="CI31" s="682"/>
      <c r="CJ31" s="682"/>
      <c r="CK31" s="682"/>
      <c r="CL31" s="682"/>
      <c r="CM31" s="682"/>
      <c r="CN31" s="682"/>
      <c r="CO31" s="682"/>
      <c r="CP31" s="682"/>
      <c r="CQ31" s="683"/>
      <c r="CR31" s="641">
        <v>52045</v>
      </c>
      <c r="CS31" s="642"/>
      <c r="CT31" s="642"/>
      <c r="CU31" s="642"/>
      <c r="CV31" s="642"/>
      <c r="CW31" s="642"/>
      <c r="CX31" s="642"/>
      <c r="CY31" s="643"/>
      <c r="CZ31" s="646">
        <v>0.8</v>
      </c>
      <c r="DA31" s="675"/>
      <c r="DB31" s="675"/>
      <c r="DC31" s="676"/>
      <c r="DD31" s="649">
        <v>52045</v>
      </c>
      <c r="DE31" s="642"/>
      <c r="DF31" s="642"/>
      <c r="DG31" s="642"/>
      <c r="DH31" s="642"/>
      <c r="DI31" s="642"/>
      <c r="DJ31" s="642"/>
      <c r="DK31" s="643"/>
      <c r="DL31" s="649">
        <v>52045</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296974</v>
      </c>
      <c r="S32" s="644"/>
      <c r="T32" s="644"/>
      <c r="U32" s="644"/>
      <c r="V32" s="644"/>
      <c r="W32" s="644"/>
      <c r="X32" s="644"/>
      <c r="Y32" s="645"/>
      <c r="Z32" s="703">
        <v>4.4000000000000004</v>
      </c>
      <c r="AA32" s="703"/>
      <c r="AB32" s="703"/>
      <c r="AC32" s="703"/>
      <c r="AD32" s="704" t="s">
        <v>229</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98.7</v>
      </c>
      <c r="BH32" s="657"/>
      <c r="BI32" s="657"/>
      <c r="BJ32" s="657"/>
      <c r="BK32" s="657"/>
      <c r="BL32" s="657"/>
      <c r="BM32" s="701">
        <v>94.8</v>
      </c>
      <c r="BN32" s="657"/>
      <c r="BO32" s="657"/>
      <c r="BP32" s="657"/>
      <c r="BQ32" s="694"/>
      <c r="BR32" s="718">
        <v>98.4</v>
      </c>
      <c r="BS32" s="657"/>
      <c r="BT32" s="657"/>
      <c r="BU32" s="657"/>
      <c r="BV32" s="657"/>
      <c r="BW32" s="657"/>
      <c r="BX32" s="701">
        <v>94.5</v>
      </c>
      <c r="BY32" s="657"/>
      <c r="BZ32" s="657"/>
      <c r="CA32" s="657"/>
      <c r="CB32" s="694"/>
      <c r="CD32" s="729"/>
      <c r="CE32" s="730"/>
      <c r="CF32" s="685" t="s">
        <v>311</v>
      </c>
      <c r="CG32" s="682"/>
      <c r="CH32" s="682"/>
      <c r="CI32" s="682"/>
      <c r="CJ32" s="682"/>
      <c r="CK32" s="682"/>
      <c r="CL32" s="682"/>
      <c r="CM32" s="682"/>
      <c r="CN32" s="682"/>
      <c r="CO32" s="682"/>
      <c r="CP32" s="682"/>
      <c r="CQ32" s="683"/>
      <c r="CR32" s="641">
        <v>111</v>
      </c>
      <c r="CS32" s="644"/>
      <c r="CT32" s="644"/>
      <c r="CU32" s="644"/>
      <c r="CV32" s="644"/>
      <c r="CW32" s="644"/>
      <c r="CX32" s="644"/>
      <c r="CY32" s="645"/>
      <c r="CZ32" s="646">
        <v>0</v>
      </c>
      <c r="DA32" s="675"/>
      <c r="DB32" s="675"/>
      <c r="DC32" s="676"/>
      <c r="DD32" s="649">
        <v>111</v>
      </c>
      <c r="DE32" s="644"/>
      <c r="DF32" s="644"/>
      <c r="DG32" s="644"/>
      <c r="DH32" s="644"/>
      <c r="DI32" s="644"/>
      <c r="DJ32" s="644"/>
      <c r="DK32" s="645"/>
      <c r="DL32" s="649">
        <v>111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270024</v>
      </c>
      <c r="S33" s="644"/>
      <c r="T33" s="644"/>
      <c r="U33" s="644"/>
      <c r="V33" s="644"/>
      <c r="W33" s="644"/>
      <c r="X33" s="644"/>
      <c r="Y33" s="645"/>
      <c r="Z33" s="703">
        <v>4</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2755750</v>
      </c>
      <c r="CS33" s="642"/>
      <c r="CT33" s="642"/>
      <c r="CU33" s="642"/>
      <c r="CV33" s="642"/>
      <c r="CW33" s="642"/>
      <c r="CX33" s="642"/>
      <c r="CY33" s="643"/>
      <c r="CZ33" s="646">
        <v>41.5</v>
      </c>
      <c r="DA33" s="675"/>
      <c r="DB33" s="675"/>
      <c r="DC33" s="676"/>
      <c r="DD33" s="649">
        <v>2093500</v>
      </c>
      <c r="DE33" s="642"/>
      <c r="DF33" s="642"/>
      <c r="DG33" s="642"/>
      <c r="DH33" s="642"/>
      <c r="DI33" s="642"/>
      <c r="DJ33" s="642"/>
      <c r="DK33" s="643"/>
      <c r="DL33" s="649">
        <v>1620769</v>
      </c>
      <c r="DM33" s="642"/>
      <c r="DN33" s="642"/>
      <c r="DO33" s="642"/>
      <c r="DP33" s="642"/>
      <c r="DQ33" s="642"/>
      <c r="DR33" s="642"/>
      <c r="DS33" s="642"/>
      <c r="DT33" s="642"/>
      <c r="DU33" s="642"/>
      <c r="DV33" s="643"/>
      <c r="DW33" s="646">
        <v>42.5</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142408</v>
      </c>
      <c r="S34" s="644"/>
      <c r="T34" s="644"/>
      <c r="U34" s="644"/>
      <c r="V34" s="644"/>
      <c r="W34" s="644"/>
      <c r="X34" s="644"/>
      <c r="Y34" s="645"/>
      <c r="Z34" s="703">
        <v>2.1</v>
      </c>
      <c r="AA34" s="703"/>
      <c r="AB34" s="703"/>
      <c r="AC34" s="703"/>
      <c r="AD34" s="704">
        <v>2382</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728740</v>
      </c>
      <c r="CS34" s="644"/>
      <c r="CT34" s="644"/>
      <c r="CU34" s="644"/>
      <c r="CV34" s="644"/>
      <c r="CW34" s="644"/>
      <c r="CX34" s="644"/>
      <c r="CY34" s="645"/>
      <c r="CZ34" s="646">
        <v>11</v>
      </c>
      <c r="DA34" s="675"/>
      <c r="DB34" s="675"/>
      <c r="DC34" s="676"/>
      <c r="DD34" s="649">
        <v>591306</v>
      </c>
      <c r="DE34" s="644"/>
      <c r="DF34" s="644"/>
      <c r="DG34" s="644"/>
      <c r="DH34" s="644"/>
      <c r="DI34" s="644"/>
      <c r="DJ34" s="644"/>
      <c r="DK34" s="645"/>
      <c r="DL34" s="649">
        <v>496323</v>
      </c>
      <c r="DM34" s="644"/>
      <c r="DN34" s="644"/>
      <c r="DO34" s="644"/>
      <c r="DP34" s="644"/>
      <c r="DQ34" s="644"/>
      <c r="DR34" s="644"/>
      <c r="DS34" s="644"/>
      <c r="DT34" s="644"/>
      <c r="DU34" s="644"/>
      <c r="DV34" s="645"/>
      <c r="DW34" s="646">
        <v>13</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974525</v>
      </c>
      <c r="S35" s="644"/>
      <c r="T35" s="644"/>
      <c r="U35" s="644"/>
      <c r="V35" s="644"/>
      <c r="W35" s="644"/>
      <c r="X35" s="644"/>
      <c r="Y35" s="645"/>
      <c r="Z35" s="703">
        <v>14.4</v>
      </c>
      <c r="AA35" s="703"/>
      <c r="AB35" s="703"/>
      <c r="AC35" s="703"/>
      <c r="AD35" s="704" t="s">
        <v>229</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740780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28861</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124064</v>
      </c>
      <c r="CS35" s="642"/>
      <c r="CT35" s="642"/>
      <c r="CU35" s="642"/>
      <c r="CV35" s="642"/>
      <c r="CW35" s="642"/>
      <c r="CX35" s="642"/>
      <c r="CY35" s="643"/>
      <c r="CZ35" s="646">
        <v>1.9</v>
      </c>
      <c r="DA35" s="675"/>
      <c r="DB35" s="675"/>
      <c r="DC35" s="676"/>
      <c r="DD35" s="649">
        <v>106674</v>
      </c>
      <c r="DE35" s="642"/>
      <c r="DF35" s="642"/>
      <c r="DG35" s="642"/>
      <c r="DH35" s="642"/>
      <c r="DI35" s="642"/>
      <c r="DJ35" s="642"/>
      <c r="DK35" s="643"/>
      <c r="DL35" s="649">
        <v>50777</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323</v>
      </c>
      <c r="AR36" s="679"/>
      <c r="AS36" s="679"/>
      <c r="AT36" s="679"/>
      <c r="AU36" s="679"/>
      <c r="AV36" s="679"/>
      <c r="AW36" s="679"/>
      <c r="AX36" s="679"/>
      <c r="AY36" s="680"/>
      <c r="AZ36" s="641">
        <v>174075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18662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1168584</v>
      </c>
      <c r="CS36" s="644"/>
      <c r="CT36" s="644"/>
      <c r="CU36" s="644"/>
      <c r="CV36" s="644"/>
      <c r="CW36" s="644"/>
      <c r="CX36" s="644"/>
      <c r="CY36" s="645"/>
      <c r="CZ36" s="646">
        <v>17.600000000000001</v>
      </c>
      <c r="DA36" s="675"/>
      <c r="DB36" s="675"/>
      <c r="DC36" s="676"/>
      <c r="DD36" s="649">
        <v>850067</v>
      </c>
      <c r="DE36" s="644"/>
      <c r="DF36" s="644"/>
      <c r="DG36" s="644"/>
      <c r="DH36" s="644"/>
      <c r="DI36" s="644"/>
      <c r="DJ36" s="644"/>
      <c r="DK36" s="645"/>
      <c r="DL36" s="649">
        <v>548150</v>
      </c>
      <c r="DM36" s="644"/>
      <c r="DN36" s="644"/>
      <c r="DO36" s="644"/>
      <c r="DP36" s="644"/>
      <c r="DQ36" s="644"/>
      <c r="DR36" s="644"/>
      <c r="DS36" s="644"/>
      <c r="DT36" s="644"/>
      <c r="DU36" s="644"/>
      <c r="DV36" s="645"/>
      <c r="DW36" s="646">
        <v>14.4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145025</v>
      </c>
      <c r="S37" s="644"/>
      <c r="T37" s="644"/>
      <c r="U37" s="644"/>
      <c r="V37" s="644"/>
      <c r="W37" s="644"/>
      <c r="X37" s="644"/>
      <c r="Y37" s="645"/>
      <c r="Z37" s="703">
        <v>2.1</v>
      </c>
      <c r="AA37" s="703"/>
      <c r="AB37" s="703"/>
      <c r="AC37" s="703"/>
      <c r="AD37" s="704" t="s">
        <v>229</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140000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963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364471</v>
      </c>
      <c r="CS37" s="642"/>
      <c r="CT37" s="642"/>
      <c r="CU37" s="642"/>
      <c r="CV37" s="642"/>
      <c r="CW37" s="642"/>
      <c r="CX37" s="642"/>
      <c r="CY37" s="643"/>
      <c r="CZ37" s="646">
        <v>5.5</v>
      </c>
      <c r="DA37" s="675"/>
      <c r="DB37" s="675"/>
      <c r="DC37" s="676"/>
      <c r="DD37" s="649">
        <v>345778</v>
      </c>
      <c r="DE37" s="642"/>
      <c r="DF37" s="642"/>
      <c r="DG37" s="642"/>
      <c r="DH37" s="642"/>
      <c r="DI37" s="642"/>
      <c r="DJ37" s="642"/>
      <c r="DK37" s="643"/>
      <c r="DL37" s="649">
        <v>344423</v>
      </c>
      <c r="DM37" s="642"/>
      <c r="DN37" s="642"/>
      <c r="DO37" s="642"/>
      <c r="DP37" s="642"/>
      <c r="DQ37" s="642"/>
      <c r="DR37" s="642"/>
      <c r="DS37" s="642"/>
      <c r="DT37" s="642"/>
      <c r="DU37" s="642"/>
      <c r="DV37" s="643"/>
      <c r="DW37" s="646">
        <v>9</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6780025</v>
      </c>
      <c r="S38" s="693"/>
      <c r="T38" s="693"/>
      <c r="U38" s="693"/>
      <c r="V38" s="693"/>
      <c r="W38" s="693"/>
      <c r="X38" s="693"/>
      <c r="Y38" s="698"/>
      <c r="Z38" s="699">
        <v>100</v>
      </c>
      <c r="AA38" s="699"/>
      <c r="AB38" s="699"/>
      <c r="AC38" s="699"/>
      <c r="AD38" s="700">
        <v>3671409</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1463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600780</v>
      </c>
      <c r="CS38" s="644"/>
      <c r="CT38" s="644"/>
      <c r="CU38" s="644"/>
      <c r="CV38" s="644"/>
      <c r="CW38" s="644"/>
      <c r="CX38" s="644"/>
      <c r="CY38" s="645"/>
      <c r="CZ38" s="646">
        <v>9.1</v>
      </c>
      <c r="DA38" s="675"/>
      <c r="DB38" s="675"/>
      <c r="DC38" s="676"/>
      <c r="DD38" s="649">
        <v>543217</v>
      </c>
      <c r="DE38" s="644"/>
      <c r="DF38" s="644"/>
      <c r="DG38" s="644"/>
      <c r="DH38" s="644"/>
      <c r="DI38" s="644"/>
      <c r="DJ38" s="644"/>
      <c r="DK38" s="645"/>
      <c r="DL38" s="649">
        <v>525519</v>
      </c>
      <c r="DM38" s="644"/>
      <c r="DN38" s="644"/>
      <c r="DO38" s="644"/>
      <c r="DP38" s="644"/>
      <c r="DQ38" s="644"/>
      <c r="DR38" s="644"/>
      <c r="DS38" s="644"/>
      <c r="DT38" s="644"/>
      <c r="DU38" s="644"/>
      <c r="DV38" s="645"/>
      <c r="DW38" s="646">
        <v>13.8</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78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106262</v>
      </c>
      <c r="CS39" s="642"/>
      <c r="CT39" s="642"/>
      <c r="CU39" s="642"/>
      <c r="CV39" s="642"/>
      <c r="CW39" s="642"/>
      <c r="CX39" s="642"/>
      <c r="CY39" s="643"/>
      <c r="CZ39" s="646">
        <v>1.6</v>
      </c>
      <c r="DA39" s="675"/>
      <c r="DB39" s="675"/>
      <c r="DC39" s="676"/>
      <c r="DD39" s="649">
        <v>2201</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67893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90</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27320</v>
      </c>
      <c r="CS40" s="644"/>
      <c r="CT40" s="644"/>
      <c r="CU40" s="644"/>
      <c r="CV40" s="644"/>
      <c r="CW40" s="644"/>
      <c r="CX40" s="644"/>
      <c r="CY40" s="645"/>
      <c r="CZ40" s="646">
        <v>0.4</v>
      </c>
      <c r="DA40" s="675"/>
      <c r="DB40" s="675"/>
      <c r="DC40" s="676"/>
      <c r="DD40" s="649">
        <v>35</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358812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362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1151079</v>
      </c>
      <c r="CS42" s="644"/>
      <c r="CT42" s="644"/>
      <c r="CU42" s="644"/>
      <c r="CV42" s="644"/>
      <c r="CW42" s="644"/>
      <c r="CX42" s="644"/>
      <c r="CY42" s="645"/>
      <c r="CZ42" s="646">
        <v>17.399999999999999</v>
      </c>
      <c r="DA42" s="647"/>
      <c r="DB42" s="647"/>
      <c r="DC42" s="648"/>
      <c r="DD42" s="649">
        <v>252628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20682</v>
      </c>
      <c r="CS43" s="642"/>
      <c r="CT43" s="642"/>
      <c r="CU43" s="642"/>
      <c r="CV43" s="642"/>
      <c r="CW43" s="642"/>
      <c r="CX43" s="642"/>
      <c r="CY43" s="643"/>
      <c r="CZ43" s="646">
        <v>0.3</v>
      </c>
      <c r="DA43" s="675"/>
      <c r="DB43" s="675"/>
      <c r="DC43" s="676"/>
      <c r="DD43" s="649">
        <v>20682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1150063</v>
      </c>
      <c r="CS44" s="644"/>
      <c r="CT44" s="644"/>
      <c r="CU44" s="644"/>
      <c r="CV44" s="644"/>
      <c r="CW44" s="644"/>
      <c r="CX44" s="644"/>
      <c r="CY44" s="645"/>
      <c r="CZ44" s="646">
        <v>17.3</v>
      </c>
      <c r="DA44" s="647"/>
      <c r="DB44" s="647"/>
      <c r="DC44" s="648"/>
      <c r="DD44" s="649">
        <v>251663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339802</v>
      </c>
      <c r="CS45" s="642"/>
      <c r="CT45" s="642"/>
      <c r="CU45" s="642"/>
      <c r="CV45" s="642"/>
      <c r="CW45" s="642"/>
      <c r="CX45" s="642"/>
      <c r="CY45" s="643"/>
      <c r="CZ45" s="646">
        <v>5.0999999999999996</v>
      </c>
      <c r="DA45" s="675"/>
      <c r="DB45" s="675"/>
      <c r="DC45" s="676"/>
      <c r="DD45" s="649">
        <v>25331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793342</v>
      </c>
      <c r="CS46" s="644"/>
      <c r="CT46" s="644"/>
      <c r="CU46" s="644"/>
      <c r="CV46" s="644"/>
      <c r="CW46" s="644"/>
      <c r="CX46" s="644"/>
      <c r="CY46" s="645"/>
      <c r="CZ46" s="646">
        <v>12</v>
      </c>
      <c r="DA46" s="647"/>
      <c r="DB46" s="647"/>
      <c r="DC46" s="648"/>
      <c r="DD46" s="649">
        <v>223451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1016</v>
      </c>
      <c r="CS47" s="642"/>
      <c r="CT47" s="642"/>
      <c r="CU47" s="642"/>
      <c r="CV47" s="642"/>
      <c r="CW47" s="642"/>
      <c r="CX47" s="642"/>
      <c r="CY47" s="643"/>
      <c r="CZ47" s="646">
        <v>0</v>
      </c>
      <c r="DA47" s="675"/>
      <c r="DB47" s="675"/>
      <c r="DC47" s="676"/>
      <c r="DD47" s="649">
        <v>965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229</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6632939</v>
      </c>
      <c r="CS49" s="657"/>
      <c r="CT49" s="657"/>
      <c r="CU49" s="657"/>
      <c r="CV49" s="657"/>
      <c r="CW49" s="657"/>
      <c r="CX49" s="657"/>
      <c r="CY49" s="658"/>
      <c r="CZ49" s="659">
        <v>100</v>
      </c>
      <c r="DA49" s="660"/>
      <c r="DB49" s="660"/>
      <c r="DC49" s="661"/>
      <c r="DD49" s="662">
        <v>4313934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Wcd6crojoIrod5MAz3wIykPgIRwHCMx/pteqXtOIpYMuGeR9wLm66HtdYVDuc6t0Yeo4iBW8JlLXEAyJ7JS7w==" saltValue="19rom7/2PEJXmepO8lO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4" zoomScale="70" zoomScaleNormal="25" zoomScaleSheetLayoutView="70" workbookViewId="0">
      <selection activeCell="A25" sqref="A25:BI2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6772</v>
      </c>
      <c r="R7" s="1174"/>
      <c r="S7" s="1174"/>
      <c r="T7" s="1174"/>
      <c r="U7" s="1174"/>
      <c r="V7" s="1174">
        <v>6625</v>
      </c>
      <c r="W7" s="1174"/>
      <c r="X7" s="1174"/>
      <c r="Y7" s="1174"/>
      <c r="Z7" s="1174"/>
      <c r="AA7" s="1174">
        <v>147</v>
      </c>
      <c r="AB7" s="1174"/>
      <c r="AC7" s="1174"/>
      <c r="AD7" s="1174"/>
      <c r="AE7" s="1175"/>
      <c r="AF7" s="1176">
        <v>113</v>
      </c>
      <c r="AG7" s="1177"/>
      <c r="AH7" s="1177"/>
      <c r="AI7" s="1177"/>
      <c r="AJ7" s="1178"/>
      <c r="AK7" s="1160">
        <v>14</v>
      </c>
      <c r="AL7" s="1161"/>
      <c r="AM7" s="1161"/>
      <c r="AN7" s="1161"/>
      <c r="AO7" s="1161"/>
      <c r="AP7" s="1161">
        <v>7781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562</v>
      </c>
      <c r="BT7" s="1165"/>
      <c r="BU7" s="1165"/>
      <c r="BV7" s="1165"/>
      <c r="BW7" s="1165"/>
      <c r="BX7" s="1165"/>
      <c r="BY7" s="1165"/>
      <c r="BZ7" s="1165"/>
      <c r="CA7" s="1165"/>
      <c r="CB7" s="1165"/>
      <c r="CC7" s="1165"/>
      <c r="CD7" s="1165"/>
      <c r="CE7" s="1165"/>
      <c r="CF7" s="1165"/>
      <c r="CG7" s="1166"/>
      <c r="CH7" s="1157">
        <v>-8</v>
      </c>
      <c r="CI7" s="1158"/>
      <c r="CJ7" s="1158"/>
      <c r="CK7" s="1158"/>
      <c r="CL7" s="1159"/>
      <c r="CM7" s="1157">
        <v>3</v>
      </c>
      <c r="CN7" s="1158"/>
      <c r="CO7" s="1158"/>
      <c r="CP7" s="1158"/>
      <c r="CQ7" s="1159"/>
      <c r="CR7" s="1157">
        <v>9</v>
      </c>
      <c r="CS7" s="1158"/>
      <c r="CT7" s="1158"/>
      <c r="CU7" s="1158"/>
      <c r="CV7" s="1159"/>
      <c r="CW7" s="1157" t="s">
        <v>498</v>
      </c>
      <c r="CX7" s="1158"/>
      <c r="CY7" s="1158"/>
      <c r="CZ7" s="1158"/>
      <c r="DA7" s="1159"/>
      <c r="DB7" s="1157" t="s">
        <v>498</v>
      </c>
      <c r="DC7" s="1158"/>
      <c r="DD7" s="1158"/>
      <c r="DE7" s="1158"/>
      <c r="DF7" s="1159"/>
      <c r="DG7" s="1157" t="s">
        <v>498</v>
      </c>
      <c r="DH7" s="1158"/>
      <c r="DI7" s="1158"/>
      <c r="DJ7" s="1158"/>
      <c r="DK7" s="1159"/>
      <c r="DL7" s="1157" t="s">
        <v>498</v>
      </c>
      <c r="DM7" s="1158"/>
      <c r="DN7" s="1158"/>
      <c r="DO7" s="1158"/>
      <c r="DP7" s="1159"/>
      <c r="DQ7" s="1157" t="s">
        <v>498</v>
      </c>
      <c r="DR7" s="1158"/>
      <c r="DS7" s="1158"/>
      <c r="DT7" s="1158"/>
      <c r="DU7" s="1159"/>
      <c r="DV7" s="1184"/>
      <c r="DW7" s="1185"/>
      <c r="DX7" s="1185"/>
      <c r="DY7" s="1185"/>
      <c r="DZ7" s="1186"/>
      <c r="EA7" s="234"/>
    </row>
    <row r="8" spans="1:131" s="235" customFormat="1" ht="26.25" customHeight="1" x14ac:dyDescent="0.15">
      <c r="A8" s="241">
        <v>2</v>
      </c>
      <c r="B8" s="1100" t="s">
        <v>378</v>
      </c>
      <c r="C8" s="1101"/>
      <c r="D8" s="1101"/>
      <c r="E8" s="1101"/>
      <c r="F8" s="1101"/>
      <c r="G8" s="1101"/>
      <c r="H8" s="1101"/>
      <c r="I8" s="1101"/>
      <c r="J8" s="1101"/>
      <c r="K8" s="1101"/>
      <c r="L8" s="1101"/>
      <c r="M8" s="1101"/>
      <c r="N8" s="1101"/>
      <c r="O8" s="1101"/>
      <c r="P8" s="1102"/>
      <c r="Q8" s="1112">
        <v>14</v>
      </c>
      <c r="R8" s="1113"/>
      <c r="S8" s="1113"/>
      <c r="T8" s="1113"/>
      <c r="U8" s="1113"/>
      <c r="V8" s="1113">
        <v>14</v>
      </c>
      <c r="W8" s="1113"/>
      <c r="X8" s="1113"/>
      <c r="Y8" s="1113"/>
      <c r="Z8" s="1113"/>
      <c r="AA8" s="1113">
        <v>0</v>
      </c>
      <c r="AB8" s="1113"/>
      <c r="AC8" s="1113"/>
      <c r="AD8" s="1113"/>
      <c r="AE8" s="1114"/>
      <c r="AF8" s="1106" t="s">
        <v>379</v>
      </c>
      <c r="AG8" s="1107"/>
      <c r="AH8" s="1107"/>
      <c r="AI8" s="1107"/>
      <c r="AJ8" s="1108"/>
      <c r="AK8" s="1155" t="s">
        <v>566</v>
      </c>
      <c r="AL8" s="1156"/>
      <c r="AM8" s="1156"/>
      <c r="AN8" s="1156"/>
      <c r="AO8" s="1156"/>
      <c r="AP8" s="1156" t="s">
        <v>566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563</v>
      </c>
      <c r="BT8" s="1084"/>
      <c r="BU8" s="1084"/>
      <c r="BV8" s="1084"/>
      <c r="BW8" s="1084"/>
      <c r="BX8" s="1084"/>
      <c r="BY8" s="1084"/>
      <c r="BZ8" s="1084"/>
      <c r="CA8" s="1084"/>
      <c r="CB8" s="1084"/>
      <c r="CC8" s="1084"/>
      <c r="CD8" s="1084"/>
      <c r="CE8" s="1084"/>
      <c r="CF8" s="1084"/>
      <c r="CG8" s="1085"/>
      <c r="CH8" s="1058">
        <v>0</v>
      </c>
      <c r="CI8" s="1059"/>
      <c r="CJ8" s="1059"/>
      <c r="CK8" s="1059"/>
      <c r="CL8" s="1060"/>
      <c r="CM8" s="1058">
        <v>27</v>
      </c>
      <c r="CN8" s="1059"/>
      <c r="CO8" s="1059"/>
      <c r="CP8" s="1059"/>
      <c r="CQ8" s="1060"/>
      <c r="CR8" s="1058">
        <v>7</v>
      </c>
      <c r="CS8" s="1059"/>
      <c r="CT8" s="1059"/>
      <c r="CU8" s="1059"/>
      <c r="CV8" s="1060"/>
      <c r="CW8" s="1058" t="s">
        <v>498</v>
      </c>
      <c r="CX8" s="1059"/>
      <c r="CY8" s="1059"/>
      <c r="CZ8" s="1059"/>
      <c r="DA8" s="1060"/>
      <c r="DB8" s="1058" t="s">
        <v>498</v>
      </c>
      <c r="DC8" s="1059"/>
      <c r="DD8" s="1059"/>
      <c r="DE8" s="1059"/>
      <c r="DF8" s="1060"/>
      <c r="DG8" s="1058" t="s">
        <v>498</v>
      </c>
      <c r="DH8" s="1059"/>
      <c r="DI8" s="1059"/>
      <c r="DJ8" s="1059"/>
      <c r="DK8" s="1060"/>
      <c r="DL8" s="1058" t="s">
        <v>498</v>
      </c>
      <c r="DM8" s="1059"/>
      <c r="DN8" s="1059"/>
      <c r="DO8" s="1059"/>
      <c r="DP8" s="1060"/>
      <c r="DQ8" s="1058" t="s">
        <v>498</v>
      </c>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564</v>
      </c>
      <c r="BT9" s="1084"/>
      <c r="BU9" s="1084"/>
      <c r="BV9" s="1084"/>
      <c r="BW9" s="1084"/>
      <c r="BX9" s="1084"/>
      <c r="BY9" s="1084"/>
      <c r="BZ9" s="1084"/>
      <c r="CA9" s="1084"/>
      <c r="CB9" s="1084"/>
      <c r="CC9" s="1084"/>
      <c r="CD9" s="1084"/>
      <c r="CE9" s="1084"/>
      <c r="CF9" s="1084"/>
      <c r="CG9" s="1085"/>
      <c r="CH9" s="1058">
        <v>3</v>
      </c>
      <c r="CI9" s="1059"/>
      <c r="CJ9" s="1059"/>
      <c r="CK9" s="1059"/>
      <c r="CL9" s="1060"/>
      <c r="CM9" s="1058">
        <v>136</v>
      </c>
      <c r="CN9" s="1059"/>
      <c r="CO9" s="1059"/>
      <c r="CP9" s="1059"/>
      <c r="CQ9" s="1060"/>
      <c r="CR9" s="1058">
        <v>30</v>
      </c>
      <c r="CS9" s="1059"/>
      <c r="CT9" s="1059"/>
      <c r="CU9" s="1059"/>
      <c r="CV9" s="1060"/>
      <c r="CW9" s="1058">
        <v>11</v>
      </c>
      <c r="CX9" s="1059"/>
      <c r="CY9" s="1059"/>
      <c r="CZ9" s="1059"/>
      <c r="DA9" s="1060"/>
      <c r="DB9" s="1058" t="s">
        <v>498</v>
      </c>
      <c r="DC9" s="1059"/>
      <c r="DD9" s="1059"/>
      <c r="DE9" s="1059"/>
      <c r="DF9" s="1060"/>
      <c r="DG9" s="1058" t="s">
        <v>498</v>
      </c>
      <c r="DH9" s="1059"/>
      <c r="DI9" s="1059"/>
      <c r="DJ9" s="1059"/>
      <c r="DK9" s="1060"/>
      <c r="DL9" s="1058" t="s">
        <v>498</v>
      </c>
      <c r="DM9" s="1059"/>
      <c r="DN9" s="1059"/>
      <c r="DO9" s="1059"/>
      <c r="DP9" s="1060"/>
      <c r="DQ9" s="1058" t="s">
        <v>498</v>
      </c>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565</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3</v>
      </c>
      <c r="CN10" s="1059"/>
      <c r="CO10" s="1059"/>
      <c r="CP10" s="1059"/>
      <c r="CQ10" s="1060"/>
      <c r="CR10" s="1058">
        <v>3</v>
      </c>
      <c r="CS10" s="1059"/>
      <c r="CT10" s="1059"/>
      <c r="CU10" s="1059"/>
      <c r="CV10" s="1060"/>
      <c r="CW10" s="1058" t="s">
        <v>566</v>
      </c>
      <c r="CX10" s="1059"/>
      <c r="CY10" s="1059"/>
      <c r="CZ10" s="1059"/>
      <c r="DA10" s="1060"/>
      <c r="DB10" s="1058" t="s">
        <v>498</v>
      </c>
      <c r="DC10" s="1059"/>
      <c r="DD10" s="1059"/>
      <c r="DE10" s="1059"/>
      <c r="DF10" s="1060"/>
      <c r="DG10" s="1058" t="s">
        <v>498</v>
      </c>
      <c r="DH10" s="1059"/>
      <c r="DI10" s="1059"/>
      <c r="DJ10" s="1059"/>
      <c r="DK10" s="1060"/>
      <c r="DL10" s="1058" t="s">
        <v>498</v>
      </c>
      <c r="DM10" s="1059"/>
      <c r="DN10" s="1059"/>
      <c r="DO10" s="1059"/>
      <c r="DP10" s="1060"/>
      <c r="DQ10" s="1058" t="s">
        <v>498</v>
      </c>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380</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113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875</v>
      </c>
      <c r="R28" s="1123"/>
      <c r="S28" s="1123"/>
      <c r="T28" s="1123"/>
      <c r="U28" s="1123"/>
      <c r="V28" s="1123">
        <v>846</v>
      </c>
      <c r="W28" s="1123"/>
      <c r="X28" s="1123"/>
      <c r="Y28" s="1123"/>
      <c r="Z28" s="1123"/>
      <c r="AA28" s="1123">
        <v>29</v>
      </c>
      <c r="AB28" s="1123"/>
      <c r="AC28" s="1123"/>
      <c r="AD28" s="1123"/>
      <c r="AE28" s="1124"/>
      <c r="AF28" s="1125">
        <v>29</v>
      </c>
      <c r="AG28" s="1123"/>
      <c r="AH28" s="1123"/>
      <c r="AI28" s="1123"/>
      <c r="AJ28" s="1126"/>
      <c r="AK28" s="1127">
        <v>68</v>
      </c>
      <c r="AL28" s="1115"/>
      <c r="AM28" s="1115"/>
      <c r="AN28" s="1115"/>
      <c r="AO28" s="1115"/>
      <c r="AP28" s="1115" t="s">
        <v>566</v>
      </c>
      <c r="AQ28" s="1115"/>
      <c r="AR28" s="1115"/>
      <c r="AS28" s="1115"/>
      <c r="AT28" s="1115"/>
      <c r="AU28" s="1115" t="s">
        <v>498</v>
      </c>
      <c r="AV28" s="1115"/>
      <c r="AW28" s="1115"/>
      <c r="AX28" s="1115"/>
      <c r="AY28" s="1115"/>
      <c r="AZ28" s="1116" t="s">
        <v>498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394</v>
      </c>
      <c r="C29" s="1101"/>
      <c r="D29" s="1101"/>
      <c r="E29" s="1101"/>
      <c r="F29" s="1101"/>
      <c r="G29" s="1101"/>
      <c r="H29" s="1101"/>
      <c r="I29" s="1101"/>
      <c r="J29" s="1101"/>
      <c r="K29" s="1101"/>
      <c r="L29" s="1101"/>
      <c r="M29" s="1101"/>
      <c r="N29" s="1101"/>
      <c r="O29" s="1101"/>
      <c r="P29" s="1102"/>
      <c r="Q29" s="1112">
        <v>1073</v>
      </c>
      <c r="R29" s="1113"/>
      <c r="S29" s="1113"/>
      <c r="T29" s="1113"/>
      <c r="U29" s="1113"/>
      <c r="V29" s="1113">
        <v>1054</v>
      </c>
      <c r="W29" s="1113"/>
      <c r="X29" s="1113"/>
      <c r="Y29" s="1113"/>
      <c r="Z29" s="1113"/>
      <c r="AA29" s="1113">
        <v>20</v>
      </c>
      <c r="AB29" s="1113"/>
      <c r="AC29" s="1113"/>
      <c r="AD29" s="1113"/>
      <c r="AE29" s="1114"/>
      <c r="AF29" s="1106">
        <v>20</v>
      </c>
      <c r="AG29" s="1107"/>
      <c r="AH29" s="1107"/>
      <c r="AI29" s="1107"/>
      <c r="AJ29" s="1108"/>
      <c r="AK29" s="1049">
        <v>172</v>
      </c>
      <c r="AL29" s="1040"/>
      <c r="AM29" s="1040"/>
      <c r="AN29" s="1040"/>
      <c r="AO29" s="1040"/>
      <c r="AP29" s="1040" t="s">
        <v>566</v>
      </c>
      <c r="AQ29" s="1040"/>
      <c r="AR29" s="1040"/>
      <c r="AS29" s="1040"/>
      <c r="AT29" s="1040"/>
      <c r="AU29" s="1040" t="s">
        <v>498</v>
      </c>
      <c r="AV29" s="1040"/>
      <c r="AW29" s="1040"/>
      <c r="AX29" s="1040"/>
      <c r="AY29" s="1040"/>
      <c r="AZ29" s="1111" t="s">
        <v>498</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395</v>
      </c>
      <c r="C30" s="1101"/>
      <c r="D30" s="1101"/>
      <c r="E30" s="1101"/>
      <c r="F30" s="1101"/>
      <c r="G30" s="1101"/>
      <c r="H30" s="1101"/>
      <c r="I30" s="1101"/>
      <c r="J30" s="1101"/>
      <c r="K30" s="1101"/>
      <c r="L30" s="1101"/>
      <c r="M30" s="1101"/>
      <c r="N30" s="1101"/>
      <c r="O30" s="1101"/>
      <c r="P30" s="1102"/>
      <c r="Q30" s="1112">
        <v>94</v>
      </c>
      <c r="R30" s="1113"/>
      <c r="S30" s="1113"/>
      <c r="T30" s="1113"/>
      <c r="U30" s="1113"/>
      <c r="V30" s="1113">
        <v>94</v>
      </c>
      <c r="W30" s="1113"/>
      <c r="X30" s="1113"/>
      <c r="Y30" s="1113"/>
      <c r="Z30" s="1113"/>
      <c r="AA30" s="1113">
        <v>0</v>
      </c>
      <c r="AB30" s="1113"/>
      <c r="AC30" s="1113"/>
      <c r="AD30" s="1113"/>
      <c r="AE30" s="1114"/>
      <c r="AF30" s="1106">
        <v>0</v>
      </c>
      <c r="AG30" s="1107"/>
      <c r="AH30" s="1107"/>
      <c r="AI30" s="1107"/>
      <c r="AJ30" s="1108"/>
      <c r="AK30" s="1049">
        <v>44</v>
      </c>
      <c r="AL30" s="1040"/>
      <c r="AM30" s="1040"/>
      <c r="AN30" s="1040"/>
      <c r="AO30" s="1040"/>
      <c r="AP30" s="1040" t="s">
        <v>576</v>
      </c>
      <c r="AQ30" s="1040"/>
      <c r="AR30" s="1040"/>
      <c r="AS30" s="1040"/>
      <c r="AT30" s="1040"/>
      <c r="AU30" s="1040" t="s">
        <v>498</v>
      </c>
      <c r="AV30" s="1040"/>
      <c r="AW30" s="1040"/>
      <c r="AX30" s="1040"/>
      <c r="AY30" s="1040"/>
      <c r="AZ30" s="1111" t="s">
        <v>498</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396</v>
      </c>
      <c r="C31" s="1101"/>
      <c r="D31" s="1101"/>
      <c r="E31" s="1101"/>
      <c r="F31" s="1101"/>
      <c r="G31" s="1101"/>
      <c r="H31" s="1101"/>
      <c r="I31" s="1101"/>
      <c r="J31" s="1101"/>
      <c r="K31" s="1101"/>
      <c r="L31" s="1101"/>
      <c r="M31" s="1101"/>
      <c r="N31" s="1101"/>
      <c r="O31" s="1101"/>
      <c r="P31" s="1102"/>
      <c r="Q31" s="1112">
        <v>243</v>
      </c>
      <c r="R31" s="1113"/>
      <c r="S31" s="1113"/>
      <c r="T31" s="1113"/>
      <c r="U31" s="1113"/>
      <c r="V31" s="1113">
        <v>240</v>
      </c>
      <c r="W31" s="1113"/>
      <c r="X31" s="1113"/>
      <c r="Y31" s="1113"/>
      <c r="Z31" s="1113"/>
      <c r="AA31" s="1113">
        <v>3</v>
      </c>
      <c r="AB31" s="1113"/>
      <c r="AC31" s="1113"/>
      <c r="AD31" s="1113"/>
      <c r="AE31" s="1114"/>
      <c r="AF31" s="1106">
        <v>114</v>
      </c>
      <c r="AG31" s="1107"/>
      <c r="AH31" s="1107"/>
      <c r="AI31" s="1107"/>
      <c r="AJ31" s="1108"/>
      <c r="AK31" s="1049">
        <v>140</v>
      </c>
      <c r="AL31" s="1040"/>
      <c r="AM31" s="1040"/>
      <c r="AN31" s="1040"/>
      <c r="AO31" s="1040"/>
      <c r="AP31" s="1040">
        <v>1514</v>
      </c>
      <c r="AQ31" s="1040"/>
      <c r="AR31" s="1040"/>
      <c r="AS31" s="1040"/>
      <c r="AT31" s="1040"/>
      <c r="AU31" s="1040">
        <v>873</v>
      </c>
      <c r="AV31" s="1040"/>
      <c r="AW31" s="1040"/>
      <c r="AX31" s="1040"/>
      <c r="AY31" s="1040"/>
      <c r="AZ31" s="1111" t="s">
        <v>498</v>
      </c>
      <c r="BA31" s="1111"/>
      <c r="BB31" s="1111"/>
      <c r="BC31" s="1111"/>
      <c r="BD31" s="1111"/>
      <c r="BE31" s="1095" t="s">
        <v>397</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398</v>
      </c>
      <c r="C32" s="1101"/>
      <c r="D32" s="1101"/>
      <c r="E32" s="1101"/>
      <c r="F32" s="1101"/>
      <c r="G32" s="1101"/>
      <c r="H32" s="1101"/>
      <c r="I32" s="1101"/>
      <c r="J32" s="1101"/>
      <c r="K32" s="1101"/>
      <c r="L32" s="1101"/>
      <c r="M32" s="1101"/>
      <c r="N32" s="1101"/>
      <c r="O32" s="1101"/>
      <c r="P32" s="1102"/>
      <c r="Q32" s="1112">
        <v>67</v>
      </c>
      <c r="R32" s="1113"/>
      <c r="S32" s="1113"/>
      <c r="T32" s="1113"/>
      <c r="U32" s="1113"/>
      <c r="V32" s="1113">
        <v>67</v>
      </c>
      <c r="W32" s="1113"/>
      <c r="X32" s="1113"/>
      <c r="Y32" s="1113"/>
      <c r="Z32" s="1113"/>
      <c r="AA32" s="1113">
        <v>0</v>
      </c>
      <c r="AB32" s="1113"/>
      <c r="AC32" s="1113"/>
      <c r="AD32" s="1113"/>
      <c r="AE32" s="1114"/>
      <c r="AF32" s="1106">
        <v>0</v>
      </c>
      <c r="AG32" s="1107"/>
      <c r="AH32" s="1107"/>
      <c r="AI32" s="1107"/>
      <c r="AJ32" s="1108"/>
      <c r="AK32" s="1049" t="s">
        <v>566</v>
      </c>
      <c r="AL32" s="1040"/>
      <c r="AM32" s="1040"/>
      <c r="AN32" s="1040"/>
      <c r="AO32" s="1040"/>
      <c r="AP32" s="1040" t="s">
        <v>566</v>
      </c>
      <c r="AQ32" s="1040"/>
      <c r="AR32" s="1040"/>
      <c r="AS32" s="1040"/>
      <c r="AT32" s="1040"/>
      <c r="AU32" s="1040" t="s">
        <v>566</v>
      </c>
      <c r="AV32" s="1040"/>
      <c r="AW32" s="1040"/>
      <c r="AX32" s="1040"/>
      <c r="AY32" s="1040"/>
      <c r="AZ32" s="1111" t="s">
        <v>498</v>
      </c>
      <c r="BA32" s="1111"/>
      <c r="BB32" s="1111"/>
      <c r="BC32" s="1111"/>
      <c r="BD32" s="1111"/>
      <c r="BE32" s="1095" t="s">
        <v>399</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400</v>
      </c>
      <c r="C33" s="1101"/>
      <c r="D33" s="1101"/>
      <c r="E33" s="1101"/>
      <c r="F33" s="1101"/>
      <c r="G33" s="1101"/>
      <c r="H33" s="1101"/>
      <c r="I33" s="1101"/>
      <c r="J33" s="1101"/>
      <c r="K33" s="1101"/>
      <c r="L33" s="1101"/>
      <c r="M33" s="1101"/>
      <c r="N33" s="1101"/>
      <c r="O33" s="1101"/>
      <c r="P33" s="1102"/>
      <c r="Q33" s="1112">
        <v>217</v>
      </c>
      <c r="R33" s="1113"/>
      <c r="S33" s="1113"/>
      <c r="T33" s="1113"/>
      <c r="U33" s="1113"/>
      <c r="V33" s="1113">
        <v>216</v>
      </c>
      <c r="W33" s="1113"/>
      <c r="X33" s="1113"/>
      <c r="Y33" s="1113"/>
      <c r="Z33" s="1113"/>
      <c r="AA33" s="1113">
        <v>1</v>
      </c>
      <c r="AB33" s="1113"/>
      <c r="AC33" s="1113"/>
      <c r="AD33" s="1113"/>
      <c r="AE33" s="1114"/>
      <c r="AF33" s="1106">
        <v>1</v>
      </c>
      <c r="AG33" s="1107"/>
      <c r="AH33" s="1107"/>
      <c r="AI33" s="1107"/>
      <c r="AJ33" s="1108"/>
      <c r="AK33" s="1049">
        <v>122</v>
      </c>
      <c r="AL33" s="1040"/>
      <c r="AM33" s="1040"/>
      <c r="AN33" s="1040"/>
      <c r="AO33" s="1040"/>
      <c r="AP33" s="1040">
        <v>2028</v>
      </c>
      <c r="AQ33" s="1040"/>
      <c r="AR33" s="1040"/>
      <c r="AS33" s="1040"/>
      <c r="AT33" s="1040"/>
      <c r="AU33" s="1040">
        <v>1926</v>
      </c>
      <c r="AV33" s="1040"/>
      <c r="AW33" s="1040"/>
      <c r="AX33" s="1040"/>
      <c r="AY33" s="1040"/>
      <c r="AZ33" s="1111" t="s">
        <v>498</v>
      </c>
      <c r="BA33" s="1111"/>
      <c r="BB33" s="1111"/>
      <c r="BC33" s="1111"/>
      <c r="BD33" s="1111"/>
      <c r="BE33" s="1095" t="s">
        <v>399</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t="s">
        <v>401</v>
      </c>
      <c r="C34" s="1101"/>
      <c r="D34" s="1101"/>
      <c r="E34" s="1101"/>
      <c r="F34" s="1101"/>
      <c r="G34" s="1101"/>
      <c r="H34" s="1101"/>
      <c r="I34" s="1101"/>
      <c r="J34" s="1101"/>
      <c r="K34" s="1101"/>
      <c r="L34" s="1101"/>
      <c r="M34" s="1101"/>
      <c r="N34" s="1101"/>
      <c r="O34" s="1101"/>
      <c r="P34" s="1102"/>
      <c r="Q34" s="1112">
        <v>67</v>
      </c>
      <c r="R34" s="1113"/>
      <c r="S34" s="1113"/>
      <c r="T34" s="1113"/>
      <c r="U34" s="1113"/>
      <c r="V34" s="1113">
        <v>66</v>
      </c>
      <c r="W34" s="1113"/>
      <c r="X34" s="1113"/>
      <c r="Y34" s="1113"/>
      <c r="Z34" s="1113"/>
      <c r="AA34" s="1113">
        <v>1</v>
      </c>
      <c r="AB34" s="1113"/>
      <c r="AC34" s="1113"/>
      <c r="AD34" s="1113"/>
      <c r="AE34" s="1114"/>
      <c r="AF34" s="1106">
        <v>1</v>
      </c>
      <c r="AG34" s="1107"/>
      <c r="AH34" s="1107"/>
      <c r="AI34" s="1107"/>
      <c r="AJ34" s="1108"/>
      <c r="AK34" s="1049">
        <v>52</v>
      </c>
      <c r="AL34" s="1040"/>
      <c r="AM34" s="1040"/>
      <c r="AN34" s="1040"/>
      <c r="AO34" s="1040"/>
      <c r="AP34" s="1040">
        <v>482</v>
      </c>
      <c r="AQ34" s="1040"/>
      <c r="AR34" s="1040"/>
      <c r="AS34" s="1040"/>
      <c r="AT34" s="1040"/>
      <c r="AU34" s="1040">
        <v>482</v>
      </c>
      <c r="AV34" s="1040"/>
      <c r="AW34" s="1040"/>
      <c r="AX34" s="1040"/>
      <c r="AY34" s="1040"/>
      <c r="AZ34" s="1111" t="s">
        <v>498</v>
      </c>
      <c r="BA34" s="1111"/>
      <c r="BB34" s="1111"/>
      <c r="BC34" s="1111"/>
      <c r="BD34" s="1111"/>
      <c r="BE34" s="1095" t="s">
        <v>399</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165</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122</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390</v>
      </c>
      <c r="AQ66" s="1071"/>
      <c r="AR66" s="1071"/>
      <c r="AS66" s="1071"/>
      <c r="AT66" s="1072"/>
      <c r="AU66" s="1070" t="s">
        <v>406</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567</v>
      </c>
      <c r="C68" s="1055"/>
      <c r="D68" s="1055"/>
      <c r="E68" s="1055"/>
      <c r="F68" s="1055"/>
      <c r="G68" s="1055"/>
      <c r="H68" s="1055"/>
      <c r="I68" s="1055"/>
      <c r="J68" s="1055"/>
      <c r="K68" s="1055"/>
      <c r="L68" s="1055"/>
      <c r="M68" s="1055"/>
      <c r="N68" s="1055"/>
      <c r="O68" s="1055"/>
      <c r="P68" s="1056"/>
      <c r="Q68" s="1057">
        <v>147</v>
      </c>
      <c r="R68" s="1051"/>
      <c r="S68" s="1051"/>
      <c r="T68" s="1051"/>
      <c r="U68" s="1051"/>
      <c r="V68" s="1051">
        <v>139</v>
      </c>
      <c r="W68" s="1051"/>
      <c r="X68" s="1051"/>
      <c r="Y68" s="1051"/>
      <c r="Z68" s="1051"/>
      <c r="AA68" s="1051">
        <v>8</v>
      </c>
      <c r="AB68" s="1051"/>
      <c r="AC68" s="1051"/>
      <c r="AD68" s="1051"/>
      <c r="AE68" s="1051"/>
      <c r="AF68" s="1051">
        <v>8</v>
      </c>
      <c r="AG68" s="1051"/>
      <c r="AH68" s="1051"/>
      <c r="AI68" s="1051"/>
      <c r="AJ68" s="1051"/>
      <c r="AK68" s="1051">
        <v>7</v>
      </c>
      <c r="AL68" s="1051"/>
      <c r="AM68" s="1051"/>
      <c r="AN68" s="1051"/>
      <c r="AO68" s="1051"/>
      <c r="AP68" s="1051">
        <v>80</v>
      </c>
      <c r="AQ68" s="1051"/>
      <c r="AR68" s="1051"/>
      <c r="AS68" s="1051"/>
      <c r="AT68" s="1051"/>
      <c r="AU68" s="1051">
        <v>54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46">
        <v>151</v>
      </c>
      <c r="R69" s="1040"/>
      <c r="S69" s="1040"/>
      <c r="T69" s="1040"/>
      <c r="U69" s="1040"/>
      <c r="V69" s="1040">
        <v>148</v>
      </c>
      <c r="W69" s="1040"/>
      <c r="X69" s="1040"/>
      <c r="Y69" s="1040"/>
      <c r="Z69" s="1040"/>
      <c r="AA69" s="1040">
        <v>3</v>
      </c>
      <c r="AB69" s="1040"/>
      <c r="AC69" s="1040"/>
      <c r="AD69" s="1040"/>
      <c r="AE69" s="1040"/>
      <c r="AF69" s="1040">
        <v>3</v>
      </c>
      <c r="AG69" s="1040"/>
      <c r="AH69" s="1040"/>
      <c r="AI69" s="1040"/>
      <c r="AJ69" s="1040"/>
      <c r="AK69" s="1040">
        <v>10</v>
      </c>
      <c r="AL69" s="1040"/>
      <c r="AM69" s="1040"/>
      <c r="AN69" s="1040"/>
      <c r="AO69" s="1040"/>
      <c r="AP69" s="1040" t="s">
        <v>566</v>
      </c>
      <c r="AQ69" s="1040"/>
      <c r="AR69" s="1040"/>
      <c r="AS69" s="1040"/>
      <c r="AT69" s="1040"/>
      <c r="AU69" s="1040" t="s">
        <v>566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71</v>
      </c>
      <c r="R70" s="1040"/>
      <c r="S70" s="1040"/>
      <c r="T70" s="1040"/>
      <c r="U70" s="1040"/>
      <c r="V70" s="1040">
        <v>69</v>
      </c>
      <c r="W70" s="1040"/>
      <c r="X70" s="1040"/>
      <c r="Y70" s="1040"/>
      <c r="Z70" s="1040"/>
      <c r="AA70" s="1040">
        <v>2</v>
      </c>
      <c r="AB70" s="1040"/>
      <c r="AC70" s="1040"/>
      <c r="AD70" s="1040"/>
      <c r="AE70" s="1040"/>
      <c r="AF70" s="1040">
        <v>2</v>
      </c>
      <c r="AG70" s="1040"/>
      <c r="AH70" s="1040"/>
      <c r="AI70" s="1040"/>
      <c r="AJ70" s="1040"/>
      <c r="AK70" s="1040">
        <v>13</v>
      </c>
      <c r="AL70" s="1040"/>
      <c r="AM70" s="1040"/>
      <c r="AN70" s="1040"/>
      <c r="AO70" s="1040"/>
      <c r="AP70" s="1040" t="s">
        <v>566</v>
      </c>
      <c r="AQ70" s="1040"/>
      <c r="AR70" s="1040"/>
      <c r="AS70" s="1040"/>
      <c r="AT70" s="1040"/>
      <c r="AU70" s="1040" t="s">
        <v>566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46">
        <v>600</v>
      </c>
      <c r="R71" s="1040"/>
      <c r="S71" s="1040"/>
      <c r="T71" s="1040"/>
      <c r="U71" s="1040"/>
      <c r="V71" s="1040">
        <v>591</v>
      </c>
      <c r="W71" s="1040"/>
      <c r="X71" s="1040"/>
      <c r="Y71" s="1040"/>
      <c r="Z71" s="1040"/>
      <c r="AA71" s="1040">
        <v>9</v>
      </c>
      <c r="AB71" s="1040"/>
      <c r="AC71" s="1040"/>
      <c r="AD71" s="1040"/>
      <c r="AE71" s="1040"/>
      <c r="AF71" s="1040">
        <v>9</v>
      </c>
      <c r="AG71" s="1040"/>
      <c r="AH71" s="1040"/>
      <c r="AI71" s="1040"/>
      <c r="AJ71" s="1040"/>
      <c r="AK71" s="1040" t="s">
        <v>566</v>
      </c>
      <c r="AL71" s="1040"/>
      <c r="AM71" s="1040"/>
      <c r="AN71" s="1040"/>
      <c r="AO71" s="1040"/>
      <c r="AP71" s="1040" t="s">
        <v>566</v>
      </c>
      <c r="AQ71" s="1040"/>
      <c r="AR71" s="1040"/>
      <c r="AS71" s="1040"/>
      <c r="AT71" s="1040"/>
      <c r="AU71" s="1040" t="s">
        <v>566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1956</v>
      </c>
      <c r="R72" s="1040"/>
      <c r="S72" s="1040"/>
      <c r="T72" s="1040"/>
      <c r="U72" s="1040"/>
      <c r="V72" s="1040">
        <v>1933</v>
      </c>
      <c r="W72" s="1040"/>
      <c r="X72" s="1040"/>
      <c r="Y72" s="1040"/>
      <c r="Z72" s="1040"/>
      <c r="AA72" s="1040">
        <v>24</v>
      </c>
      <c r="AB72" s="1040"/>
      <c r="AC72" s="1040"/>
      <c r="AD72" s="1040"/>
      <c r="AE72" s="1040"/>
      <c r="AF72" s="1040">
        <v>24</v>
      </c>
      <c r="AG72" s="1040"/>
      <c r="AH72" s="1040"/>
      <c r="AI72" s="1040"/>
      <c r="AJ72" s="1040"/>
      <c r="AK72" s="1040">
        <v>20</v>
      </c>
      <c r="AL72" s="1040"/>
      <c r="AM72" s="1040"/>
      <c r="AN72" s="1040"/>
      <c r="AO72" s="1040"/>
      <c r="AP72" s="1040">
        <v>177</v>
      </c>
      <c r="AQ72" s="1040"/>
      <c r="AR72" s="1040"/>
      <c r="AS72" s="1040"/>
      <c r="AT72" s="1040"/>
      <c r="AU72" s="1040">
        <v>18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572</v>
      </c>
      <c r="C73" s="1044"/>
      <c r="D73" s="1044"/>
      <c r="E73" s="1044"/>
      <c r="F73" s="1044"/>
      <c r="G73" s="1044"/>
      <c r="H73" s="1044"/>
      <c r="I73" s="1044"/>
      <c r="J73" s="1044"/>
      <c r="K73" s="1044"/>
      <c r="L73" s="1044"/>
      <c r="M73" s="1044"/>
      <c r="N73" s="1044"/>
      <c r="O73" s="1044"/>
      <c r="P73" s="1045"/>
      <c r="Q73" s="1046">
        <v>6009</v>
      </c>
      <c r="R73" s="1040"/>
      <c r="S73" s="1040"/>
      <c r="T73" s="1040"/>
      <c r="U73" s="1040"/>
      <c r="V73" s="1040">
        <v>5997</v>
      </c>
      <c r="W73" s="1040"/>
      <c r="X73" s="1040"/>
      <c r="Y73" s="1040"/>
      <c r="Z73" s="1040"/>
      <c r="AA73" s="1040">
        <v>12</v>
      </c>
      <c r="AB73" s="1040"/>
      <c r="AC73" s="1040"/>
      <c r="AD73" s="1040"/>
      <c r="AE73" s="1040"/>
      <c r="AF73" s="1040">
        <v>12</v>
      </c>
      <c r="AG73" s="1040"/>
      <c r="AH73" s="1040"/>
      <c r="AI73" s="1040"/>
      <c r="AJ73" s="1040"/>
      <c r="AK73" s="1040">
        <v>4</v>
      </c>
      <c r="AL73" s="1040"/>
      <c r="AM73" s="1040"/>
      <c r="AN73" s="1040"/>
      <c r="AO73" s="1040"/>
      <c r="AP73" s="1040" t="s">
        <v>566</v>
      </c>
      <c r="AQ73" s="1040"/>
      <c r="AR73" s="1040"/>
      <c r="AS73" s="1040"/>
      <c r="AT73" s="1040"/>
      <c r="AU73" s="1040" t="s">
        <v>566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573</v>
      </c>
      <c r="C74" s="1044"/>
      <c r="D74" s="1044"/>
      <c r="E74" s="1044"/>
      <c r="F74" s="1044"/>
      <c r="G74" s="1044"/>
      <c r="H74" s="1044"/>
      <c r="I74" s="1044"/>
      <c r="J74" s="1044"/>
      <c r="K74" s="1044"/>
      <c r="L74" s="1044"/>
      <c r="M74" s="1044"/>
      <c r="N74" s="1044"/>
      <c r="O74" s="1044"/>
      <c r="P74" s="1045"/>
      <c r="Q74" s="1046">
        <v>234</v>
      </c>
      <c r="R74" s="1040"/>
      <c r="S74" s="1040"/>
      <c r="T74" s="1040"/>
      <c r="U74" s="1040"/>
      <c r="V74" s="1040">
        <v>203</v>
      </c>
      <c r="W74" s="1040"/>
      <c r="X74" s="1040"/>
      <c r="Y74" s="1040"/>
      <c r="Z74" s="1040"/>
      <c r="AA74" s="1040">
        <v>30</v>
      </c>
      <c r="AB74" s="1040"/>
      <c r="AC74" s="1040"/>
      <c r="AD74" s="1040"/>
      <c r="AE74" s="1040"/>
      <c r="AF74" s="1040">
        <v>30</v>
      </c>
      <c r="AG74" s="1040"/>
      <c r="AH74" s="1040"/>
      <c r="AI74" s="1040"/>
      <c r="AJ74" s="1040"/>
      <c r="AK74" s="1040">
        <v>24</v>
      </c>
      <c r="AL74" s="1040"/>
      <c r="AM74" s="1040"/>
      <c r="AN74" s="1040"/>
      <c r="AO74" s="1040"/>
      <c r="AP74" s="1040" t="s">
        <v>566</v>
      </c>
      <c r="AQ74" s="1040"/>
      <c r="AR74" s="1040"/>
      <c r="AS74" s="1040"/>
      <c r="AT74" s="1040"/>
      <c r="AU74" s="1040" t="s">
        <v>566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574</v>
      </c>
      <c r="C75" s="1044"/>
      <c r="D75" s="1044"/>
      <c r="E75" s="1044"/>
      <c r="F75" s="1044"/>
      <c r="G75" s="1044"/>
      <c r="H75" s="1044"/>
      <c r="I75" s="1044"/>
      <c r="J75" s="1044"/>
      <c r="K75" s="1044"/>
      <c r="L75" s="1044"/>
      <c r="M75" s="1044"/>
      <c r="N75" s="1044"/>
      <c r="O75" s="1044"/>
      <c r="P75" s="1045"/>
      <c r="Q75" s="1047">
        <v>112628</v>
      </c>
      <c r="R75" s="1048"/>
      <c r="S75" s="1048"/>
      <c r="T75" s="1048"/>
      <c r="U75" s="1049"/>
      <c r="V75" s="1050">
        <v>110221</v>
      </c>
      <c r="W75" s="1048"/>
      <c r="X75" s="1048"/>
      <c r="Y75" s="1048"/>
      <c r="Z75" s="1049"/>
      <c r="AA75" s="1050">
        <v>2408</v>
      </c>
      <c r="AB75" s="1048"/>
      <c r="AC75" s="1048"/>
      <c r="AD75" s="1048"/>
      <c r="AE75" s="1049"/>
      <c r="AF75" s="1050">
        <v>2408</v>
      </c>
      <c r="AG75" s="1048"/>
      <c r="AH75" s="1048"/>
      <c r="AI75" s="1048"/>
      <c r="AJ75" s="1049"/>
      <c r="AK75" s="1050">
        <v>1</v>
      </c>
      <c r="AL75" s="1048"/>
      <c r="AM75" s="1048"/>
      <c r="AN75" s="1048"/>
      <c r="AO75" s="1049"/>
      <c r="AP75" s="1050" t="s">
        <v>575</v>
      </c>
      <c r="AQ75" s="1048"/>
      <c r="AR75" s="1048"/>
      <c r="AS75" s="1048"/>
      <c r="AT75" s="1049"/>
      <c r="AU75" s="1050" t="s">
        <v>566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49</v>
      </c>
      <c r="CS102" s="1020"/>
      <c r="CT102" s="1020"/>
      <c r="CU102" s="1020"/>
      <c r="CV102" s="1021"/>
      <c r="CW102" s="1019">
        <v>11</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298</v>
      </c>
      <c r="AG109" s="963"/>
      <c r="AH109" s="963"/>
      <c r="AI109" s="963"/>
      <c r="AJ109" s="964"/>
      <c r="AK109" s="965" t="s">
        <v>297</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298</v>
      </c>
      <c r="BW109" s="963"/>
      <c r="BX109" s="963"/>
      <c r="BY109" s="963"/>
      <c r="BZ109" s="964"/>
      <c r="CA109" s="965" t="s">
        <v>297</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298</v>
      </c>
      <c r="DM109" s="963"/>
      <c r="DN109" s="963"/>
      <c r="DO109" s="963"/>
      <c r="DP109" s="964"/>
      <c r="DQ109" s="965" t="s">
        <v>297</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738259</v>
      </c>
      <c r="AB110" s="956"/>
      <c r="AC110" s="956"/>
      <c r="AD110" s="956"/>
      <c r="AE110" s="957"/>
      <c r="AF110" s="958">
        <v>716033</v>
      </c>
      <c r="AG110" s="956"/>
      <c r="AH110" s="956"/>
      <c r="AI110" s="956"/>
      <c r="AJ110" s="957"/>
      <c r="AK110" s="958">
        <v>690499</v>
      </c>
      <c r="AL110" s="956"/>
      <c r="AM110" s="956"/>
      <c r="AN110" s="956"/>
      <c r="AO110" s="957"/>
      <c r="AP110" s="959">
        <v>22.5</v>
      </c>
      <c r="AQ110" s="960"/>
      <c r="AR110" s="960"/>
      <c r="AS110" s="960"/>
      <c r="AT110" s="961"/>
      <c r="AU110" s="995" t="s">
        <v>66</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7164594</v>
      </c>
      <c r="BR110" s="903"/>
      <c r="BS110" s="903"/>
      <c r="BT110" s="903"/>
      <c r="BU110" s="903"/>
      <c r="BV110" s="903">
        <v>7622744</v>
      </c>
      <c r="BW110" s="903"/>
      <c r="BX110" s="903"/>
      <c r="BY110" s="903"/>
      <c r="BZ110" s="903"/>
      <c r="CA110" s="903">
        <v>7781245</v>
      </c>
      <c r="CB110" s="903"/>
      <c r="CC110" s="903"/>
      <c r="CD110" s="903"/>
      <c r="CE110" s="903"/>
      <c r="CF110" s="927">
        <v>253.4</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423</v>
      </c>
      <c r="DM110" s="903"/>
      <c r="DN110" s="903"/>
      <c r="DO110" s="903"/>
      <c r="DP110" s="903"/>
      <c r="DQ110" s="903" t="s">
        <v>424</v>
      </c>
      <c r="DR110" s="903"/>
      <c r="DS110" s="903"/>
      <c r="DT110" s="903"/>
      <c r="DU110" s="903"/>
      <c r="DV110" s="904" t="s">
        <v>122</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424</v>
      </c>
      <c r="AL111" s="984"/>
      <c r="AM111" s="984"/>
      <c r="AN111" s="984"/>
      <c r="AO111" s="985"/>
      <c r="AP111" s="987" t="s">
        <v>423</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3526</v>
      </c>
      <c r="BR111" s="875"/>
      <c r="BS111" s="875"/>
      <c r="BT111" s="875"/>
      <c r="BU111" s="875"/>
      <c r="BV111" s="875">
        <v>2881</v>
      </c>
      <c r="BW111" s="875"/>
      <c r="BX111" s="875"/>
      <c r="BY111" s="875"/>
      <c r="BZ111" s="875"/>
      <c r="CA111" s="875">
        <v>2237</v>
      </c>
      <c r="CB111" s="875"/>
      <c r="CC111" s="875"/>
      <c r="CD111" s="875"/>
      <c r="CE111" s="875"/>
      <c r="CF111" s="936">
        <v>0.1</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424</v>
      </c>
      <c r="DM111" s="875"/>
      <c r="DN111" s="875"/>
      <c r="DO111" s="875"/>
      <c r="DP111" s="875"/>
      <c r="DQ111" s="875" t="s">
        <v>424</v>
      </c>
      <c r="DR111" s="875"/>
      <c r="DS111" s="875"/>
      <c r="DT111" s="875"/>
      <c r="DU111" s="875"/>
      <c r="DV111" s="852" t="s">
        <v>424</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424</v>
      </c>
      <c r="AG112" s="838"/>
      <c r="AH112" s="838"/>
      <c r="AI112" s="838"/>
      <c r="AJ112" s="839"/>
      <c r="AK112" s="840" t="s">
        <v>122</v>
      </c>
      <c r="AL112" s="838"/>
      <c r="AM112" s="838"/>
      <c r="AN112" s="838"/>
      <c r="AO112" s="839"/>
      <c r="AP112" s="885" t="s">
        <v>424</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3493254</v>
      </c>
      <c r="BR112" s="875"/>
      <c r="BS112" s="875"/>
      <c r="BT112" s="875"/>
      <c r="BU112" s="875"/>
      <c r="BV112" s="875">
        <v>3437922</v>
      </c>
      <c r="BW112" s="875"/>
      <c r="BX112" s="875"/>
      <c r="BY112" s="875"/>
      <c r="BZ112" s="875"/>
      <c r="CA112" s="875">
        <v>3281441</v>
      </c>
      <c r="CB112" s="875"/>
      <c r="CC112" s="875"/>
      <c r="CD112" s="875"/>
      <c r="CE112" s="875"/>
      <c r="CF112" s="936">
        <v>106.9</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424</v>
      </c>
      <c r="DH112" s="875"/>
      <c r="DI112" s="875"/>
      <c r="DJ112" s="875"/>
      <c r="DK112" s="875"/>
      <c r="DL112" s="875" t="s">
        <v>122</v>
      </c>
      <c r="DM112" s="875"/>
      <c r="DN112" s="875"/>
      <c r="DO112" s="875"/>
      <c r="DP112" s="875"/>
      <c r="DQ112" s="875" t="s">
        <v>424</v>
      </c>
      <c r="DR112" s="875"/>
      <c r="DS112" s="875"/>
      <c r="DT112" s="875"/>
      <c r="DU112" s="875"/>
      <c r="DV112" s="852" t="s">
        <v>122</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167853</v>
      </c>
      <c r="AB113" s="984"/>
      <c r="AC113" s="984"/>
      <c r="AD113" s="984"/>
      <c r="AE113" s="985"/>
      <c r="AF113" s="986">
        <v>205813</v>
      </c>
      <c r="AG113" s="984"/>
      <c r="AH113" s="984"/>
      <c r="AI113" s="984"/>
      <c r="AJ113" s="985"/>
      <c r="AK113" s="986">
        <v>240691</v>
      </c>
      <c r="AL113" s="984"/>
      <c r="AM113" s="984"/>
      <c r="AN113" s="984"/>
      <c r="AO113" s="985"/>
      <c r="AP113" s="987">
        <v>7.8</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167120</v>
      </c>
      <c r="BR113" s="875"/>
      <c r="BS113" s="875"/>
      <c r="BT113" s="875"/>
      <c r="BU113" s="875"/>
      <c r="BV113" s="875">
        <v>117004</v>
      </c>
      <c r="BW113" s="875"/>
      <c r="BX113" s="875"/>
      <c r="BY113" s="875"/>
      <c r="BZ113" s="875"/>
      <c r="CA113" s="875">
        <v>71661</v>
      </c>
      <c r="CB113" s="875"/>
      <c r="CC113" s="875"/>
      <c r="CD113" s="875"/>
      <c r="CE113" s="875"/>
      <c r="CF113" s="936">
        <v>2.2999999999999998</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62546</v>
      </c>
      <c r="AB114" s="838"/>
      <c r="AC114" s="838"/>
      <c r="AD114" s="838"/>
      <c r="AE114" s="839"/>
      <c r="AF114" s="840">
        <v>56326</v>
      </c>
      <c r="AG114" s="838"/>
      <c r="AH114" s="838"/>
      <c r="AI114" s="838"/>
      <c r="AJ114" s="839"/>
      <c r="AK114" s="840">
        <v>59618</v>
      </c>
      <c r="AL114" s="838"/>
      <c r="AM114" s="838"/>
      <c r="AN114" s="838"/>
      <c r="AO114" s="839"/>
      <c r="AP114" s="885">
        <v>1.9</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1117901</v>
      </c>
      <c r="BR114" s="875"/>
      <c r="BS114" s="875"/>
      <c r="BT114" s="875"/>
      <c r="BU114" s="875"/>
      <c r="BV114" s="875">
        <v>1131075</v>
      </c>
      <c r="BW114" s="875"/>
      <c r="BX114" s="875"/>
      <c r="BY114" s="875"/>
      <c r="BZ114" s="875"/>
      <c r="CA114" s="875">
        <v>1148546</v>
      </c>
      <c r="CB114" s="875"/>
      <c r="CC114" s="875"/>
      <c r="CD114" s="875"/>
      <c r="CE114" s="875"/>
      <c r="CF114" s="936">
        <v>37.4</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424</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616</v>
      </c>
      <c r="AB115" s="984"/>
      <c r="AC115" s="984"/>
      <c r="AD115" s="984"/>
      <c r="AE115" s="985"/>
      <c r="AF115" s="986">
        <v>621</v>
      </c>
      <c r="AG115" s="984"/>
      <c r="AH115" s="984"/>
      <c r="AI115" s="984"/>
      <c r="AJ115" s="985"/>
      <c r="AK115" s="986">
        <v>624</v>
      </c>
      <c r="AL115" s="984"/>
      <c r="AM115" s="984"/>
      <c r="AN115" s="984"/>
      <c r="AO115" s="985"/>
      <c r="AP115" s="987">
        <v>0</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424</v>
      </c>
      <c r="BW115" s="875"/>
      <c r="BX115" s="875"/>
      <c r="BY115" s="875"/>
      <c r="BZ115" s="875"/>
      <c r="CA115" s="875" t="s">
        <v>424</v>
      </c>
      <c r="CB115" s="875"/>
      <c r="CC115" s="875"/>
      <c r="CD115" s="875"/>
      <c r="CE115" s="875"/>
      <c r="CF115" s="936" t="s">
        <v>424</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428</v>
      </c>
      <c r="DM115" s="838"/>
      <c r="DN115" s="838"/>
      <c r="DO115" s="838"/>
      <c r="DP115" s="839"/>
      <c r="DQ115" s="840" t="s">
        <v>122</v>
      </c>
      <c r="DR115" s="838"/>
      <c r="DS115" s="838"/>
      <c r="DT115" s="838"/>
      <c r="DU115" s="839"/>
      <c r="DV115" s="885" t="s">
        <v>424</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442</v>
      </c>
      <c r="AB116" s="838"/>
      <c r="AC116" s="838"/>
      <c r="AD116" s="838"/>
      <c r="AE116" s="839"/>
      <c r="AF116" s="840">
        <v>45</v>
      </c>
      <c r="AG116" s="838"/>
      <c r="AH116" s="838"/>
      <c r="AI116" s="838"/>
      <c r="AJ116" s="839"/>
      <c r="AK116" s="840">
        <v>95</v>
      </c>
      <c r="AL116" s="838"/>
      <c r="AM116" s="838"/>
      <c r="AN116" s="838"/>
      <c r="AO116" s="839"/>
      <c r="AP116" s="885">
        <v>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424</v>
      </c>
      <c r="BR116" s="875"/>
      <c r="BS116" s="875"/>
      <c r="BT116" s="875"/>
      <c r="BU116" s="875"/>
      <c r="BV116" s="875" t="s">
        <v>424</v>
      </c>
      <c r="BW116" s="875"/>
      <c r="BX116" s="875"/>
      <c r="BY116" s="875"/>
      <c r="BZ116" s="875"/>
      <c r="CA116" s="875" t="s">
        <v>424</v>
      </c>
      <c r="CB116" s="875"/>
      <c r="CC116" s="875"/>
      <c r="CD116" s="875"/>
      <c r="CE116" s="875"/>
      <c r="CF116" s="936" t="s">
        <v>122</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424</v>
      </c>
      <c r="DM116" s="838"/>
      <c r="DN116" s="838"/>
      <c r="DO116" s="838"/>
      <c r="DP116" s="839"/>
      <c r="DQ116" s="840" t="s">
        <v>428</v>
      </c>
      <c r="DR116" s="838"/>
      <c r="DS116" s="838"/>
      <c r="DT116" s="838"/>
      <c r="DU116" s="839"/>
      <c r="DV116" s="885" t="s">
        <v>424</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969716</v>
      </c>
      <c r="AB117" s="970"/>
      <c r="AC117" s="970"/>
      <c r="AD117" s="970"/>
      <c r="AE117" s="971"/>
      <c r="AF117" s="972">
        <v>978838</v>
      </c>
      <c r="AG117" s="970"/>
      <c r="AH117" s="970"/>
      <c r="AI117" s="970"/>
      <c r="AJ117" s="971"/>
      <c r="AK117" s="972">
        <v>991527</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424</v>
      </c>
      <c r="BR117" s="875"/>
      <c r="BS117" s="875"/>
      <c r="BT117" s="875"/>
      <c r="BU117" s="875"/>
      <c r="BV117" s="875" t="s">
        <v>423</v>
      </c>
      <c r="BW117" s="875"/>
      <c r="BX117" s="875"/>
      <c r="BY117" s="875"/>
      <c r="BZ117" s="875"/>
      <c r="CA117" s="875" t="s">
        <v>122</v>
      </c>
      <c r="CB117" s="875"/>
      <c r="CC117" s="875"/>
      <c r="CD117" s="875"/>
      <c r="CE117" s="875"/>
      <c r="CF117" s="936" t="s">
        <v>424</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424</v>
      </c>
      <c r="DR117" s="838"/>
      <c r="DS117" s="838"/>
      <c r="DT117" s="838"/>
      <c r="DU117" s="839"/>
      <c r="DV117" s="885" t="s">
        <v>122</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298</v>
      </c>
      <c r="AG118" s="963"/>
      <c r="AH118" s="963"/>
      <c r="AI118" s="963"/>
      <c r="AJ118" s="964"/>
      <c r="AK118" s="965" t="s">
        <v>297</v>
      </c>
      <c r="AL118" s="963"/>
      <c r="AM118" s="963"/>
      <c r="AN118" s="963"/>
      <c r="AO118" s="964"/>
      <c r="AP118" s="966" t="s">
        <v>417</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424</v>
      </c>
      <c r="BR118" s="906"/>
      <c r="BS118" s="906"/>
      <c r="BT118" s="906"/>
      <c r="BU118" s="906"/>
      <c r="BV118" s="906" t="s">
        <v>122</v>
      </c>
      <c r="BW118" s="906"/>
      <c r="BX118" s="906"/>
      <c r="BY118" s="906"/>
      <c r="BZ118" s="906"/>
      <c r="CA118" s="906" t="s">
        <v>424</v>
      </c>
      <c r="CB118" s="906"/>
      <c r="CC118" s="906"/>
      <c r="CD118" s="906"/>
      <c r="CE118" s="906"/>
      <c r="CF118" s="936" t="s">
        <v>424</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423</v>
      </c>
      <c r="DH118" s="838"/>
      <c r="DI118" s="838"/>
      <c r="DJ118" s="838"/>
      <c r="DK118" s="839"/>
      <c r="DL118" s="840" t="s">
        <v>424</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423</v>
      </c>
      <c r="AB119" s="956"/>
      <c r="AC119" s="956"/>
      <c r="AD119" s="956"/>
      <c r="AE119" s="957"/>
      <c r="AF119" s="958" t="s">
        <v>122</v>
      </c>
      <c r="AG119" s="956"/>
      <c r="AH119" s="956"/>
      <c r="AI119" s="956"/>
      <c r="AJ119" s="957"/>
      <c r="AK119" s="958" t="s">
        <v>122</v>
      </c>
      <c r="AL119" s="956"/>
      <c r="AM119" s="956"/>
      <c r="AN119" s="956"/>
      <c r="AO119" s="957"/>
      <c r="AP119" s="959" t="s">
        <v>423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450</v>
      </c>
      <c r="BP119" s="939"/>
      <c r="BQ119" s="943">
        <v>11946395</v>
      </c>
      <c r="BR119" s="906"/>
      <c r="BS119" s="906"/>
      <c r="BT119" s="906"/>
      <c r="BU119" s="906"/>
      <c r="BV119" s="906">
        <v>12311626</v>
      </c>
      <c r="BW119" s="906"/>
      <c r="BX119" s="906"/>
      <c r="BY119" s="906"/>
      <c r="BZ119" s="906"/>
      <c r="CA119" s="906">
        <v>12285130</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3526</v>
      </c>
      <c r="DH119" s="821"/>
      <c r="DI119" s="821"/>
      <c r="DJ119" s="821"/>
      <c r="DK119" s="822"/>
      <c r="DL119" s="823">
        <v>2881</v>
      </c>
      <c r="DM119" s="821"/>
      <c r="DN119" s="821"/>
      <c r="DO119" s="821"/>
      <c r="DP119" s="822"/>
      <c r="DQ119" s="823">
        <v>2237</v>
      </c>
      <c r="DR119" s="821"/>
      <c r="DS119" s="821"/>
      <c r="DT119" s="821"/>
      <c r="DU119" s="822"/>
      <c r="DV119" s="909">
        <v>0.1</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424</v>
      </c>
      <c r="AB120" s="838"/>
      <c r="AC120" s="838"/>
      <c r="AD120" s="838"/>
      <c r="AE120" s="839"/>
      <c r="AF120" s="840" t="s">
        <v>428</v>
      </c>
      <c r="AG120" s="838"/>
      <c r="AH120" s="838"/>
      <c r="AI120" s="838"/>
      <c r="AJ120" s="839"/>
      <c r="AK120" s="840" t="s">
        <v>423</v>
      </c>
      <c r="AL120" s="838"/>
      <c r="AM120" s="838"/>
      <c r="AN120" s="838"/>
      <c r="AO120" s="839"/>
      <c r="AP120" s="885" t="s">
        <v>122</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2636692</v>
      </c>
      <c r="BR120" s="903"/>
      <c r="BS120" s="903"/>
      <c r="BT120" s="903"/>
      <c r="BU120" s="903"/>
      <c r="BV120" s="903">
        <v>2635084</v>
      </c>
      <c r="BW120" s="903"/>
      <c r="BX120" s="903"/>
      <c r="BY120" s="903"/>
      <c r="BZ120" s="903"/>
      <c r="CA120" s="903">
        <v>2547325</v>
      </c>
      <c r="CB120" s="903"/>
      <c r="CC120" s="903"/>
      <c r="CD120" s="903"/>
      <c r="CE120" s="903"/>
      <c r="CF120" s="927">
        <v>83</v>
      </c>
      <c r="CG120" s="928"/>
      <c r="CH120" s="928"/>
      <c r="CI120" s="928"/>
      <c r="CJ120" s="928"/>
      <c r="CK120" s="929" t="s">
        <v>454</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1997879</v>
      </c>
      <c r="DH120" s="903"/>
      <c r="DI120" s="903"/>
      <c r="DJ120" s="903"/>
      <c r="DK120" s="903"/>
      <c r="DL120" s="903">
        <v>2025740</v>
      </c>
      <c r="DM120" s="903"/>
      <c r="DN120" s="903"/>
      <c r="DO120" s="903"/>
      <c r="DP120" s="903"/>
      <c r="DQ120" s="903">
        <v>1926132</v>
      </c>
      <c r="DR120" s="903"/>
      <c r="DS120" s="903"/>
      <c r="DT120" s="903"/>
      <c r="DU120" s="903"/>
      <c r="DV120" s="904">
        <v>62.7</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424</v>
      </c>
      <c r="AB121" s="838"/>
      <c r="AC121" s="838"/>
      <c r="AD121" s="838"/>
      <c r="AE121" s="839"/>
      <c r="AF121" s="840" t="s">
        <v>428</v>
      </c>
      <c r="AG121" s="838"/>
      <c r="AH121" s="838"/>
      <c r="AI121" s="838"/>
      <c r="AJ121" s="839"/>
      <c r="AK121" s="840" t="s">
        <v>424</v>
      </c>
      <c r="AL121" s="838"/>
      <c r="AM121" s="838"/>
      <c r="AN121" s="838"/>
      <c r="AO121" s="839"/>
      <c r="AP121" s="885" t="s">
        <v>122</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505385</v>
      </c>
      <c r="BR121" s="875"/>
      <c r="BS121" s="875"/>
      <c r="BT121" s="875"/>
      <c r="BU121" s="875"/>
      <c r="BV121" s="875">
        <v>506461</v>
      </c>
      <c r="BW121" s="875"/>
      <c r="BX121" s="875"/>
      <c r="BY121" s="875"/>
      <c r="BZ121" s="875"/>
      <c r="CA121" s="875">
        <v>439908</v>
      </c>
      <c r="CB121" s="875"/>
      <c r="CC121" s="875"/>
      <c r="CD121" s="875"/>
      <c r="CE121" s="875"/>
      <c r="CF121" s="936">
        <v>14.3</v>
      </c>
      <c r="CG121" s="937"/>
      <c r="CH121" s="937"/>
      <c r="CI121" s="937"/>
      <c r="CJ121" s="937"/>
      <c r="CK121" s="930"/>
      <c r="CL121" s="916"/>
      <c r="CM121" s="916"/>
      <c r="CN121" s="916"/>
      <c r="CO121" s="917"/>
      <c r="CP121" s="896" t="s">
        <v>457</v>
      </c>
      <c r="CQ121" s="897"/>
      <c r="CR121" s="897"/>
      <c r="CS121" s="897"/>
      <c r="CT121" s="897"/>
      <c r="CU121" s="897"/>
      <c r="CV121" s="897"/>
      <c r="CW121" s="897"/>
      <c r="CX121" s="897"/>
      <c r="CY121" s="897"/>
      <c r="CZ121" s="897"/>
      <c r="DA121" s="897"/>
      <c r="DB121" s="897"/>
      <c r="DC121" s="897"/>
      <c r="DD121" s="897"/>
      <c r="DE121" s="897"/>
      <c r="DF121" s="898"/>
      <c r="DG121" s="874" t="s">
        <v>423</v>
      </c>
      <c r="DH121" s="875"/>
      <c r="DI121" s="875"/>
      <c r="DJ121" s="875"/>
      <c r="DK121" s="875"/>
      <c r="DL121" s="875" t="s">
        <v>122</v>
      </c>
      <c r="DM121" s="875"/>
      <c r="DN121" s="875"/>
      <c r="DO121" s="875"/>
      <c r="DP121" s="875"/>
      <c r="DQ121" s="875">
        <v>873489</v>
      </c>
      <c r="DR121" s="875"/>
      <c r="DS121" s="875"/>
      <c r="DT121" s="875"/>
      <c r="DU121" s="875"/>
      <c r="DV121" s="852">
        <v>28.4</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423</v>
      </c>
      <c r="AB122" s="838"/>
      <c r="AC122" s="838"/>
      <c r="AD122" s="838"/>
      <c r="AE122" s="839"/>
      <c r="AF122" s="840" t="s">
        <v>423</v>
      </c>
      <c r="AG122" s="838"/>
      <c r="AH122" s="838"/>
      <c r="AI122" s="838"/>
      <c r="AJ122" s="839"/>
      <c r="AK122" s="840" t="s">
        <v>122</v>
      </c>
      <c r="AL122" s="838"/>
      <c r="AM122" s="838"/>
      <c r="AN122" s="838"/>
      <c r="AO122" s="839"/>
      <c r="AP122" s="885" t="s">
        <v>423</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7950075</v>
      </c>
      <c r="BR122" s="906"/>
      <c r="BS122" s="906"/>
      <c r="BT122" s="906"/>
      <c r="BU122" s="906"/>
      <c r="BV122" s="906">
        <v>8086708</v>
      </c>
      <c r="BW122" s="906"/>
      <c r="BX122" s="906"/>
      <c r="BY122" s="906"/>
      <c r="BZ122" s="906"/>
      <c r="CA122" s="906">
        <v>8051601</v>
      </c>
      <c r="CB122" s="906"/>
      <c r="CC122" s="906"/>
      <c r="CD122" s="906"/>
      <c r="CE122" s="906"/>
      <c r="CF122" s="907">
        <v>262.2</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v>504743</v>
      </c>
      <c r="DH122" s="875"/>
      <c r="DI122" s="875"/>
      <c r="DJ122" s="875"/>
      <c r="DK122" s="875"/>
      <c r="DL122" s="875">
        <v>476368</v>
      </c>
      <c r="DM122" s="875"/>
      <c r="DN122" s="875"/>
      <c r="DO122" s="875"/>
      <c r="DP122" s="875"/>
      <c r="DQ122" s="875">
        <v>481820</v>
      </c>
      <c r="DR122" s="875"/>
      <c r="DS122" s="875"/>
      <c r="DT122" s="875"/>
      <c r="DU122" s="875"/>
      <c r="DV122" s="852">
        <v>15.7</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424</v>
      </c>
      <c r="AB123" s="838"/>
      <c r="AC123" s="838"/>
      <c r="AD123" s="838"/>
      <c r="AE123" s="839"/>
      <c r="AF123" s="840" t="s">
        <v>423</v>
      </c>
      <c r="AG123" s="838"/>
      <c r="AH123" s="838"/>
      <c r="AI123" s="838"/>
      <c r="AJ123" s="839"/>
      <c r="AK123" s="840" t="s">
        <v>424</v>
      </c>
      <c r="AL123" s="838"/>
      <c r="AM123" s="838"/>
      <c r="AN123" s="838"/>
      <c r="AO123" s="839"/>
      <c r="AP123" s="885" t="s">
        <v>428</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460</v>
      </c>
      <c r="BP123" s="939"/>
      <c r="BQ123" s="893">
        <v>11092152</v>
      </c>
      <c r="BR123" s="894"/>
      <c r="BS123" s="894"/>
      <c r="BT123" s="894"/>
      <c r="BU123" s="894"/>
      <c r="BV123" s="894">
        <v>11228253</v>
      </c>
      <c r="BW123" s="894"/>
      <c r="BX123" s="894"/>
      <c r="BY123" s="894"/>
      <c r="BZ123" s="894"/>
      <c r="CA123" s="894">
        <v>11038834</v>
      </c>
      <c r="CB123" s="894"/>
      <c r="CC123" s="894"/>
      <c r="CD123" s="894"/>
      <c r="CE123" s="894"/>
      <c r="CF123" s="804"/>
      <c r="CG123" s="805"/>
      <c r="CH123" s="805"/>
      <c r="CI123" s="805"/>
      <c r="CJ123" s="895"/>
      <c r="CK123" s="930"/>
      <c r="CL123" s="916"/>
      <c r="CM123" s="916"/>
      <c r="CN123" s="916"/>
      <c r="CO123" s="917"/>
      <c r="CP123" s="896" t="s">
        <v>394</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424</v>
      </c>
      <c r="DM123" s="838"/>
      <c r="DN123" s="838"/>
      <c r="DO123" s="838"/>
      <c r="DP123" s="839"/>
      <c r="DQ123" s="840" t="s">
        <v>424</v>
      </c>
      <c r="DR123" s="838"/>
      <c r="DS123" s="838"/>
      <c r="DT123" s="838"/>
      <c r="DU123" s="839"/>
      <c r="DV123" s="885" t="s">
        <v>423</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424</v>
      </c>
      <c r="AB124" s="838"/>
      <c r="AC124" s="838"/>
      <c r="AD124" s="838"/>
      <c r="AE124" s="839"/>
      <c r="AF124" s="840" t="s">
        <v>122</v>
      </c>
      <c r="AG124" s="838"/>
      <c r="AH124" s="838"/>
      <c r="AI124" s="838"/>
      <c r="AJ124" s="839"/>
      <c r="AK124" s="840" t="s">
        <v>122</v>
      </c>
      <c r="AL124" s="838"/>
      <c r="AM124" s="838"/>
      <c r="AN124" s="838"/>
      <c r="AO124" s="839"/>
      <c r="AP124" s="885" t="s">
        <v>423</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26.9</v>
      </c>
      <c r="BR124" s="892"/>
      <c r="BS124" s="892"/>
      <c r="BT124" s="892"/>
      <c r="BU124" s="892"/>
      <c r="BV124" s="892">
        <v>35.299999999999997</v>
      </c>
      <c r="BW124" s="892"/>
      <c r="BX124" s="892"/>
      <c r="BY124" s="892"/>
      <c r="BZ124" s="892"/>
      <c r="CA124" s="892">
        <v>40.5</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v>990632</v>
      </c>
      <c r="DH124" s="821"/>
      <c r="DI124" s="821"/>
      <c r="DJ124" s="821"/>
      <c r="DK124" s="822"/>
      <c r="DL124" s="823">
        <v>935814</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423</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423</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423</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616</v>
      </c>
      <c r="AB127" s="838"/>
      <c r="AC127" s="838"/>
      <c r="AD127" s="838"/>
      <c r="AE127" s="839"/>
      <c r="AF127" s="840">
        <v>621</v>
      </c>
      <c r="AG127" s="838"/>
      <c r="AH127" s="838"/>
      <c r="AI127" s="838"/>
      <c r="AJ127" s="839"/>
      <c r="AK127" s="840">
        <v>624</v>
      </c>
      <c r="AL127" s="838"/>
      <c r="AM127" s="838"/>
      <c r="AN127" s="838"/>
      <c r="AO127" s="839"/>
      <c r="AP127" s="885">
        <v>0</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423</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64921</v>
      </c>
      <c r="AB128" s="859"/>
      <c r="AC128" s="859"/>
      <c r="AD128" s="859"/>
      <c r="AE128" s="860"/>
      <c r="AF128" s="861">
        <v>62752</v>
      </c>
      <c r="AG128" s="859"/>
      <c r="AH128" s="859"/>
      <c r="AI128" s="859"/>
      <c r="AJ128" s="860"/>
      <c r="AK128" s="861">
        <v>112412</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3914192</v>
      </c>
      <c r="AB129" s="838"/>
      <c r="AC129" s="838"/>
      <c r="AD129" s="838"/>
      <c r="AE129" s="839"/>
      <c r="AF129" s="840">
        <v>3807158</v>
      </c>
      <c r="AG129" s="838"/>
      <c r="AH129" s="838"/>
      <c r="AI129" s="838"/>
      <c r="AJ129" s="839"/>
      <c r="AK129" s="840">
        <v>3794125</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744214</v>
      </c>
      <c r="AB130" s="838"/>
      <c r="AC130" s="838"/>
      <c r="AD130" s="838"/>
      <c r="AE130" s="839"/>
      <c r="AF130" s="840">
        <v>738124</v>
      </c>
      <c r="AG130" s="838"/>
      <c r="AH130" s="838"/>
      <c r="AI130" s="838"/>
      <c r="AJ130" s="839"/>
      <c r="AK130" s="840">
        <v>723597</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5.3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3169978</v>
      </c>
      <c r="AB131" s="821"/>
      <c r="AC131" s="821"/>
      <c r="AD131" s="821"/>
      <c r="AE131" s="822"/>
      <c r="AF131" s="823">
        <v>3069034</v>
      </c>
      <c r="AG131" s="821"/>
      <c r="AH131" s="821"/>
      <c r="AI131" s="821"/>
      <c r="AJ131" s="822"/>
      <c r="AK131" s="823">
        <v>3070528</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40.5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5.0656818440000002</v>
      </c>
      <c r="AB132" s="801"/>
      <c r="AC132" s="801"/>
      <c r="AD132" s="801"/>
      <c r="AE132" s="802"/>
      <c r="AF132" s="803">
        <v>5.7986379399999999</v>
      </c>
      <c r="AG132" s="801"/>
      <c r="AH132" s="801"/>
      <c r="AI132" s="801"/>
      <c r="AJ132" s="802"/>
      <c r="AK132" s="803">
        <v>5.0648618089999999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6.1</v>
      </c>
      <c r="AB133" s="780"/>
      <c r="AC133" s="780"/>
      <c r="AD133" s="780"/>
      <c r="AE133" s="781"/>
      <c r="AF133" s="779">
        <v>5.5</v>
      </c>
      <c r="AG133" s="780"/>
      <c r="AH133" s="780"/>
      <c r="AI133" s="780"/>
      <c r="AJ133" s="781"/>
      <c r="AK133" s="779">
        <v>5.3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lyvXLDMM68AClQwhezVigDKq4+miC32ab8tZJOQjwxg0WFEFQ8uB9Vj2ki2Uue+0L8DYkA+rLABS4m03VJgrA==" saltValue="eQbuymWsApBWZorQ43SR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Normal="85" zoomScaleSheetLayoutView="100" workbookViewId="0">
      <selection activeCell="AJ74" sqref="AJ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I0f6Hbp2ELQIs4SEewUKceRucG+84bX5OwpkBPOORu5qRJUaen34JZQl/9nz7KS3pn0woYNuEK2v3taiCDZg==" saltValue="MgFaxhyOVBjkAgFqBZI4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fwcNLhidu/X3rHPguaM3x6MAoET1odAkDSXQg4Xuj9WPvyEPne9rXTELNli9Qrsaggpy2x9Dkz6eTxJTVy+9A==" saltValue="ZsLOmyP4NA/UIarDCVjN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993899</v>
      </c>
      <c r="AP9" s="292">
        <v>156643</v>
      </c>
      <c r="AQ9" s="293">
        <v>107310</v>
      </c>
      <c r="AR9" s="294">
        <v>46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35820</v>
      </c>
      <c r="AP10" s="295">
        <v>5645</v>
      </c>
      <c r="AQ10" s="296">
        <v>12629</v>
      </c>
      <c r="AR10" s="297">
        <v>-55.3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175458</v>
      </c>
      <c r="AP11" s="295">
        <v>27653</v>
      </c>
      <c r="AQ11" s="296">
        <v>13528</v>
      </c>
      <c r="AR11" s="297">
        <v>104.4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1569</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16895</v>
      </c>
      <c r="AP14" s="295">
        <v>2663</v>
      </c>
      <c r="AQ14" s="296">
        <v>5788</v>
      </c>
      <c r="AR14" s="297">
        <v>-54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20682</v>
      </c>
      <c r="AP15" s="295">
        <v>3260</v>
      </c>
      <c r="AQ15" s="296">
        <v>2674</v>
      </c>
      <c r="AR15" s="297">
        <v>21.9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-71114</v>
      </c>
      <c r="AP16" s="295">
        <v>-11208</v>
      </c>
      <c r="AQ16" s="296">
        <v>-10217</v>
      </c>
      <c r="AR16" s="297">
        <v>9.6999999999999993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1171640</v>
      </c>
      <c r="AP17" s="295">
        <v>184656</v>
      </c>
      <c r="AQ17" s="296">
        <v>133280</v>
      </c>
      <c r="AR17" s="297">
        <v>38.5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13.87</v>
      </c>
      <c r="AP21" s="308">
        <v>12.41</v>
      </c>
      <c r="AQ21" s="309">
        <v>1.46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99.9</v>
      </c>
      <c r="AP22" s="313">
        <v>96.1</v>
      </c>
      <c r="AQ22" s="314">
        <v>3.8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690499</v>
      </c>
      <c r="AP32" s="322">
        <v>108826</v>
      </c>
      <c r="AQ32" s="323">
        <v>65207</v>
      </c>
      <c r="AR32" s="324">
        <v>66.900000000000006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240691</v>
      </c>
      <c r="AP35" s="322">
        <v>37934</v>
      </c>
      <c r="AQ35" s="323">
        <v>23731</v>
      </c>
      <c r="AR35" s="324">
        <v>59.8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59618</v>
      </c>
      <c r="AP36" s="322">
        <v>9396</v>
      </c>
      <c r="AQ36" s="323">
        <v>4111</v>
      </c>
      <c r="AR36" s="324">
        <v>128.6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624</v>
      </c>
      <c r="AP37" s="322">
        <v>98</v>
      </c>
      <c r="AQ37" s="323">
        <v>745</v>
      </c>
      <c r="AR37" s="324">
        <v>-86.8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v>95</v>
      </c>
      <c r="AP38" s="325">
        <v>15</v>
      </c>
      <c r="AQ38" s="326">
        <v>5</v>
      </c>
      <c r="AR38" s="314">
        <v>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-112412</v>
      </c>
      <c r="AP39" s="322">
        <v>-17717</v>
      </c>
      <c r="AQ39" s="323">
        <v>-2298</v>
      </c>
      <c r="AR39" s="324">
        <v>671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-723597</v>
      </c>
      <c r="AP40" s="322">
        <v>-114042</v>
      </c>
      <c r="AQ40" s="323">
        <v>-66358</v>
      </c>
      <c r="AR40" s="324">
        <v>71.900000000000006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155518</v>
      </c>
      <c r="AP41" s="322">
        <v>24510</v>
      </c>
      <c r="AQ41" s="323">
        <v>25144</v>
      </c>
      <c r="AR41" s="324">
        <v>-2.5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559960</v>
      </c>
      <c r="AN51" s="344">
        <v>83977</v>
      </c>
      <c r="AO51" s="345">
        <v>-45.4</v>
      </c>
      <c r="AP51" s="346">
        <v>174587</v>
      </c>
      <c r="AQ51" s="347">
        <v>19.100000000000001</v>
      </c>
      <c r="AR51" s="348">
        <v>-64.5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381829</v>
      </c>
      <c r="AN52" s="352">
        <v>57263</v>
      </c>
      <c r="AO52" s="353">
        <v>4.3</v>
      </c>
      <c r="AP52" s="354">
        <v>79695</v>
      </c>
      <c r="AQ52" s="355">
        <v>17</v>
      </c>
      <c r="AR52" s="356">
        <v>-12.7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1287954</v>
      </c>
      <c r="AN53" s="344">
        <v>195648</v>
      </c>
      <c r="AO53" s="345">
        <v>133</v>
      </c>
      <c r="AP53" s="346">
        <v>175675</v>
      </c>
      <c r="AQ53" s="347">
        <v>0.6</v>
      </c>
      <c r="AR53" s="348">
        <v>132.4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863768</v>
      </c>
      <c r="AN54" s="352">
        <v>131212</v>
      </c>
      <c r="AO54" s="353">
        <v>129.1</v>
      </c>
      <c r="AP54" s="354">
        <v>87698</v>
      </c>
      <c r="AQ54" s="355">
        <v>10</v>
      </c>
      <c r="AR54" s="356">
        <v>119.1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1678954</v>
      </c>
      <c r="AN55" s="344">
        <v>257666</v>
      </c>
      <c r="AO55" s="345">
        <v>31.7</v>
      </c>
      <c r="AP55" s="346">
        <v>162193</v>
      </c>
      <c r="AQ55" s="347">
        <v>-7.7</v>
      </c>
      <c r="AR55" s="348">
        <v>39.4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1127428</v>
      </c>
      <c r="AN56" s="352">
        <v>173025</v>
      </c>
      <c r="AO56" s="353">
        <v>31.9</v>
      </c>
      <c r="AP56" s="354">
        <v>79985</v>
      </c>
      <c r="AQ56" s="355">
        <v>-8.8000000000000007</v>
      </c>
      <c r="AR56" s="356">
        <v>40.700000000000003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1291709</v>
      </c>
      <c r="AN57" s="344">
        <v>201893</v>
      </c>
      <c r="AO57" s="345">
        <v>-21.6</v>
      </c>
      <c r="AP57" s="346">
        <v>138651</v>
      </c>
      <c r="AQ57" s="347">
        <v>-14.5</v>
      </c>
      <c r="AR57" s="348">
        <v>-7.1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1000504</v>
      </c>
      <c r="AN58" s="352">
        <v>156378</v>
      </c>
      <c r="AO58" s="353">
        <v>-9.6</v>
      </c>
      <c r="AP58" s="354">
        <v>71211</v>
      </c>
      <c r="AQ58" s="355">
        <v>-11</v>
      </c>
      <c r="AR58" s="356">
        <v>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1150063</v>
      </c>
      <c r="AN59" s="344">
        <v>181255</v>
      </c>
      <c r="AO59" s="345">
        <v>-10.199999999999999</v>
      </c>
      <c r="AP59" s="346">
        <v>122882</v>
      </c>
      <c r="AQ59" s="347">
        <v>-11.4</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793342</v>
      </c>
      <c r="AN60" s="352">
        <v>125034</v>
      </c>
      <c r="AO60" s="353">
        <v>-20</v>
      </c>
      <c r="AP60" s="354">
        <v>65785</v>
      </c>
      <c r="AQ60" s="355">
        <v>-7.6</v>
      </c>
      <c r="AR60" s="356">
        <v>-12.4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1193728</v>
      </c>
      <c r="AN61" s="359">
        <v>184088</v>
      </c>
      <c r="AO61" s="360">
        <v>17.5</v>
      </c>
      <c r="AP61" s="361">
        <v>154798</v>
      </c>
      <c r="AQ61" s="362">
        <v>-2.8</v>
      </c>
      <c r="AR61" s="348">
        <v>20.3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833374</v>
      </c>
      <c r="AN62" s="352">
        <v>128582</v>
      </c>
      <c r="AO62" s="353">
        <v>27.1</v>
      </c>
      <c r="AP62" s="354">
        <v>76875</v>
      </c>
      <c r="AQ62" s="355">
        <v>-0.1</v>
      </c>
      <c r="AR62" s="356">
        <v>27.2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hncbqHDDZYTU8jdDD0SIZmtsXaHMPpRsg0SloD7lZtcvhL+AqsxHR67Tf3fhHl9mOzfvRvs9Xj8E24jucAgvg==" saltValue="w8NbI1mVujklhl5vQ01d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AE93" sqref="AE9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zFMDZhKf8t4TyyD/ZdHVbIGEpQGzOqZuagG4Gl64WP8M345XGyKSaIXH+EoB0D40Uo2W8NB1/FusV9aw9ueGA==" saltValue="r4GFCQTqDGl1LbZ4CysZ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D97" zoomScaleNormal="100" zoomScaleSheetLayoutView="55" workbookViewId="0">
      <selection activeCell="AE116" sqref="AE1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aPAg4P0U/wmc1p11l09HieqOAHfITjiRpEYxxffjiYQg75tePc4bahMrTLfx4LfnOeankcGTef43MxuRc8DhA==" saltValue="fEPJJUQyHR9xZZerSTsm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69" zoomScaleNormal="6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28.27</v>
      </c>
      <c r="G47" s="12">
        <v>31.94</v>
      </c>
      <c r="H47" s="12">
        <v>32.32</v>
      </c>
      <c r="I47" s="12">
        <v>33.26</v>
      </c>
      <c r="J47" s="13">
        <v>33.409999999999997</v>
      </c>
    </row>
    <row r="48" spans="2:10" ht="57.75" customHeight="1" x14ac:dyDescent="0.15">
      <c r="B48" s="14"/>
      <c r="C48" s="1214" t="s">
        <v>4</v>
      </c>
      <c r="D48" s="1214"/>
      <c r="E48" s="1215"/>
      <c r="F48" s="15">
        <v>8.08</v>
      </c>
      <c r="G48" s="16">
        <v>6.07</v>
      </c>
      <c r="H48" s="16">
        <v>4.62</v>
      </c>
      <c r="I48" s="16">
        <v>5.88</v>
      </c>
      <c r="J48" s="17">
        <v>2.98</v>
      </c>
    </row>
    <row r="49" spans="2:10" ht="57.75" customHeight="1" thickBot="1" x14ac:dyDescent="0.2">
      <c r="B49" s="18"/>
      <c r="C49" s="1216" t="s">
        <v>5</v>
      </c>
      <c r="D49" s="1216"/>
      <c r="E49" s="1217"/>
      <c r="F49" s="19">
        <v>6.1</v>
      </c>
      <c r="G49" s="20">
        <v>3.09</v>
      </c>
      <c r="H49" s="20">
        <v>2.04</v>
      </c>
      <c r="I49" s="20">
        <v>1.1599999999999999</v>
      </c>
      <c r="J49" s="21">
        <v>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qTNCiZ5twRQWk/+CTP5II5VXdfL7xham9a9njVTXohIzaFaTxhJjnzZMSvnpdM8Siwqe6iVOiZoOOptsbcgSA==" saltValue="HIwazkIhI/iCBhKnxqlq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2019-03-11T08:04:47Z</cp:lastPrinted>
  <dcterms:created xsi:type="dcterms:W3CDTF">2019-02-14T04:12:33Z</dcterms:created>
  <dcterms:modified xsi:type="dcterms:W3CDTF">2019-10-21T04:12:39Z</dcterms:modified>
  <cp:category/>
</cp:coreProperties>
</file>