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727"/>
  <workbookPr/>
  <mc:AlternateContent xmlns:mc="http://schemas.openxmlformats.org/markup-compatibility/2006">
    <mc:Choice Requires="x15">
      <x15ac:absPath xmlns:x15ac="http://schemas.microsoft.com/office/spreadsheetml/2010/11/ac" url="\\flsv\庁内共有\1_課（室）共有【整理前】\040_財政部\00_財政課\財政状況公表\R1\財政状況資料集（H２９決算）公会計突合後\"/>
    </mc:Choice>
  </mc:AlternateContent>
  <xr:revisionPtr revIDLastSave="0" documentId="13_ncr:1_{920FE22E-D6BE-4EBB-9DED-225AF77E3A36}" xr6:coauthVersionLast="43" xr6:coauthVersionMax="43" xr10:uidLastSave="{00000000-0000-0000-0000-000000000000}"/>
  <bookViews>
    <workbookView xWindow="-120" yWindow="-120" windowWidth="20730" windowHeight="11310" firstSheet="14" activeTab="15"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W41" i="10"/>
  <c r="BE41" i="10"/>
  <c r="AM41" i="10"/>
  <c r="U41" i="10"/>
  <c r="C41" i="10"/>
  <c r="BW40" i="10"/>
  <c r="BE40" i="10"/>
  <c r="AM40" i="10"/>
  <c r="U40" i="10"/>
  <c r="C40" i="10"/>
  <c r="BW39" i="10"/>
  <c r="AM39" i="10"/>
  <c r="U39" i="10"/>
  <c r="C39" i="10"/>
  <c r="AM38" i="10"/>
  <c r="U38" i="10"/>
  <c r="AM37" i="10"/>
  <c r="AM36" i="10"/>
  <c r="C35" i="10"/>
  <c r="C36" i="10" s="1"/>
  <c r="C34" i="10"/>
  <c r="C37" i="10" l="1"/>
  <c r="C38" i="10" s="1"/>
  <c r="AM34" i="10"/>
  <c r="AM35" i="10" s="1"/>
  <c r="BE34" i="10"/>
  <c r="BE35" i="10" s="1"/>
  <c r="BE36" i="10" s="1"/>
  <c r="BE37" i="10" s="1"/>
  <c r="BE38" i="10" s="1"/>
  <c r="BE39"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BW34" i="10" l="1"/>
  <c r="BW35" i="10" s="1"/>
  <c r="BW36" i="10" s="1"/>
  <c r="BW37" i="10" s="1"/>
  <c r="BW38" i="10" s="1"/>
  <c r="CO34" i="10" l="1"/>
  <c r="CO35" i="10" s="1"/>
  <c r="CO36" i="10" s="1"/>
  <c r="CO37" i="10" s="1"/>
  <c r="CO38" i="10" s="1"/>
  <c r="CO39" i="10" s="1"/>
  <c r="CO40" i="10" s="1"/>
  <c r="CO41" i="10" s="1"/>
  <c r="CO42" i="10" s="1"/>
  <c r="CO43" i="10" s="1"/>
</calcChain>
</file>

<file path=xl/sharedStrings.xml><?xml version="1.0" encoding="utf-8"?>
<sst xmlns="http://schemas.openxmlformats.org/spreadsheetml/2006/main" count="1099" uniqueCount="624">
  <si>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</si>
  <si>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</si>
  <si>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</si>
  <si>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</si>
  <si>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</si>
  <si>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</si>
  <si>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</si>
  <si>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</si>
  <si>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</si>
  <si>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</si>
  <si>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</si>
  <si>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</si>
  <si>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</si>
  <si>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</si>
  <si>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</si>
  <si>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</si>
  <si>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</si>
  <si>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</si>
  <si>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</si>
  <si>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</si>
  <si>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</si>
  <si>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</si>
  <si>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</si>
  <si>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</si>
  <si>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</si>
  <si>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</si>
  <si>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</si>
  <si>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</si>
  <si>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</si>
  <si>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</si>
  <si>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</si>
  <si>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</si>
  <si>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</si>
  <si>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</si>
  <si>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</si>
  <si>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</si>
  <si>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</si>
  <si>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</si>
  <si>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</si>
  <si>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</si>
  <si>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</si>
  <si>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</si>
  <si>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</si>
  <si>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</si>
  <si>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</si>
  <si>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</si>
  <si>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</si>
  <si>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</si>
  <si>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</si>
  <si>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</si>
  <si>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</si>
  <si>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</si>
  <si>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</si>
  <si>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</si>
  <si>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</si>
  <si>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</si>
  <si>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</si>
  <si>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</si>
  <si>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</si>
  <si>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</si>
  <si>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</si>
  <si>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</si>
  <si>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</si>
  <si>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</si>
  <si>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</si>
  <si>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</si>
  <si>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</si>
  <si>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</si>
  <si>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</si>
  <si>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</si>
  <si>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</si>
  <si>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</si>
  <si>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</si>
  <si>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</si>
  <si>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</si>
  <si>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</si>
  <si>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</si>
  <si>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</si>
  <si>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Ⅳ－２</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</si>
  <si>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</si>
  <si>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</si>
  <si>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</si>
  <si>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</si>
  <si>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</si>
  <si>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</si>
  <si>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</si>
  <si>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</si>
  <si>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</si>
  <si>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</si>
  <si>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</si>
  <si>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</si>
  <si>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出雲市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</si>
  <si>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</si>
  <si>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</si>
  <si>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</si>
  <si>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</si>
  <si>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</si>
  <si>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</si>
  <si>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</si>
  <si>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</si>
  <si>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</si>
  <si>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</si>
  <si>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</si>
  <si>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</si>
  <si>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</si>
  <si>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</si>
  <si>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</si>
  <si>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</si>
  <si>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</si>
  <si>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</si>
  <si>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</si>
  <si>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</si>
  <si>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</si>
  <si>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</si>
  <si>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</si>
  <si>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</si>
  <si>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</si>
  <si>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0.3</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</si>
  <si>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</si>
  <si>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</si>
  <si>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</si>
  <si>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</si>
  <si>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</si>
  <si>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</si>
  <si>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</si>
  <si>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</si>
  <si>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</si>
  <si>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</si>
  <si>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</si>
  <si>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</si>
  <si>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</si>
  <si>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</si>
  <si>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</si>
  <si>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</si>
  <si>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</si>
  <si>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</si>
  <si>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</si>
  <si>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</si>
  <si>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</si>
  <si>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</si>
  <si>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</si>
  <si>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</si>
  <si>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</si>
  <si>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</si>
  <si>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</si>
  <si>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0"/>
  </si>
  <si>
    <t>うち日本人(％)</t>
    <phoneticPr fontId="5"/>
  </si>
  <si>
    <t>-0.3</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</si>
  <si>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</si>
  <si>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</si>
  <si>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</si>
  <si>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</si>
  <si>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</si>
  <si>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</si>
  <si>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</si>
  <si>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</si>
  <si>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</si>
  <si>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</si>
  <si>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</si>
  <si>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</si>
  <si>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</si>
  <si>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</si>
  <si>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</si>
  <si>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</si>
  <si>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</si>
  <si>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</si>
  <si>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</si>
  <si>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</si>
  <si>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</si>
  <si>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</si>
  <si>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</si>
  <si>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</si>
  <si>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</si>
  <si>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</si>
  <si>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</si>
  <si>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</si>
  <si>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</si>
  <si>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</si>
  <si>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</si>
  <si>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</si>
  <si>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</si>
  <si>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</si>
  <si>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</si>
  <si>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</si>
  <si>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</si>
  <si>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</si>
  <si>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</si>
  <si>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</si>
  <si>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</si>
  <si>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</si>
  <si>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</si>
  <si>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</si>
  <si>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</si>
  <si>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</si>
  <si>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</si>
  <si>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</si>
  <si>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</si>
  <si>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</si>
  <si>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</si>
  <si>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</si>
  <si>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</si>
  <si>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</si>
  <si>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</si>
  <si>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</si>
  <si>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</si>
  <si>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</si>
  <si>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</si>
  <si>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</si>
  <si>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</si>
  <si>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島根県出雲市</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</si>
  <si>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</si>
  <si>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</si>
  <si>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</si>
  <si>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</si>
  <si>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</si>
  <si>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</si>
  <si>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</si>
  <si>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</si>
  <si>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</si>
  <si>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</si>
  <si>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</si>
  <si>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</si>
  <si>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</si>
  <si>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</si>
  <si>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</si>
  <si>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</si>
  <si>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</si>
  <si>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</si>
  <si>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</si>
  <si>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</si>
  <si>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</si>
  <si>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</si>
  <si>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9"/>
  </si>
  <si>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</si>
  <si>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</si>
  <si>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</si>
  <si>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</si>
  <si>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</si>
  <si>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</si>
  <si>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</si>
  <si>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</si>
  <si>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</si>
  <si>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</si>
  <si>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</si>
  <si>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</si>
  <si>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</si>
  <si>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</si>
  <si>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</si>
  <si>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</si>
  <si>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</si>
  <si>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</si>
  <si>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</si>
  <si>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</si>
  <si>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</si>
  <si>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</si>
  <si>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</si>
  <si>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</si>
  <si>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</si>
  <si>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</si>
  <si>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</si>
  <si>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</si>
  <si>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</si>
  <si>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</si>
  <si>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</si>
  <si>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</si>
  <si>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</si>
  <si>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</si>
  <si>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</si>
  <si>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</si>
  <si>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</si>
  <si>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</si>
  <si>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</si>
  <si>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</si>
  <si>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</si>
  <si>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</si>
  <si>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</si>
  <si>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</si>
  <si>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</si>
  <si>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</si>
  <si>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</si>
  <si>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</si>
  <si>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</si>
  <si>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</si>
  <si>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</si>
  <si>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</si>
  <si>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</si>
  <si>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</si>
  <si>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</si>
  <si>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</si>
  <si>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</si>
  <si>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</si>
  <si>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</si>
  <si>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</si>
  <si>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</si>
  <si>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</si>
  <si>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</si>
  <si>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</si>
  <si>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</si>
  <si>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</si>
  <si>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</si>
  <si>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</si>
  <si>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</si>
  <si>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</si>
  <si>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</si>
  <si>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</si>
  <si>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</si>
  <si>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</si>
  <si>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</si>
  <si>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</si>
  <si>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</si>
  <si>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</si>
  <si>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</si>
  <si>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</si>
  <si>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</si>
  <si>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</si>
  <si>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</si>
  <si>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</si>
  <si>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</si>
  <si>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</si>
  <si>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</si>
  <si>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</si>
  <si>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</si>
  <si>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</si>
  <si>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</si>
  <si>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</si>
  <si>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</si>
  <si>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</si>
  <si>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</si>
  <si>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</si>
  <si>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</si>
  <si>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</si>
  <si>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</si>
  <si>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</si>
  <si>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病院</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</si>
  <si>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</si>
  <si>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</si>
  <si>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</si>
  <si>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</si>
  <si>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</si>
  <si>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</si>
  <si>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</si>
  <si>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</si>
  <si>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</si>
  <si>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</si>
  <si>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</si>
  <si>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</si>
  <si>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</si>
  <si>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</si>
  <si>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</si>
  <si>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</si>
  <si>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</si>
  <si>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</si>
  <si>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</si>
  <si>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</si>
  <si>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</si>
  <si>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</si>
  <si>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</si>
  <si>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</si>
  <si>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</si>
  <si>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島根県出雲市</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</si>
  <si>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</si>
  <si>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</si>
  <si>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</si>
  <si>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</si>
  <si>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</si>
  <si>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</si>
  <si>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</si>
  <si>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</si>
  <si>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</si>
  <si>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</si>
  <si>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</si>
  <si>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</si>
  <si>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</si>
  <si>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</si>
  <si>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</si>
  <si>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</si>
  <si>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</si>
  <si>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</si>
  <si>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</si>
  <si>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</si>
  <si>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診療所事業</t>
    <phoneticPr fontId="5"/>
  </si>
  <si>
    <t>ご縁ネット事業</t>
    <phoneticPr fontId="5"/>
  </si>
  <si>
    <t>住宅新築資金等貸付事業</t>
    <phoneticPr fontId="5"/>
  </si>
  <si>
    <t>-</t>
    <phoneticPr fontId="5"/>
  </si>
  <si>
    <t>高野令一育英奨学事業</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</si>
  <si>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</si>
  <si>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</si>
  <si>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</si>
  <si>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</si>
  <si>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</si>
  <si>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</si>
  <si>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</si>
  <si>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</si>
  <si>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</si>
  <si>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</si>
  <si>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</si>
  <si>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</si>
  <si>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</si>
  <si>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</si>
  <si>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</si>
  <si>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</si>
  <si>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国民健康保険橋波診療所事業</t>
    <phoneticPr fontId="5"/>
  </si>
  <si>
    <t>-</t>
    <phoneticPr fontId="5"/>
  </si>
  <si>
    <t>介護保険事業</t>
    <phoneticPr fontId="5"/>
  </si>
  <si>
    <t>後期高齢者医療事業</t>
    <phoneticPr fontId="5"/>
  </si>
  <si>
    <t>水道事業</t>
    <phoneticPr fontId="5"/>
  </si>
  <si>
    <t>法適用企業</t>
    <phoneticPr fontId="5"/>
  </si>
  <si>
    <t>病院事業</t>
    <phoneticPr fontId="5"/>
  </si>
  <si>
    <t>下水道事業</t>
    <phoneticPr fontId="5"/>
  </si>
  <si>
    <t>-</t>
    <phoneticPr fontId="5"/>
  </si>
  <si>
    <t>法非適用企業</t>
    <phoneticPr fontId="5"/>
  </si>
  <si>
    <t>農業・漁業集落排水事業</t>
    <phoneticPr fontId="5"/>
  </si>
  <si>
    <t>法非適用企業</t>
    <phoneticPr fontId="5"/>
  </si>
  <si>
    <t>浄化槽設置事業</t>
    <phoneticPr fontId="5"/>
  </si>
  <si>
    <t>法非適用企業</t>
    <phoneticPr fontId="5"/>
  </si>
  <si>
    <t>風力発電事業</t>
    <phoneticPr fontId="5"/>
  </si>
  <si>
    <t>廃棄物発電事業</t>
    <phoneticPr fontId="5"/>
  </si>
  <si>
    <t>法非適用企業</t>
    <phoneticPr fontId="5"/>
  </si>
  <si>
    <t>企業用地造成事業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</si>
  <si>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</si>
  <si>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</si>
  <si>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</si>
  <si>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</si>
  <si>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</si>
  <si>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</si>
  <si>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</si>
  <si>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</si>
  <si>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</si>
  <si>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</si>
  <si>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</si>
  <si>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</si>
  <si>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</si>
  <si>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</si>
  <si>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</si>
  <si>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</si>
  <si>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</si>
  <si>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</si>
  <si>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</si>
  <si>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</si>
  <si>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</si>
  <si>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</si>
  <si>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</si>
  <si>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</si>
  <si>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</si>
  <si>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</si>
  <si>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</si>
  <si>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</si>
  <si>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</si>
  <si>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</si>
  <si>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</si>
  <si>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</si>
  <si>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</si>
  <si>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t>
    <phoneticPr fontId="5"/>
  </si>
  <si>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</si>
  <si>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</si>
  <si>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</si>
  <si>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</si>
  <si>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</si>
  <si>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</si>
  <si>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</si>
  <si>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</si>
  <si>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</si>
  <si>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</si>
  <si>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</si>
  <si>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</si>
  <si>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</si>
  <si>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</si>
  <si>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</si>
  <si>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</si>
  <si>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</si>
  <si>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</si>
  <si>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</si>
  <si>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t>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</si>
  <si>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</si>
  <si>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</si>
  <si>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</si>
  <si>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</si>
  <si>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</si>
  <si>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</si>
  <si>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下水道事業</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</si>
  <si>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</si>
  <si>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</si>
  <si>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農業・漁業集落排水事業</t>
    <phoneticPr fontId="5"/>
  </si>
  <si>
    <t xml:space="preserve">基準財政需要額算入見込額 </t>
    <rPh sb="0" eb="2">
      <t>キジュン</t>
    </rPh>
    <rPh sb="2" eb="4">
      <t>ザイセイ</t>
    </rPh>
    <rPh sb="4" eb="7">
      <t>ジュヨウガク</t>
    </rPh>
    <rPh sb="7" eb="9">
      <t>サンニュウ</t>
    </rPh>
    <rPh sb="9" eb="12">
      <t>ミコミガク</t>
    </rPh>
    <phoneticPr fontId="26"/>
  </si>
  <si>
    <t>水道事業</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</si>
  <si>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</si>
  <si>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</si>
  <si>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</si>
  <si>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</si>
  <si>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</si>
  <si>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</si>
  <si>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</si>
  <si>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</si>
  <si>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</si>
  <si>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</si>
  <si>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</si>
  <si>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</si>
  <si>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</si>
  <si>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</si>
  <si>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</si>
  <si>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</si>
  <si>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</si>
  <si>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</si>
  <si>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</si>
  <si>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</si>
  <si>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</si>
  <si>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</si>
  <si>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</si>
  <si>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</si>
  <si>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</si>
  <si>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</si>
  <si>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</si>
  <si>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</si>
  <si>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</si>
  <si>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</si>
  <si>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</si>
  <si>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</si>
  <si>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</si>
  <si>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</si>
  <si>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</si>
  <si>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</si>
  <si>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</si>
  <si>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</si>
  <si>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</si>
  <si>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</si>
  <si>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</si>
  <si>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</si>
  <si>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</si>
  <si>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</si>
  <si>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</si>
  <si>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</si>
  <si>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</si>
  <si>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</si>
  <si>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</si>
  <si>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</si>
  <si>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</si>
  <si>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</si>
  <si>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</si>
  <si>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</si>
  <si>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</si>
  <si>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</si>
  <si>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</si>
  <si>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</si>
  <si>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</si>
  <si>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</si>
  <si>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</si>
  <si>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</si>
  <si>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</si>
  <si>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</si>
  <si>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</si>
  <si>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</si>
  <si>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</si>
  <si>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</si>
  <si>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</si>
  <si>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</si>
  <si>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</si>
  <si>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</si>
  <si>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</si>
  <si>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</si>
  <si>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</si>
  <si>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</si>
  <si>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</si>
  <si>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</si>
  <si>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</si>
  <si>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</si>
  <si>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</si>
  <si>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</si>
  <si>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</si>
  <si>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</si>
  <si>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</si>
  <si>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</si>
  <si>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水道事業</t>
  </si>
  <si>
    <t>一般会計</t>
  </si>
  <si>
    <t>国民健康保険事業</t>
  </si>
  <si>
    <t>病院事業</t>
  </si>
  <si>
    <t>介護保険事業</t>
  </si>
  <si>
    <t>後期高齢者医療事業</t>
  </si>
  <si>
    <t>風力発電事業</t>
  </si>
  <si>
    <t>診療所事業</t>
  </si>
  <si>
    <t>その他会計（赤字）</t>
  </si>
  <si>
    <t>その他会計（黒字）</t>
  </si>
  <si>
    <t>-</t>
    <phoneticPr fontId="2"/>
  </si>
  <si>
    <t>-</t>
    <phoneticPr fontId="2"/>
  </si>
  <si>
    <t>-</t>
    <phoneticPr fontId="2"/>
  </si>
  <si>
    <t>-</t>
    <phoneticPr fontId="2"/>
  </si>
  <si>
    <t>-</t>
    <phoneticPr fontId="2"/>
  </si>
  <si>
    <t>-</t>
    <phoneticPr fontId="2"/>
  </si>
  <si>
    <t>-</t>
    <phoneticPr fontId="2"/>
  </si>
  <si>
    <t>島根県市町村総合事務組合</t>
    <rPh sb="0" eb="3">
      <t>シマネケン</t>
    </rPh>
    <rPh sb="3" eb="6">
      <t>シチョウソン</t>
    </rPh>
    <rPh sb="6" eb="8">
      <t>ソウゴウ</t>
    </rPh>
    <rPh sb="8" eb="10">
      <t>ジム</t>
    </rPh>
    <rPh sb="10" eb="12">
      <t>クミアイ</t>
    </rPh>
    <phoneticPr fontId="2"/>
  </si>
  <si>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2"/>
  </si>
  <si>
    <t>島根県後期高齢者医療連合（特別会計）</t>
    <rPh sb="0" eb="3">
      <t>シマネケン</t>
    </rPh>
    <rPh sb="3" eb="5">
      <t>コウキ</t>
    </rPh>
    <rPh sb="5" eb="8">
      <t>コウレイシャ</t>
    </rPh>
    <rPh sb="8" eb="10">
      <t>イリョウ</t>
    </rPh>
    <rPh sb="10" eb="12">
      <t>レンゴウ</t>
    </rPh>
    <rPh sb="13" eb="15">
      <t>トクベツ</t>
    </rPh>
    <rPh sb="15" eb="17">
      <t>カイケイ</t>
    </rPh>
    <phoneticPr fontId="2"/>
  </si>
  <si>
    <t>斐川宍道水道企業団（上水道会計）</t>
    <rPh sb="0" eb="2">
      <t>ヒカワ</t>
    </rPh>
    <rPh sb="2" eb="4">
      <t>シンジ</t>
    </rPh>
    <rPh sb="4" eb="6">
      <t>スイドウ</t>
    </rPh>
    <rPh sb="6" eb="8">
      <t>キギョウ</t>
    </rPh>
    <rPh sb="8" eb="9">
      <t>ダン</t>
    </rPh>
    <rPh sb="10" eb="13">
      <t>ジョウスイドウ</t>
    </rPh>
    <rPh sb="13" eb="15">
      <t>カイケイ</t>
    </rPh>
    <phoneticPr fontId="2"/>
  </si>
  <si>
    <t>斐川宍道水道企業団（工業用水事業会計）</t>
    <rPh sb="0" eb="2">
      <t>ヒカワ</t>
    </rPh>
    <rPh sb="2" eb="4">
      <t>シンジ</t>
    </rPh>
    <rPh sb="4" eb="6">
      <t>スイドウ</t>
    </rPh>
    <rPh sb="6" eb="8">
      <t>キギョウ</t>
    </rPh>
    <rPh sb="8" eb="9">
      <t>ダン</t>
    </rPh>
    <rPh sb="10" eb="12">
      <t>コウギョウ</t>
    </rPh>
    <rPh sb="12" eb="13">
      <t>ヨウ</t>
    </rPh>
    <rPh sb="13" eb="14">
      <t>ミズ</t>
    </rPh>
    <rPh sb="14" eb="16">
      <t>ジギョウ</t>
    </rPh>
    <rPh sb="16" eb="18">
      <t>カイケイ</t>
    </rPh>
    <phoneticPr fontId="2"/>
  </si>
  <si>
    <t>-</t>
    <phoneticPr fontId="2"/>
  </si>
  <si>
    <t>出雲市芸術文化振興財団</t>
    <rPh sb="0" eb="3">
      <t>イズモシ</t>
    </rPh>
    <rPh sb="3" eb="5">
      <t>ゲイジュツ</t>
    </rPh>
    <rPh sb="5" eb="7">
      <t>ブンカ</t>
    </rPh>
    <rPh sb="7" eb="9">
      <t>シンコウ</t>
    </rPh>
    <rPh sb="9" eb="11">
      <t>ザイダン</t>
    </rPh>
    <phoneticPr fontId="2"/>
  </si>
  <si>
    <t>出雲ターミナル</t>
    <rPh sb="0" eb="2">
      <t>イズモ</t>
    </rPh>
    <phoneticPr fontId="2"/>
  </si>
  <si>
    <t>フロンティアいずも</t>
    <phoneticPr fontId="2"/>
  </si>
  <si>
    <t>出雲市都市公社</t>
    <rPh sb="0" eb="3">
      <t>イズモシ</t>
    </rPh>
    <rPh sb="3" eb="5">
      <t>トシ</t>
    </rPh>
    <rPh sb="5" eb="7">
      <t>コウシャ</t>
    </rPh>
    <phoneticPr fontId="2"/>
  </si>
  <si>
    <t>すばる企画</t>
    <rPh sb="3" eb="5">
      <t>キカク</t>
    </rPh>
    <phoneticPr fontId="2"/>
  </si>
  <si>
    <t>エコプラント佐田</t>
    <rPh sb="6" eb="8">
      <t>サダ</t>
    </rPh>
    <phoneticPr fontId="2"/>
  </si>
  <si>
    <t>多伎振興</t>
    <rPh sb="0" eb="2">
      <t>タキ</t>
    </rPh>
    <rPh sb="2" eb="4">
      <t>シンコウ</t>
    </rPh>
    <phoneticPr fontId="2"/>
  </si>
  <si>
    <t>斐川町農業公社</t>
    <rPh sb="0" eb="2">
      <t>ヒカワ</t>
    </rPh>
    <rPh sb="2" eb="3">
      <t>マチ</t>
    </rPh>
    <rPh sb="3" eb="5">
      <t>ノウギョウ</t>
    </rPh>
    <rPh sb="5" eb="7">
      <t>コウシャ</t>
    </rPh>
    <phoneticPr fontId="2"/>
  </si>
  <si>
    <t>グリーンサポート斐川</t>
    <rPh sb="8" eb="10">
      <t>ヒカワ</t>
    </rPh>
    <phoneticPr fontId="2"/>
  </si>
  <si>
    <t>出雲市土地開発公社</t>
    <rPh sb="0" eb="3">
      <t>イズモシ</t>
    </rPh>
    <rPh sb="3" eb="5">
      <t>トチ</t>
    </rPh>
    <rPh sb="5" eb="7">
      <t>カイハツ</t>
    </rPh>
    <rPh sb="7" eb="9">
      <t>コウシャ</t>
    </rPh>
    <phoneticPr fontId="2"/>
  </si>
  <si>
    <t>-</t>
    <phoneticPr fontId="2"/>
  </si>
  <si>
    <t>-</t>
    <phoneticPr fontId="2"/>
  </si>
  <si>
    <t>〇</t>
    <phoneticPr fontId="2"/>
  </si>
  <si>
    <t>地域振興基金</t>
    <rPh sb="0" eb="2">
      <t>チイキ</t>
    </rPh>
    <rPh sb="2" eb="4">
      <t>シンコウ</t>
    </rPh>
    <rPh sb="4" eb="6">
      <t>キキン</t>
    </rPh>
    <phoneticPr fontId="11"/>
  </si>
  <si>
    <t>公共施設整備基金</t>
    <rPh sb="0" eb="2">
      <t>コウキョウ</t>
    </rPh>
    <rPh sb="2" eb="4">
      <t>シセツ</t>
    </rPh>
    <rPh sb="4" eb="6">
      <t>セイビ</t>
    </rPh>
    <rPh sb="6" eb="8">
      <t>キキン</t>
    </rPh>
    <phoneticPr fontId="11"/>
  </si>
  <si>
    <t>「日本の心のふるさと出雲」応援基金</t>
    <rPh sb="1" eb="3">
      <t>ニホン</t>
    </rPh>
    <rPh sb="4" eb="5">
      <t>ココロ</t>
    </rPh>
    <rPh sb="10" eb="12">
      <t>イズモ</t>
    </rPh>
    <rPh sb="13" eb="15">
      <t>オウエン</t>
    </rPh>
    <rPh sb="15" eb="17">
      <t>キキン</t>
    </rPh>
    <phoneticPr fontId="11"/>
  </si>
  <si>
    <t>高野令一育英奨学基金</t>
    <rPh sb="0" eb="1">
      <t>タカ</t>
    </rPh>
    <rPh sb="1" eb="2">
      <t>ノ</t>
    </rPh>
    <rPh sb="2" eb="4">
      <t>レイイチ</t>
    </rPh>
    <rPh sb="4" eb="6">
      <t>イクエイ</t>
    </rPh>
    <rPh sb="6" eb="8">
      <t>ショウガク</t>
    </rPh>
    <rPh sb="8" eb="10">
      <t>キキン</t>
    </rPh>
    <phoneticPr fontId="11"/>
  </si>
  <si>
    <t>出雲市広域連携事業基金</t>
    <rPh sb="0" eb="3">
      <t>イズモシ</t>
    </rPh>
    <rPh sb="3" eb="5">
      <t>コウイキ</t>
    </rPh>
    <rPh sb="5" eb="7">
      <t>レンケイ</t>
    </rPh>
    <rPh sb="7" eb="9">
      <t>ジギョウ</t>
    </rPh>
    <rPh sb="9" eb="11">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</si>
  <si>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</si>
  <si>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</si>
  <si>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</si>
  <si>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合併前後に集中的に投資を行った結果、発行した地方債発行額の現在高が将来負担比率の高止まりの要因となっている。一方で同じ要因から比較的新しい資産が多くなり、有形固定資産減価償却率は全国平均及び類似団体平均を下回っている。今後、集中投資した資産の減価償却が進み、維持管理経費の増加が見込まれることから、新規発行債の抑制等を図り、将来負担比率を適正な水準に戻しつつ、公共施設等総合管理計画に基づき、施設の統廃合・譲渡等の取組を進め、資産の保有量を抑制することにより有形固定資産減価償却率の適正化を図る。</t>
    <rPh sb="94" eb="95">
      <t>オヨ</t>
    </rPh>
    <rPh sb="160" eb="161">
      <t>ハカ</t>
    </rPh>
    <rPh sb="181" eb="183">
      <t>コウキョウ</t>
    </rPh>
    <rPh sb="183" eb="185">
      <t>シセツ</t>
    </rPh>
    <rPh sb="185" eb="186">
      <t>トウ</t>
    </rPh>
    <rPh sb="186" eb="188">
      <t>ソウゴウ</t>
    </rPh>
    <rPh sb="188" eb="190">
      <t>カンリ</t>
    </rPh>
    <rPh sb="190" eb="192">
      <t>ケイカク</t>
    </rPh>
    <rPh sb="193" eb="194">
      <t>モト</t>
    </rPh>
    <rPh sb="197" eb="199">
      <t>シセツ</t>
    </rPh>
    <rPh sb="200" eb="203">
      <t>トウハイゴウ</t>
    </rPh>
    <rPh sb="204" eb="206">
      <t>ジョウト</t>
    </rPh>
    <rPh sb="206" eb="207">
      <t>トウ</t>
    </rPh>
    <rPh sb="208" eb="210">
      <t>トリクミ</t>
    </rPh>
    <rPh sb="211" eb="212">
      <t>スス</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</si>
  <si>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</si>
  <si>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</si>
  <si>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</si>
  <si>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</si>
  <si>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</si>
  <si>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</si>
  <si>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合併前後に社会基盤整備を積極的に実施した結果、地方債残高が増加し、併せて同理由により公営企業への繰出しも増加したため、両比率とも類似団体と比較して高い水準にある。
いずれも改善傾向にあるものの依然として高い水準にあり、平成30年度に策定した出雲市財政計画において、令和10年度に実質公債費比率を13％未満、将来負担比率を120％未満とする策定方針に向け、市債の繰上償還や新規発行債の抑制に継続的に取り組むことにより公債費の適正化を図る。</t>
    <rPh sb="60" eb="61">
      <t>リョウ</t>
    </rPh>
    <rPh sb="117" eb="119">
      <t>サクテイ</t>
    </rPh>
    <rPh sb="133" eb="134">
      <t>レイ</t>
    </rPh>
    <rPh sb="134" eb="135">
      <t>ワ</t>
    </rPh>
    <rPh sb="170" eb="172">
      <t>サクテイ</t>
    </rPh>
    <rPh sb="175" eb="176">
      <t>ム</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</si>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</sst>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3" fillId="0" borderId="41" xfId="16" applyFont="1" applyBorder="1" applyAlignment="1" applyProtection="1">
      <alignment horizontal="left" vertical="top" wrapText="1"/>
      <protection locked="0"/>
    </xf>
    <xf numFmtId="0" fontId="3" fillId="0" borderId="12" xfId="16" applyFont="1" applyBorder="1" applyAlignment="1" applyProtection="1">
      <alignment horizontal="left" vertical="top" wrapText="1"/>
      <protection locked="0"/>
    </xf>
    <xf numFmtId="0" fontId="3" fillId="0" borderId="46" xfId="16" applyFont="1" applyBorder="1" applyAlignment="1" applyProtection="1">
      <alignment horizontal="left" vertical="top" wrapText="1"/>
      <protection locked="0"/>
    </xf>
    <xf numFmtId="0" fontId="3" fillId="0" borderId="62" xfId="16" applyFont="1" applyBorder="1" applyAlignment="1" applyProtection="1">
      <alignment horizontal="left" vertical="top" wrapText="1"/>
      <protection locked="0"/>
    </xf>
    <xf numFmtId="0" fontId="3" fillId="0" borderId="0" xfId="16" applyFont="1" applyAlignment="1" applyProtection="1">
      <alignment horizontal="left" vertical="top" wrapText="1"/>
      <protection locked="0"/>
    </xf>
    <xf numFmtId="0" fontId="3" fillId="0" borderId="38" xfId="16" applyFont="1" applyBorder="1" applyAlignment="1" applyProtection="1">
      <alignment horizontal="left" vertical="top" wrapText="1"/>
      <protection locked="0"/>
    </xf>
    <xf numFmtId="0" fontId="3" fillId="0" borderId="37" xfId="16" applyFont="1" applyBorder="1" applyAlignment="1" applyProtection="1">
      <alignment horizontal="left" vertical="top" wrapText="1"/>
      <protection locked="0"/>
    </xf>
    <xf numFmtId="0" fontId="3" fillId="0" borderId="52" xfId="16" applyFont="1" applyBorder="1" applyAlignment="1" applyProtection="1">
      <alignment horizontal="left" vertical="top" wrapText="1"/>
      <protection locked="0"/>
    </xf>
    <xf numFmtId="0" fontId="3"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23624737-EB3D-496D-9228-8FC30091B497}"/>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43141</c:v>
                </c:pt>
                <c:pt idx="1">
                  <c:v>45117</c:v>
                </c:pt>
                <c:pt idx="2">
                  <c:v>43532</c:v>
                </c:pt>
                <c:pt idx="3">
                  <c:v>52619</c:v>
                </c:pt>
                <c:pt idx="4">
                  <c:v>51875</c:v>
                </c:pt>
              </c:numCache>
            </c:numRef>
          </c:val>
          <c:smooth val="0"/>
          <c:extLst>
            <c:ext xmlns:c16="http://schemas.microsoft.com/office/drawing/2014/chart" uri="{C3380CC4-5D6E-409C-BE32-E72D297353CC}">
              <c16:uniqueId val="{00000000-5B71-4F3C-A4B0-994ED9F19FD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47721</c:v>
                </c:pt>
                <c:pt idx="1">
                  <c:v>46293</c:v>
                </c:pt>
                <c:pt idx="2">
                  <c:v>52155</c:v>
                </c:pt>
                <c:pt idx="3">
                  <c:v>42942</c:v>
                </c:pt>
                <c:pt idx="4">
                  <c:v>54531</c:v>
                </c:pt>
              </c:numCache>
            </c:numRef>
          </c:val>
          <c:smooth val="0"/>
          <c:extLst>
            <c:ext xmlns:c16="http://schemas.microsoft.com/office/drawing/2014/chart" uri="{C3380CC4-5D6E-409C-BE32-E72D297353CC}">
              <c16:uniqueId val="{00000001-5B71-4F3C-A4B0-994ED9F19FD5}"/>
            </c:ext>
          </c:extLst>
        </c:ser>
        <c:dLbls>
          <c:showLegendKey val="0"/>
          <c:showVal val="0"/>
          <c:showCatName val="0"/>
          <c:showSerName val="0"/>
          <c:showPercent val="0"/>
          <c:showBubbleSize val="0"/>
        </c:dLbls>
        <c:marker val="1"/>
        <c:smooth val="0"/>
        <c:axId val="352046080"/>
        <c:axId val="352051960"/>
      </c:lineChart>
      <c:catAx>
        <c:axId val="35204608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051960"/>
        <c:crosses val="autoZero"/>
        <c:auto val="1"/>
        <c:lblAlgn val="ctr"/>
        <c:lblOffset val="100"/>
        <c:tickLblSkip val="1"/>
        <c:tickMarkSkip val="1"/>
        <c:noMultiLvlLbl val="0"/>
      </c:catAx>
      <c:valAx>
        <c:axId val="352051960"/>
        <c:scaling>
          <c:orientation val="minMax"/>
          <c:max val="7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5204608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2.2000000000000002</c:v>
                </c:pt>
                <c:pt idx="1">
                  <c:v>3.29</c:v>
                </c:pt>
                <c:pt idx="2">
                  <c:v>2.06</c:v>
                </c:pt>
                <c:pt idx="3">
                  <c:v>2.72</c:v>
                </c:pt>
                <c:pt idx="4">
                  <c:v>2.78</c:v>
                </c:pt>
              </c:numCache>
            </c:numRef>
          </c:val>
          <c:extLst>
            <c:ext xmlns:c16="http://schemas.microsoft.com/office/drawing/2014/chart" uri="{C3380CC4-5D6E-409C-BE32-E72D297353CC}">
              <c16:uniqueId val="{00000000-F861-48E9-9708-81CBFED6D5E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8.06</c:v>
                </c:pt>
                <c:pt idx="1">
                  <c:v>8.17</c:v>
                </c:pt>
                <c:pt idx="2">
                  <c:v>8.17</c:v>
                </c:pt>
                <c:pt idx="3">
                  <c:v>7.88</c:v>
                </c:pt>
                <c:pt idx="4">
                  <c:v>6.65</c:v>
                </c:pt>
              </c:numCache>
            </c:numRef>
          </c:val>
          <c:extLst>
            <c:ext xmlns:c16="http://schemas.microsoft.com/office/drawing/2014/chart" uri="{C3380CC4-5D6E-409C-BE32-E72D297353CC}">
              <c16:uniqueId val="{00000001-F861-48E9-9708-81CBFED6D5EA}"/>
            </c:ext>
          </c:extLst>
        </c:ser>
        <c:dLbls>
          <c:showLegendKey val="0"/>
          <c:showVal val="0"/>
          <c:showCatName val="0"/>
          <c:showSerName val="0"/>
          <c:showPercent val="0"/>
          <c:showBubbleSize val="0"/>
        </c:dLbls>
        <c:gapWidth val="250"/>
        <c:overlap val="100"/>
        <c:axId val="352048432"/>
        <c:axId val="35204764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1.99</c:v>
                </c:pt>
                <c:pt idx="1">
                  <c:v>2.7</c:v>
                </c:pt>
                <c:pt idx="2">
                  <c:v>0.47</c:v>
                </c:pt>
                <c:pt idx="3">
                  <c:v>1.07</c:v>
                </c:pt>
                <c:pt idx="4">
                  <c:v>0.04</c:v>
                </c:pt>
              </c:numCache>
            </c:numRef>
          </c:val>
          <c:smooth val="0"/>
          <c:extLst>
            <c:ext xmlns:c16="http://schemas.microsoft.com/office/drawing/2014/chart" uri="{C3380CC4-5D6E-409C-BE32-E72D297353CC}">
              <c16:uniqueId val="{00000002-F861-48E9-9708-81CBFED6D5EA}"/>
            </c:ext>
          </c:extLst>
        </c:ser>
        <c:dLbls>
          <c:showLegendKey val="0"/>
          <c:showVal val="0"/>
          <c:showCatName val="0"/>
          <c:showSerName val="0"/>
          <c:showPercent val="0"/>
          <c:showBubbleSize val="0"/>
        </c:dLbls>
        <c:marker val="1"/>
        <c:smooth val="0"/>
        <c:axId val="352048432"/>
        <c:axId val="352047648"/>
      </c:lineChart>
      <c:catAx>
        <c:axId val="352048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52047648"/>
        <c:crosses val="autoZero"/>
        <c:auto val="1"/>
        <c:lblAlgn val="ctr"/>
        <c:lblOffset val="100"/>
        <c:tickLblSkip val="1"/>
        <c:tickMarkSkip val="1"/>
        <c:noMultiLvlLbl val="0"/>
      </c:catAx>
      <c:valAx>
        <c:axId val="3520476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0484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#N/A</c:v>
                </c:pt>
                <c:pt idx="1">
                  <c:v>0.06</c:v>
                </c:pt>
                <c:pt idx="2">
                  <c:v>#N/A</c:v>
                </c:pt>
                <c:pt idx="3">
                  <c:v>7.0000000000000007E-2</c:v>
                </c:pt>
                <c:pt idx="4">
                  <c:v>#N/A</c:v>
                </c:pt>
                <c:pt idx="5">
                  <c:v>0.01</c:v>
                </c:pt>
                <c:pt idx="6">
                  <c:v>#N/A</c:v>
                </c:pt>
                <c:pt idx="7">
                  <c:v>0.01</c:v>
                </c:pt>
                <c:pt idx="8">
                  <c:v>#N/A</c:v>
                </c:pt>
                <c:pt idx="9">
                  <c:v>0</c:v>
                </c:pt>
              </c:numCache>
            </c:numRef>
          </c:val>
          <c:extLst>
            <c:ext xmlns:c16="http://schemas.microsoft.com/office/drawing/2014/chart" uri="{C3380CC4-5D6E-409C-BE32-E72D297353CC}">
              <c16:uniqueId val="{00000000-5E15-47CE-8C37-7B1F92AFCC9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5E15-47CE-8C37-7B1F92AFCC9B}"/>
            </c:ext>
          </c:extLst>
        </c:ser>
        <c:ser>
          <c:idx val="2"/>
          <c:order val="2"/>
          <c:tx>
            <c:strRef>
              <c:f>データシート!$A$29</c:f>
              <c:strCache>
                <c:ptCount val="1"/>
                <c:pt idx="0">
                  <c:v>診療所事業</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#N/A</c:v>
                </c:pt>
                <c:pt idx="1">
                  <c:v>0.02</c:v>
                </c:pt>
                <c:pt idx="2">
                  <c:v>#N/A</c:v>
                </c:pt>
                <c:pt idx="3">
                  <c:v>0.04</c:v>
                </c:pt>
                <c:pt idx="4">
                  <c:v>#N/A</c:v>
                </c:pt>
                <c:pt idx="5">
                  <c:v>0</c:v>
                </c:pt>
                <c:pt idx="6">
                  <c:v>#N/A</c:v>
                </c:pt>
                <c:pt idx="7">
                  <c:v>0</c:v>
                </c:pt>
                <c:pt idx="8">
                  <c:v>#N/A</c:v>
                </c:pt>
                <c:pt idx="9">
                  <c:v>0.01</c:v>
                </c:pt>
              </c:numCache>
            </c:numRef>
          </c:val>
          <c:extLst>
            <c:ext xmlns:c16="http://schemas.microsoft.com/office/drawing/2014/chart" uri="{C3380CC4-5D6E-409C-BE32-E72D297353CC}">
              <c16:uniqueId val="{00000002-5E15-47CE-8C37-7B1F92AFCC9B}"/>
            </c:ext>
          </c:extLst>
        </c:ser>
        <c:ser>
          <c:idx val="3"/>
          <c:order val="3"/>
          <c:tx>
            <c:strRef>
              <c:f>データシート!$A$30</c:f>
              <c:strCache>
                <c:ptCount val="1"/>
                <c:pt idx="0">
                  <c:v>風力発電事業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0.02</c:v>
                </c:pt>
              </c:numCache>
            </c:numRef>
          </c:val>
          <c:extLst>
            <c:ext xmlns:c16="http://schemas.microsoft.com/office/drawing/2014/chart" uri="{C3380CC4-5D6E-409C-BE32-E72D297353CC}">
              <c16:uniqueId val="{00000003-5E15-47CE-8C37-7B1F92AFCC9B}"/>
            </c:ext>
          </c:extLst>
        </c:ser>
        <c:ser>
          <c:idx val="4"/>
          <c:order val="4"/>
          <c:tx>
            <c:strRef>
              <c:f>データシート!$A$31</c:f>
              <c:strCache>
                <c:ptCount val="1"/>
                <c:pt idx="0">
                  <c:v>後期高齢者医療事業</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7.0000000000000007E-2</c:v>
                </c:pt>
                <c:pt idx="2">
                  <c:v>#N/A</c:v>
                </c:pt>
                <c:pt idx="3">
                  <c:v>0.08</c:v>
                </c:pt>
                <c:pt idx="4">
                  <c:v>#N/A</c:v>
                </c:pt>
                <c:pt idx="5">
                  <c:v>0.08</c:v>
                </c:pt>
                <c:pt idx="6">
                  <c:v>#N/A</c:v>
                </c:pt>
                <c:pt idx="7">
                  <c:v>0.09</c:v>
                </c:pt>
                <c:pt idx="8">
                  <c:v>#N/A</c:v>
                </c:pt>
                <c:pt idx="9">
                  <c:v>0.1</c:v>
                </c:pt>
              </c:numCache>
            </c:numRef>
          </c:val>
          <c:extLst>
            <c:ext xmlns:c16="http://schemas.microsoft.com/office/drawing/2014/chart" uri="{C3380CC4-5D6E-409C-BE32-E72D297353CC}">
              <c16:uniqueId val="{00000004-5E15-47CE-8C37-7B1F92AFCC9B}"/>
            </c:ext>
          </c:extLst>
        </c:ser>
        <c:ser>
          <c:idx val="5"/>
          <c:order val="5"/>
          <c:tx>
            <c:strRef>
              <c:f>データシート!$A$32</c:f>
              <c:strCache>
                <c:ptCount val="1"/>
                <c:pt idx="0">
                  <c:v>介護保険事業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0.02</c:v>
                </c:pt>
                <c:pt idx="2">
                  <c:v>#N/A</c:v>
                </c:pt>
                <c:pt idx="3">
                  <c:v>0.03</c:v>
                </c:pt>
                <c:pt idx="4">
                  <c:v>#N/A</c:v>
                </c:pt>
                <c:pt idx="5">
                  <c:v>0.45</c:v>
                </c:pt>
                <c:pt idx="6">
                  <c:v>#N/A</c:v>
                </c:pt>
                <c:pt idx="7">
                  <c:v>0.46</c:v>
                </c:pt>
                <c:pt idx="8">
                  <c:v>#N/A</c:v>
                </c:pt>
                <c:pt idx="9">
                  <c:v>0.34</c:v>
                </c:pt>
              </c:numCache>
            </c:numRef>
          </c:val>
          <c:extLst>
            <c:ext xmlns:c16="http://schemas.microsoft.com/office/drawing/2014/chart" uri="{C3380CC4-5D6E-409C-BE32-E72D297353CC}">
              <c16:uniqueId val="{00000005-5E15-47CE-8C37-7B1F92AFCC9B}"/>
            </c:ext>
          </c:extLst>
        </c:ser>
        <c:ser>
          <c:idx val="6"/>
          <c:order val="6"/>
          <c:tx>
            <c:strRef>
              <c:f>データシート!$A$33</c:f>
              <c:strCache>
                <c:ptCount val="1"/>
                <c:pt idx="0">
                  <c:v>病院事業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1.57</c:v>
                </c:pt>
                <c:pt idx="2">
                  <c:v>#N/A</c:v>
                </c:pt>
                <c:pt idx="3">
                  <c:v>1.69</c:v>
                </c:pt>
                <c:pt idx="4">
                  <c:v>#N/A</c:v>
                </c:pt>
                <c:pt idx="5">
                  <c:v>1.6</c:v>
                </c:pt>
                <c:pt idx="6">
                  <c:v>#N/A</c:v>
                </c:pt>
                <c:pt idx="7">
                  <c:v>1.72</c:v>
                </c:pt>
                <c:pt idx="8">
                  <c:v>#N/A</c:v>
                </c:pt>
                <c:pt idx="9">
                  <c:v>1.56</c:v>
                </c:pt>
              </c:numCache>
            </c:numRef>
          </c:val>
          <c:extLst>
            <c:ext xmlns:c16="http://schemas.microsoft.com/office/drawing/2014/chart" uri="{C3380CC4-5D6E-409C-BE32-E72D297353CC}">
              <c16:uniqueId val="{00000006-5E15-47CE-8C37-7B1F92AFCC9B}"/>
            </c:ext>
          </c:extLst>
        </c:ser>
        <c:ser>
          <c:idx val="7"/>
          <c:order val="7"/>
          <c:tx>
            <c:strRef>
              <c:f>データシート!$A$34</c:f>
              <c:strCache>
                <c:ptCount val="1"/>
                <c:pt idx="0">
                  <c:v>国民健康保険事業</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0.93</c:v>
                </c:pt>
                <c:pt idx="2">
                  <c:v>#N/A</c:v>
                </c:pt>
                <c:pt idx="3">
                  <c:v>0.6</c:v>
                </c:pt>
                <c:pt idx="4">
                  <c:v>#N/A</c:v>
                </c:pt>
                <c:pt idx="5">
                  <c:v>0.78</c:v>
                </c:pt>
                <c:pt idx="6">
                  <c:v>#N/A</c:v>
                </c:pt>
                <c:pt idx="7">
                  <c:v>1.32</c:v>
                </c:pt>
                <c:pt idx="8">
                  <c:v>#N/A</c:v>
                </c:pt>
                <c:pt idx="9">
                  <c:v>1.84</c:v>
                </c:pt>
              </c:numCache>
            </c:numRef>
          </c:val>
          <c:extLst>
            <c:ext xmlns:c16="http://schemas.microsoft.com/office/drawing/2014/chart" uri="{C3380CC4-5D6E-409C-BE32-E72D297353CC}">
              <c16:uniqueId val="{00000007-5E15-47CE-8C37-7B1F92AFCC9B}"/>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2.17</c:v>
                </c:pt>
                <c:pt idx="2">
                  <c:v>#N/A</c:v>
                </c:pt>
                <c:pt idx="3">
                  <c:v>3.24</c:v>
                </c:pt>
                <c:pt idx="4">
                  <c:v>#N/A</c:v>
                </c:pt>
                <c:pt idx="5">
                  <c:v>2.04</c:v>
                </c:pt>
                <c:pt idx="6">
                  <c:v>#N/A</c:v>
                </c:pt>
                <c:pt idx="7">
                  <c:v>2.7</c:v>
                </c:pt>
                <c:pt idx="8">
                  <c:v>#N/A</c:v>
                </c:pt>
                <c:pt idx="9">
                  <c:v>2.75</c:v>
                </c:pt>
              </c:numCache>
            </c:numRef>
          </c:val>
          <c:extLst>
            <c:ext xmlns:c16="http://schemas.microsoft.com/office/drawing/2014/chart" uri="{C3380CC4-5D6E-409C-BE32-E72D297353CC}">
              <c16:uniqueId val="{00000008-5E15-47CE-8C37-7B1F92AFCC9B}"/>
            </c:ext>
          </c:extLst>
        </c:ser>
        <c:ser>
          <c:idx val="9"/>
          <c:order val="9"/>
          <c:tx>
            <c:strRef>
              <c:f>データシート!$A$36</c:f>
              <c:strCache>
                <c:ptCount val="1"/>
                <c:pt idx="0">
                  <c:v>水道事業</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3.32</c:v>
                </c:pt>
                <c:pt idx="2">
                  <c:v>#N/A</c:v>
                </c:pt>
                <c:pt idx="3">
                  <c:v>3.1</c:v>
                </c:pt>
                <c:pt idx="4">
                  <c:v>#N/A</c:v>
                </c:pt>
                <c:pt idx="5">
                  <c:v>4.2699999999999996</c:v>
                </c:pt>
                <c:pt idx="6">
                  <c:v>#N/A</c:v>
                </c:pt>
                <c:pt idx="7">
                  <c:v>4.62</c:v>
                </c:pt>
                <c:pt idx="8">
                  <c:v>#N/A</c:v>
                </c:pt>
                <c:pt idx="9">
                  <c:v>4.8</c:v>
                </c:pt>
              </c:numCache>
            </c:numRef>
          </c:val>
          <c:extLst>
            <c:ext xmlns:c16="http://schemas.microsoft.com/office/drawing/2014/chart" uri="{C3380CC4-5D6E-409C-BE32-E72D297353CC}">
              <c16:uniqueId val="{00000009-5E15-47CE-8C37-7B1F92AFCC9B}"/>
            </c:ext>
          </c:extLst>
        </c:ser>
        <c:dLbls>
          <c:showLegendKey val="0"/>
          <c:showVal val="0"/>
          <c:showCatName val="0"/>
          <c:showSerName val="0"/>
          <c:showPercent val="0"/>
          <c:showBubbleSize val="0"/>
        </c:dLbls>
        <c:gapWidth val="150"/>
        <c:overlap val="100"/>
        <c:axId val="352048824"/>
        <c:axId val="352050392"/>
      </c:barChart>
      <c:catAx>
        <c:axId val="3520488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050392"/>
        <c:crosses val="autoZero"/>
        <c:auto val="1"/>
        <c:lblAlgn val="ctr"/>
        <c:lblOffset val="100"/>
        <c:tickLblSkip val="1"/>
        <c:tickMarkSkip val="1"/>
        <c:noMultiLvlLbl val="0"/>
      </c:catAx>
      <c:valAx>
        <c:axId val="35205039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0488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11706</c:v>
                </c:pt>
                <c:pt idx="5">
                  <c:v>11962</c:v>
                </c:pt>
                <c:pt idx="8">
                  <c:v>11704</c:v>
                </c:pt>
                <c:pt idx="11">
                  <c:v>11417</c:v>
                </c:pt>
                <c:pt idx="14">
                  <c:v>10786</c:v>
                </c:pt>
              </c:numCache>
            </c:numRef>
          </c:val>
          <c:extLst>
            <c:ext xmlns:c16="http://schemas.microsoft.com/office/drawing/2014/chart" uri="{C3380CC4-5D6E-409C-BE32-E72D297353CC}">
              <c16:uniqueId val="{00000000-9088-43AD-A04E-48F7E265F25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9088-43AD-A04E-48F7E265F25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533</c:v>
                </c:pt>
                <c:pt idx="3">
                  <c:v>517</c:v>
                </c:pt>
                <c:pt idx="6">
                  <c:v>471</c:v>
                </c:pt>
                <c:pt idx="9">
                  <c:v>354</c:v>
                </c:pt>
                <c:pt idx="12">
                  <c:v>206</c:v>
                </c:pt>
              </c:numCache>
            </c:numRef>
          </c:val>
          <c:extLst>
            <c:ext xmlns:c16="http://schemas.microsoft.com/office/drawing/2014/chart" uri="{C3380CC4-5D6E-409C-BE32-E72D297353CC}">
              <c16:uniqueId val="{00000002-9088-43AD-A04E-48F7E265F25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22</c:v>
                </c:pt>
                <c:pt idx="3">
                  <c:v>24</c:v>
                </c:pt>
                <c:pt idx="6">
                  <c:v>22</c:v>
                </c:pt>
                <c:pt idx="9">
                  <c:v>22</c:v>
                </c:pt>
                <c:pt idx="12">
                  <c:v>26</c:v>
                </c:pt>
              </c:numCache>
            </c:numRef>
          </c:val>
          <c:extLst>
            <c:ext xmlns:c16="http://schemas.microsoft.com/office/drawing/2014/chart" uri="{C3380CC4-5D6E-409C-BE32-E72D297353CC}">
              <c16:uniqueId val="{00000003-9088-43AD-A04E-48F7E265F25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3528</c:v>
                </c:pt>
                <c:pt idx="3">
                  <c:v>3574</c:v>
                </c:pt>
                <c:pt idx="6">
                  <c:v>3540</c:v>
                </c:pt>
                <c:pt idx="9">
                  <c:v>3606</c:v>
                </c:pt>
                <c:pt idx="12">
                  <c:v>3888</c:v>
                </c:pt>
              </c:numCache>
            </c:numRef>
          </c:val>
          <c:extLst>
            <c:ext xmlns:c16="http://schemas.microsoft.com/office/drawing/2014/chart" uri="{C3380CC4-5D6E-409C-BE32-E72D297353CC}">
              <c16:uniqueId val="{00000004-9088-43AD-A04E-48F7E265F25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9088-43AD-A04E-48F7E265F25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9088-43AD-A04E-48F7E265F25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14761</c:v>
                </c:pt>
                <c:pt idx="3">
                  <c:v>14455</c:v>
                </c:pt>
                <c:pt idx="6">
                  <c:v>13742</c:v>
                </c:pt>
                <c:pt idx="9">
                  <c:v>13401</c:v>
                </c:pt>
                <c:pt idx="12">
                  <c:v>12615</c:v>
                </c:pt>
              </c:numCache>
            </c:numRef>
          </c:val>
          <c:extLst>
            <c:ext xmlns:c16="http://schemas.microsoft.com/office/drawing/2014/chart" uri="{C3380CC4-5D6E-409C-BE32-E72D297353CC}">
              <c16:uniqueId val="{00000007-9088-43AD-A04E-48F7E265F253}"/>
            </c:ext>
          </c:extLst>
        </c:ser>
        <c:dLbls>
          <c:showLegendKey val="0"/>
          <c:showVal val="0"/>
          <c:showCatName val="0"/>
          <c:showSerName val="0"/>
          <c:showPercent val="0"/>
          <c:showBubbleSize val="0"/>
        </c:dLbls>
        <c:gapWidth val="100"/>
        <c:overlap val="100"/>
        <c:axId val="352051176"/>
        <c:axId val="3520492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7138</c:v>
                </c:pt>
                <c:pt idx="2">
                  <c:v>#N/A</c:v>
                </c:pt>
                <c:pt idx="3">
                  <c:v>#N/A</c:v>
                </c:pt>
                <c:pt idx="4">
                  <c:v>6608</c:v>
                </c:pt>
                <c:pt idx="5">
                  <c:v>#N/A</c:v>
                </c:pt>
                <c:pt idx="6">
                  <c:v>#N/A</c:v>
                </c:pt>
                <c:pt idx="7">
                  <c:v>6071</c:v>
                </c:pt>
                <c:pt idx="8">
                  <c:v>#N/A</c:v>
                </c:pt>
                <c:pt idx="9">
                  <c:v>#N/A</c:v>
                </c:pt>
                <c:pt idx="10">
                  <c:v>5966</c:v>
                </c:pt>
                <c:pt idx="11">
                  <c:v>#N/A</c:v>
                </c:pt>
                <c:pt idx="12">
                  <c:v>#N/A</c:v>
                </c:pt>
                <c:pt idx="13">
                  <c:v>5949</c:v>
                </c:pt>
                <c:pt idx="14">
                  <c:v>#N/A</c:v>
                </c:pt>
              </c:numCache>
            </c:numRef>
          </c:val>
          <c:smooth val="0"/>
          <c:extLst>
            <c:ext xmlns:c16="http://schemas.microsoft.com/office/drawing/2014/chart" uri="{C3380CC4-5D6E-409C-BE32-E72D297353CC}">
              <c16:uniqueId val="{00000008-9088-43AD-A04E-48F7E265F253}"/>
            </c:ext>
          </c:extLst>
        </c:ser>
        <c:dLbls>
          <c:showLegendKey val="0"/>
          <c:showVal val="0"/>
          <c:showCatName val="0"/>
          <c:showSerName val="0"/>
          <c:showPercent val="0"/>
          <c:showBubbleSize val="0"/>
        </c:dLbls>
        <c:marker val="1"/>
        <c:smooth val="0"/>
        <c:axId val="352051176"/>
        <c:axId val="352049216"/>
      </c:lineChart>
      <c:catAx>
        <c:axId val="3520511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52049216"/>
        <c:crosses val="autoZero"/>
        <c:auto val="1"/>
        <c:lblAlgn val="ctr"/>
        <c:lblOffset val="100"/>
        <c:tickLblSkip val="1"/>
        <c:tickMarkSkip val="1"/>
        <c:noMultiLvlLbl val="0"/>
      </c:catAx>
      <c:valAx>
        <c:axId val="3520492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5205117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121742</c:v>
                </c:pt>
                <c:pt idx="5">
                  <c:v>117631</c:v>
                </c:pt>
                <c:pt idx="8">
                  <c:v>114013</c:v>
                </c:pt>
                <c:pt idx="11">
                  <c:v>109499</c:v>
                </c:pt>
                <c:pt idx="14">
                  <c:v>105662</c:v>
                </c:pt>
              </c:numCache>
            </c:numRef>
          </c:val>
          <c:extLst>
            <c:ext xmlns:c16="http://schemas.microsoft.com/office/drawing/2014/chart" uri="{C3380CC4-5D6E-409C-BE32-E72D297353CC}">
              <c16:uniqueId val="{00000000-FB2B-4B27-86E1-5B5E965D2BB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5599</c:v>
                </c:pt>
                <c:pt idx="5">
                  <c:v>4839</c:v>
                </c:pt>
                <c:pt idx="8">
                  <c:v>4387</c:v>
                </c:pt>
                <c:pt idx="11">
                  <c:v>4023</c:v>
                </c:pt>
                <c:pt idx="14">
                  <c:v>4025</c:v>
                </c:pt>
              </c:numCache>
            </c:numRef>
          </c:val>
          <c:extLst>
            <c:ext xmlns:c16="http://schemas.microsoft.com/office/drawing/2014/chart" uri="{C3380CC4-5D6E-409C-BE32-E72D297353CC}">
              <c16:uniqueId val="{00000001-FB2B-4B27-86E1-5B5E965D2BB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6712</c:v>
                </c:pt>
                <c:pt idx="5">
                  <c:v>7220</c:v>
                </c:pt>
                <c:pt idx="8">
                  <c:v>8387</c:v>
                </c:pt>
                <c:pt idx="11">
                  <c:v>8703</c:v>
                </c:pt>
                <c:pt idx="14">
                  <c:v>8170</c:v>
                </c:pt>
              </c:numCache>
            </c:numRef>
          </c:val>
          <c:extLst>
            <c:ext xmlns:c16="http://schemas.microsoft.com/office/drawing/2014/chart" uri="{C3380CC4-5D6E-409C-BE32-E72D297353CC}">
              <c16:uniqueId val="{00000002-FB2B-4B27-86E1-5B5E965D2BB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B2B-4B27-86E1-5B5E965D2BB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B2B-4B27-86E1-5B5E965D2BB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18</c:v>
                </c:pt>
                <c:pt idx="3">
                  <c:v>15</c:v>
                </c:pt>
                <c:pt idx="6">
                  <c:v>13</c:v>
                </c:pt>
                <c:pt idx="9">
                  <c:v>13</c:v>
                </c:pt>
                <c:pt idx="12">
                  <c:v>12</c:v>
                </c:pt>
              </c:numCache>
            </c:numRef>
          </c:val>
          <c:extLst>
            <c:ext xmlns:c16="http://schemas.microsoft.com/office/drawing/2014/chart" uri="{C3380CC4-5D6E-409C-BE32-E72D297353CC}">
              <c16:uniqueId val="{00000005-FB2B-4B27-86E1-5B5E965D2BB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9499</c:v>
                </c:pt>
                <c:pt idx="3">
                  <c:v>9424</c:v>
                </c:pt>
                <c:pt idx="6">
                  <c:v>8547</c:v>
                </c:pt>
                <c:pt idx="9">
                  <c:v>8436</c:v>
                </c:pt>
                <c:pt idx="12">
                  <c:v>8447</c:v>
                </c:pt>
              </c:numCache>
            </c:numRef>
          </c:val>
          <c:extLst>
            <c:ext xmlns:c16="http://schemas.microsoft.com/office/drawing/2014/chart" uri="{C3380CC4-5D6E-409C-BE32-E72D297353CC}">
              <c16:uniqueId val="{00000006-FB2B-4B27-86E1-5B5E965D2BB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297</c:v>
                </c:pt>
                <c:pt idx="3">
                  <c:v>340</c:v>
                </c:pt>
                <c:pt idx="6">
                  <c:v>352</c:v>
                </c:pt>
                <c:pt idx="9">
                  <c:v>370</c:v>
                </c:pt>
                <c:pt idx="12">
                  <c:v>447</c:v>
                </c:pt>
              </c:numCache>
            </c:numRef>
          </c:val>
          <c:extLst>
            <c:ext xmlns:c16="http://schemas.microsoft.com/office/drawing/2014/chart" uri="{C3380CC4-5D6E-409C-BE32-E72D297353CC}">
              <c16:uniqueId val="{00000007-FB2B-4B27-86E1-5B5E965D2BB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71241</c:v>
                </c:pt>
                <c:pt idx="3">
                  <c:v>69967</c:v>
                </c:pt>
                <c:pt idx="6">
                  <c:v>68271</c:v>
                </c:pt>
                <c:pt idx="9">
                  <c:v>66561</c:v>
                </c:pt>
                <c:pt idx="12">
                  <c:v>65415</c:v>
                </c:pt>
              </c:numCache>
            </c:numRef>
          </c:val>
          <c:extLst>
            <c:ext xmlns:c16="http://schemas.microsoft.com/office/drawing/2014/chart" uri="{C3380CC4-5D6E-409C-BE32-E72D297353CC}">
              <c16:uniqueId val="{00000008-FB2B-4B27-86E1-5B5E965D2BB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2604</c:v>
                </c:pt>
                <c:pt idx="3">
                  <c:v>1721</c:v>
                </c:pt>
                <c:pt idx="6">
                  <c:v>1274</c:v>
                </c:pt>
                <c:pt idx="9">
                  <c:v>940</c:v>
                </c:pt>
                <c:pt idx="12">
                  <c:v>613</c:v>
                </c:pt>
              </c:numCache>
            </c:numRef>
          </c:val>
          <c:extLst>
            <c:ext xmlns:c16="http://schemas.microsoft.com/office/drawing/2014/chart" uri="{C3380CC4-5D6E-409C-BE32-E72D297353CC}">
              <c16:uniqueId val="{00000009-FB2B-4B27-86E1-5B5E965D2BB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126036</c:v>
                </c:pt>
                <c:pt idx="3">
                  <c:v>118879</c:v>
                </c:pt>
                <c:pt idx="6">
                  <c:v>112640</c:v>
                </c:pt>
                <c:pt idx="9">
                  <c:v>106168</c:v>
                </c:pt>
                <c:pt idx="12">
                  <c:v>101996</c:v>
                </c:pt>
              </c:numCache>
            </c:numRef>
          </c:val>
          <c:extLst>
            <c:ext xmlns:c16="http://schemas.microsoft.com/office/drawing/2014/chart" uri="{C3380CC4-5D6E-409C-BE32-E72D297353CC}">
              <c16:uniqueId val="{0000000A-FB2B-4B27-86E1-5B5E965D2BBC}"/>
            </c:ext>
          </c:extLst>
        </c:ser>
        <c:dLbls>
          <c:showLegendKey val="0"/>
          <c:showVal val="0"/>
          <c:showCatName val="0"/>
          <c:showSerName val="0"/>
          <c:showPercent val="0"/>
          <c:showBubbleSize val="0"/>
        </c:dLbls>
        <c:gapWidth val="100"/>
        <c:overlap val="100"/>
        <c:axId val="369457216"/>
        <c:axId val="36945839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75642</c:v>
                </c:pt>
                <c:pt idx="2">
                  <c:v>#N/A</c:v>
                </c:pt>
                <c:pt idx="3">
                  <c:v>#N/A</c:v>
                </c:pt>
                <c:pt idx="4">
                  <c:v>70657</c:v>
                </c:pt>
                <c:pt idx="5">
                  <c:v>#N/A</c:v>
                </c:pt>
                <c:pt idx="6">
                  <c:v>#N/A</c:v>
                </c:pt>
                <c:pt idx="7">
                  <c:v>64310</c:v>
                </c:pt>
                <c:pt idx="8">
                  <c:v>#N/A</c:v>
                </c:pt>
                <c:pt idx="9">
                  <c:v>#N/A</c:v>
                </c:pt>
                <c:pt idx="10">
                  <c:v>60263</c:v>
                </c:pt>
                <c:pt idx="11">
                  <c:v>#N/A</c:v>
                </c:pt>
                <c:pt idx="12">
                  <c:v>#N/A</c:v>
                </c:pt>
                <c:pt idx="13">
                  <c:v>59071</c:v>
                </c:pt>
                <c:pt idx="14">
                  <c:v>#N/A</c:v>
                </c:pt>
              </c:numCache>
            </c:numRef>
          </c:val>
          <c:smooth val="0"/>
          <c:extLst>
            <c:ext xmlns:c16="http://schemas.microsoft.com/office/drawing/2014/chart" uri="{C3380CC4-5D6E-409C-BE32-E72D297353CC}">
              <c16:uniqueId val="{0000000B-FB2B-4B27-86E1-5B5E965D2BBC}"/>
            </c:ext>
          </c:extLst>
        </c:ser>
        <c:dLbls>
          <c:showLegendKey val="0"/>
          <c:showVal val="0"/>
          <c:showCatName val="0"/>
          <c:showSerName val="0"/>
          <c:showPercent val="0"/>
          <c:showBubbleSize val="0"/>
        </c:dLbls>
        <c:marker val="1"/>
        <c:smooth val="0"/>
        <c:axId val="369457216"/>
        <c:axId val="369458392"/>
      </c:lineChart>
      <c:catAx>
        <c:axId val="3694572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69458392"/>
        <c:crosses val="autoZero"/>
        <c:auto val="1"/>
        <c:lblAlgn val="ctr"/>
        <c:lblOffset val="100"/>
        <c:tickLblSkip val="1"/>
        <c:tickMarkSkip val="1"/>
        <c:noMultiLvlLbl val="0"/>
      </c:catAx>
      <c:valAx>
        <c:axId val="3694583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6945721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3882</c:v>
                </c:pt>
                <c:pt idx="1">
                  <c:v>3695</c:v>
                </c:pt>
                <c:pt idx="2">
                  <c:v>3060</c:v>
                </c:pt>
              </c:numCache>
            </c:numRef>
          </c:val>
          <c:extLst>
            <c:ext xmlns:c16="http://schemas.microsoft.com/office/drawing/2014/chart" uri="{C3380CC4-5D6E-409C-BE32-E72D297353CC}">
              <c16:uniqueId val="{00000000-477D-4A04-B30F-61E4AD83BFAB}"/>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1926</c:v>
                </c:pt>
                <c:pt idx="1">
                  <c:v>1881</c:v>
                </c:pt>
                <c:pt idx="2">
                  <c:v>1932</c:v>
                </c:pt>
              </c:numCache>
            </c:numRef>
          </c:val>
          <c:extLst>
            <c:ext xmlns:c16="http://schemas.microsoft.com/office/drawing/2014/chart" uri="{C3380CC4-5D6E-409C-BE32-E72D297353CC}">
              <c16:uniqueId val="{00000001-477D-4A04-B30F-61E4AD83BFAB}"/>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5082</c:v>
                </c:pt>
                <c:pt idx="1">
                  <c:v>5511</c:v>
                </c:pt>
                <c:pt idx="2">
                  <c:v>5879</c:v>
                </c:pt>
              </c:numCache>
            </c:numRef>
          </c:val>
          <c:extLst>
            <c:ext xmlns:c16="http://schemas.microsoft.com/office/drawing/2014/chart" uri="{C3380CC4-5D6E-409C-BE32-E72D297353CC}">
              <c16:uniqueId val="{00000002-477D-4A04-B30F-61E4AD83BFAB}"/>
            </c:ext>
          </c:extLst>
        </c:ser>
        <c:dLbls>
          <c:showLegendKey val="0"/>
          <c:showVal val="0"/>
          <c:showCatName val="0"/>
          <c:showSerName val="0"/>
          <c:showPercent val="0"/>
          <c:showBubbleSize val="0"/>
        </c:dLbls>
        <c:gapWidth val="120"/>
        <c:overlap val="100"/>
        <c:axId val="369459568"/>
        <c:axId val="369461920"/>
      </c:barChart>
      <c:catAx>
        <c:axId val="369459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69461920"/>
        <c:crosses val="autoZero"/>
        <c:auto val="1"/>
        <c:lblAlgn val="ctr"/>
        <c:lblOffset val="100"/>
        <c:tickLblSkip val="1"/>
        <c:tickMarkSkip val="1"/>
        <c:noMultiLvlLbl val="0"/>
      </c:catAx>
      <c:valAx>
        <c:axId val="3694619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694595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{BF7CE8B8-1205-4611-97CA-EA2A38DCA4E1}</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13A1-42EA-96C4-68DD18B91B6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{EFDE7C94-0717-4A2E-B97D-90EBF8D84471}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3A1-42EA-96C4-68DD18B91B6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{5E2B5DBE-072E-42A3-959C-0177169153C5}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3A1-42EA-96C4-68DD18B91B6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{73398800-0023-4823-9D02-DEF2E1B3422F}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3A1-42EA-96C4-68DD18B91B6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{57FA934B-B3DE-40B7-B570-EDA87B8858FE}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3A1-42EA-96C4-68DD18B91B6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{22F35E69-C756-4DCA-95A6-E3D53B0E4443}</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13A1-42EA-96C4-68DD18B91B6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{AB41D086-DB54-4695-A287-4D551BD896D2}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13A1-42EA-96C4-68DD18B91B6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{BAAE68B8-CC4C-4E4A-926D-783E72611ED1}</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13A1-42EA-96C4-68DD18B91B6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{8ACC31B1-B22A-479A-A4B2-F23FF7780E02}</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13A1-42EA-96C4-68DD18B91B6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48.7</c:v>
                </c:pt>
                <c:pt idx="24">
                  <c:v>51.9</c:v>
                </c:pt>
                <c:pt idx="32">
                  <c:v>53.1</c:v>
                </c:pt>
              </c:numCache>
            </c:numRef>
          </c:xVal>
          <c:yVal>
            <c:numRef>
              <c:f>公会計指標分析・財政指標組合せ分析表!$BP$51:$DC$51</c:f>
              <c:numCache>
                <c:formatCode>#,##0.0;"▲ "#,##0.0</c:formatCode>
                <c:ptCount val="40"/>
                <c:pt idx="16">
                  <c:v>176.9</c:v>
                </c:pt>
                <c:pt idx="24">
                  <c:v>167.2</c:v>
                </c:pt>
                <c:pt idx="32">
                  <c:v>165.4</c:v>
                </c:pt>
              </c:numCache>
            </c:numRef>
          </c:yVal>
          <c:smooth val="0"/>
          <c:extLst>
            <c:ext xmlns:c16="http://schemas.microsoft.com/office/drawing/2014/chart" uri="{C3380CC4-5D6E-409C-BE32-E72D297353CC}">
              <c16:uniqueId val="{00000009-13A1-42EA-96C4-68DD18B91B6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{E7D3D5BF-E184-4DB3-8532-9D3374DCD26F}</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13A1-42EA-96C4-68DD18B91B6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{F29ABC8A-4E98-4267-9162-8003F7855649}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3A1-42EA-96C4-68DD18B91B6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{B7EFFD64-C5CF-4E44-9081-11C17A7AAAED}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3A1-42EA-96C4-68DD18B91B6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{176C5F17-B8D8-4C02-AEA0-EAC054CF7119}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3A1-42EA-96C4-68DD18B91B6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{855B3F2D-DD38-4B27-A72C-DE2D08FDE053}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3A1-42EA-96C4-68DD18B91B61}"/>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{6659C14E-2923-48FD-98E2-9C395A534061}</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13A1-42EA-96C4-68DD18B91B61}"/>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{9655698E-A133-4114-8944-11FAD2FF7E4A}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13A1-42EA-96C4-68DD18B91B61}"/>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{F7EC563C-ABFA-4AF4-B6FB-A81C49712B47}</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13A1-42EA-96C4-68DD18B91B61}"/>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{1122238A-C5A6-4F3E-9DAD-9CEE0A56EC1A}</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13A1-42EA-96C4-68DD18B91B6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50.4</c:v>
                </c:pt>
                <c:pt idx="24">
                  <c:v>57.1</c:v>
                </c:pt>
                <c:pt idx="32">
                  <c:v>55.3</c:v>
                </c:pt>
              </c:numCache>
            </c:numRef>
          </c:xVal>
          <c:yVal>
            <c:numRef>
              <c:f>公会計指標分析・財政指標組合せ分析表!$BP$55:$DC$55</c:f>
              <c:numCache>
                <c:formatCode>#,##0.0;"▲ "#,##0.0</c:formatCode>
                <c:ptCount val="40"/>
                <c:pt idx="16">
                  <c:v>21.2</c:v>
                </c:pt>
                <c:pt idx="24">
                  <c:v>24.1</c:v>
                </c:pt>
                <c:pt idx="32">
                  <c:v>20.100000000000001</c:v>
                </c:pt>
              </c:numCache>
            </c:numRef>
          </c:yVal>
          <c:smooth val="0"/>
          <c:extLst>
            <c:ext xmlns:c16="http://schemas.microsoft.com/office/drawing/2014/chart" uri="{C3380CC4-5D6E-409C-BE32-E72D297353CC}">
              <c16:uniqueId val="{00000013-13A1-42EA-96C4-68DD18B91B61}"/>
            </c:ext>
          </c:extLst>
        </c:ser>
        <c:dLbls>
          <c:showLegendKey val="0"/>
          <c:showVal val="1"/>
          <c:showCatName val="0"/>
          <c:showSerName val="0"/>
          <c:showPercent val="0"/>
          <c:showBubbleSize val="0"/>
        </c:dLbls>
        <c:axId val="186746104"/>
        <c:axId val="186746496"/>
      </c:scatterChart>
      <c:valAx>
        <c:axId val="186746104"/>
        <c:scaling>
          <c:orientation val="minMax"/>
          <c:max val="57.8"/>
          <c:min val="48.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746496"/>
        <c:crosses val="autoZero"/>
        <c:crossBetween val="midCat"/>
      </c:valAx>
      <c:valAx>
        <c:axId val="186746496"/>
        <c:scaling>
          <c:orientation val="minMax"/>
          <c:max val="21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7461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{CC1B8F85-0219-47BB-8975-CBBCE314EDCB}</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E5F9-4C9B-B607-780D82E57AA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{144155A5-2F35-4C0F-8E3C-ED9BD26A7D85}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5F9-4C9B-B607-780D82E57AA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{4D2EC77F-28EE-4758-9740-A0A78EE80960}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5F9-4C9B-B607-780D82E57AA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{602DD0D9-32B3-4899-BA9B-FA44EF717C9D}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5F9-4C9B-B607-780D82E57AA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{B59E14DA-71B4-45C2-9E5B-59CA76774D72}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5F9-4C9B-B607-780D82E57AA3}"/>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{55BA5141-22D7-4060-9845-FFA652350F6C}</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E5F9-4C9B-B607-780D82E57AA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{7FA5B7FE-FEA2-46C6-976B-206CB3052336}</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E5F9-4C9B-B607-780D82E57AA3}"/>
                </c:ext>
              </c:extLst>
            </c:dLbl>
            <c:dLbl>
              <c:idx val="24"/>
              <c:layout>
                <c:manualLayout>
                  <c:x val="-3.1617798247548679E-2"/>
                  <c:y val="-6.2416647087793951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{0C5BFDBB-8C3B-4D35-9D96-4A0544F7D3D6}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E5F9-4C9B-B607-780D82E57AA3}"/>
                </c:ext>
              </c:extLst>
            </c:dLbl>
            <c:dLbl>
              <c:idx val="32"/>
              <c:layout>
                <c:manualLayout>
                  <c:x val="-3.1778184990672587E-2"/>
                  <c:y val="-6.2416647087793951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{7EDE3820-D145-42A2-9695-3C0CCC72C425}</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E5F9-4C9B-B607-780D82E57AA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20.3</c:v>
                </c:pt>
                <c:pt idx="8">
                  <c:v>19.5</c:v>
                </c:pt>
                <c:pt idx="16">
                  <c:v>18.2</c:v>
                </c:pt>
                <c:pt idx="24">
                  <c:v>17.2</c:v>
                </c:pt>
                <c:pt idx="32">
                  <c:v>16.600000000000001</c:v>
                </c:pt>
              </c:numCache>
            </c:numRef>
          </c:xVal>
          <c:yVal>
            <c:numRef>
              <c:f>公会計指標分析・財政指標組合せ分析表!$BP$73:$DC$73</c:f>
              <c:numCache>
                <c:formatCode>#,##0.0;"▲ "#,##0.0</c:formatCode>
                <c:ptCount val="40"/>
                <c:pt idx="0">
                  <c:v>206.6</c:v>
                </c:pt>
                <c:pt idx="8">
                  <c:v>196.9</c:v>
                </c:pt>
                <c:pt idx="16">
                  <c:v>176.9</c:v>
                </c:pt>
                <c:pt idx="24">
                  <c:v>167.2</c:v>
                </c:pt>
                <c:pt idx="32">
                  <c:v>165.4</c:v>
                </c:pt>
              </c:numCache>
            </c:numRef>
          </c:yVal>
          <c:smooth val="0"/>
          <c:extLst>
            <c:ext xmlns:c16="http://schemas.microsoft.com/office/drawing/2014/chart" uri="{C3380CC4-5D6E-409C-BE32-E72D297353CC}">
              <c16:uniqueId val="{00000009-E5F9-4C9B-B607-780D82E57AA3}"/>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9464112999568125E-2"/>
                  <c:y val="-8.150998659503661E-2"/>
                </c:manualLayout>
              </c:layout>
              <c:tx>
                <c:strRef>
                  <c:f>公会計指標分析・財政指標組合せ分析表!$BP$72</c:f>
                  <c:strCache>
                    <c:ptCount val="1"/>
                    <c:pt idx="0">
                      <c:v>H25</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{A10734CB-A088-4FEA-8337-A9A1DE7B9E13}</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E5F9-4C9B-B607-780D82E57AA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{F51EF0E8-56A8-4BF3-854A-94475514E994}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5F9-4C9B-B607-780D82E57AA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{65DCB344-0868-430C-9C9F-D2678C6E7B20}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5F9-4C9B-B607-780D82E57AA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{139EA733-3C97-49F6-A2BF-26C7D56A62EF}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5F9-4C9B-B607-780D82E57AA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{52680A05-3033-4C11-990C-119098C8533D}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5F9-4C9B-B607-780D82E57AA3}"/>
                </c:ext>
              </c:extLst>
            </c:dLbl>
            <c:dLbl>
              <c:idx val="8"/>
              <c:layout>
                <c:manualLayout>
                  <c:x val="-3.5163824217278233E-2"/>
                  <c:y val="-4.9466507113124329E-2"/>
                </c:manualLayout>
              </c:layout>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{5C8A4609-854F-4640-BC3A-DAEA2407DBE5}</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E5F9-4C9B-B607-780D82E57AA3}"/>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{8BF38F5A-303C-4F12-99D6-457C15466678}</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E5F9-4C9B-B607-780D82E57AA3}"/>
                </c:ext>
              </c:extLst>
            </c:dLbl>
            <c:dLbl>
              <c:idx val="24"/>
              <c:layout>
                <c:manualLayout>
                  <c:x val="-2.0465965846956907E-2"/>
                  <c:y val="-7.17728937528212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{47FD6B41-B611-4649-9316-9B451AAF1A60}</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E5F9-4C9B-B607-780D82E57AA3}"/>
                </c:ext>
              </c:extLst>
            </c:dLbl>
            <c:dLbl>
              <c:idx val="32"/>
              <c:layout>
                <c:manualLayout>
                  <c:x val="-3.1697991619110633E-2"/>
                  <c:y val="-4.6917200890193772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{18B142C0-03DA-4E04-AED1-8B48C6C9D4D4}</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E5F9-4C9B-B607-780D82E57AA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5.9</c:v>
                </c:pt>
                <c:pt idx="8">
                  <c:v>5.2</c:v>
                </c:pt>
                <c:pt idx="16">
                  <c:v>4.0999999999999996</c:v>
                </c:pt>
                <c:pt idx="24">
                  <c:v>6</c:v>
                </c:pt>
                <c:pt idx="32">
                  <c:v>5.8</c:v>
                </c:pt>
              </c:numCache>
            </c:numRef>
          </c:xVal>
          <c:yVal>
            <c:numRef>
              <c:f>公会計指標分析・財政指標組合せ分析表!$BP$77:$DC$77</c:f>
              <c:numCache>
                <c:formatCode>#,##0.0;"▲ "#,##0.0</c:formatCode>
                <c:ptCount val="40"/>
                <c:pt idx="0">
                  <c:v>32.6</c:v>
                </c:pt>
                <c:pt idx="8">
                  <c:v>30.5</c:v>
                </c:pt>
                <c:pt idx="16">
                  <c:v>21.2</c:v>
                </c:pt>
                <c:pt idx="24">
                  <c:v>24.1</c:v>
                </c:pt>
                <c:pt idx="32">
                  <c:v>20.100000000000001</c:v>
                </c:pt>
              </c:numCache>
            </c:numRef>
          </c:yVal>
          <c:smooth val="0"/>
          <c:extLst>
            <c:ext xmlns:c16="http://schemas.microsoft.com/office/drawing/2014/chart" uri="{C3380CC4-5D6E-409C-BE32-E72D297353CC}">
              <c16:uniqueId val="{00000013-E5F9-4C9B-B607-780D82E57AA3}"/>
            </c:ext>
          </c:extLst>
        </c:ser>
        <c:dLbls>
          <c:showLegendKey val="0"/>
          <c:showVal val="1"/>
          <c:showCatName val="0"/>
          <c:showSerName val="0"/>
          <c:showPercent val="0"/>
          <c:showBubbleSize val="0"/>
        </c:dLbls>
        <c:axId val="186747280"/>
        <c:axId val="186747672"/>
      </c:scatterChart>
      <c:valAx>
        <c:axId val="186747280"/>
        <c:scaling>
          <c:orientation val="minMax"/>
          <c:max val="22"/>
          <c:min val="3"/>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86747672"/>
        <c:crosses val="autoZero"/>
        <c:crossBetween val="midCat"/>
      </c:valAx>
      <c:valAx>
        <c:axId val="186747672"/>
        <c:scaling>
          <c:orientation val="minMax"/>
          <c:max val="24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86747280"/>
        <c:crosses val="autoZero"/>
        <c:crossBetween val="midCat"/>
        <c:majorUnit val="3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過去の国の経済対策への積極的な対応により、普通建設事業に伴う元利償還金が大きな割合を占めている。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特に合併直前に各市町及び一部事務組合で、ごみ処理（地方債発行額</a:t>
          </a:r>
          <a:r>
            <a:rPr kumimoji="1" lang="en-US" altLang="ja-JP" sz="1200">
              <a:latin typeface="ＭＳ ゴシック" pitchFamily="49" charset="-128"/>
              <a:ea typeface="ＭＳ ゴシック" pitchFamily="49" charset="-128"/>
            </a:rPr>
            <a:t>65</a:t>
          </a:r>
          <a:r>
            <a:rPr kumimoji="1" lang="ja-JP" altLang="en-US" sz="1200">
              <a:latin typeface="ＭＳ ゴシック" pitchFamily="49" charset="-128"/>
              <a:ea typeface="ＭＳ ゴシック" pitchFamily="49" charset="-128"/>
            </a:rPr>
            <a:t>億円）、し尿処理施設（</a:t>
          </a:r>
          <a:r>
            <a:rPr kumimoji="1" lang="en-US" altLang="ja-JP" sz="1200">
              <a:latin typeface="ＭＳ ゴシック" pitchFamily="49" charset="-128"/>
              <a:ea typeface="ＭＳ ゴシック" pitchFamily="49" charset="-128"/>
            </a:rPr>
            <a:t>37</a:t>
          </a:r>
          <a:r>
            <a:rPr kumimoji="1" lang="ja-JP" altLang="en-US" sz="1200">
              <a:latin typeface="ＭＳ ゴシック" pitchFamily="49" charset="-128"/>
              <a:ea typeface="ＭＳ ゴシック" pitchFamily="49" charset="-128"/>
            </a:rPr>
            <a:t>億円）等生活基盤のための大型普通建設事業を相次いで進めており、また、合併後には、道路・街路事業を積極的に実施し、新庁舎（地方債発行額</a:t>
          </a:r>
          <a:r>
            <a:rPr kumimoji="1" lang="en-US" altLang="ja-JP" sz="1200">
              <a:latin typeface="ＭＳ ゴシック" pitchFamily="49" charset="-128"/>
              <a:ea typeface="ＭＳ ゴシック" pitchFamily="49" charset="-128"/>
            </a:rPr>
            <a:t>76</a:t>
          </a:r>
          <a:r>
            <a:rPr kumimoji="1" lang="ja-JP" altLang="en-US" sz="1200">
              <a:latin typeface="ＭＳ ゴシック" pitchFamily="49" charset="-128"/>
              <a:ea typeface="ＭＳ ゴシック" pitchFamily="49" charset="-128"/>
            </a:rPr>
            <a:t>億円）建設等の大型プロジェクトにも取り組んできたことが元利償還金を増加させている要因である。</a:t>
          </a:r>
          <a:endParaRPr kumimoji="1" lang="en-US" altLang="ja-JP" sz="1200">
            <a:latin typeface="ＭＳ ゴシック" pitchFamily="49" charset="-128"/>
            <a:ea typeface="ＭＳ ゴシック" pitchFamily="49" charset="-128"/>
          </a:endParaRPr>
        </a:p>
        <a:p>
          <a:r>
            <a:rPr kumimoji="1" lang="ja-JP" altLang="en-US" sz="1200">
              <a:latin typeface="ＭＳ ゴシック" pitchFamily="49" charset="-128"/>
              <a:ea typeface="ＭＳ ゴシック" pitchFamily="49" charset="-128"/>
            </a:rPr>
            <a:t>　元利償還金は、前年度比で約</a:t>
          </a:r>
          <a:r>
            <a:rPr kumimoji="1" lang="en-US" altLang="ja-JP" sz="1200">
              <a:latin typeface="ＭＳ ゴシック" pitchFamily="49" charset="-128"/>
              <a:ea typeface="ＭＳ ゴシック" pitchFamily="49" charset="-128"/>
            </a:rPr>
            <a:t>8</a:t>
          </a:r>
          <a:r>
            <a:rPr kumimoji="1" lang="ja-JP" altLang="en-US" sz="1200">
              <a:latin typeface="ＭＳ ゴシック" pitchFamily="49" charset="-128"/>
              <a:ea typeface="ＭＳ ゴシック" pitchFamily="49" charset="-128"/>
            </a:rPr>
            <a:t>億円の減となっており、今後は、新たなごみ処理施設整備等の大規模事業等により一時的に増加するものの、以降は低減する見込みである。</a:t>
          </a:r>
          <a:endParaRPr kumimoji="1" lang="en-US" altLang="ja-JP" sz="12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合併直後に発行した地方債発行額の現在高が将来負担比率の高止まりとなっている要因である。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地方債現在高については、約</a:t>
          </a:r>
          <a:r>
            <a:rPr kumimoji="1" lang="en-US" altLang="ja-JP" sz="1400">
              <a:latin typeface="ＭＳ ゴシック" pitchFamily="49" charset="-128"/>
              <a:ea typeface="ＭＳ ゴシック" pitchFamily="49" charset="-128"/>
            </a:rPr>
            <a:t>6</a:t>
          </a:r>
          <a:r>
            <a:rPr kumimoji="1" lang="ja-JP" altLang="en-US" sz="1400">
              <a:latin typeface="ＭＳ ゴシック" pitchFamily="49" charset="-128"/>
              <a:ea typeface="ＭＳ ゴシック" pitchFamily="49" charset="-128"/>
            </a:rPr>
            <a:t>億円の繰上償還と起債発行の抑制により、前年度比で約</a:t>
          </a:r>
          <a:r>
            <a:rPr kumimoji="1" lang="en-US" altLang="ja-JP" sz="1400">
              <a:latin typeface="ＭＳ ゴシック" pitchFamily="49" charset="-128"/>
              <a:ea typeface="ＭＳ ゴシック" pitchFamily="49" charset="-128"/>
            </a:rPr>
            <a:t>42</a:t>
          </a:r>
          <a:r>
            <a:rPr kumimoji="1" lang="ja-JP" altLang="en-US" sz="1400">
              <a:latin typeface="ＭＳ ゴシック" pitchFamily="49" charset="-128"/>
              <a:ea typeface="ＭＳ ゴシック" pitchFamily="49" charset="-128"/>
            </a:rPr>
            <a:t>億円の減となったものの、実質公債費比率と同様、依然として高水準にあることから、引き続き、計画的な繰上償還や新規発行債の抑制に努め、健全化判断比率の適正化を図る。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島根県出雲市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将来の公共施設等の更新に備えて、公共施設整備基金に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億円積み立て、また、地域振興基金に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億円積み立てた一方、財政調整基金を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億円取り崩したこと等により、基金全体としては、約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rPr>
            <a:t>　大規模事業等の本格化に伴い、特定目的基金を活用することとしており、基金全体としては、中長期的には減少傾向にある。</a:t>
          </a:r>
          <a:endParaRPr kumimoji="1" lang="en-US" altLang="ja-JP" sz="1300" b="0" i="0" u="none" strike="noStrike" kern="0" cap="none" spc="0" normalizeH="0" baseline="0" noProof="0">
            <a:ln>
              <a:noFill/>
            </a:ln>
            <a:solidFill>
              <a:schemeClr val="dk1"/>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　　　合併特例法に基づく地域の振興に資する事業に充当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　公共施設の整備に充当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高野令一育英奨学基金　高野令一育英奨学事業に充当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公共施設整備基金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億円や地域振興基金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地域振興に資する事業へ地域振興基金を充当するほか、公共施設の更新等に公共施設整備基金を充当する予定のため、今後は低減していく見込み。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普通交付税の合併算定替による特例措置の縮減や新たな行政需要へ</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6.5</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億円を繰り入れて対応したため減となった。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億円以上を確保することとしている。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決算剰余金を</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億円積立てたことによる増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後年度の公債費負担を軽減するため行った約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億円の繰上償還の財源として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億円を繰り入れたことによる減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平成</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30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年度に策定した財政計画（</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2019</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2028</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年）の中で、収支不足に対応するため、基金からの繰り入れを一定程度予定しているが、将来的に基金が枯渇することがないよう、最低でも基金残高（財政調整基金と減債基金の合計）</a:t>
          </a:r>
          <a:r>
            <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億円以上を確保することとしている。</a:t>
          </a:r>
          <a:endParaRPr kumimoji="1" lang="en-US" altLang="ja-JP"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FEF42B7F-9500-4611-A24B-8174AEAF861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8133D9EB-3FCD-4F1E-8DAD-8ADC706C73F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15427552-9714-4C9A-AA8F-D2CA40218C3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6F437E13-AB3F-4D90-A71A-7494E6971BB7}"/>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D72F3BD6-4A8A-48F8-A8FD-A5C43CB75131}"/>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498C72D2-CEE2-4A57-88C7-2DB1A56487E6}"/>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1ABB6C4-78EB-440D-992C-359211C17686}"/>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1F7B8D56-9A4C-4145-AC50-55C4685EB91D}"/>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12D8E055-EBA4-4D1B-9AE1-FBF515F5B793}"/>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F449B67A-77E1-4F0F-ABCB-689A45C7D90E}"/>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64DEEF65-8031-42CB-9EF8-FC188F30B4D8}"/>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F9E50F60-C4C8-4C37-8258-317EE75447D5}"/>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63E3638C-FA5E-4A29-BCA2-688D89EFF716}"/>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3F95E0DD-85D7-4AFA-B075-53100607D442}"/>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1A6FE840-5AEF-46FD-B8B6-F97E71116EBE}"/>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7FC61EBD-888A-462E-B8BE-8ACE825BD68D}"/>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5C597D17-EC5C-42D4-B79F-DDA09D3837E4}"/>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71A4C9F-D31E-45B2-A5FB-08560E050AC4}"/>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9468652-2E83-4912-AF25-5B70C249832A}"/>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E2595066-B4ED-4067-A0F7-555D23B8893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552D32D1-8DD6-4264-9DE2-BE0D08751DC5}"/>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30D972AE-874C-46C6-9A8D-E657721AC54F}"/>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87C95BB4-5ED5-4F1B-9AE7-79E96D4D508E}"/>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A77D58FD-4F21-4311-AC61-86A1D6DC9145}"/>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928EAEFE-3528-4D49-8594-E5E5FEC4605E}"/>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C1450745-B539-4ACE-B3C7-F61060947D21}"/>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EA557610-E7F0-46BD-830B-AC7D4B15459A}"/>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E217E152-0036-4495-A46E-5ED541E7BDA7}"/>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6FA83673-47D2-4FFE-A6D1-72795E9141EB}"/>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016C8C53-E2FB-4DEE-94B3-829BD17FFCAF}"/>
            </a:ext>
          </a:extLst>
        </xdr:cNvPr>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A7A4E154-17D2-4EF3-B4D1-3F91A78AC4F4}"/>
            </a:ext>
          </a:extLst>
        </xdr:cNvPr>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D4C8EFF1-D533-4CB6-947D-50AAECE92660}"/>
            </a:ext>
          </a:extLst>
        </xdr:cNvPr>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28EB1E0E-6DD0-41D7-BD8A-889F9837BBF6}"/>
            </a:ext>
          </a:extLst>
        </xdr:cNvPr>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87845267-55E1-4881-B06E-D2B2D3ECCB5D}"/>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2B82E9D5-24E2-461E-A6D2-85786A5EEA5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a:extLst>
            <a:ext uri="{FF2B5EF4-FFF2-40B4-BE49-F238E27FC236}">
              <a16:creationId xmlns:a16="http://schemas.microsoft.com/office/drawing/2014/main" id="{79979D0F-5735-4E65-BF2C-1F7C6F3A0702}"/>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[ 53.1</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FBB74BE3-B4A8-4907-8C27-50AE11F33D45}"/>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219EB6A8-E598-420B-AF4E-9D68195A06B2}"/>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0623D5F6-8059-4BB1-873A-427D21BCF892}"/>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7BB71B41-B969-4AE0-B1B5-ED39A3BC1A7C}"/>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4178BBBD-F163-4764-978B-2F474B77F39C}"/>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5F0E8BC9-AD0B-490D-9BFD-B734DA30E112}"/>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EF578FBA-9BD4-4830-A911-451A95583B36}"/>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54A32CA2-1506-4CEF-BF24-9E7D9142B71A}"/>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A8C142B9-CD7A-4061-8F89-52C1E0E1C40C}"/>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482B6FE0-600E-4D85-A6AE-7F13BB2C4D95}"/>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当市では</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、平成２７年度に策定した公共施設等総合管理計画において、公共施設等の延べ床面積を２割削減するという目標を掲げ、施設の統廃合・譲渡を進めている。</a:t>
          </a:r>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有形固定資産減価償却率については、平成２７年度</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から平成２９年度</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の値は全国平均値を下回っているが、今後上昇することが見込まれるため、引き続き</a:t>
          </a:r>
          <a:r>
            <a:rPr kumimoji="1" lang="ja-JP" altLang="en-US" sz="1100">
              <a:solidFill>
                <a:schemeClr val="dk1"/>
              </a:solidFill>
              <a:effectLst/>
              <a:latin typeface="ＭＳ ゴシック" panose="020B0609070205080204" pitchFamily="49" charset="-128"/>
              <a:ea typeface="ＭＳ ゴシック" panose="020B0609070205080204" pitchFamily="49" charset="-128"/>
              <a:cs typeface="+mn-cs"/>
            </a:rPr>
            <a:t>当該計画に基づいた取組を推進</a:t>
          </a:r>
          <a:r>
            <a:rPr kumimoji="1" lang="ja-JP" altLang="ja-JP" sz="1100">
              <a:solidFill>
                <a:schemeClr val="dk1"/>
              </a:solidFill>
              <a:effectLst/>
              <a:latin typeface="ＭＳ ゴシック" panose="020B0609070205080204" pitchFamily="49" charset="-128"/>
              <a:ea typeface="ＭＳ ゴシック" panose="020B0609070205080204" pitchFamily="49" charset="-128"/>
              <a:cs typeface="+mn-cs"/>
            </a:rPr>
            <a:t>する必要がある。</a:t>
          </a:r>
          <a:endParaRPr lang="ja-JP" altLang="ja-JP">
            <a:effectLst/>
            <a:latin typeface="ＭＳ ゴシック" panose="020B0609070205080204" pitchFamily="49" charset="-128"/>
            <a:ea typeface="ＭＳ ゴシック" panose="020B0609070205080204" pitchFamily="49"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562C31D0-175C-4637-91B8-1791546B3C12}"/>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FCCFFCC7-7B18-4B5C-BC0E-08F437FAB6FA}"/>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F170F580-EFCE-4A8A-A4FB-DFC044FF9A9B}"/>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D3A9E0C1-3694-4998-A862-EA87BD45F25E}"/>
            </a:ext>
          </a:extLst>
        </xdr:cNvPr>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D5C7F5B3-C3A2-4D24-AEA7-5F761A13AE8F}"/>
            </a:ext>
          </a:extLst>
        </xdr:cNvPr>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D50C9D95-2FE1-4BCD-9CCC-0F17A564C037}"/>
            </a:ext>
          </a:extLst>
        </xdr:cNvPr>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16CCC00C-A0EC-4C0C-BD30-26DF62A5802C}"/>
            </a:ext>
          </a:extLst>
        </xdr:cNvPr>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BFFC2988-8503-422D-9AF5-3F369B468DF3}"/>
            </a:ext>
          </a:extLst>
        </xdr:cNvPr>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3564BDCD-2F76-47CA-BD55-7513FA1090A1}"/>
            </a:ext>
          </a:extLst>
        </xdr:cNvPr>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A6C91E2D-2AE9-441F-8896-CB2AA772CBA7}"/>
            </a:ext>
          </a:extLst>
        </xdr:cNvPr>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8A41F119-F187-4996-B797-F10DC042E55D}"/>
            </a:ext>
          </a:extLst>
        </xdr:cNvPr>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A0D5B3FF-8675-4520-BC83-9CDAC1E5CA76}"/>
            </a:ext>
          </a:extLst>
        </xdr:cNvPr>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29C86F0C-15C5-433F-B648-87FA7F7198E4}"/>
            </a:ext>
          </a:extLst>
        </xdr:cNvPr>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DDBCFF81-C959-45E9-B9F1-449ABEFA742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D9ED2EA2-53F0-44EB-8D5F-D43F44D8EEA6}"/>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728B4F1B-9EC9-4C04-85B5-446D79E7843C}"/>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146050</xdr:rowOff>
    </xdr:from>
    <xdr:to>
      <xdr:col>23</xdr:col>
      <xdr:colOff>85090</xdr:colOff>
      <xdr:row>34</xdr:row>
      <xdr:rowOff>97367</xdr:rowOff>
    </xdr:to>
    <xdr:cxnSp macro="">
      <xdr:nvCxnSpPr>
        <xdr:cNvPr id="64" name="直線コネクタ 63">
          <a:extLst>
            <a:ext uri="{FF2B5EF4-FFF2-40B4-BE49-F238E27FC236}">
              <a16:creationId xmlns:a16="http://schemas.microsoft.com/office/drawing/2014/main" id="{01EF90BE-8528-446C-8E51-F567627AF574}"/>
            </a:ext>
          </a:extLst>
        </xdr:cNvPr>
        <xdr:cNvCxnSpPr/>
      </xdr:nvCxnSpPr>
      <xdr:spPr>
        <a:xfrm flipV="1">
          <a:off x="4760595" y="5546725"/>
          <a:ext cx="1270" cy="1151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101194</xdr:rowOff>
    </xdr:from>
    <xdr:ext cx="405111" cy="259045"/>
    <xdr:sp macro="" textlink="">
      <xdr:nvSpPr>
        <xdr:cNvPr id="65" name="有形固定資産減価償却率最小値テキスト">
          <a:extLst>
            <a:ext uri="{FF2B5EF4-FFF2-40B4-BE49-F238E27FC236}">
              <a16:creationId xmlns:a16="http://schemas.microsoft.com/office/drawing/2014/main" id="{44AC70DD-0ED8-4EA5-B4AA-68CBA63EE277}"/>
            </a:ext>
          </a:extLst>
        </xdr:cNvPr>
        <xdr:cNvSpPr txBox="1"/>
      </xdr:nvSpPr>
      <xdr:spPr>
        <a:xfrm>
          <a:off x="4813300" y="67020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97367</xdr:rowOff>
    </xdr:from>
    <xdr:to>
      <xdr:col>23</xdr:col>
      <xdr:colOff>174625</xdr:colOff>
      <xdr:row>34</xdr:row>
      <xdr:rowOff>97367</xdr:rowOff>
    </xdr:to>
    <xdr:cxnSp macro="">
      <xdr:nvCxnSpPr>
        <xdr:cNvPr id="66" name="直線コネクタ 65">
          <a:extLst>
            <a:ext uri="{FF2B5EF4-FFF2-40B4-BE49-F238E27FC236}">
              <a16:creationId xmlns:a16="http://schemas.microsoft.com/office/drawing/2014/main" id="{6229E2BA-E2CC-42D2-B1C1-81B9BA528E98}"/>
            </a:ext>
          </a:extLst>
        </xdr:cNvPr>
        <xdr:cNvCxnSpPr/>
      </xdr:nvCxnSpPr>
      <xdr:spPr>
        <a:xfrm>
          <a:off x="4673600" y="669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92727</xdr:rowOff>
    </xdr:from>
    <xdr:ext cx="405111" cy="259045"/>
    <xdr:sp macro="" textlink="">
      <xdr:nvSpPr>
        <xdr:cNvPr id="67" name="有形固定資産減価償却率最大値テキスト">
          <a:extLst>
            <a:ext uri="{FF2B5EF4-FFF2-40B4-BE49-F238E27FC236}">
              <a16:creationId xmlns:a16="http://schemas.microsoft.com/office/drawing/2014/main" id="{3111A0D5-8664-4B3E-86CF-C24D0F2106F4}"/>
            </a:ext>
          </a:extLst>
        </xdr:cNvPr>
        <xdr:cNvSpPr txBox="1"/>
      </xdr:nvSpPr>
      <xdr:spPr>
        <a:xfrm>
          <a:off x="4813300" y="5321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146050</xdr:rowOff>
    </xdr:from>
    <xdr:to>
      <xdr:col>23</xdr:col>
      <xdr:colOff>174625</xdr:colOff>
      <xdr:row>27</xdr:row>
      <xdr:rowOff>146050</xdr:rowOff>
    </xdr:to>
    <xdr:cxnSp macro="">
      <xdr:nvCxnSpPr>
        <xdr:cNvPr id="68" name="直線コネクタ 67">
          <a:extLst>
            <a:ext uri="{FF2B5EF4-FFF2-40B4-BE49-F238E27FC236}">
              <a16:creationId xmlns:a16="http://schemas.microsoft.com/office/drawing/2014/main" id="{CD219138-A4A1-45C7-A3D6-EFD77361A7B0}"/>
            </a:ext>
          </a:extLst>
        </xdr:cNvPr>
        <xdr:cNvCxnSpPr/>
      </xdr:nvCxnSpPr>
      <xdr:spPr>
        <a:xfrm>
          <a:off x="4673600" y="554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87224</xdr:rowOff>
    </xdr:from>
    <xdr:ext cx="405111" cy="259045"/>
    <xdr:sp macro="" textlink="">
      <xdr:nvSpPr>
        <xdr:cNvPr id="69" name="有形固定資産減価償却率平均値テキスト">
          <a:extLst>
            <a:ext uri="{FF2B5EF4-FFF2-40B4-BE49-F238E27FC236}">
              <a16:creationId xmlns:a16="http://schemas.microsoft.com/office/drawing/2014/main" id="{34B3FB56-0580-4C75-9696-0A1C1E249054}"/>
            </a:ext>
          </a:extLst>
        </xdr:cNvPr>
        <xdr:cNvSpPr txBox="1"/>
      </xdr:nvSpPr>
      <xdr:spPr>
        <a:xfrm>
          <a:off x="4813300" y="600224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64347</xdr:rowOff>
    </xdr:from>
    <xdr:to>
      <xdr:col>23</xdr:col>
      <xdr:colOff>136525</xdr:colOff>
      <xdr:row>31</xdr:row>
      <xdr:rowOff>165947</xdr:rowOff>
    </xdr:to>
    <xdr:sp macro="" textlink="">
      <xdr:nvSpPr>
        <xdr:cNvPr id="70" name="フローチャート: 判断 69">
          <a:extLst>
            <a:ext uri="{FF2B5EF4-FFF2-40B4-BE49-F238E27FC236}">
              <a16:creationId xmlns:a16="http://schemas.microsoft.com/office/drawing/2014/main" id="{F763631F-2867-46EA-917D-961D260F2D61}"/>
            </a:ext>
          </a:extLst>
        </xdr:cNvPr>
        <xdr:cNvSpPr/>
      </xdr:nvSpPr>
      <xdr:spPr>
        <a:xfrm>
          <a:off x="4711700" y="6150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171027</xdr:rowOff>
    </xdr:from>
    <xdr:to>
      <xdr:col>19</xdr:col>
      <xdr:colOff>187325</xdr:colOff>
      <xdr:row>31</xdr:row>
      <xdr:rowOff>101177</xdr:rowOff>
    </xdr:to>
    <xdr:sp macro="" textlink="">
      <xdr:nvSpPr>
        <xdr:cNvPr id="71" name="フローチャート: 判断 70">
          <a:extLst>
            <a:ext uri="{FF2B5EF4-FFF2-40B4-BE49-F238E27FC236}">
              <a16:creationId xmlns:a16="http://schemas.microsoft.com/office/drawing/2014/main" id="{063F8499-CEF9-4343-8085-C173CD0264A6}"/>
            </a:ext>
          </a:extLst>
        </xdr:cNvPr>
        <xdr:cNvSpPr/>
      </xdr:nvSpPr>
      <xdr:spPr>
        <a:xfrm>
          <a:off x="4000500" y="6086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69215</xdr:rowOff>
    </xdr:from>
    <xdr:to>
      <xdr:col>15</xdr:col>
      <xdr:colOff>187325</xdr:colOff>
      <xdr:row>32</xdr:row>
      <xdr:rowOff>170815</xdr:rowOff>
    </xdr:to>
    <xdr:sp macro="" textlink="">
      <xdr:nvSpPr>
        <xdr:cNvPr id="72" name="フローチャート: 判断 71">
          <a:extLst>
            <a:ext uri="{FF2B5EF4-FFF2-40B4-BE49-F238E27FC236}">
              <a16:creationId xmlns:a16="http://schemas.microsoft.com/office/drawing/2014/main" id="{77731887-4519-42F0-B98A-BF4E386E56DC}"/>
            </a:ext>
          </a:extLst>
        </xdr:cNvPr>
        <xdr:cNvSpPr/>
      </xdr:nvSpPr>
      <xdr:spPr>
        <a:xfrm>
          <a:off x="3238500" y="632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CC0572BA-11E8-421E-A2F8-AB4966B4B539}"/>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3CBF4F0A-2C77-4576-850E-8B53CDA69415}"/>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BD53D26A-7ACC-42A8-A25C-3A18CBB0539C}"/>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BECB6C5-5460-48AD-B908-A03C607E9A1B}"/>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BA7B3A4F-7E3C-46B2-A178-791FC48137EA}"/>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143510</xdr:rowOff>
    </xdr:from>
    <xdr:to>
      <xdr:col>23</xdr:col>
      <xdr:colOff>136525</xdr:colOff>
      <xdr:row>32</xdr:row>
      <xdr:rowOff>73660</xdr:rowOff>
    </xdr:to>
    <xdr:sp macro="" textlink="">
      <xdr:nvSpPr>
        <xdr:cNvPr id="78" name="楕円 77">
          <a:extLst>
            <a:ext uri="{FF2B5EF4-FFF2-40B4-BE49-F238E27FC236}">
              <a16:creationId xmlns:a16="http://schemas.microsoft.com/office/drawing/2014/main" id="{8030B277-57B6-44A2-988E-2A56A77C014F}"/>
            </a:ext>
          </a:extLst>
        </xdr:cNvPr>
        <xdr:cNvSpPr/>
      </xdr:nvSpPr>
      <xdr:spPr>
        <a:xfrm>
          <a:off x="47117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121937</xdr:rowOff>
    </xdr:from>
    <xdr:ext cx="405111" cy="259045"/>
    <xdr:sp macro="" textlink="">
      <xdr:nvSpPr>
        <xdr:cNvPr id="79" name="有形固定資産減価償却率該当値テキスト">
          <a:extLst>
            <a:ext uri="{FF2B5EF4-FFF2-40B4-BE49-F238E27FC236}">
              <a16:creationId xmlns:a16="http://schemas.microsoft.com/office/drawing/2014/main" id="{27450AFA-0002-4D85-B36F-AD4453FB4888}"/>
            </a:ext>
          </a:extLst>
        </xdr:cNvPr>
        <xdr:cNvSpPr txBox="1"/>
      </xdr:nvSpPr>
      <xdr:spPr>
        <a:xfrm>
          <a:off x="4813300" y="62084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15240</xdr:rowOff>
    </xdr:from>
    <xdr:to>
      <xdr:col>19</xdr:col>
      <xdr:colOff>187325</xdr:colOff>
      <xdr:row>32</xdr:row>
      <xdr:rowOff>116840</xdr:rowOff>
    </xdr:to>
    <xdr:sp macro="" textlink="">
      <xdr:nvSpPr>
        <xdr:cNvPr id="80" name="楕円 79">
          <a:extLst>
            <a:ext uri="{FF2B5EF4-FFF2-40B4-BE49-F238E27FC236}">
              <a16:creationId xmlns:a16="http://schemas.microsoft.com/office/drawing/2014/main" id="{F52DC707-95CC-4C09-AE60-BA96C9AA4645}"/>
            </a:ext>
          </a:extLst>
        </xdr:cNvPr>
        <xdr:cNvSpPr/>
      </xdr:nvSpPr>
      <xdr:spPr>
        <a:xfrm>
          <a:off x="4000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22860</xdr:rowOff>
    </xdr:from>
    <xdr:to>
      <xdr:col>23</xdr:col>
      <xdr:colOff>85725</xdr:colOff>
      <xdr:row>32</xdr:row>
      <xdr:rowOff>66040</xdr:rowOff>
    </xdr:to>
    <xdr:cxnSp macro="">
      <xdr:nvCxnSpPr>
        <xdr:cNvPr id="81" name="直線コネクタ 80">
          <a:extLst>
            <a:ext uri="{FF2B5EF4-FFF2-40B4-BE49-F238E27FC236}">
              <a16:creationId xmlns:a16="http://schemas.microsoft.com/office/drawing/2014/main" id="{C68D3795-8063-43FD-A377-CE3BFFE78349}"/>
            </a:ext>
          </a:extLst>
        </xdr:cNvPr>
        <xdr:cNvCxnSpPr/>
      </xdr:nvCxnSpPr>
      <xdr:spPr>
        <a:xfrm flipV="1">
          <a:off x="4051300" y="6280785"/>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130387</xdr:rowOff>
    </xdr:from>
    <xdr:to>
      <xdr:col>15</xdr:col>
      <xdr:colOff>187325</xdr:colOff>
      <xdr:row>33</xdr:row>
      <xdr:rowOff>60537</xdr:rowOff>
    </xdr:to>
    <xdr:sp macro="" textlink="">
      <xdr:nvSpPr>
        <xdr:cNvPr id="82" name="楕円 81">
          <a:extLst>
            <a:ext uri="{FF2B5EF4-FFF2-40B4-BE49-F238E27FC236}">
              <a16:creationId xmlns:a16="http://schemas.microsoft.com/office/drawing/2014/main" id="{FD002A82-79C9-4ED2-98AE-AA751CFDB353}"/>
            </a:ext>
          </a:extLst>
        </xdr:cNvPr>
        <xdr:cNvSpPr/>
      </xdr:nvSpPr>
      <xdr:spPr>
        <a:xfrm>
          <a:off x="3238500" y="6388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66040</xdr:rowOff>
    </xdr:from>
    <xdr:to>
      <xdr:col>19</xdr:col>
      <xdr:colOff>136525</xdr:colOff>
      <xdr:row>33</xdr:row>
      <xdr:rowOff>9737</xdr:rowOff>
    </xdr:to>
    <xdr:cxnSp macro="">
      <xdr:nvCxnSpPr>
        <xdr:cNvPr id="83" name="直線コネクタ 82">
          <a:extLst>
            <a:ext uri="{FF2B5EF4-FFF2-40B4-BE49-F238E27FC236}">
              <a16:creationId xmlns:a16="http://schemas.microsoft.com/office/drawing/2014/main" id="{FB1F1856-2CA2-41D5-92C7-74760EF75AF7}"/>
            </a:ext>
          </a:extLst>
        </xdr:cNvPr>
        <xdr:cNvCxnSpPr/>
      </xdr:nvCxnSpPr>
      <xdr:spPr>
        <a:xfrm flipV="1">
          <a:off x="3289300" y="6323965"/>
          <a:ext cx="762000" cy="11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117704</xdr:rowOff>
    </xdr:from>
    <xdr:ext cx="405111" cy="259045"/>
    <xdr:sp macro="" textlink="">
      <xdr:nvSpPr>
        <xdr:cNvPr id="84" name="n_1aveValue有形固定資産減価償却率">
          <a:extLst>
            <a:ext uri="{FF2B5EF4-FFF2-40B4-BE49-F238E27FC236}">
              <a16:creationId xmlns:a16="http://schemas.microsoft.com/office/drawing/2014/main" id="{426DB140-C2DA-44D5-BEF9-4D7FB9D0D1D4}"/>
            </a:ext>
          </a:extLst>
        </xdr:cNvPr>
        <xdr:cNvSpPr txBox="1"/>
      </xdr:nvSpPr>
      <xdr:spPr>
        <a:xfrm>
          <a:off x="3836044" y="5861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15892</xdr:rowOff>
    </xdr:from>
    <xdr:ext cx="405111" cy="259045"/>
    <xdr:sp macro="" textlink="">
      <xdr:nvSpPr>
        <xdr:cNvPr id="85" name="n_2aveValue有形固定資産減価償却率">
          <a:extLst>
            <a:ext uri="{FF2B5EF4-FFF2-40B4-BE49-F238E27FC236}">
              <a16:creationId xmlns:a16="http://schemas.microsoft.com/office/drawing/2014/main" id="{2750F807-A225-4182-BD94-9BC54765EB59}"/>
            </a:ext>
          </a:extLst>
        </xdr:cNvPr>
        <xdr:cNvSpPr txBox="1"/>
      </xdr:nvSpPr>
      <xdr:spPr>
        <a:xfrm>
          <a:off x="3086744" y="610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107967</xdr:rowOff>
    </xdr:from>
    <xdr:ext cx="405111" cy="259045"/>
    <xdr:sp macro="" textlink="">
      <xdr:nvSpPr>
        <xdr:cNvPr id="86" name="n_1mainValue有形固定資産減価償却率">
          <a:extLst>
            <a:ext uri="{FF2B5EF4-FFF2-40B4-BE49-F238E27FC236}">
              <a16:creationId xmlns:a16="http://schemas.microsoft.com/office/drawing/2014/main" id="{647BCC98-B34D-4D8D-B328-FEA61981A8D2}"/>
            </a:ext>
          </a:extLst>
        </xdr:cNvPr>
        <xdr:cNvSpPr txBox="1"/>
      </xdr:nvSpPr>
      <xdr:spPr>
        <a:xfrm>
          <a:off x="3836044" y="63658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51664</xdr:rowOff>
    </xdr:from>
    <xdr:ext cx="405111" cy="259045"/>
    <xdr:sp macro="" textlink="">
      <xdr:nvSpPr>
        <xdr:cNvPr id="87" name="n_2mainValue有形固定資産減価償却率">
          <a:extLst>
            <a:ext uri="{FF2B5EF4-FFF2-40B4-BE49-F238E27FC236}">
              <a16:creationId xmlns:a16="http://schemas.microsoft.com/office/drawing/2014/main" id="{3C0ACBF0-B860-4C55-AC52-49383D75B4FF}"/>
            </a:ext>
          </a:extLst>
        </xdr:cNvPr>
        <xdr:cNvSpPr txBox="1"/>
      </xdr:nvSpPr>
      <xdr:spPr>
        <a:xfrm>
          <a:off x="3086744" y="6481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a:extLst>
            <a:ext uri="{FF2B5EF4-FFF2-40B4-BE49-F238E27FC236}">
              <a16:creationId xmlns:a16="http://schemas.microsoft.com/office/drawing/2014/main" id="{860DB5F3-ECBE-407A-B6D3-CEC15D7C1046}"/>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9" name="正方形/長方形 88">
          <a:extLst>
            <a:ext uri="{FF2B5EF4-FFF2-40B4-BE49-F238E27FC236}">
              <a16:creationId xmlns:a16="http://schemas.microsoft.com/office/drawing/2014/main" id="{C4E7DFD8-A629-4E48-B05B-C7FF615BA0D3}"/>
            </a:ext>
          </a:extLst>
        </xdr:cNvPr>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0" name="正方形/長方形 89">
          <a:extLst>
            <a:ext uri="{FF2B5EF4-FFF2-40B4-BE49-F238E27FC236}">
              <a16:creationId xmlns:a16="http://schemas.microsoft.com/office/drawing/2014/main" id="{D560CADE-8621-46EE-BCE6-1352BA8EC0A4}"/>
            </a:ext>
          </a:extLst>
        </xdr:cNvPr>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a:extLst>
            <a:ext uri="{FF2B5EF4-FFF2-40B4-BE49-F238E27FC236}">
              <a16:creationId xmlns:a16="http://schemas.microsoft.com/office/drawing/2014/main" id="{897F6F06-FA81-4B5D-8559-BAD2150EB307}"/>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a:extLst>
            <a:ext uri="{FF2B5EF4-FFF2-40B4-BE49-F238E27FC236}">
              <a16:creationId xmlns:a16="http://schemas.microsoft.com/office/drawing/2014/main" id="{841B883C-4DE5-4873-9BCF-B517AC9812CF}"/>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a:extLst>
            <a:ext uri="{FF2B5EF4-FFF2-40B4-BE49-F238E27FC236}">
              <a16:creationId xmlns:a16="http://schemas.microsoft.com/office/drawing/2014/main" id="{2D5BA83F-7D58-4F25-8872-607B24E3C089}"/>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a:extLst>
            <a:ext uri="{FF2B5EF4-FFF2-40B4-BE49-F238E27FC236}">
              <a16:creationId xmlns:a16="http://schemas.microsoft.com/office/drawing/2014/main" id="{56E91674-692F-4D49-8F7F-354E11BA3F31}"/>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a:extLst>
            <a:ext uri="{FF2B5EF4-FFF2-40B4-BE49-F238E27FC236}">
              <a16:creationId xmlns:a16="http://schemas.microsoft.com/office/drawing/2014/main" id="{7C5CDAA0-014B-4DAD-88CB-D0357517C609}"/>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a:extLst>
            <a:ext uri="{FF2B5EF4-FFF2-40B4-BE49-F238E27FC236}">
              <a16:creationId xmlns:a16="http://schemas.microsoft.com/office/drawing/2014/main" id="{1DABB399-7809-4287-99BA-1F9136709F77}"/>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a:extLst>
            <a:ext uri="{FF2B5EF4-FFF2-40B4-BE49-F238E27FC236}">
              <a16:creationId xmlns:a16="http://schemas.microsoft.com/office/drawing/2014/main" id="{D7E27DB7-8B67-4533-97B0-D4178C018F95}"/>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a:extLst>
            <a:ext uri="{FF2B5EF4-FFF2-40B4-BE49-F238E27FC236}">
              <a16:creationId xmlns:a16="http://schemas.microsoft.com/office/drawing/2014/main" id="{4C594B35-B709-43EE-ACA6-475DF9E77F8C}"/>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a:extLst>
            <a:ext uri="{FF2B5EF4-FFF2-40B4-BE49-F238E27FC236}">
              <a16:creationId xmlns:a16="http://schemas.microsoft.com/office/drawing/2014/main" id="{0C7B37F2-FF56-4B23-A8BA-5229A642C654}"/>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a:extLst>
            <a:ext uri="{FF2B5EF4-FFF2-40B4-BE49-F238E27FC236}">
              <a16:creationId xmlns:a16="http://schemas.microsoft.com/office/drawing/2014/main" id="{67CDBB09-1282-4C1C-B242-348097F3F276}"/>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a:t>
          </a:r>
          <a:r>
            <a:rPr kumimoji="1" lang="ja-JP" altLang="en-US" sz="1100">
              <a:latin typeface="ＭＳ ゴシック" panose="020B0609070205080204" pitchFamily="49" charset="-128"/>
              <a:ea typeface="ＭＳ ゴシック" panose="020B0609070205080204" pitchFamily="49" charset="-128"/>
            </a:rPr>
            <a:t>合併前後の集中的な社会基盤整備により将来負担額は高止まりしているものの、過去の国の経済対策による既発債の償還が終了しつつあり、将来負担額は減少傾向にある。</a:t>
          </a:r>
          <a:endParaRPr kumimoji="1" lang="en-US" altLang="ja-JP" sz="1100">
            <a:latin typeface="ＭＳ ゴシック" panose="020B0609070205080204" pitchFamily="49" charset="-128"/>
            <a:ea typeface="ＭＳ ゴシック" panose="020B0609070205080204" pitchFamily="49" charset="-128"/>
          </a:endParaRPr>
        </a:p>
        <a:p>
          <a:r>
            <a:rPr kumimoji="1" lang="ja-JP" altLang="en-US" sz="1100">
              <a:latin typeface="ＭＳ ゴシック" panose="020B0609070205080204" pitchFamily="49" charset="-128"/>
              <a:ea typeface="ＭＳ ゴシック" panose="020B0609070205080204" pitchFamily="49" charset="-128"/>
            </a:rPr>
            <a:t>　しかしながら、今後、次期可燃ごみ処理施設等の大規模建設事業があり、将来負担額は一時的に増加する見込であるため、地方債の新規発行額の抑制や繰上償還等に引き続き取り組むことにより、債務償還可能年数の縮減を図っていく。</a:t>
          </a:r>
        </a:p>
      </xdr:txBody>
    </xdr:sp>
    <xdr:clientData/>
  </xdr:twoCellAnchor>
  <xdr:oneCellAnchor>
    <xdr:from>
      <xdr:col>57</xdr:col>
      <xdr:colOff>111125</xdr:colOff>
      <xdr:row>23</xdr:row>
      <xdr:rowOff>47625</xdr:rowOff>
    </xdr:from>
    <xdr:ext cx="349839" cy="225703"/>
    <xdr:sp macro="" textlink="">
      <xdr:nvSpPr>
        <xdr:cNvPr id="101" name="テキスト ボックス 100">
          <a:extLst>
            <a:ext uri="{FF2B5EF4-FFF2-40B4-BE49-F238E27FC236}">
              <a16:creationId xmlns:a16="http://schemas.microsoft.com/office/drawing/2014/main" id="{0E9B5F04-2E62-4941-B02C-79785BE3F47C}"/>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a:extLst>
            <a:ext uri="{FF2B5EF4-FFF2-40B4-BE49-F238E27FC236}">
              <a16:creationId xmlns:a16="http://schemas.microsoft.com/office/drawing/2014/main" id="{460E5FF3-E785-45EB-B8CF-3306AB26AD5E}"/>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a:extLst>
            <a:ext uri="{FF2B5EF4-FFF2-40B4-BE49-F238E27FC236}">
              <a16:creationId xmlns:a16="http://schemas.microsoft.com/office/drawing/2014/main" id="{F3C48384-4D12-47FB-BA0C-5D4C86D6D324}"/>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a:extLst>
            <a:ext uri="{FF2B5EF4-FFF2-40B4-BE49-F238E27FC236}">
              <a16:creationId xmlns:a16="http://schemas.microsoft.com/office/drawing/2014/main" id="{65400CE7-0F33-4DB8-97E8-73455EFF20A2}"/>
            </a:ext>
          </a:extLst>
        </xdr:cNvPr>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a:extLst>
            <a:ext uri="{FF2B5EF4-FFF2-40B4-BE49-F238E27FC236}">
              <a16:creationId xmlns:a16="http://schemas.microsoft.com/office/drawing/2014/main" id="{7137A16C-A786-4B5E-93E0-F023D1977E8F}"/>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06" name="テキスト ボックス 105">
          <a:extLst>
            <a:ext uri="{FF2B5EF4-FFF2-40B4-BE49-F238E27FC236}">
              <a16:creationId xmlns:a16="http://schemas.microsoft.com/office/drawing/2014/main" id="{B980C1C8-E8E0-4902-9EF1-ED18B3DE1256}"/>
            </a:ext>
          </a:extLst>
        </xdr:cNvPr>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a:extLst>
            <a:ext uri="{FF2B5EF4-FFF2-40B4-BE49-F238E27FC236}">
              <a16:creationId xmlns:a16="http://schemas.microsoft.com/office/drawing/2014/main" id="{2DC2563C-2FC4-4ED0-B33F-C35AE180C9C7}"/>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08" name="テキスト ボックス 107">
          <a:extLst>
            <a:ext uri="{FF2B5EF4-FFF2-40B4-BE49-F238E27FC236}">
              <a16:creationId xmlns:a16="http://schemas.microsoft.com/office/drawing/2014/main" id="{FCE113C2-B38F-43D2-B546-58AA64D131CA}"/>
            </a:ext>
          </a:extLst>
        </xdr:cNvPr>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a:extLst>
            <a:ext uri="{FF2B5EF4-FFF2-40B4-BE49-F238E27FC236}">
              <a16:creationId xmlns:a16="http://schemas.microsoft.com/office/drawing/2014/main" id="{169F723B-335D-4243-AE98-7CA27EFC2CB5}"/>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0" name="テキスト ボックス 109">
          <a:extLst>
            <a:ext uri="{FF2B5EF4-FFF2-40B4-BE49-F238E27FC236}">
              <a16:creationId xmlns:a16="http://schemas.microsoft.com/office/drawing/2014/main" id="{72D1D445-D7D3-4EE5-934B-22CE33E08BF2}"/>
            </a:ext>
          </a:extLst>
        </xdr:cNvPr>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a:extLst>
            <a:ext uri="{FF2B5EF4-FFF2-40B4-BE49-F238E27FC236}">
              <a16:creationId xmlns:a16="http://schemas.microsoft.com/office/drawing/2014/main" id="{6DEE26DD-E17C-49DC-84F1-7BB01279577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12" name="テキスト ボックス 111">
          <a:extLst>
            <a:ext uri="{FF2B5EF4-FFF2-40B4-BE49-F238E27FC236}">
              <a16:creationId xmlns:a16="http://schemas.microsoft.com/office/drawing/2014/main" id="{7B8173FD-3E6E-41BB-87FC-122441B999E5}"/>
            </a:ext>
          </a:extLst>
        </xdr:cNvPr>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a:extLst>
            <a:ext uri="{FF2B5EF4-FFF2-40B4-BE49-F238E27FC236}">
              <a16:creationId xmlns:a16="http://schemas.microsoft.com/office/drawing/2014/main" id="{79AF58B6-BFFA-4DA9-A63D-2BC913DAAC43}"/>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4" name="テキスト ボックス 113">
          <a:extLst>
            <a:ext uri="{FF2B5EF4-FFF2-40B4-BE49-F238E27FC236}">
              <a16:creationId xmlns:a16="http://schemas.microsoft.com/office/drawing/2014/main" id="{EC24F6BE-8FFC-4CFC-8DC8-418939FC62F6}"/>
            </a:ext>
          </a:extLst>
        </xdr:cNvPr>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可能年数グラフ枠">
          <a:extLst>
            <a:ext uri="{FF2B5EF4-FFF2-40B4-BE49-F238E27FC236}">
              <a16:creationId xmlns:a16="http://schemas.microsoft.com/office/drawing/2014/main" id="{EDFCA0CF-6FF6-40AC-A101-F2BE2B20FFEF}"/>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116064</xdr:rowOff>
    </xdr:from>
    <xdr:to>
      <xdr:col>76</xdr:col>
      <xdr:colOff>21589</xdr:colOff>
      <xdr:row>34</xdr:row>
      <xdr:rowOff>151342</xdr:rowOff>
    </xdr:to>
    <xdr:cxnSp macro="">
      <xdr:nvCxnSpPr>
        <xdr:cNvPr id="116" name="直線コネクタ 115">
          <a:extLst>
            <a:ext uri="{FF2B5EF4-FFF2-40B4-BE49-F238E27FC236}">
              <a16:creationId xmlns:a16="http://schemas.microsoft.com/office/drawing/2014/main" id="{E8A88412-7A8F-4FDC-A99F-5D2AB459821D}"/>
            </a:ext>
          </a:extLst>
        </xdr:cNvPr>
        <xdr:cNvCxnSpPr/>
      </xdr:nvCxnSpPr>
      <xdr:spPr>
        <a:xfrm flipV="1">
          <a:off x="14793595" y="5516739"/>
          <a:ext cx="1269" cy="1235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可能年数最小値テキスト">
          <a:extLst>
            <a:ext uri="{FF2B5EF4-FFF2-40B4-BE49-F238E27FC236}">
              <a16:creationId xmlns:a16="http://schemas.microsoft.com/office/drawing/2014/main" id="{82DBBE75-7FD9-49C4-95FC-B2ECF6A3768A}"/>
            </a:ext>
          </a:extLst>
        </xdr:cNvPr>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a:extLst>
            <a:ext uri="{FF2B5EF4-FFF2-40B4-BE49-F238E27FC236}">
              <a16:creationId xmlns:a16="http://schemas.microsoft.com/office/drawing/2014/main" id="{7EEEF1E3-4705-47DA-996F-FB4EC25CAD6A}"/>
            </a:ext>
          </a:extLst>
        </xdr:cNvPr>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62741</xdr:rowOff>
    </xdr:from>
    <xdr:ext cx="405111" cy="259045"/>
    <xdr:sp macro="" textlink="">
      <xdr:nvSpPr>
        <xdr:cNvPr id="119" name="債務償還可能年数最大値テキスト">
          <a:extLst>
            <a:ext uri="{FF2B5EF4-FFF2-40B4-BE49-F238E27FC236}">
              <a16:creationId xmlns:a16="http://schemas.microsoft.com/office/drawing/2014/main" id="{2D577998-0F9E-4517-A564-4169D8197E7F}"/>
            </a:ext>
          </a:extLst>
        </xdr:cNvPr>
        <xdr:cNvSpPr txBox="1"/>
      </xdr:nvSpPr>
      <xdr:spPr>
        <a:xfrm>
          <a:off x="14846300" y="5291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116064</xdr:rowOff>
    </xdr:from>
    <xdr:to>
      <xdr:col>76</xdr:col>
      <xdr:colOff>111125</xdr:colOff>
      <xdr:row>27</xdr:row>
      <xdr:rowOff>116064</xdr:rowOff>
    </xdr:to>
    <xdr:cxnSp macro="">
      <xdr:nvCxnSpPr>
        <xdr:cNvPr id="120" name="直線コネクタ 119">
          <a:extLst>
            <a:ext uri="{FF2B5EF4-FFF2-40B4-BE49-F238E27FC236}">
              <a16:creationId xmlns:a16="http://schemas.microsoft.com/office/drawing/2014/main" id="{3E0A7578-C823-4380-AC23-3BC688BC9DE7}"/>
            </a:ext>
          </a:extLst>
        </xdr:cNvPr>
        <xdr:cNvCxnSpPr/>
      </xdr:nvCxnSpPr>
      <xdr:spPr>
        <a:xfrm>
          <a:off x="14706600" y="5516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105074</xdr:rowOff>
    </xdr:from>
    <xdr:ext cx="340478" cy="259045"/>
    <xdr:sp macro="" textlink="">
      <xdr:nvSpPr>
        <xdr:cNvPr id="121" name="債務償還可能年数平均値テキスト">
          <a:extLst>
            <a:ext uri="{FF2B5EF4-FFF2-40B4-BE49-F238E27FC236}">
              <a16:creationId xmlns:a16="http://schemas.microsoft.com/office/drawing/2014/main" id="{C5FE5AEE-184E-4F80-915F-0B7DF4FE1170}"/>
            </a:ext>
          </a:extLst>
        </xdr:cNvPr>
        <xdr:cNvSpPr txBox="1"/>
      </xdr:nvSpPr>
      <xdr:spPr>
        <a:xfrm>
          <a:off x="14846300" y="6020099"/>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126647</xdr:rowOff>
    </xdr:from>
    <xdr:to>
      <xdr:col>76</xdr:col>
      <xdr:colOff>73025</xdr:colOff>
      <xdr:row>31</xdr:row>
      <xdr:rowOff>56797</xdr:rowOff>
    </xdr:to>
    <xdr:sp macro="" textlink="">
      <xdr:nvSpPr>
        <xdr:cNvPr id="122" name="フローチャート: 判断 121">
          <a:extLst>
            <a:ext uri="{FF2B5EF4-FFF2-40B4-BE49-F238E27FC236}">
              <a16:creationId xmlns:a16="http://schemas.microsoft.com/office/drawing/2014/main" id="{2B07E3B4-5959-4F7D-8DDD-2A7989C722F0}"/>
            </a:ext>
          </a:extLst>
        </xdr:cNvPr>
        <xdr:cNvSpPr/>
      </xdr:nvSpPr>
      <xdr:spPr>
        <a:xfrm>
          <a:off x="14744700" y="604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27C2D04C-F384-4FB4-94BB-53F0FE1FEAC3}"/>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DD231F60-8472-43AC-83ED-A890833101B7}"/>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A45AA0E2-E7B8-4182-8808-E6E3B279EA05}"/>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FDEF0565-27B9-4AF4-9E4F-3E0AF415E13D}"/>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7" name="テキスト ボックス 126">
          <a:extLst>
            <a:ext uri="{FF2B5EF4-FFF2-40B4-BE49-F238E27FC236}">
              <a16:creationId xmlns:a16="http://schemas.microsoft.com/office/drawing/2014/main" id="{226B6F1E-5763-4F88-B13B-E3381A284DE7}"/>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109714</xdr:rowOff>
    </xdr:from>
    <xdr:to>
      <xdr:col>76</xdr:col>
      <xdr:colOff>73025</xdr:colOff>
      <xdr:row>29</xdr:row>
      <xdr:rowOff>39864</xdr:rowOff>
    </xdr:to>
    <xdr:sp macro="" textlink="">
      <xdr:nvSpPr>
        <xdr:cNvPr id="128" name="楕円 127">
          <a:extLst>
            <a:ext uri="{FF2B5EF4-FFF2-40B4-BE49-F238E27FC236}">
              <a16:creationId xmlns:a16="http://schemas.microsoft.com/office/drawing/2014/main" id="{CFFE93DB-B6BD-417C-84DB-65C198B552E9}"/>
            </a:ext>
          </a:extLst>
        </xdr:cNvPr>
        <xdr:cNvSpPr/>
      </xdr:nvSpPr>
      <xdr:spPr>
        <a:xfrm>
          <a:off x="14744700" y="568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132591</xdr:rowOff>
    </xdr:from>
    <xdr:ext cx="340478" cy="259045"/>
    <xdr:sp macro="" textlink="">
      <xdr:nvSpPr>
        <xdr:cNvPr id="129" name="債務償還可能年数該当値テキスト">
          <a:extLst>
            <a:ext uri="{FF2B5EF4-FFF2-40B4-BE49-F238E27FC236}">
              <a16:creationId xmlns:a16="http://schemas.microsoft.com/office/drawing/2014/main" id="{628A78F3-9894-4C4A-A78C-57DC1AC4D8CE}"/>
            </a:ext>
          </a:extLst>
        </xdr:cNvPr>
        <xdr:cNvSpPr txBox="1"/>
      </xdr:nvSpPr>
      <xdr:spPr>
        <a:xfrm>
          <a:off x="14846300" y="55332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0" name="正方形/長方形 129">
          <a:extLst>
            <a:ext uri="{FF2B5EF4-FFF2-40B4-BE49-F238E27FC236}">
              <a16:creationId xmlns:a16="http://schemas.microsoft.com/office/drawing/2014/main" id="{F1360482-A3A1-4AE1-B8E5-ADA111E4AAE1}"/>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1" name="正方形/長方形 130">
          <a:extLst>
            <a:ext uri="{FF2B5EF4-FFF2-40B4-BE49-F238E27FC236}">
              <a16:creationId xmlns:a16="http://schemas.microsoft.com/office/drawing/2014/main" id="{EF444ED5-8227-452A-B195-E48FE209DCAA}"/>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2" name="テキスト ボックス 131">
          <a:extLst>
            <a:ext uri="{FF2B5EF4-FFF2-40B4-BE49-F238E27FC236}">
              <a16:creationId xmlns:a16="http://schemas.microsoft.com/office/drawing/2014/main" id="{BE9B5973-3331-489C-9AA3-1FEEA0426CBC}"/>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3" name="テキスト ボックス 132">
          <a:extLst>
            <a:ext uri="{FF2B5EF4-FFF2-40B4-BE49-F238E27FC236}">
              <a16:creationId xmlns:a16="http://schemas.microsoft.com/office/drawing/2014/main" id="{B666AECC-9457-4FA6-A86A-41EF4B7949C7}"/>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4" name="テキスト ボックス 133">
          <a:extLst>
            <a:ext uri="{FF2B5EF4-FFF2-40B4-BE49-F238E27FC236}">
              <a16:creationId xmlns:a16="http://schemas.microsoft.com/office/drawing/2014/main" id="{5CAA92A5-C590-4F50-89B7-666C742F6006}"/>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5" name="テキスト ボックス 134">
          <a:extLst>
            <a:ext uri="{FF2B5EF4-FFF2-40B4-BE49-F238E27FC236}">
              <a16:creationId xmlns:a16="http://schemas.microsoft.com/office/drawing/2014/main" id="{33437778-64A6-4709-825F-817CD79F865F}"/>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7E9864F-4E95-4DE9-8F8F-8752B4CEA421}"/>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57905856-C49E-4648-A7CB-52F952321AD8}"/>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ADAD9B74-2E2C-4D64-AB27-1CFD443B4232}"/>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CB1EE2B7-B662-4D0B-9330-B80C63E1DB04}"/>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B7A7D49-E195-4322-8D2E-3D51D069BABE}"/>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48C900AA-33C4-4B8E-84D6-4552234606EE}"/>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80CBAD56-FD55-4989-ADF9-F28654E401BB}"/>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D243BCB2-6B3C-49DC-9DF6-C5443308D069}"/>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23E54E26-DFB6-41E8-A321-19AE189DFFE4}"/>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109EEE84-8FFC-4654-B7B4-03D7827B85CD}"/>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7DD458E-7079-49E4-91A0-0F4771F3B773}"/>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BE6EF21-C35C-44CF-A5F3-9389DCCECEEF}"/>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9179BF45-F7E5-4E62-BF1B-5C345B947C6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32AF306-938A-4B44-8613-2D4C47D99852}"/>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460A102D-55A1-42EB-8A85-E0FAE03F0ED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1C1154A-A278-4F4D-BFCB-4C46E06C00C2}"/>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E9657F69-A3B4-4B64-A344-B12C9DE0FFE8}"/>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8029C8E-E812-4A08-AF78-C4B28C27CAD4}"/>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3F3CF5D-41F9-42BE-BF84-2D652BD5E596}"/>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B05AAD38-9BE9-4C35-A95A-3FDE19AA9BF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20ACD28C-FD9E-4906-8C11-CAF2AE8846DD}"/>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0F09DB6-B23A-4A91-AE76-4520BEA97D2A}"/>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283EAB1C-0CD2-4A88-8C36-130B7D541641}"/>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E13F7ADA-F413-43BD-94D7-D9DB497EBFDB}"/>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A8BF70D-8111-46B9-8749-06247B688A91}"/>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F36757F4-9D84-4E55-94FE-EDF7C67E6B2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B9FBEFE3-F967-4652-AF45-37A8D435BFEE}"/>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B893817C-EB5D-49D1-99F7-7F611913ECC3}"/>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7375A82-2118-432C-91D5-DDC522D0C088}"/>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8DF3853E-BCB8-4BE2-89DE-CC43E703E04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BB43097D-1857-4708-84DB-4F7ECD77D659}"/>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C052CB3B-62A8-47BC-AE06-AC3B2337649D}"/>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37843758-A559-467C-89A4-3D07AC26D13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02BB9444-B271-4124-9711-179F0D7E6538}"/>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0903626B-825C-467C-ABC2-4F8B16D29765}"/>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BEEDCD7A-F1ED-4678-B65B-460D0700AD79}"/>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A96A727A-EA00-4240-98E1-EE689C940006}"/>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1E686B81-FA10-43AB-B432-FA153BF63D4D}"/>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AC3C3528-86B6-40CF-81BB-982457501772}"/>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6E9A1279-14A7-4247-9083-30F621272861}"/>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A2B8D83A-965F-4D92-862E-BEDCE14341CE}"/>
            </a:ext>
          </a:extLst>
        </xdr:cNvPr>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E115795A-88A7-4C9D-BBC9-A8E27FCEF703}"/>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FC6B11F2-AC0F-4A89-A382-E18D967F9366}"/>
            </a:ext>
          </a:extLst>
        </xdr:cNvPr>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E9560F0C-E215-4E79-A8DD-9055B8CAF312}"/>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3E836E7E-BACB-45C4-851C-C5A0B0704E3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2ABEF65E-3BEA-4919-812D-B81D5AC9EF84}"/>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8FE51812-59A3-4649-A842-5EF7AEC8CBFB}"/>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FAC42AE7-33C0-4BD8-B14D-D11BE58C7B6F}"/>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66B3C85F-18D1-43B9-85A5-5B3F26886734}"/>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4109A376-96F6-48BE-B725-E0EE8D58E7BB}"/>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C203A261-D31B-474D-8AE5-F7605222DFFD}"/>
            </a:ext>
          </a:extLst>
        </xdr:cNvPr>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F4293B77-2027-47C6-AA83-201C7D23F28D}"/>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890D22E8-D5DF-4542-9963-8EBD1A5B541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140CF1F4-0BA3-4EA0-9983-0ECE910F9DF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104775</xdr:rowOff>
    </xdr:from>
    <xdr:to>
      <xdr:col>24</xdr:col>
      <xdr:colOff>62865</xdr:colOff>
      <xdr:row>41</xdr:row>
      <xdr:rowOff>51435</xdr:rowOff>
    </xdr:to>
    <xdr:cxnSp macro="">
      <xdr:nvCxnSpPr>
        <xdr:cNvPr id="56" name="直線コネクタ 55">
          <a:extLst>
            <a:ext uri="{FF2B5EF4-FFF2-40B4-BE49-F238E27FC236}">
              <a16:creationId xmlns:a16="http://schemas.microsoft.com/office/drawing/2014/main" id="{D78679D3-25BC-4D9B-833A-288468E10C81}"/>
            </a:ext>
          </a:extLst>
        </xdr:cNvPr>
        <xdr:cNvCxnSpPr/>
      </xdr:nvCxnSpPr>
      <xdr:spPr>
        <a:xfrm flipV="1">
          <a:off x="4634865" y="5762625"/>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55262</xdr:rowOff>
    </xdr:from>
    <xdr:ext cx="405111" cy="259045"/>
    <xdr:sp macro="" textlink="">
      <xdr:nvSpPr>
        <xdr:cNvPr id="57" name="【道路】&#10;有形固定資産減価償却率最小値テキスト">
          <a:extLst>
            <a:ext uri="{FF2B5EF4-FFF2-40B4-BE49-F238E27FC236}">
              <a16:creationId xmlns:a16="http://schemas.microsoft.com/office/drawing/2014/main" id="{2C547683-B479-4D48-AA56-6E5DE875EE1A}"/>
            </a:ext>
          </a:extLst>
        </xdr:cNvPr>
        <xdr:cNvSpPr txBox="1"/>
      </xdr:nvSpPr>
      <xdr:spPr>
        <a:xfrm>
          <a:off x="4673600" y="7084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51435</xdr:rowOff>
    </xdr:from>
    <xdr:to>
      <xdr:col>24</xdr:col>
      <xdr:colOff>152400</xdr:colOff>
      <xdr:row>41</xdr:row>
      <xdr:rowOff>51435</xdr:rowOff>
    </xdr:to>
    <xdr:cxnSp macro="">
      <xdr:nvCxnSpPr>
        <xdr:cNvPr id="58" name="直線コネクタ 57">
          <a:extLst>
            <a:ext uri="{FF2B5EF4-FFF2-40B4-BE49-F238E27FC236}">
              <a16:creationId xmlns:a16="http://schemas.microsoft.com/office/drawing/2014/main" id="{4ABC8443-E2AA-43A6-8E62-EBEBDD8C2C58}"/>
            </a:ext>
          </a:extLst>
        </xdr:cNvPr>
        <xdr:cNvCxnSpPr/>
      </xdr:nvCxnSpPr>
      <xdr:spPr>
        <a:xfrm>
          <a:off x="4546600" y="7080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51452</xdr:rowOff>
    </xdr:from>
    <xdr:ext cx="405111" cy="259045"/>
    <xdr:sp macro="" textlink="">
      <xdr:nvSpPr>
        <xdr:cNvPr id="59" name="【道路】&#10;有形固定資産減価償却率最大値テキスト">
          <a:extLst>
            <a:ext uri="{FF2B5EF4-FFF2-40B4-BE49-F238E27FC236}">
              <a16:creationId xmlns:a16="http://schemas.microsoft.com/office/drawing/2014/main" id="{70A723FB-B2BA-47B7-8BE6-ED12C52F9848}"/>
            </a:ext>
          </a:extLst>
        </xdr:cNvPr>
        <xdr:cNvSpPr txBox="1"/>
      </xdr:nvSpPr>
      <xdr:spPr>
        <a:xfrm>
          <a:off x="4673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104775</xdr:rowOff>
    </xdr:from>
    <xdr:to>
      <xdr:col>24</xdr:col>
      <xdr:colOff>152400</xdr:colOff>
      <xdr:row>33</xdr:row>
      <xdr:rowOff>104775</xdr:rowOff>
    </xdr:to>
    <xdr:cxnSp macro="">
      <xdr:nvCxnSpPr>
        <xdr:cNvPr id="60" name="直線コネクタ 59">
          <a:extLst>
            <a:ext uri="{FF2B5EF4-FFF2-40B4-BE49-F238E27FC236}">
              <a16:creationId xmlns:a16="http://schemas.microsoft.com/office/drawing/2014/main" id="{89D4921C-3775-43AE-9117-2CC9E760A3BC}"/>
            </a:ext>
          </a:extLst>
        </xdr:cNvPr>
        <xdr:cNvCxnSpPr/>
      </xdr:nvCxnSpPr>
      <xdr:spPr>
        <a:xfrm>
          <a:off x="4546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129557</xdr:rowOff>
    </xdr:from>
    <xdr:ext cx="405111" cy="259045"/>
    <xdr:sp macro="" textlink="">
      <xdr:nvSpPr>
        <xdr:cNvPr id="61" name="【道路】&#10;有形固定資産減価償却率平均値テキスト">
          <a:extLst>
            <a:ext uri="{FF2B5EF4-FFF2-40B4-BE49-F238E27FC236}">
              <a16:creationId xmlns:a16="http://schemas.microsoft.com/office/drawing/2014/main" id="{BE4CFAB1-48E4-438B-AB9D-C8A6506D2F6F}"/>
            </a:ext>
          </a:extLst>
        </xdr:cNvPr>
        <xdr:cNvSpPr txBox="1"/>
      </xdr:nvSpPr>
      <xdr:spPr>
        <a:xfrm>
          <a:off x="4673600" y="66446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151130</xdr:rowOff>
    </xdr:from>
    <xdr:to>
      <xdr:col>24</xdr:col>
      <xdr:colOff>114300</xdr:colOff>
      <xdr:row>39</xdr:row>
      <xdr:rowOff>81280</xdr:rowOff>
    </xdr:to>
    <xdr:sp macro="" textlink="">
      <xdr:nvSpPr>
        <xdr:cNvPr id="62" name="フローチャート: 判断 61">
          <a:extLst>
            <a:ext uri="{FF2B5EF4-FFF2-40B4-BE49-F238E27FC236}">
              <a16:creationId xmlns:a16="http://schemas.microsoft.com/office/drawing/2014/main" id="{18D99017-1ED0-4D4A-92A1-4A173A64B47D}"/>
            </a:ext>
          </a:extLst>
        </xdr:cNvPr>
        <xdr:cNvSpPr/>
      </xdr:nvSpPr>
      <xdr:spPr>
        <a:xfrm>
          <a:off x="45847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168275</xdr:rowOff>
    </xdr:from>
    <xdr:to>
      <xdr:col>20</xdr:col>
      <xdr:colOff>38100</xdr:colOff>
      <xdr:row>38</xdr:row>
      <xdr:rowOff>98425</xdr:rowOff>
    </xdr:to>
    <xdr:sp macro="" textlink="">
      <xdr:nvSpPr>
        <xdr:cNvPr id="63" name="フローチャート: 判断 62">
          <a:extLst>
            <a:ext uri="{FF2B5EF4-FFF2-40B4-BE49-F238E27FC236}">
              <a16:creationId xmlns:a16="http://schemas.microsoft.com/office/drawing/2014/main" id="{BCC5F00F-9282-4BFF-8E37-9389EC24D9E9}"/>
            </a:ext>
          </a:extLst>
        </xdr:cNvPr>
        <xdr:cNvSpPr/>
      </xdr:nvSpPr>
      <xdr:spPr>
        <a:xfrm>
          <a:off x="3746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107315</xdr:rowOff>
    </xdr:from>
    <xdr:to>
      <xdr:col>15</xdr:col>
      <xdr:colOff>101600</xdr:colOff>
      <xdr:row>39</xdr:row>
      <xdr:rowOff>37465</xdr:rowOff>
    </xdr:to>
    <xdr:sp macro="" textlink="">
      <xdr:nvSpPr>
        <xdr:cNvPr id="64" name="フローチャート: 判断 63">
          <a:extLst>
            <a:ext uri="{FF2B5EF4-FFF2-40B4-BE49-F238E27FC236}">
              <a16:creationId xmlns:a16="http://schemas.microsoft.com/office/drawing/2014/main" id="{9A3F0C50-669F-4FDD-A1D7-ABBE5C52B220}"/>
            </a:ext>
          </a:extLst>
        </xdr:cNvPr>
        <xdr:cNvSpPr/>
      </xdr:nvSpPr>
      <xdr:spPr>
        <a:xfrm>
          <a:off x="2857500" y="66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A9C0A2D-7BF1-4297-B1F6-43110BFC812A}"/>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B913434-92B0-4C66-9111-9AF0C1BFE0A7}"/>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FCD45FBB-E09A-4F9C-852B-12B52EF30EB7}"/>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324819F-EBF3-4931-9A8C-438841442365}"/>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ADCE2F11-29A0-49AA-8591-83B4A60F014E}"/>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84455</xdr:rowOff>
    </xdr:from>
    <xdr:to>
      <xdr:col>24</xdr:col>
      <xdr:colOff>114300</xdr:colOff>
      <xdr:row>39</xdr:row>
      <xdr:rowOff>14605</xdr:rowOff>
    </xdr:to>
    <xdr:sp macro="" textlink="">
      <xdr:nvSpPr>
        <xdr:cNvPr id="70" name="楕円 69">
          <a:extLst>
            <a:ext uri="{FF2B5EF4-FFF2-40B4-BE49-F238E27FC236}">
              <a16:creationId xmlns:a16="http://schemas.microsoft.com/office/drawing/2014/main" id="{5F2E8653-DF96-4663-9E01-CD6BF9F19EAF}"/>
            </a:ext>
          </a:extLst>
        </xdr:cNvPr>
        <xdr:cNvSpPr/>
      </xdr:nvSpPr>
      <xdr:spPr>
        <a:xfrm>
          <a:off x="4584700" y="6599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107332</xdr:rowOff>
    </xdr:from>
    <xdr:ext cx="405111" cy="259045"/>
    <xdr:sp macro="" textlink="">
      <xdr:nvSpPr>
        <xdr:cNvPr id="71" name="【道路】&#10;有形固定資産減価償却率該当値テキスト">
          <a:extLst>
            <a:ext uri="{FF2B5EF4-FFF2-40B4-BE49-F238E27FC236}">
              <a16:creationId xmlns:a16="http://schemas.microsoft.com/office/drawing/2014/main" id="{3DEC65E9-06A6-4D8B-9072-66891E6107D0}"/>
            </a:ext>
          </a:extLst>
        </xdr:cNvPr>
        <xdr:cNvSpPr txBox="1"/>
      </xdr:nvSpPr>
      <xdr:spPr>
        <a:xfrm>
          <a:off x="4673600" y="6450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116840</xdr:rowOff>
    </xdr:from>
    <xdr:to>
      <xdr:col>20</xdr:col>
      <xdr:colOff>38100</xdr:colOff>
      <xdr:row>39</xdr:row>
      <xdr:rowOff>46990</xdr:rowOff>
    </xdr:to>
    <xdr:sp macro="" textlink="">
      <xdr:nvSpPr>
        <xdr:cNvPr id="72" name="楕円 71">
          <a:extLst>
            <a:ext uri="{FF2B5EF4-FFF2-40B4-BE49-F238E27FC236}">
              <a16:creationId xmlns:a16="http://schemas.microsoft.com/office/drawing/2014/main" id="{9DE500D6-FE9F-4705-A07C-D0CC2EE7EACA}"/>
            </a:ext>
          </a:extLst>
        </xdr:cNvPr>
        <xdr:cNvSpPr/>
      </xdr:nvSpPr>
      <xdr:spPr>
        <a:xfrm>
          <a:off x="37465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135255</xdr:rowOff>
    </xdr:from>
    <xdr:to>
      <xdr:col>24</xdr:col>
      <xdr:colOff>63500</xdr:colOff>
      <xdr:row>38</xdr:row>
      <xdr:rowOff>167640</xdr:rowOff>
    </xdr:to>
    <xdr:cxnSp macro="">
      <xdr:nvCxnSpPr>
        <xdr:cNvPr id="73" name="直線コネクタ 72">
          <a:extLst>
            <a:ext uri="{FF2B5EF4-FFF2-40B4-BE49-F238E27FC236}">
              <a16:creationId xmlns:a16="http://schemas.microsoft.com/office/drawing/2014/main" id="{E93CF6FA-800D-45AB-8D09-249DC89D2446}"/>
            </a:ext>
          </a:extLst>
        </xdr:cNvPr>
        <xdr:cNvCxnSpPr/>
      </xdr:nvCxnSpPr>
      <xdr:spPr>
        <a:xfrm flipV="1">
          <a:off x="3797300" y="665035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151130</xdr:rowOff>
    </xdr:from>
    <xdr:to>
      <xdr:col>15</xdr:col>
      <xdr:colOff>101600</xdr:colOff>
      <xdr:row>39</xdr:row>
      <xdr:rowOff>81280</xdr:rowOff>
    </xdr:to>
    <xdr:sp macro="" textlink="">
      <xdr:nvSpPr>
        <xdr:cNvPr id="74" name="楕円 73">
          <a:extLst>
            <a:ext uri="{FF2B5EF4-FFF2-40B4-BE49-F238E27FC236}">
              <a16:creationId xmlns:a16="http://schemas.microsoft.com/office/drawing/2014/main" id="{C8EB1625-08BE-4217-900C-23737AFC902E}"/>
            </a:ext>
          </a:extLst>
        </xdr:cNvPr>
        <xdr:cNvSpPr/>
      </xdr:nvSpPr>
      <xdr:spPr>
        <a:xfrm>
          <a:off x="2857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167640</xdr:rowOff>
    </xdr:from>
    <xdr:to>
      <xdr:col>19</xdr:col>
      <xdr:colOff>177800</xdr:colOff>
      <xdr:row>39</xdr:row>
      <xdr:rowOff>30480</xdr:rowOff>
    </xdr:to>
    <xdr:cxnSp macro="">
      <xdr:nvCxnSpPr>
        <xdr:cNvPr id="75" name="直線コネクタ 74">
          <a:extLst>
            <a:ext uri="{FF2B5EF4-FFF2-40B4-BE49-F238E27FC236}">
              <a16:creationId xmlns:a16="http://schemas.microsoft.com/office/drawing/2014/main" id="{1E3438DC-886F-49D5-94F2-9DE4F13219BB}"/>
            </a:ext>
          </a:extLst>
        </xdr:cNvPr>
        <xdr:cNvCxnSpPr/>
      </xdr:nvCxnSpPr>
      <xdr:spPr>
        <a:xfrm flipV="1">
          <a:off x="2908300" y="66827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114952</xdr:rowOff>
    </xdr:from>
    <xdr:ext cx="405111" cy="259045"/>
    <xdr:sp macro="" textlink="">
      <xdr:nvSpPr>
        <xdr:cNvPr id="76" name="n_1aveValue【道路】&#10;有形固定資産減価償却率">
          <a:extLst>
            <a:ext uri="{FF2B5EF4-FFF2-40B4-BE49-F238E27FC236}">
              <a16:creationId xmlns:a16="http://schemas.microsoft.com/office/drawing/2014/main" id="{F4216EFB-95B7-473E-B51C-C763325A72A1}"/>
            </a:ext>
          </a:extLst>
        </xdr:cNvPr>
        <xdr:cNvSpPr txBox="1"/>
      </xdr:nvSpPr>
      <xdr:spPr>
        <a:xfrm>
          <a:off x="3582044" y="6287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53992</xdr:rowOff>
    </xdr:from>
    <xdr:ext cx="405111" cy="259045"/>
    <xdr:sp macro="" textlink="">
      <xdr:nvSpPr>
        <xdr:cNvPr id="77" name="n_2aveValue【道路】&#10;有形固定資産減価償却率">
          <a:extLst>
            <a:ext uri="{FF2B5EF4-FFF2-40B4-BE49-F238E27FC236}">
              <a16:creationId xmlns:a16="http://schemas.microsoft.com/office/drawing/2014/main" id="{17890F38-EB00-4CFD-9E38-7710988A7B16}"/>
            </a:ext>
          </a:extLst>
        </xdr:cNvPr>
        <xdr:cNvSpPr txBox="1"/>
      </xdr:nvSpPr>
      <xdr:spPr>
        <a:xfrm>
          <a:off x="2705744" y="639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38117</xdr:rowOff>
    </xdr:from>
    <xdr:ext cx="405111" cy="259045"/>
    <xdr:sp macro="" textlink="">
      <xdr:nvSpPr>
        <xdr:cNvPr id="78" name="n_1mainValue【道路】&#10;有形固定資産減価償却率">
          <a:extLst>
            <a:ext uri="{FF2B5EF4-FFF2-40B4-BE49-F238E27FC236}">
              <a16:creationId xmlns:a16="http://schemas.microsoft.com/office/drawing/2014/main" id="{B2FA8DBB-292C-4520-9961-8B85BC1389F8}"/>
            </a:ext>
          </a:extLst>
        </xdr:cNvPr>
        <xdr:cNvSpPr txBox="1"/>
      </xdr:nvSpPr>
      <xdr:spPr>
        <a:xfrm>
          <a:off x="3582044" y="672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72407</xdr:rowOff>
    </xdr:from>
    <xdr:ext cx="405111" cy="259045"/>
    <xdr:sp macro="" textlink="">
      <xdr:nvSpPr>
        <xdr:cNvPr id="79" name="n_2mainValue【道路】&#10;有形固定資産減価償却率">
          <a:extLst>
            <a:ext uri="{FF2B5EF4-FFF2-40B4-BE49-F238E27FC236}">
              <a16:creationId xmlns:a16="http://schemas.microsoft.com/office/drawing/2014/main" id="{1E33C3F8-5A85-4A2F-9269-7BCCAC4ADC15}"/>
            </a:ext>
          </a:extLst>
        </xdr:cNvPr>
        <xdr:cNvSpPr txBox="1"/>
      </xdr:nvSpPr>
      <xdr:spPr>
        <a:xfrm>
          <a:off x="27057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a:extLst>
            <a:ext uri="{FF2B5EF4-FFF2-40B4-BE49-F238E27FC236}">
              <a16:creationId xmlns:a16="http://schemas.microsoft.com/office/drawing/2014/main" id="{93214A2B-6B82-4A48-92CC-252247735763}"/>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a:extLst>
            <a:ext uri="{FF2B5EF4-FFF2-40B4-BE49-F238E27FC236}">
              <a16:creationId xmlns:a16="http://schemas.microsoft.com/office/drawing/2014/main" id="{CA77CF1D-A512-4B12-BC18-DAD424146D3B}"/>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a:extLst>
            <a:ext uri="{FF2B5EF4-FFF2-40B4-BE49-F238E27FC236}">
              <a16:creationId xmlns:a16="http://schemas.microsoft.com/office/drawing/2014/main" id="{5BF9D5EA-675E-4C55-9C86-445E45D6B273}"/>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a:extLst>
            <a:ext uri="{FF2B5EF4-FFF2-40B4-BE49-F238E27FC236}">
              <a16:creationId xmlns:a16="http://schemas.microsoft.com/office/drawing/2014/main" id="{0675E5FC-E339-4836-99C0-DC4FE2D75182}"/>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a:extLst>
            <a:ext uri="{FF2B5EF4-FFF2-40B4-BE49-F238E27FC236}">
              <a16:creationId xmlns:a16="http://schemas.microsoft.com/office/drawing/2014/main" id="{FC099C1A-F24F-4DA9-B416-BD9451A0D653}"/>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a:extLst>
            <a:ext uri="{FF2B5EF4-FFF2-40B4-BE49-F238E27FC236}">
              <a16:creationId xmlns:a16="http://schemas.microsoft.com/office/drawing/2014/main" id="{3CBF985F-693F-418B-93B5-51462E6E798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a:extLst>
            <a:ext uri="{FF2B5EF4-FFF2-40B4-BE49-F238E27FC236}">
              <a16:creationId xmlns:a16="http://schemas.microsoft.com/office/drawing/2014/main" id="{EC3BB4AE-CE76-4C35-AB5B-47A45D9C799A}"/>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a:extLst>
            <a:ext uri="{FF2B5EF4-FFF2-40B4-BE49-F238E27FC236}">
              <a16:creationId xmlns:a16="http://schemas.microsoft.com/office/drawing/2014/main" id="{A66BFC14-D5F3-4BB0-AD06-4D50904B525D}"/>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a:extLst>
            <a:ext uri="{FF2B5EF4-FFF2-40B4-BE49-F238E27FC236}">
              <a16:creationId xmlns:a16="http://schemas.microsoft.com/office/drawing/2014/main" id="{FCBBD600-EA38-45F3-A9D8-C608660D3841}"/>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a:extLst>
            <a:ext uri="{FF2B5EF4-FFF2-40B4-BE49-F238E27FC236}">
              <a16:creationId xmlns:a16="http://schemas.microsoft.com/office/drawing/2014/main" id="{076571E5-C4AE-4EEE-9EDB-7C6636CEB9AD}"/>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0" name="テキスト ボックス 89">
          <a:extLst>
            <a:ext uri="{FF2B5EF4-FFF2-40B4-BE49-F238E27FC236}">
              <a16:creationId xmlns:a16="http://schemas.microsoft.com/office/drawing/2014/main" id="{0107F8D3-3315-4897-88AB-A79586646477}"/>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1" name="直線コネクタ 90">
          <a:extLst>
            <a:ext uri="{FF2B5EF4-FFF2-40B4-BE49-F238E27FC236}">
              <a16:creationId xmlns:a16="http://schemas.microsoft.com/office/drawing/2014/main" id="{4818FCAB-66AA-47F9-97BA-FE865150F53B}"/>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2" name="テキスト ボックス 91">
          <a:extLst>
            <a:ext uri="{FF2B5EF4-FFF2-40B4-BE49-F238E27FC236}">
              <a16:creationId xmlns:a16="http://schemas.microsoft.com/office/drawing/2014/main" id="{378FD6D4-23DF-4382-811B-F633598245C6}"/>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3" name="直線コネクタ 92">
          <a:extLst>
            <a:ext uri="{FF2B5EF4-FFF2-40B4-BE49-F238E27FC236}">
              <a16:creationId xmlns:a16="http://schemas.microsoft.com/office/drawing/2014/main" id="{9FAC408E-ED86-45AB-8E59-626AB0D1F48A}"/>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4" name="テキスト ボックス 93">
          <a:extLst>
            <a:ext uri="{FF2B5EF4-FFF2-40B4-BE49-F238E27FC236}">
              <a16:creationId xmlns:a16="http://schemas.microsoft.com/office/drawing/2014/main" id="{98A88CAB-AE3C-4FFF-9889-1E912AFAFD08}"/>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5" name="直線コネクタ 94">
          <a:extLst>
            <a:ext uri="{FF2B5EF4-FFF2-40B4-BE49-F238E27FC236}">
              <a16:creationId xmlns:a16="http://schemas.microsoft.com/office/drawing/2014/main" id="{0D815995-5319-404E-8273-9D8291B8388F}"/>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96" name="テキスト ボックス 95">
          <a:extLst>
            <a:ext uri="{FF2B5EF4-FFF2-40B4-BE49-F238E27FC236}">
              <a16:creationId xmlns:a16="http://schemas.microsoft.com/office/drawing/2014/main" id="{E0CAF316-CCF8-4315-B230-8EAF29698D55}"/>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7" name="直線コネクタ 96">
          <a:extLst>
            <a:ext uri="{FF2B5EF4-FFF2-40B4-BE49-F238E27FC236}">
              <a16:creationId xmlns:a16="http://schemas.microsoft.com/office/drawing/2014/main" id="{9C74D30E-17B3-4C9B-AA79-08918218DAE5}"/>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98" name="テキスト ボックス 97">
          <a:extLst>
            <a:ext uri="{FF2B5EF4-FFF2-40B4-BE49-F238E27FC236}">
              <a16:creationId xmlns:a16="http://schemas.microsoft.com/office/drawing/2014/main" id="{DF1A7BC6-3A4F-49E6-9141-972742B4B6EB}"/>
            </a:ext>
          </a:extLst>
        </xdr:cNvPr>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9" name="直線コネクタ 98">
          <a:extLst>
            <a:ext uri="{FF2B5EF4-FFF2-40B4-BE49-F238E27FC236}">
              <a16:creationId xmlns:a16="http://schemas.microsoft.com/office/drawing/2014/main" id="{B864BEE6-9180-414D-B01B-E2246BF1764F}"/>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0" name="テキスト ボックス 99">
          <a:extLst>
            <a:ext uri="{FF2B5EF4-FFF2-40B4-BE49-F238E27FC236}">
              <a16:creationId xmlns:a16="http://schemas.microsoft.com/office/drawing/2014/main" id="{7C255144-803E-404D-A89E-777A451D410E}"/>
            </a:ext>
          </a:extLst>
        </xdr:cNvPr>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1" name="直線コネクタ 100">
          <a:extLst>
            <a:ext uri="{FF2B5EF4-FFF2-40B4-BE49-F238E27FC236}">
              <a16:creationId xmlns:a16="http://schemas.microsoft.com/office/drawing/2014/main" id="{558F0D6C-4A87-452F-AE83-1BE4BFCBA2F8}"/>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2" name="テキスト ボックス 101">
          <a:extLst>
            <a:ext uri="{FF2B5EF4-FFF2-40B4-BE49-F238E27FC236}">
              <a16:creationId xmlns:a16="http://schemas.microsoft.com/office/drawing/2014/main" id="{97AEBA9F-C455-4F68-BF80-2B36596D9E67}"/>
            </a:ext>
          </a:extLst>
        </xdr:cNvPr>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3" name="【道路】&#10;一人当たり延長グラフ枠">
          <a:extLst>
            <a:ext uri="{FF2B5EF4-FFF2-40B4-BE49-F238E27FC236}">
              <a16:creationId xmlns:a16="http://schemas.microsoft.com/office/drawing/2014/main" id="{8CB362C9-59DE-4889-BE2E-D50744173D42}"/>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36</xdr:row>
      <xdr:rowOff>141986</xdr:rowOff>
    </xdr:from>
    <xdr:to>
      <xdr:col>54</xdr:col>
      <xdr:colOff>189865</xdr:colOff>
      <xdr:row>41</xdr:row>
      <xdr:rowOff>129159</xdr:rowOff>
    </xdr:to>
    <xdr:cxnSp macro="">
      <xdr:nvCxnSpPr>
        <xdr:cNvPr id="104" name="直線コネクタ 103">
          <a:extLst>
            <a:ext uri="{FF2B5EF4-FFF2-40B4-BE49-F238E27FC236}">
              <a16:creationId xmlns:a16="http://schemas.microsoft.com/office/drawing/2014/main" id="{A6C06286-C43A-4AD2-B04B-3C19C13859A0}"/>
            </a:ext>
          </a:extLst>
        </xdr:cNvPr>
        <xdr:cNvCxnSpPr/>
      </xdr:nvCxnSpPr>
      <xdr:spPr>
        <a:xfrm flipV="1">
          <a:off x="10476865" y="6314186"/>
          <a:ext cx="0" cy="8444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132986</xdr:rowOff>
    </xdr:from>
    <xdr:ext cx="469744" cy="259045"/>
    <xdr:sp macro="" textlink="">
      <xdr:nvSpPr>
        <xdr:cNvPr id="105" name="【道路】&#10;一人当たり延長最小値テキスト">
          <a:extLst>
            <a:ext uri="{FF2B5EF4-FFF2-40B4-BE49-F238E27FC236}">
              <a16:creationId xmlns:a16="http://schemas.microsoft.com/office/drawing/2014/main" id="{410F2665-2774-477C-8C06-F18D1F697F14}"/>
            </a:ext>
          </a:extLst>
        </xdr:cNvPr>
        <xdr:cNvSpPr txBox="1"/>
      </xdr:nvSpPr>
      <xdr:spPr>
        <a:xfrm>
          <a:off x="10515600" y="7162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129159</xdr:rowOff>
    </xdr:from>
    <xdr:to>
      <xdr:col>55</xdr:col>
      <xdr:colOff>88900</xdr:colOff>
      <xdr:row>41</xdr:row>
      <xdr:rowOff>129159</xdr:rowOff>
    </xdr:to>
    <xdr:cxnSp macro="">
      <xdr:nvCxnSpPr>
        <xdr:cNvPr id="106" name="直線コネクタ 105">
          <a:extLst>
            <a:ext uri="{FF2B5EF4-FFF2-40B4-BE49-F238E27FC236}">
              <a16:creationId xmlns:a16="http://schemas.microsoft.com/office/drawing/2014/main" id="{17954555-BDEF-475D-BF74-E9F40469DC5F}"/>
            </a:ext>
          </a:extLst>
        </xdr:cNvPr>
        <xdr:cNvCxnSpPr/>
      </xdr:nvCxnSpPr>
      <xdr:spPr>
        <a:xfrm>
          <a:off x="10388600" y="7158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35</xdr:row>
      <xdr:rowOff>88663</xdr:rowOff>
    </xdr:from>
    <xdr:ext cx="534377" cy="259045"/>
    <xdr:sp macro="" textlink="">
      <xdr:nvSpPr>
        <xdr:cNvPr id="107" name="【道路】&#10;一人当たり延長最大値テキスト">
          <a:extLst>
            <a:ext uri="{FF2B5EF4-FFF2-40B4-BE49-F238E27FC236}">
              <a16:creationId xmlns:a16="http://schemas.microsoft.com/office/drawing/2014/main" id="{D8F5CD54-6345-4E86-806D-C768C78E0DF9}"/>
            </a:ext>
          </a:extLst>
        </xdr:cNvPr>
        <xdr:cNvSpPr txBox="1"/>
      </xdr:nvSpPr>
      <xdr:spPr>
        <a:xfrm>
          <a:off x="10515600" y="6089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141986</xdr:rowOff>
    </xdr:from>
    <xdr:to>
      <xdr:col>55</xdr:col>
      <xdr:colOff>88900</xdr:colOff>
      <xdr:row>36</xdr:row>
      <xdr:rowOff>141986</xdr:rowOff>
    </xdr:to>
    <xdr:cxnSp macro="">
      <xdr:nvCxnSpPr>
        <xdr:cNvPr id="108" name="直線コネクタ 107">
          <a:extLst>
            <a:ext uri="{FF2B5EF4-FFF2-40B4-BE49-F238E27FC236}">
              <a16:creationId xmlns:a16="http://schemas.microsoft.com/office/drawing/2014/main" id="{782887E5-D542-4FD5-8DAA-7877F1315DDF}"/>
            </a:ext>
          </a:extLst>
        </xdr:cNvPr>
        <xdr:cNvCxnSpPr/>
      </xdr:nvCxnSpPr>
      <xdr:spPr>
        <a:xfrm>
          <a:off x="10388600" y="6314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42562</xdr:rowOff>
    </xdr:from>
    <xdr:ext cx="469744" cy="259045"/>
    <xdr:sp macro="" textlink="">
      <xdr:nvSpPr>
        <xdr:cNvPr id="109" name="【道路】&#10;一人当たり延長平均値テキスト">
          <a:extLst>
            <a:ext uri="{FF2B5EF4-FFF2-40B4-BE49-F238E27FC236}">
              <a16:creationId xmlns:a16="http://schemas.microsoft.com/office/drawing/2014/main" id="{3A7AF58B-0F4D-4680-99EB-F8FBCAE0EFC9}"/>
            </a:ext>
          </a:extLst>
        </xdr:cNvPr>
        <xdr:cNvSpPr txBox="1"/>
      </xdr:nvSpPr>
      <xdr:spPr>
        <a:xfrm>
          <a:off x="10515600" y="67291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64135</xdr:rowOff>
    </xdr:from>
    <xdr:to>
      <xdr:col>55</xdr:col>
      <xdr:colOff>50800</xdr:colOff>
      <xdr:row>39</xdr:row>
      <xdr:rowOff>165735</xdr:rowOff>
    </xdr:to>
    <xdr:sp macro="" textlink="">
      <xdr:nvSpPr>
        <xdr:cNvPr id="110" name="フローチャート: 判断 109">
          <a:extLst>
            <a:ext uri="{FF2B5EF4-FFF2-40B4-BE49-F238E27FC236}">
              <a16:creationId xmlns:a16="http://schemas.microsoft.com/office/drawing/2014/main" id="{821AD866-9E8E-4562-AD8A-A29DC4F7410E}"/>
            </a:ext>
          </a:extLst>
        </xdr:cNvPr>
        <xdr:cNvSpPr/>
      </xdr:nvSpPr>
      <xdr:spPr>
        <a:xfrm>
          <a:off x="10426700" y="675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33</xdr:row>
      <xdr:rowOff>105791</xdr:rowOff>
    </xdr:from>
    <xdr:to>
      <xdr:col>50</xdr:col>
      <xdr:colOff>165100</xdr:colOff>
      <xdr:row>34</xdr:row>
      <xdr:rowOff>35941</xdr:rowOff>
    </xdr:to>
    <xdr:sp macro="" textlink="">
      <xdr:nvSpPr>
        <xdr:cNvPr id="111" name="フローチャート: 判断 110">
          <a:extLst>
            <a:ext uri="{FF2B5EF4-FFF2-40B4-BE49-F238E27FC236}">
              <a16:creationId xmlns:a16="http://schemas.microsoft.com/office/drawing/2014/main" id="{49D91033-24F1-44FE-9CDB-539561F973A6}"/>
            </a:ext>
          </a:extLst>
        </xdr:cNvPr>
        <xdr:cNvSpPr/>
      </xdr:nvSpPr>
      <xdr:spPr>
        <a:xfrm>
          <a:off x="9588500" y="5763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44196</xdr:rowOff>
    </xdr:from>
    <xdr:to>
      <xdr:col>46</xdr:col>
      <xdr:colOff>38100</xdr:colOff>
      <xdr:row>40</xdr:row>
      <xdr:rowOff>145796</xdr:rowOff>
    </xdr:to>
    <xdr:sp macro="" textlink="">
      <xdr:nvSpPr>
        <xdr:cNvPr id="112" name="フローチャート: 判断 111">
          <a:extLst>
            <a:ext uri="{FF2B5EF4-FFF2-40B4-BE49-F238E27FC236}">
              <a16:creationId xmlns:a16="http://schemas.microsoft.com/office/drawing/2014/main" id="{7C499AF0-E4B5-4314-92E9-7371814B3B0C}"/>
            </a:ext>
          </a:extLst>
        </xdr:cNvPr>
        <xdr:cNvSpPr/>
      </xdr:nvSpPr>
      <xdr:spPr>
        <a:xfrm>
          <a:off x="8699500" y="690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BC1217FC-C6A7-4C48-8CC4-20E485A52059}"/>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7A0A9D90-4FE2-4550-BB56-2A86771A80F4}"/>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3EA074E4-64B8-4E45-98DF-EE3E9BFACA4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4C485B52-0E82-47F4-850F-000D7E942A74}"/>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F0666070-A226-4162-9846-590B2B594EF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91186</xdr:rowOff>
    </xdr:from>
    <xdr:to>
      <xdr:col>55</xdr:col>
      <xdr:colOff>50800</xdr:colOff>
      <xdr:row>37</xdr:row>
      <xdr:rowOff>21336</xdr:rowOff>
    </xdr:to>
    <xdr:sp macro="" textlink="">
      <xdr:nvSpPr>
        <xdr:cNvPr id="118" name="楕円 117">
          <a:extLst>
            <a:ext uri="{FF2B5EF4-FFF2-40B4-BE49-F238E27FC236}">
              <a16:creationId xmlns:a16="http://schemas.microsoft.com/office/drawing/2014/main" id="{25A3C223-FB00-4730-B37A-8F982C12C083}"/>
            </a:ext>
          </a:extLst>
        </xdr:cNvPr>
        <xdr:cNvSpPr/>
      </xdr:nvSpPr>
      <xdr:spPr>
        <a:xfrm>
          <a:off x="10426700" y="626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36</xdr:row>
      <xdr:rowOff>44213</xdr:rowOff>
    </xdr:from>
    <xdr:ext cx="534377" cy="259045"/>
    <xdr:sp macro="" textlink="">
      <xdr:nvSpPr>
        <xdr:cNvPr id="119" name="【道路】&#10;一人当たり延長該当値テキスト">
          <a:extLst>
            <a:ext uri="{FF2B5EF4-FFF2-40B4-BE49-F238E27FC236}">
              <a16:creationId xmlns:a16="http://schemas.microsoft.com/office/drawing/2014/main" id="{90AC9D75-E567-4104-BADF-8D7DAA3AE7F4}"/>
            </a:ext>
          </a:extLst>
        </xdr:cNvPr>
        <xdr:cNvSpPr txBox="1"/>
      </xdr:nvSpPr>
      <xdr:spPr>
        <a:xfrm>
          <a:off x="10515600" y="6216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88646</xdr:rowOff>
    </xdr:from>
    <xdr:to>
      <xdr:col>50</xdr:col>
      <xdr:colOff>165100</xdr:colOff>
      <xdr:row>37</xdr:row>
      <xdr:rowOff>18796</xdr:rowOff>
    </xdr:to>
    <xdr:sp macro="" textlink="">
      <xdr:nvSpPr>
        <xdr:cNvPr id="120" name="楕円 119">
          <a:extLst>
            <a:ext uri="{FF2B5EF4-FFF2-40B4-BE49-F238E27FC236}">
              <a16:creationId xmlns:a16="http://schemas.microsoft.com/office/drawing/2014/main" id="{D51540E7-083F-4918-AF94-C3512B6BA27D}"/>
            </a:ext>
          </a:extLst>
        </xdr:cNvPr>
        <xdr:cNvSpPr/>
      </xdr:nvSpPr>
      <xdr:spPr>
        <a:xfrm>
          <a:off x="9588500" y="626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36</xdr:row>
      <xdr:rowOff>139446</xdr:rowOff>
    </xdr:from>
    <xdr:to>
      <xdr:col>55</xdr:col>
      <xdr:colOff>0</xdr:colOff>
      <xdr:row>36</xdr:row>
      <xdr:rowOff>141986</xdr:rowOff>
    </xdr:to>
    <xdr:cxnSp macro="">
      <xdr:nvCxnSpPr>
        <xdr:cNvPr id="121" name="直線コネクタ 120">
          <a:extLst>
            <a:ext uri="{FF2B5EF4-FFF2-40B4-BE49-F238E27FC236}">
              <a16:creationId xmlns:a16="http://schemas.microsoft.com/office/drawing/2014/main" id="{29110F5C-18D7-4B73-BDFE-76C6FFDFC442}"/>
            </a:ext>
          </a:extLst>
        </xdr:cNvPr>
        <xdr:cNvCxnSpPr/>
      </xdr:nvCxnSpPr>
      <xdr:spPr>
        <a:xfrm>
          <a:off x="9639300" y="6311646"/>
          <a:ext cx="8382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90424</xdr:rowOff>
    </xdr:from>
    <xdr:to>
      <xdr:col>46</xdr:col>
      <xdr:colOff>38100</xdr:colOff>
      <xdr:row>37</xdr:row>
      <xdr:rowOff>20574</xdr:rowOff>
    </xdr:to>
    <xdr:sp macro="" textlink="">
      <xdr:nvSpPr>
        <xdr:cNvPr id="122" name="楕円 121">
          <a:extLst>
            <a:ext uri="{FF2B5EF4-FFF2-40B4-BE49-F238E27FC236}">
              <a16:creationId xmlns:a16="http://schemas.microsoft.com/office/drawing/2014/main" id="{D0EFFB48-80EF-400A-86F6-52D04BFA50C2}"/>
            </a:ext>
          </a:extLst>
        </xdr:cNvPr>
        <xdr:cNvSpPr/>
      </xdr:nvSpPr>
      <xdr:spPr>
        <a:xfrm>
          <a:off x="8699500" y="6262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139446</xdr:rowOff>
    </xdr:from>
    <xdr:to>
      <xdr:col>50</xdr:col>
      <xdr:colOff>114300</xdr:colOff>
      <xdr:row>36</xdr:row>
      <xdr:rowOff>141224</xdr:rowOff>
    </xdr:to>
    <xdr:cxnSp macro="">
      <xdr:nvCxnSpPr>
        <xdr:cNvPr id="123" name="直線コネクタ 122">
          <a:extLst>
            <a:ext uri="{FF2B5EF4-FFF2-40B4-BE49-F238E27FC236}">
              <a16:creationId xmlns:a16="http://schemas.microsoft.com/office/drawing/2014/main" id="{D31EC887-53EF-4E04-AD74-5AAECB035EA4}"/>
            </a:ext>
          </a:extLst>
        </xdr:cNvPr>
        <xdr:cNvCxnSpPr/>
      </xdr:nvCxnSpPr>
      <xdr:spPr>
        <a:xfrm flipV="1">
          <a:off x="8750300" y="6311646"/>
          <a:ext cx="889000" cy="1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32</xdr:row>
      <xdr:rowOff>52468</xdr:rowOff>
    </xdr:from>
    <xdr:ext cx="534377" cy="259045"/>
    <xdr:sp macro="" textlink="">
      <xdr:nvSpPr>
        <xdr:cNvPr id="124" name="n_1aveValue【道路】&#10;一人当たり延長">
          <a:extLst>
            <a:ext uri="{FF2B5EF4-FFF2-40B4-BE49-F238E27FC236}">
              <a16:creationId xmlns:a16="http://schemas.microsoft.com/office/drawing/2014/main" id="{BACCD600-2EE9-4D00-9696-6C1E728986DE}"/>
            </a:ext>
          </a:extLst>
        </xdr:cNvPr>
        <xdr:cNvSpPr txBox="1"/>
      </xdr:nvSpPr>
      <xdr:spPr>
        <a:xfrm>
          <a:off x="9359411" y="5538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136923</xdr:rowOff>
    </xdr:from>
    <xdr:ext cx="469744" cy="259045"/>
    <xdr:sp macro="" textlink="">
      <xdr:nvSpPr>
        <xdr:cNvPr id="125" name="n_2aveValue【道路】&#10;一人当たり延長">
          <a:extLst>
            <a:ext uri="{FF2B5EF4-FFF2-40B4-BE49-F238E27FC236}">
              <a16:creationId xmlns:a16="http://schemas.microsoft.com/office/drawing/2014/main" id="{A8D1120A-2122-434F-88FF-896FD0A285B6}"/>
            </a:ext>
          </a:extLst>
        </xdr:cNvPr>
        <xdr:cNvSpPr txBox="1"/>
      </xdr:nvSpPr>
      <xdr:spPr>
        <a:xfrm>
          <a:off x="8515427" y="6994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37</xdr:row>
      <xdr:rowOff>9923</xdr:rowOff>
    </xdr:from>
    <xdr:ext cx="534377" cy="259045"/>
    <xdr:sp macro="" textlink="">
      <xdr:nvSpPr>
        <xdr:cNvPr id="126" name="n_1mainValue【道路】&#10;一人当たり延長">
          <a:extLst>
            <a:ext uri="{FF2B5EF4-FFF2-40B4-BE49-F238E27FC236}">
              <a16:creationId xmlns:a16="http://schemas.microsoft.com/office/drawing/2014/main" id="{4B76242A-D4EC-47C1-B3A8-2D47A9F025D1}"/>
            </a:ext>
          </a:extLst>
        </xdr:cNvPr>
        <xdr:cNvSpPr txBox="1"/>
      </xdr:nvSpPr>
      <xdr:spPr>
        <a:xfrm>
          <a:off x="9359411" y="635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35</xdr:row>
      <xdr:rowOff>37101</xdr:rowOff>
    </xdr:from>
    <xdr:ext cx="534377" cy="259045"/>
    <xdr:sp macro="" textlink="">
      <xdr:nvSpPr>
        <xdr:cNvPr id="127" name="n_2mainValue【道路】&#10;一人当たり延長">
          <a:extLst>
            <a:ext uri="{FF2B5EF4-FFF2-40B4-BE49-F238E27FC236}">
              <a16:creationId xmlns:a16="http://schemas.microsoft.com/office/drawing/2014/main" id="{DE217B94-A7E4-45EA-B72A-E7D7598A335E}"/>
            </a:ext>
          </a:extLst>
        </xdr:cNvPr>
        <xdr:cNvSpPr txBox="1"/>
      </xdr:nvSpPr>
      <xdr:spPr>
        <a:xfrm>
          <a:off x="8483111" y="6037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8" name="正方形/長方形 127">
          <a:extLst>
            <a:ext uri="{FF2B5EF4-FFF2-40B4-BE49-F238E27FC236}">
              <a16:creationId xmlns:a16="http://schemas.microsoft.com/office/drawing/2014/main" id="{83723BF1-8CB1-43DB-8036-7EF3DC973FEA}"/>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9" name="正方形/長方形 128">
          <a:extLst>
            <a:ext uri="{FF2B5EF4-FFF2-40B4-BE49-F238E27FC236}">
              <a16:creationId xmlns:a16="http://schemas.microsoft.com/office/drawing/2014/main" id="{5D8C3460-83DF-4B2F-895E-6DA2BDCB7AC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0" name="正方形/長方形 129">
          <a:extLst>
            <a:ext uri="{FF2B5EF4-FFF2-40B4-BE49-F238E27FC236}">
              <a16:creationId xmlns:a16="http://schemas.microsoft.com/office/drawing/2014/main" id="{AE688E21-455E-4F81-A110-C170E92BBABA}"/>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1" name="正方形/長方形 130">
          <a:extLst>
            <a:ext uri="{FF2B5EF4-FFF2-40B4-BE49-F238E27FC236}">
              <a16:creationId xmlns:a16="http://schemas.microsoft.com/office/drawing/2014/main" id="{1B606381-7D26-4023-9F6D-DCDDCB1E5162}"/>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2" name="正方形/長方形 131">
          <a:extLst>
            <a:ext uri="{FF2B5EF4-FFF2-40B4-BE49-F238E27FC236}">
              <a16:creationId xmlns:a16="http://schemas.microsoft.com/office/drawing/2014/main" id="{045C3EF2-279B-4E13-8D2B-A701936E431E}"/>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3" name="正方形/長方形 132">
          <a:extLst>
            <a:ext uri="{FF2B5EF4-FFF2-40B4-BE49-F238E27FC236}">
              <a16:creationId xmlns:a16="http://schemas.microsoft.com/office/drawing/2014/main" id="{6928AD0B-B792-4A20-9241-D341A708A669}"/>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4" name="正方形/長方形 133">
          <a:extLst>
            <a:ext uri="{FF2B5EF4-FFF2-40B4-BE49-F238E27FC236}">
              <a16:creationId xmlns:a16="http://schemas.microsoft.com/office/drawing/2014/main" id="{4A44D1F4-D8D1-4914-8BBC-208C5158F016}"/>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5" name="正方形/長方形 134">
          <a:extLst>
            <a:ext uri="{FF2B5EF4-FFF2-40B4-BE49-F238E27FC236}">
              <a16:creationId xmlns:a16="http://schemas.microsoft.com/office/drawing/2014/main" id="{C33182E5-E838-4EF0-B636-1B4EF6281498}"/>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6" name="テキスト ボックス 135">
          <a:extLst>
            <a:ext uri="{FF2B5EF4-FFF2-40B4-BE49-F238E27FC236}">
              <a16:creationId xmlns:a16="http://schemas.microsoft.com/office/drawing/2014/main" id="{8146A953-BC9D-4FE5-8AF3-2FAAF2B7E745}"/>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7" name="直線コネクタ 136">
          <a:extLst>
            <a:ext uri="{FF2B5EF4-FFF2-40B4-BE49-F238E27FC236}">
              <a16:creationId xmlns:a16="http://schemas.microsoft.com/office/drawing/2014/main" id="{E5DB2D35-18DD-455A-95CE-17811AEAA12E}"/>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8" name="テキスト ボックス 137">
          <a:extLst>
            <a:ext uri="{FF2B5EF4-FFF2-40B4-BE49-F238E27FC236}">
              <a16:creationId xmlns:a16="http://schemas.microsoft.com/office/drawing/2014/main" id="{09D9CDF4-D755-42BE-8F93-46918FF2EF0F}"/>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9" name="直線コネクタ 138">
          <a:extLst>
            <a:ext uri="{FF2B5EF4-FFF2-40B4-BE49-F238E27FC236}">
              <a16:creationId xmlns:a16="http://schemas.microsoft.com/office/drawing/2014/main" id="{518DA135-CE3E-4329-BA65-AC15C2847AAD}"/>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0" name="テキスト ボックス 139">
          <a:extLst>
            <a:ext uri="{FF2B5EF4-FFF2-40B4-BE49-F238E27FC236}">
              <a16:creationId xmlns:a16="http://schemas.microsoft.com/office/drawing/2014/main" id="{B53B82DE-37A5-43E1-B222-8E57164A7A96}"/>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a:extLst>
            <a:ext uri="{FF2B5EF4-FFF2-40B4-BE49-F238E27FC236}">
              <a16:creationId xmlns:a16="http://schemas.microsoft.com/office/drawing/2014/main" id="{89BA964B-44FA-4372-B557-125EDDA31FCD}"/>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a:extLst>
            <a:ext uri="{FF2B5EF4-FFF2-40B4-BE49-F238E27FC236}">
              <a16:creationId xmlns:a16="http://schemas.microsoft.com/office/drawing/2014/main" id="{D2AE7B0E-47CA-4E18-8664-9017449BA691}"/>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a:extLst>
            <a:ext uri="{FF2B5EF4-FFF2-40B4-BE49-F238E27FC236}">
              <a16:creationId xmlns:a16="http://schemas.microsoft.com/office/drawing/2014/main" id="{785F33D7-6FD1-4A27-AB39-9C031BBFD03B}"/>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a:extLst>
            <a:ext uri="{FF2B5EF4-FFF2-40B4-BE49-F238E27FC236}">
              <a16:creationId xmlns:a16="http://schemas.microsoft.com/office/drawing/2014/main" id="{244E37D5-1228-407F-9FE7-C75A547DA20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a:extLst>
            <a:ext uri="{FF2B5EF4-FFF2-40B4-BE49-F238E27FC236}">
              <a16:creationId xmlns:a16="http://schemas.microsoft.com/office/drawing/2014/main" id="{3DAC954E-C611-4A08-96A4-629CB4864F0D}"/>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a:extLst>
            <a:ext uri="{FF2B5EF4-FFF2-40B4-BE49-F238E27FC236}">
              <a16:creationId xmlns:a16="http://schemas.microsoft.com/office/drawing/2014/main" id="{FD60DB53-0DBA-451C-8490-76FA8EF38477}"/>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a:extLst>
            <a:ext uri="{FF2B5EF4-FFF2-40B4-BE49-F238E27FC236}">
              <a16:creationId xmlns:a16="http://schemas.microsoft.com/office/drawing/2014/main" id="{CB5C41E2-1997-4B54-9A4A-B50F445E681A}"/>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a:extLst>
            <a:ext uri="{FF2B5EF4-FFF2-40B4-BE49-F238E27FC236}">
              <a16:creationId xmlns:a16="http://schemas.microsoft.com/office/drawing/2014/main" id="{62B8BE54-B2D0-42A6-8456-B4C7B9C16D99}"/>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a:extLst>
            <a:ext uri="{FF2B5EF4-FFF2-40B4-BE49-F238E27FC236}">
              <a16:creationId xmlns:a16="http://schemas.microsoft.com/office/drawing/2014/main" id="{E98FC3CB-D6C3-4B62-8EAD-4B9E90478E64}"/>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50" name="テキスト ボックス 149">
          <a:extLst>
            <a:ext uri="{FF2B5EF4-FFF2-40B4-BE49-F238E27FC236}">
              <a16:creationId xmlns:a16="http://schemas.microsoft.com/office/drawing/2014/main" id="{69885613-7CE3-4016-B3F2-74CFE341C532}"/>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a:extLst>
            <a:ext uri="{FF2B5EF4-FFF2-40B4-BE49-F238E27FC236}">
              <a16:creationId xmlns:a16="http://schemas.microsoft.com/office/drawing/2014/main" id="{AEE60468-21EB-4A91-B71F-59E4F9C9194A}"/>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76200</xdr:rowOff>
    </xdr:from>
    <xdr:to>
      <xdr:col>24</xdr:col>
      <xdr:colOff>62865</xdr:colOff>
      <xdr:row>63</xdr:row>
      <xdr:rowOff>11430</xdr:rowOff>
    </xdr:to>
    <xdr:cxnSp macro="">
      <xdr:nvCxnSpPr>
        <xdr:cNvPr id="152" name="直線コネクタ 151">
          <a:extLst>
            <a:ext uri="{FF2B5EF4-FFF2-40B4-BE49-F238E27FC236}">
              <a16:creationId xmlns:a16="http://schemas.microsoft.com/office/drawing/2014/main" id="{2D36840D-625F-48F2-BE49-F79D91CA12EA}"/>
            </a:ext>
          </a:extLst>
        </xdr:cNvPr>
        <xdr:cNvCxnSpPr/>
      </xdr:nvCxnSpPr>
      <xdr:spPr>
        <a:xfrm flipV="1">
          <a:off x="4634865" y="9677400"/>
          <a:ext cx="0" cy="1135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15257</xdr:rowOff>
    </xdr:from>
    <xdr:ext cx="405111" cy="259045"/>
    <xdr:sp macro="" textlink="">
      <xdr:nvSpPr>
        <xdr:cNvPr id="153" name="【橋りょう・トンネル】&#10;有形固定資産減価償却率最小値テキスト">
          <a:extLst>
            <a:ext uri="{FF2B5EF4-FFF2-40B4-BE49-F238E27FC236}">
              <a16:creationId xmlns:a16="http://schemas.microsoft.com/office/drawing/2014/main" id="{FD9CC0DE-ED8A-4359-9202-762333D60E86}"/>
            </a:ext>
          </a:extLst>
        </xdr:cNvPr>
        <xdr:cNvSpPr txBox="1"/>
      </xdr:nvSpPr>
      <xdr:spPr>
        <a:xfrm>
          <a:off x="4673600" y="1081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11430</xdr:rowOff>
    </xdr:from>
    <xdr:to>
      <xdr:col>24</xdr:col>
      <xdr:colOff>152400</xdr:colOff>
      <xdr:row>63</xdr:row>
      <xdr:rowOff>11430</xdr:rowOff>
    </xdr:to>
    <xdr:cxnSp macro="">
      <xdr:nvCxnSpPr>
        <xdr:cNvPr id="154" name="直線コネクタ 153">
          <a:extLst>
            <a:ext uri="{FF2B5EF4-FFF2-40B4-BE49-F238E27FC236}">
              <a16:creationId xmlns:a16="http://schemas.microsoft.com/office/drawing/2014/main" id="{0C341228-EAD2-4A8F-AF5F-9042C47D9652}"/>
            </a:ext>
          </a:extLst>
        </xdr:cNvPr>
        <xdr:cNvCxnSpPr/>
      </xdr:nvCxnSpPr>
      <xdr:spPr>
        <a:xfrm>
          <a:off x="4546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22877</xdr:rowOff>
    </xdr:from>
    <xdr:ext cx="405111" cy="259045"/>
    <xdr:sp macro="" textlink="">
      <xdr:nvSpPr>
        <xdr:cNvPr id="155" name="【橋りょう・トンネル】&#10;有形固定資産減価償却率最大値テキスト">
          <a:extLst>
            <a:ext uri="{FF2B5EF4-FFF2-40B4-BE49-F238E27FC236}">
              <a16:creationId xmlns:a16="http://schemas.microsoft.com/office/drawing/2014/main" id="{603744DC-F7D5-4B37-B8FB-C8F1D6261F1D}"/>
            </a:ext>
          </a:extLst>
        </xdr:cNvPr>
        <xdr:cNvSpPr txBox="1"/>
      </xdr:nvSpPr>
      <xdr:spPr>
        <a:xfrm>
          <a:off x="4673600" y="9452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76200</xdr:rowOff>
    </xdr:from>
    <xdr:to>
      <xdr:col>24</xdr:col>
      <xdr:colOff>152400</xdr:colOff>
      <xdr:row>56</xdr:row>
      <xdr:rowOff>76200</xdr:rowOff>
    </xdr:to>
    <xdr:cxnSp macro="">
      <xdr:nvCxnSpPr>
        <xdr:cNvPr id="156" name="直線コネクタ 155">
          <a:extLst>
            <a:ext uri="{FF2B5EF4-FFF2-40B4-BE49-F238E27FC236}">
              <a16:creationId xmlns:a16="http://schemas.microsoft.com/office/drawing/2014/main" id="{1FC97E79-1CB8-445D-A323-3DBBC27080E0}"/>
            </a:ext>
          </a:extLst>
        </xdr:cNvPr>
        <xdr:cNvCxnSpPr/>
      </xdr:nvCxnSpPr>
      <xdr:spPr>
        <a:xfrm>
          <a:off x="4546600" y="967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6367</xdr:rowOff>
    </xdr:from>
    <xdr:ext cx="405111" cy="259045"/>
    <xdr:sp macro="" textlink="">
      <xdr:nvSpPr>
        <xdr:cNvPr id="157" name="【橋りょう・トンネル】&#10;有形固定資産減価償却率平均値テキスト">
          <a:extLst>
            <a:ext uri="{FF2B5EF4-FFF2-40B4-BE49-F238E27FC236}">
              <a16:creationId xmlns:a16="http://schemas.microsoft.com/office/drawing/2014/main" id="{00CC2C0B-43CB-471B-9DE6-07D0BB97E8CB}"/>
            </a:ext>
          </a:extLst>
        </xdr:cNvPr>
        <xdr:cNvSpPr txBox="1"/>
      </xdr:nvSpPr>
      <xdr:spPr>
        <a:xfrm>
          <a:off x="4673600" y="101219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154940</xdr:rowOff>
    </xdr:from>
    <xdr:to>
      <xdr:col>24</xdr:col>
      <xdr:colOff>114300</xdr:colOff>
      <xdr:row>60</xdr:row>
      <xdr:rowOff>85090</xdr:rowOff>
    </xdr:to>
    <xdr:sp macro="" textlink="">
      <xdr:nvSpPr>
        <xdr:cNvPr id="158" name="フローチャート: 判断 157">
          <a:extLst>
            <a:ext uri="{FF2B5EF4-FFF2-40B4-BE49-F238E27FC236}">
              <a16:creationId xmlns:a16="http://schemas.microsoft.com/office/drawing/2014/main" id="{14F618B1-635D-419E-BB00-8A2F3CF341AC}"/>
            </a:ext>
          </a:extLst>
        </xdr:cNvPr>
        <xdr:cNvSpPr/>
      </xdr:nvSpPr>
      <xdr:spPr>
        <a:xfrm>
          <a:off x="45847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97790</xdr:rowOff>
    </xdr:from>
    <xdr:to>
      <xdr:col>20</xdr:col>
      <xdr:colOff>38100</xdr:colOff>
      <xdr:row>59</xdr:row>
      <xdr:rowOff>27940</xdr:rowOff>
    </xdr:to>
    <xdr:sp macro="" textlink="">
      <xdr:nvSpPr>
        <xdr:cNvPr id="159" name="フローチャート: 判断 158">
          <a:extLst>
            <a:ext uri="{FF2B5EF4-FFF2-40B4-BE49-F238E27FC236}">
              <a16:creationId xmlns:a16="http://schemas.microsoft.com/office/drawing/2014/main" id="{EA91DDDA-E418-42D1-8952-CC5E8CAF6CDE}"/>
            </a:ext>
          </a:extLst>
        </xdr:cNvPr>
        <xdr:cNvSpPr/>
      </xdr:nvSpPr>
      <xdr:spPr>
        <a:xfrm>
          <a:off x="37465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40640</xdr:rowOff>
    </xdr:from>
    <xdr:to>
      <xdr:col>15</xdr:col>
      <xdr:colOff>101600</xdr:colOff>
      <xdr:row>60</xdr:row>
      <xdr:rowOff>142240</xdr:rowOff>
    </xdr:to>
    <xdr:sp macro="" textlink="">
      <xdr:nvSpPr>
        <xdr:cNvPr id="160" name="フローチャート: 判断 159">
          <a:extLst>
            <a:ext uri="{FF2B5EF4-FFF2-40B4-BE49-F238E27FC236}">
              <a16:creationId xmlns:a16="http://schemas.microsoft.com/office/drawing/2014/main" id="{B6C4F936-DDB0-46DE-A7D3-6933AC672973}"/>
            </a:ext>
          </a:extLst>
        </xdr:cNvPr>
        <xdr:cNvSpPr/>
      </xdr:nvSpPr>
      <xdr:spPr>
        <a:xfrm>
          <a:off x="2857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60DA2D12-35C8-4C9C-B735-76DD8805926B}"/>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F62E4F79-91B5-420B-B753-B849D0C1FA2F}"/>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2C88DF1F-9040-4B16-9CE7-108BB2F2D2E9}"/>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AD05432F-1576-4463-8461-26DC0FCDED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5" name="テキスト ボックス 164">
          <a:extLst>
            <a:ext uri="{FF2B5EF4-FFF2-40B4-BE49-F238E27FC236}">
              <a16:creationId xmlns:a16="http://schemas.microsoft.com/office/drawing/2014/main" id="{0BA2DA14-E170-45F6-863A-9674F9B6CEC5}"/>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21590</xdr:rowOff>
    </xdr:from>
    <xdr:to>
      <xdr:col>24</xdr:col>
      <xdr:colOff>114300</xdr:colOff>
      <xdr:row>61</xdr:row>
      <xdr:rowOff>123190</xdr:rowOff>
    </xdr:to>
    <xdr:sp macro="" textlink="">
      <xdr:nvSpPr>
        <xdr:cNvPr id="166" name="楕円 165">
          <a:extLst>
            <a:ext uri="{FF2B5EF4-FFF2-40B4-BE49-F238E27FC236}">
              <a16:creationId xmlns:a16="http://schemas.microsoft.com/office/drawing/2014/main" id="{4FF1091D-785A-4BD6-806A-9A2FC95CFEDF}"/>
            </a:ext>
          </a:extLst>
        </xdr:cNvPr>
        <xdr:cNvSpPr/>
      </xdr:nvSpPr>
      <xdr:spPr>
        <a:xfrm>
          <a:off x="45847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17</xdr:rowOff>
    </xdr:from>
    <xdr:ext cx="405111" cy="259045"/>
    <xdr:sp macro="" textlink="">
      <xdr:nvSpPr>
        <xdr:cNvPr id="167" name="【橋りょう・トンネル】&#10;有形固定資産減価償却率該当値テキスト">
          <a:extLst>
            <a:ext uri="{FF2B5EF4-FFF2-40B4-BE49-F238E27FC236}">
              <a16:creationId xmlns:a16="http://schemas.microsoft.com/office/drawing/2014/main" id="{E86D8B18-CC14-4DC9-980F-1F0B47F60443}"/>
            </a:ext>
          </a:extLst>
        </xdr:cNvPr>
        <xdr:cNvSpPr txBox="1"/>
      </xdr:nvSpPr>
      <xdr:spPr>
        <a:xfrm>
          <a:off x="4673600" y="104584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82550</xdr:rowOff>
    </xdr:from>
    <xdr:to>
      <xdr:col>20</xdr:col>
      <xdr:colOff>38100</xdr:colOff>
      <xdr:row>62</xdr:row>
      <xdr:rowOff>12700</xdr:rowOff>
    </xdr:to>
    <xdr:sp macro="" textlink="">
      <xdr:nvSpPr>
        <xdr:cNvPr id="168" name="楕円 167">
          <a:extLst>
            <a:ext uri="{FF2B5EF4-FFF2-40B4-BE49-F238E27FC236}">
              <a16:creationId xmlns:a16="http://schemas.microsoft.com/office/drawing/2014/main" id="{850F2248-6F18-4EF2-B602-4D8CA3F13C2B}"/>
            </a:ext>
          </a:extLst>
        </xdr:cNvPr>
        <xdr:cNvSpPr/>
      </xdr:nvSpPr>
      <xdr:spPr>
        <a:xfrm>
          <a:off x="3746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72390</xdr:rowOff>
    </xdr:from>
    <xdr:to>
      <xdr:col>24</xdr:col>
      <xdr:colOff>63500</xdr:colOff>
      <xdr:row>61</xdr:row>
      <xdr:rowOff>133350</xdr:rowOff>
    </xdr:to>
    <xdr:cxnSp macro="">
      <xdr:nvCxnSpPr>
        <xdr:cNvPr id="169" name="直線コネクタ 168">
          <a:extLst>
            <a:ext uri="{FF2B5EF4-FFF2-40B4-BE49-F238E27FC236}">
              <a16:creationId xmlns:a16="http://schemas.microsoft.com/office/drawing/2014/main" id="{BEF364CE-1777-49AC-9612-ABF89B024F48}"/>
            </a:ext>
          </a:extLst>
        </xdr:cNvPr>
        <xdr:cNvCxnSpPr/>
      </xdr:nvCxnSpPr>
      <xdr:spPr>
        <a:xfrm flipV="1">
          <a:off x="3797300" y="1053084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147320</xdr:rowOff>
    </xdr:from>
    <xdr:to>
      <xdr:col>15</xdr:col>
      <xdr:colOff>101600</xdr:colOff>
      <xdr:row>62</xdr:row>
      <xdr:rowOff>77470</xdr:rowOff>
    </xdr:to>
    <xdr:sp macro="" textlink="">
      <xdr:nvSpPr>
        <xdr:cNvPr id="170" name="楕円 169">
          <a:extLst>
            <a:ext uri="{FF2B5EF4-FFF2-40B4-BE49-F238E27FC236}">
              <a16:creationId xmlns:a16="http://schemas.microsoft.com/office/drawing/2014/main" id="{7067FB1B-E8EC-4E30-A3BD-3AE8287EB2FE}"/>
            </a:ext>
          </a:extLst>
        </xdr:cNvPr>
        <xdr:cNvSpPr/>
      </xdr:nvSpPr>
      <xdr:spPr>
        <a:xfrm>
          <a:off x="2857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133350</xdr:rowOff>
    </xdr:from>
    <xdr:to>
      <xdr:col>19</xdr:col>
      <xdr:colOff>177800</xdr:colOff>
      <xdr:row>62</xdr:row>
      <xdr:rowOff>26670</xdr:rowOff>
    </xdr:to>
    <xdr:cxnSp macro="">
      <xdr:nvCxnSpPr>
        <xdr:cNvPr id="171" name="直線コネクタ 170">
          <a:extLst>
            <a:ext uri="{FF2B5EF4-FFF2-40B4-BE49-F238E27FC236}">
              <a16:creationId xmlns:a16="http://schemas.microsoft.com/office/drawing/2014/main" id="{BB0CEED0-32F3-4D55-A889-BC5556DA8E77}"/>
            </a:ext>
          </a:extLst>
        </xdr:cNvPr>
        <xdr:cNvCxnSpPr/>
      </xdr:nvCxnSpPr>
      <xdr:spPr>
        <a:xfrm flipV="1">
          <a:off x="2908300" y="1059180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44467</xdr:rowOff>
    </xdr:from>
    <xdr:ext cx="405111" cy="259045"/>
    <xdr:sp macro="" textlink="">
      <xdr:nvSpPr>
        <xdr:cNvPr id="172" name="n_1aveValue【橋りょう・トンネル】&#10;有形固定資産減価償却率">
          <a:extLst>
            <a:ext uri="{FF2B5EF4-FFF2-40B4-BE49-F238E27FC236}">
              <a16:creationId xmlns:a16="http://schemas.microsoft.com/office/drawing/2014/main" id="{5856EF9F-6093-4452-A0C9-211C062F1309}"/>
            </a:ext>
          </a:extLst>
        </xdr:cNvPr>
        <xdr:cNvSpPr txBox="1"/>
      </xdr:nvSpPr>
      <xdr:spPr>
        <a:xfrm>
          <a:off x="3582044" y="9817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158767</xdr:rowOff>
    </xdr:from>
    <xdr:ext cx="405111" cy="259045"/>
    <xdr:sp macro="" textlink="">
      <xdr:nvSpPr>
        <xdr:cNvPr id="173" name="n_2aveValue【橋りょう・トンネル】&#10;有形固定資産減価償却率">
          <a:extLst>
            <a:ext uri="{FF2B5EF4-FFF2-40B4-BE49-F238E27FC236}">
              <a16:creationId xmlns:a16="http://schemas.microsoft.com/office/drawing/2014/main" id="{1FF8A560-5B8F-4C0A-A476-253C10C63854}"/>
            </a:ext>
          </a:extLst>
        </xdr:cNvPr>
        <xdr:cNvSpPr txBox="1"/>
      </xdr:nvSpPr>
      <xdr:spPr>
        <a:xfrm>
          <a:off x="2705744" y="10102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3827</xdr:rowOff>
    </xdr:from>
    <xdr:ext cx="405111" cy="259045"/>
    <xdr:sp macro="" textlink="">
      <xdr:nvSpPr>
        <xdr:cNvPr id="174" name="n_1mainValue【橋りょう・トンネル】&#10;有形固定資産減価償却率">
          <a:extLst>
            <a:ext uri="{FF2B5EF4-FFF2-40B4-BE49-F238E27FC236}">
              <a16:creationId xmlns:a16="http://schemas.microsoft.com/office/drawing/2014/main" id="{8BE79B60-B1FD-457C-8B07-DD2A4A9FD16C}"/>
            </a:ext>
          </a:extLst>
        </xdr:cNvPr>
        <xdr:cNvSpPr txBox="1"/>
      </xdr:nvSpPr>
      <xdr:spPr>
        <a:xfrm>
          <a:off x="3582044" y="10633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68597</xdr:rowOff>
    </xdr:from>
    <xdr:ext cx="405111" cy="259045"/>
    <xdr:sp macro="" textlink="">
      <xdr:nvSpPr>
        <xdr:cNvPr id="175" name="n_2mainValue【橋りょう・トンネル】&#10;有形固定資産減価償却率">
          <a:extLst>
            <a:ext uri="{FF2B5EF4-FFF2-40B4-BE49-F238E27FC236}">
              <a16:creationId xmlns:a16="http://schemas.microsoft.com/office/drawing/2014/main" id="{64C2900E-6328-4A6B-9256-6610D5746230}"/>
            </a:ext>
          </a:extLst>
        </xdr:cNvPr>
        <xdr:cNvSpPr txBox="1"/>
      </xdr:nvSpPr>
      <xdr:spPr>
        <a:xfrm>
          <a:off x="2705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6" name="正方形/長方形 175">
          <a:extLst>
            <a:ext uri="{FF2B5EF4-FFF2-40B4-BE49-F238E27FC236}">
              <a16:creationId xmlns:a16="http://schemas.microsoft.com/office/drawing/2014/main" id="{6BD22BD9-0620-466C-9318-88E8CA7E0AB9}"/>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7" name="正方形/長方形 176">
          <a:extLst>
            <a:ext uri="{FF2B5EF4-FFF2-40B4-BE49-F238E27FC236}">
              <a16:creationId xmlns:a16="http://schemas.microsoft.com/office/drawing/2014/main" id="{A0F7D027-74B0-4F07-B237-AEDDDF8F2216}"/>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8" name="正方形/長方形 177">
          <a:extLst>
            <a:ext uri="{FF2B5EF4-FFF2-40B4-BE49-F238E27FC236}">
              <a16:creationId xmlns:a16="http://schemas.microsoft.com/office/drawing/2014/main" id="{7ED3C5E2-8BC1-4A4D-8407-7D5530CE61A7}"/>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9" name="正方形/長方形 178">
          <a:extLst>
            <a:ext uri="{FF2B5EF4-FFF2-40B4-BE49-F238E27FC236}">
              <a16:creationId xmlns:a16="http://schemas.microsoft.com/office/drawing/2014/main" id="{B91E21BE-05F8-4E16-B8B3-00044B898994}"/>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0" name="正方形/長方形 179">
          <a:extLst>
            <a:ext uri="{FF2B5EF4-FFF2-40B4-BE49-F238E27FC236}">
              <a16:creationId xmlns:a16="http://schemas.microsoft.com/office/drawing/2014/main" id="{160CAA07-3759-4C39-AB97-80E4352C5D8D}"/>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1" name="正方形/長方形 180">
          <a:extLst>
            <a:ext uri="{FF2B5EF4-FFF2-40B4-BE49-F238E27FC236}">
              <a16:creationId xmlns:a16="http://schemas.microsoft.com/office/drawing/2014/main" id="{8ED8876A-CA26-455E-9ACC-03C20DD3DE53}"/>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2" name="正方形/長方形 181">
          <a:extLst>
            <a:ext uri="{FF2B5EF4-FFF2-40B4-BE49-F238E27FC236}">
              <a16:creationId xmlns:a16="http://schemas.microsoft.com/office/drawing/2014/main" id="{4C69B48B-FD13-4938-85E3-DF73A036A75A}"/>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555,927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3" name="正方形/長方形 182">
          <a:extLst>
            <a:ext uri="{FF2B5EF4-FFF2-40B4-BE49-F238E27FC236}">
              <a16:creationId xmlns:a16="http://schemas.microsoft.com/office/drawing/2014/main" id="{9DA64098-08F8-467E-A7E5-71898626B017}"/>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4" name="テキスト ボックス 183">
          <a:extLst>
            <a:ext uri="{FF2B5EF4-FFF2-40B4-BE49-F238E27FC236}">
              <a16:creationId xmlns:a16="http://schemas.microsoft.com/office/drawing/2014/main" id="{4B18EE1A-F56F-404E-B265-E4D01CF1E3B9}"/>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5" name="直線コネクタ 184">
          <a:extLst>
            <a:ext uri="{FF2B5EF4-FFF2-40B4-BE49-F238E27FC236}">
              <a16:creationId xmlns:a16="http://schemas.microsoft.com/office/drawing/2014/main" id="{8349A69E-9124-4AF1-A0C7-1269349ED77E}"/>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86" name="テキスト ボックス 185">
          <a:extLst>
            <a:ext uri="{FF2B5EF4-FFF2-40B4-BE49-F238E27FC236}">
              <a16:creationId xmlns:a16="http://schemas.microsoft.com/office/drawing/2014/main" id="{91EB5303-009C-4350-9A00-905AD3F469C3}"/>
            </a:ext>
          </a:extLst>
        </xdr:cNvPr>
        <xdr:cNvSpPr txBox="1"/>
      </xdr:nvSpPr>
      <xdr:spPr>
        <a:xfrm>
          <a:off x="6355214" y="1128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7" name="直線コネクタ 186">
          <a:extLst>
            <a:ext uri="{FF2B5EF4-FFF2-40B4-BE49-F238E27FC236}">
              <a16:creationId xmlns:a16="http://schemas.microsoft.com/office/drawing/2014/main" id="{D0E38EF4-D20B-4C31-B06B-6054C8F6E5D8}"/>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105427</xdr:rowOff>
    </xdr:from>
    <xdr:ext cx="595419" cy="259045"/>
    <xdr:sp macro="" textlink="">
      <xdr:nvSpPr>
        <xdr:cNvPr id="188" name="テキスト ボックス 187">
          <a:extLst>
            <a:ext uri="{FF2B5EF4-FFF2-40B4-BE49-F238E27FC236}">
              <a16:creationId xmlns:a16="http://schemas.microsoft.com/office/drawing/2014/main" id="{917B5A19-4158-45B2-ABC2-3CDC5D45F599}"/>
            </a:ext>
          </a:extLst>
        </xdr:cNvPr>
        <xdr:cNvSpPr txBox="1"/>
      </xdr:nvSpPr>
      <xdr:spPr>
        <a:xfrm>
          <a:off x="6008581" y="1090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9" name="直線コネクタ 188">
          <a:extLst>
            <a:ext uri="{FF2B5EF4-FFF2-40B4-BE49-F238E27FC236}">
              <a16:creationId xmlns:a16="http://schemas.microsoft.com/office/drawing/2014/main" id="{08BCAA2A-8579-4C4D-82CB-69070DE79A4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61</xdr:row>
      <xdr:rowOff>67327</xdr:rowOff>
    </xdr:from>
    <xdr:ext cx="595419" cy="259045"/>
    <xdr:sp macro="" textlink="">
      <xdr:nvSpPr>
        <xdr:cNvPr id="190" name="テキスト ボックス 189">
          <a:extLst>
            <a:ext uri="{FF2B5EF4-FFF2-40B4-BE49-F238E27FC236}">
              <a16:creationId xmlns:a16="http://schemas.microsoft.com/office/drawing/2014/main" id="{6FDC88F4-E7C3-49E1-96F4-E185E9CA1258}"/>
            </a:ext>
          </a:extLst>
        </xdr:cNvPr>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1" name="直線コネクタ 190">
          <a:extLst>
            <a:ext uri="{FF2B5EF4-FFF2-40B4-BE49-F238E27FC236}">
              <a16:creationId xmlns:a16="http://schemas.microsoft.com/office/drawing/2014/main" id="{A4EE90F3-2372-4852-90C4-CC62C307FFDC}"/>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59</xdr:row>
      <xdr:rowOff>29227</xdr:rowOff>
    </xdr:from>
    <xdr:ext cx="595419" cy="259045"/>
    <xdr:sp macro="" textlink="">
      <xdr:nvSpPr>
        <xdr:cNvPr id="192" name="テキスト ボックス 191">
          <a:extLst>
            <a:ext uri="{FF2B5EF4-FFF2-40B4-BE49-F238E27FC236}">
              <a16:creationId xmlns:a16="http://schemas.microsoft.com/office/drawing/2014/main" id="{83809238-36F9-4F97-971B-A668E047AA22}"/>
            </a:ext>
          </a:extLst>
        </xdr:cNvPr>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3" name="直線コネクタ 192">
          <a:extLst>
            <a:ext uri="{FF2B5EF4-FFF2-40B4-BE49-F238E27FC236}">
              <a16:creationId xmlns:a16="http://schemas.microsoft.com/office/drawing/2014/main" id="{5415C9C0-83B4-4313-9E5F-4460DB4CF03D}"/>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162577</xdr:rowOff>
    </xdr:from>
    <xdr:ext cx="595419" cy="259045"/>
    <xdr:sp macro="" textlink="">
      <xdr:nvSpPr>
        <xdr:cNvPr id="194" name="テキスト ボックス 193">
          <a:extLst>
            <a:ext uri="{FF2B5EF4-FFF2-40B4-BE49-F238E27FC236}">
              <a16:creationId xmlns:a16="http://schemas.microsoft.com/office/drawing/2014/main" id="{DBAD9438-8E50-4DBF-B2F7-FC6AD5C6CE42}"/>
            </a:ext>
          </a:extLst>
        </xdr:cNvPr>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5" name="直線コネクタ 194">
          <a:extLst>
            <a:ext uri="{FF2B5EF4-FFF2-40B4-BE49-F238E27FC236}">
              <a16:creationId xmlns:a16="http://schemas.microsoft.com/office/drawing/2014/main" id="{37783687-F9F2-40D2-B68C-761474B671B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124477</xdr:rowOff>
    </xdr:from>
    <xdr:ext cx="595419" cy="259045"/>
    <xdr:sp macro="" textlink="">
      <xdr:nvSpPr>
        <xdr:cNvPr id="196" name="テキスト ボックス 195">
          <a:extLst>
            <a:ext uri="{FF2B5EF4-FFF2-40B4-BE49-F238E27FC236}">
              <a16:creationId xmlns:a16="http://schemas.microsoft.com/office/drawing/2014/main" id="{C3DF5074-8760-4D6B-A4FC-E6DC5B8C7666}"/>
            </a:ext>
          </a:extLst>
        </xdr:cNvPr>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7" name="直線コネクタ 196">
          <a:extLst>
            <a:ext uri="{FF2B5EF4-FFF2-40B4-BE49-F238E27FC236}">
              <a16:creationId xmlns:a16="http://schemas.microsoft.com/office/drawing/2014/main" id="{84A7AD1D-EC77-4582-B3DD-1BEBA8F3EDD5}"/>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8" name="テキスト ボックス 197">
          <a:extLst>
            <a:ext uri="{FF2B5EF4-FFF2-40B4-BE49-F238E27FC236}">
              <a16:creationId xmlns:a16="http://schemas.microsoft.com/office/drawing/2014/main" id="{CCCE1185-88EE-45AE-A56D-4B47B84DF67B}"/>
            </a:ext>
          </a:extLst>
        </xdr:cNvPr>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9" name="【橋りょう・トンネル】&#10;一人当たり有形固定資産（償却資産）額グラフ枠">
          <a:extLst>
            <a:ext uri="{FF2B5EF4-FFF2-40B4-BE49-F238E27FC236}">
              <a16:creationId xmlns:a16="http://schemas.microsoft.com/office/drawing/2014/main" id="{33DAE3DA-241D-4501-8083-6A55B40EFEAE}"/>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127997</xdr:rowOff>
    </xdr:from>
    <xdr:to>
      <xdr:col>54</xdr:col>
      <xdr:colOff>189865</xdr:colOff>
      <xdr:row>64</xdr:row>
      <xdr:rowOff>149062</xdr:rowOff>
    </xdr:to>
    <xdr:cxnSp macro="">
      <xdr:nvCxnSpPr>
        <xdr:cNvPr id="200" name="直線コネクタ 199">
          <a:extLst>
            <a:ext uri="{FF2B5EF4-FFF2-40B4-BE49-F238E27FC236}">
              <a16:creationId xmlns:a16="http://schemas.microsoft.com/office/drawing/2014/main" id="{230935A1-87B3-44C4-A14B-E1E1E4235A3A}"/>
            </a:ext>
          </a:extLst>
        </xdr:cNvPr>
        <xdr:cNvCxnSpPr/>
      </xdr:nvCxnSpPr>
      <xdr:spPr>
        <a:xfrm flipV="1">
          <a:off x="10476865" y="9729197"/>
          <a:ext cx="0" cy="1392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152889</xdr:rowOff>
    </xdr:from>
    <xdr:ext cx="534377" cy="259045"/>
    <xdr:sp macro="" textlink="">
      <xdr:nvSpPr>
        <xdr:cNvPr id="201" name="【橋りょう・トンネル】&#10;一人当たり有形固定資産（償却資産）額最小値テキスト">
          <a:extLst>
            <a:ext uri="{FF2B5EF4-FFF2-40B4-BE49-F238E27FC236}">
              <a16:creationId xmlns:a16="http://schemas.microsoft.com/office/drawing/2014/main" id="{B5676449-7C27-4C1F-942C-A179FC77D37A}"/>
            </a:ext>
          </a:extLst>
        </xdr:cNvPr>
        <xdr:cNvSpPr txBox="1"/>
      </xdr:nvSpPr>
      <xdr:spPr>
        <a:xfrm>
          <a:off x="10515600" y="1112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149062</xdr:rowOff>
    </xdr:from>
    <xdr:to>
      <xdr:col>55</xdr:col>
      <xdr:colOff>88900</xdr:colOff>
      <xdr:row>64</xdr:row>
      <xdr:rowOff>149062</xdr:rowOff>
    </xdr:to>
    <xdr:cxnSp macro="">
      <xdr:nvCxnSpPr>
        <xdr:cNvPr id="202" name="直線コネクタ 201">
          <a:extLst>
            <a:ext uri="{FF2B5EF4-FFF2-40B4-BE49-F238E27FC236}">
              <a16:creationId xmlns:a16="http://schemas.microsoft.com/office/drawing/2014/main" id="{F19AF00B-47CF-46ED-98EC-6F9A6F9641BD}"/>
            </a:ext>
          </a:extLst>
        </xdr:cNvPr>
        <xdr:cNvCxnSpPr/>
      </xdr:nvCxnSpPr>
      <xdr:spPr>
        <a:xfrm>
          <a:off x="10388600" y="1112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74674</xdr:rowOff>
    </xdr:from>
    <xdr:ext cx="599010" cy="259045"/>
    <xdr:sp macro="" textlink="">
      <xdr:nvSpPr>
        <xdr:cNvPr id="203" name="【橋りょう・トンネル】&#10;一人当たり有形固定資産（償却資産）額最大値テキスト">
          <a:extLst>
            <a:ext uri="{FF2B5EF4-FFF2-40B4-BE49-F238E27FC236}">
              <a16:creationId xmlns:a16="http://schemas.microsoft.com/office/drawing/2014/main" id="{B72DCE59-856B-4662-ABE5-B8A48242DE2E}"/>
            </a:ext>
          </a:extLst>
        </xdr:cNvPr>
        <xdr:cNvSpPr txBox="1"/>
      </xdr:nvSpPr>
      <xdr:spPr>
        <a:xfrm>
          <a:off x="10515600" y="9504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127997</xdr:rowOff>
    </xdr:from>
    <xdr:to>
      <xdr:col>55</xdr:col>
      <xdr:colOff>88900</xdr:colOff>
      <xdr:row>56</xdr:row>
      <xdr:rowOff>127997</xdr:rowOff>
    </xdr:to>
    <xdr:cxnSp macro="">
      <xdr:nvCxnSpPr>
        <xdr:cNvPr id="204" name="直線コネクタ 203">
          <a:extLst>
            <a:ext uri="{FF2B5EF4-FFF2-40B4-BE49-F238E27FC236}">
              <a16:creationId xmlns:a16="http://schemas.microsoft.com/office/drawing/2014/main" id="{9C442C58-298B-46F3-8F42-718A17A969A2}"/>
            </a:ext>
          </a:extLst>
        </xdr:cNvPr>
        <xdr:cNvCxnSpPr/>
      </xdr:nvCxnSpPr>
      <xdr:spPr>
        <a:xfrm>
          <a:off x="10388600" y="972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136301</xdr:rowOff>
    </xdr:from>
    <xdr:ext cx="599010" cy="259045"/>
    <xdr:sp macro="" textlink="">
      <xdr:nvSpPr>
        <xdr:cNvPr id="205" name="【橋りょう・トンネル】&#10;一人当たり有形固定資産（償却資産）額平均値テキスト">
          <a:extLst>
            <a:ext uri="{FF2B5EF4-FFF2-40B4-BE49-F238E27FC236}">
              <a16:creationId xmlns:a16="http://schemas.microsoft.com/office/drawing/2014/main" id="{124F4077-C8B5-4A84-864A-4BA94B6ADEBD}"/>
            </a:ext>
          </a:extLst>
        </xdr:cNvPr>
        <xdr:cNvSpPr txBox="1"/>
      </xdr:nvSpPr>
      <xdr:spPr>
        <a:xfrm>
          <a:off x="10515600" y="1059475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157874</xdr:rowOff>
    </xdr:from>
    <xdr:to>
      <xdr:col>55</xdr:col>
      <xdr:colOff>50800</xdr:colOff>
      <xdr:row>62</xdr:row>
      <xdr:rowOff>88024</xdr:rowOff>
    </xdr:to>
    <xdr:sp macro="" textlink="">
      <xdr:nvSpPr>
        <xdr:cNvPr id="206" name="フローチャート: 判断 205">
          <a:extLst>
            <a:ext uri="{FF2B5EF4-FFF2-40B4-BE49-F238E27FC236}">
              <a16:creationId xmlns:a16="http://schemas.microsoft.com/office/drawing/2014/main" id="{9CC67206-6A7D-44B8-9965-BF61680CC321}"/>
            </a:ext>
          </a:extLst>
        </xdr:cNvPr>
        <xdr:cNvSpPr/>
      </xdr:nvSpPr>
      <xdr:spPr>
        <a:xfrm>
          <a:off x="10426700" y="10616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32536</xdr:rowOff>
    </xdr:from>
    <xdr:to>
      <xdr:col>50</xdr:col>
      <xdr:colOff>165100</xdr:colOff>
      <xdr:row>61</xdr:row>
      <xdr:rowOff>134136</xdr:rowOff>
    </xdr:to>
    <xdr:sp macro="" textlink="">
      <xdr:nvSpPr>
        <xdr:cNvPr id="207" name="フローチャート: 判断 206">
          <a:extLst>
            <a:ext uri="{FF2B5EF4-FFF2-40B4-BE49-F238E27FC236}">
              <a16:creationId xmlns:a16="http://schemas.microsoft.com/office/drawing/2014/main" id="{BBDFD02C-491E-4B50-B2AE-7DA3A5FFE448}"/>
            </a:ext>
          </a:extLst>
        </xdr:cNvPr>
        <xdr:cNvSpPr/>
      </xdr:nvSpPr>
      <xdr:spPr>
        <a:xfrm>
          <a:off x="9588500" y="10490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112916</xdr:rowOff>
    </xdr:from>
    <xdr:to>
      <xdr:col>46</xdr:col>
      <xdr:colOff>38100</xdr:colOff>
      <xdr:row>63</xdr:row>
      <xdr:rowOff>43066</xdr:rowOff>
    </xdr:to>
    <xdr:sp macro="" textlink="">
      <xdr:nvSpPr>
        <xdr:cNvPr id="208" name="フローチャート: 判断 207">
          <a:extLst>
            <a:ext uri="{FF2B5EF4-FFF2-40B4-BE49-F238E27FC236}">
              <a16:creationId xmlns:a16="http://schemas.microsoft.com/office/drawing/2014/main" id="{AA2F1924-9106-4F0B-8599-7EF9703FA1FC}"/>
            </a:ext>
          </a:extLst>
        </xdr:cNvPr>
        <xdr:cNvSpPr/>
      </xdr:nvSpPr>
      <xdr:spPr>
        <a:xfrm>
          <a:off x="8699500" y="1074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42DA097B-19F6-4F87-A3F1-0F3DEC9791C6}"/>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86EFD6FE-FD8C-44F1-872D-C486266E886B}"/>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1B6D6CDB-8C54-4E99-BBB5-48F76144F79E}"/>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068D27E1-7D57-4C76-B086-E7114AAB8D5D}"/>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a:extLst>
            <a:ext uri="{FF2B5EF4-FFF2-40B4-BE49-F238E27FC236}">
              <a16:creationId xmlns:a16="http://schemas.microsoft.com/office/drawing/2014/main" id="{A3954F79-CCA9-4B3A-9B00-D0D6F5B5CF9A}"/>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77197</xdr:rowOff>
    </xdr:from>
    <xdr:to>
      <xdr:col>55</xdr:col>
      <xdr:colOff>50800</xdr:colOff>
      <xdr:row>57</xdr:row>
      <xdr:rowOff>7347</xdr:rowOff>
    </xdr:to>
    <xdr:sp macro="" textlink="">
      <xdr:nvSpPr>
        <xdr:cNvPr id="214" name="楕円 213">
          <a:extLst>
            <a:ext uri="{FF2B5EF4-FFF2-40B4-BE49-F238E27FC236}">
              <a16:creationId xmlns:a16="http://schemas.microsoft.com/office/drawing/2014/main" id="{F4F1C31B-9B21-432A-805E-477DC740A855}"/>
            </a:ext>
          </a:extLst>
        </xdr:cNvPr>
        <xdr:cNvSpPr/>
      </xdr:nvSpPr>
      <xdr:spPr>
        <a:xfrm>
          <a:off x="10426700" y="967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56</xdr:row>
      <xdr:rowOff>30224</xdr:rowOff>
    </xdr:from>
    <xdr:ext cx="599010" cy="259045"/>
    <xdr:sp macro="" textlink="">
      <xdr:nvSpPr>
        <xdr:cNvPr id="215" name="【橋りょう・トンネル】&#10;一人当たり有形固定資産（償却資産）額該当値テキスト">
          <a:extLst>
            <a:ext uri="{FF2B5EF4-FFF2-40B4-BE49-F238E27FC236}">
              <a16:creationId xmlns:a16="http://schemas.microsoft.com/office/drawing/2014/main" id="{DDDA9AE5-764D-421A-B1AE-F43B892641F3}"/>
            </a:ext>
          </a:extLst>
        </xdr:cNvPr>
        <xdr:cNvSpPr txBox="1"/>
      </xdr:nvSpPr>
      <xdr:spPr>
        <a:xfrm>
          <a:off x="10515600" y="96314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77060</xdr:rowOff>
    </xdr:from>
    <xdr:to>
      <xdr:col>50</xdr:col>
      <xdr:colOff>165100</xdr:colOff>
      <xdr:row>57</xdr:row>
      <xdr:rowOff>7210</xdr:rowOff>
    </xdr:to>
    <xdr:sp macro="" textlink="">
      <xdr:nvSpPr>
        <xdr:cNvPr id="216" name="楕円 215">
          <a:extLst>
            <a:ext uri="{FF2B5EF4-FFF2-40B4-BE49-F238E27FC236}">
              <a16:creationId xmlns:a16="http://schemas.microsoft.com/office/drawing/2014/main" id="{64FA3B12-7295-4396-A456-B3573FA7895F}"/>
            </a:ext>
          </a:extLst>
        </xdr:cNvPr>
        <xdr:cNvSpPr/>
      </xdr:nvSpPr>
      <xdr:spPr>
        <a:xfrm>
          <a:off x="9588500" y="967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127860</xdr:rowOff>
    </xdr:from>
    <xdr:to>
      <xdr:col>55</xdr:col>
      <xdr:colOff>0</xdr:colOff>
      <xdr:row>56</xdr:row>
      <xdr:rowOff>127997</xdr:rowOff>
    </xdr:to>
    <xdr:cxnSp macro="">
      <xdr:nvCxnSpPr>
        <xdr:cNvPr id="217" name="直線コネクタ 216">
          <a:extLst>
            <a:ext uri="{FF2B5EF4-FFF2-40B4-BE49-F238E27FC236}">
              <a16:creationId xmlns:a16="http://schemas.microsoft.com/office/drawing/2014/main" id="{000B2B13-8BCF-4F74-884A-2B7296817F66}"/>
            </a:ext>
          </a:extLst>
        </xdr:cNvPr>
        <xdr:cNvCxnSpPr/>
      </xdr:nvCxnSpPr>
      <xdr:spPr>
        <a:xfrm>
          <a:off x="9639300" y="9729060"/>
          <a:ext cx="838200" cy="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79643</xdr:rowOff>
    </xdr:from>
    <xdr:to>
      <xdr:col>46</xdr:col>
      <xdr:colOff>38100</xdr:colOff>
      <xdr:row>57</xdr:row>
      <xdr:rowOff>9793</xdr:rowOff>
    </xdr:to>
    <xdr:sp macro="" textlink="">
      <xdr:nvSpPr>
        <xdr:cNvPr id="218" name="楕円 217">
          <a:extLst>
            <a:ext uri="{FF2B5EF4-FFF2-40B4-BE49-F238E27FC236}">
              <a16:creationId xmlns:a16="http://schemas.microsoft.com/office/drawing/2014/main" id="{91EBDA85-C0BE-4301-B513-0237A2BC552D}"/>
            </a:ext>
          </a:extLst>
        </xdr:cNvPr>
        <xdr:cNvSpPr/>
      </xdr:nvSpPr>
      <xdr:spPr>
        <a:xfrm>
          <a:off x="8699500" y="968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127860</xdr:rowOff>
    </xdr:from>
    <xdr:to>
      <xdr:col>50</xdr:col>
      <xdr:colOff>114300</xdr:colOff>
      <xdr:row>56</xdr:row>
      <xdr:rowOff>130443</xdr:rowOff>
    </xdr:to>
    <xdr:cxnSp macro="">
      <xdr:nvCxnSpPr>
        <xdr:cNvPr id="219" name="直線コネクタ 218">
          <a:extLst>
            <a:ext uri="{FF2B5EF4-FFF2-40B4-BE49-F238E27FC236}">
              <a16:creationId xmlns:a16="http://schemas.microsoft.com/office/drawing/2014/main" id="{DD91B271-533E-4E22-AB98-52C0FAEAA6D7}"/>
            </a:ext>
          </a:extLst>
        </xdr:cNvPr>
        <xdr:cNvCxnSpPr/>
      </xdr:nvCxnSpPr>
      <xdr:spPr>
        <a:xfrm flipV="1">
          <a:off x="8750300" y="9729060"/>
          <a:ext cx="889000" cy="2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125263</xdr:rowOff>
    </xdr:from>
    <xdr:ext cx="599010" cy="259045"/>
    <xdr:sp macro="" textlink="">
      <xdr:nvSpPr>
        <xdr:cNvPr id="220" name="n_1aveValue【橋りょう・トンネル】&#10;一人当たり有形固定資産（償却資産）額">
          <a:extLst>
            <a:ext uri="{FF2B5EF4-FFF2-40B4-BE49-F238E27FC236}">
              <a16:creationId xmlns:a16="http://schemas.microsoft.com/office/drawing/2014/main" id="{25996725-C8BB-4653-8A6A-F77E667A5007}"/>
            </a:ext>
          </a:extLst>
        </xdr:cNvPr>
        <xdr:cNvSpPr txBox="1"/>
      </xdr:nvSpPr>
      <xdr:spPr>
        <a:xfrm>
          <a:off x="9327095" y="10583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34193</xdr:rowOff>
    </xdr:from>
    <xdr:ext cx="599010" cy="259045"/>
    <xdr:sp macro="" textlink="">
      <xdr:nvSpPr>
        <xdr:cNvPr id="221" name="n_2aveValue【橋りょう・トンネル】&#10;一人当たり有形固定資産（償却資産）額">
          <a:extLst>
            <a:ext uri="{FF2B5EF4-FFF2-40B4-BE49-F238E27FC236}">
              <a16:creationId xmlns:a16="http://schemas.microsoft.com/office/drawing/2014/main" id="{7B98C825-42A0-412B-8851-4355008AC130}"/>
            </a:ext>
          </a:extLst>
        </xdr:cNvPr>
        <xdr:cNvSpPr txBox="1"/>
      </xdr:nvSpPr>
      <xdr:spPr>
        <a:xfrm>
          <a:off x="8450795" y="108355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55</xdr:row>
      <xdr:rowOff>23737</xdr:rowOff>
    </xdr:from>
    <xdr:ext cx="599010" cy="259045"/>
    <xdr:sp macro="" textlink="">
      <xdr:nvSpPr>
        <xdr:cNvPr id="222" name="n_1mainValue【橋りょう・トンネル】&#10;一人当たり有形固定資産（償却資産）額">
          <a:extLst>
            <a:ext uri="{FF2B5EF4-FFF2-40B4-BE49-F238E27FC236}">
              <a16:creationId xmlns:a16="http://schemas.microsoft.com/office/drawing/2014/main" id="{718A11B9-CF52-49A7-A1DF-C22408A595FA}"/>
            </a:ext>
          </a:extLst>
        </xdr:cNvPr>
        <xdr:cNvSpPr txBox="1"/>
      </xdr:nvSpPr>
      <xdr:spPr>
        <a:xfrm>
          <a:off x="9327095" y="9453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55</xdr:row>
      <xdr:rowOff>26320</xdr:rowOff>
    </xdr:from>
    <xdr:ext cx="599010" cy="259045"/>
    <xdr:sp macro="" textlink="">
      <xdr:nvSpPr>
        <xdr:cNvPr id="223" name="n_2mainValue【橋りょう・トンネル】&#10;一人当たり有形固定資産（償却資産）額">
          <a:extLst>
            <a:ext uri="{FF2B5EF4-FFF2-40B4-BE49-F238E27FC236}">
              <a16:creationId xmlns:a16="http://schemas.microsoft.com/office/drawing/2014/main" id="{FFD8CCB3-1A87-49A8-AE8A-0C65198859E1}"/>
            </a:ext>
          </a:extLst>
        </xdr:cNvPr>
        <xdr:cNvSpPr txBox="1"/>
      </xdr:nvSpPr>
      <xdr:spPr>
        <a:xfrm>
          <a:off x="8450795" y="945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4" name="正方形/長方形 223">
          <a:extLst>
            <a:ext uri="{FF2B5EF4-FFF2-40B4-BE49-F238E27FC236}">
              <a16:creationId xmlns:a16="http://schemas.microsoft.com/office/drawing/2014/main" id="{16BE00DA-B134-47D4-9A3A-A22F2345FAEA}"/>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5" name="正方形/長方形 224">
          <a:extLst>
            <a:ext uri="{FF2B5EF4-FFF2-40B4-BE49-F238E27FC236}">
              <a16:creationId xmlns:a16="http://schemas.microsoft.com/office/drawing/2014/main" id="{E3A54247-7CF6-4750-BE0C-ED52EF486576}"/>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6" name="正方形/長方形 225">
          <a:extLst>
            <a:ext uri="{FF2B5EF4-FFF2-40B4-BE49-F238E27FC236}">
              <a16:creationId xmlns:a16="http://schemas.microsoft.com/office/drawing/2014/main" id="{208DA112-C729-43DA-9682-2FC85A8A8F5C}"/>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7" name="正方形/長方形 226">
          <a:extLst>
            <a:ext uri="{FF2B5EF4-FFF2-40B4-BE49-F238E27FC236}">
              <a16:creationId xmlns:a16="http://schemas.microsoft.com/office/drawing/2014/main" id="{00FDADF6-3223-4062-8B90-97B98709F5FF}"/>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8" name="正方形/長方形 227">
          <a:extLst>
            <a:ext uri="{FF2B5EF4-FFF2-40B4-BE49-F238E27FC236}">
              <a16:creationId xmlns:a16="http://schemas.microsoft.com/office/drawing/2014/main" id="{2267741B-2BEF-491A-983A-364454D2854B}"/>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9" name="正方形/長方形 228">
          <a:extLst>
            <a:ext uri="{FF2B5EF4-FFF2-40B4-BE49-F238E27FC236}">
              <a16:creationId xmlns:a16="http://schemas.microsoft.com/office/drawing/2014/main" id="{9862395B-18CE-4F80-9732-87EF01FB895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0" name="正方形/長方形 229">
          <a:extLst>
            <a:ext uri="{FF2B5EF4-FFF2-40B4-BE49-F238E27FC236}">
              <a16:creationId xmlns:a16="http://schemas.microsoft.com/office/drawing/2014/main" id="{512F10DE-EAA1-464F-AFC0-8722C53FD898}"/>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1" name="正方形/長方形 230">
          <a:extLst>
            <a:ext uri="{FF2B5EF4-FFF2-40B4-BE49-F238E27FC236}">
              <a16:creationId xmlns:a16="http://schemas.microsoft.com/office/drawing/2014/main" id="{CDE3A271-903D-47E6-8007-031593D51F88}"/>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2" name="テキスト ボックス 231">
          <a:extLst>
            <a:ext uri="{FF2B5EF4-FFF2-40B4-BE49-F238E27FC236}">
              <a16:creationId xmlns:a16="http://schemas.microsoft.com/office/drawing/2014/main" id="{E9615420-7F61-4E3B-B9E9-2CF12C931D7B}"/>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3" name="直線コネクタ 232">
          <a:extLst>
            <a:ext uri="{FF2B5EF4-FFF2-40B4-BE49-F238E27FC236}">
              <a16:creationId xmlns:a16="http://schemas.microsoft.com/office/drawing/2014/main" id="{2DB38FE1-CD0C-409E-B6A8-C9920836C53A}"/>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4" name="テキスト ボックス 233">
          <a:extLst>
            <a:ext uri="{FF2B5EF4-FFF2-40B4-BE49-F238E27FC236}">
              <a16:creationId xmlns:a16="http://schemas.microsoft.com/office/drawing/2014/main" id="{D76C22A9-3EA7-4324-9D6B-E6A3AEAAD75F}"/>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35" name="直線コネクタ 234">
          <a:extLst>
            <a:ext uri="{FF2B5EF4-FFF2-40B4-BE49-F238E27FC236}">
              <a16:creationId xmlns:a16="http://schemas.microsoft.com/office/drawing/2014/main" id="{956EC8BD-CD86-449F-A13C-2CFD03B89022}"/>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36" name="テキスト ボックス 235">
          <a:extLst>
            <a:ext uri="{FF2B5EF4-FFF2-40B4-BE49-F238E27FC236}">
              <a16:creationId xmlns:a16="http://schemas.microsoft.com/office/drawing/2014/main" id="{C89B7240-D4C7-4F3B-B205-08BC95497DE9}"/>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37" name="直線コネクタ 236">
          <a:extLst>
            <a:ext uri="{FF2B5EF4-FFF2-40B4-BE49-F238E27FC236}">
              <a16:creationId xmlns:a16="http://schemas.microsoft.com/office/drawing/2014/main" id="{EE72A2AF-AC8C-4D28-A989-EF3E753CDC33}"/>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38" name="テキスト ボックス 237">
          <a:extLst>
            <a:ext uri="{FF2B5EF4-FFF2-40B4-BE49-F238E27FC236}">
              <a16:creationId xmlns:a16="http://schemas.microsoft.com/office/drawing/2014/main" id="{9E7EA7A1-2BF4-434E-A77F-CD44EEAA6302}"/>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39" name="直線コネクタ 238">
          <a:extLst>
            <a:ext uri="{FF2B5EF4-FFF2-40B4-BE49-F238E27FC236}">
              <a16:creationId xmlns:a16="http://schemas.microsoft.com/office/drawing/2014/main" id="{C5796346-3E19-40FF-8DEF-D26109DEED09}"/>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0" name="テキスト ボックス 239">
          <a:extLst>
            <a:ext uri="{FF2B5EF4-FFF2-40B4-BE49-F238E27FC236}">
              <a16:creationId xmlns:a16="http://schemas.microsoft.com/office/drawing/2014/main" id="{869B3DAD-2E4A-4325-BA9B-B34E693C3511}"/>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41" name="直線コネクタ 240">
          <a:extLst>
            <a:ext uri="{FF2B5EF4-FFF2-40B4-BE49-F238E27FC236}">
              <a16:creationId xmlns:a16="http://schemas.microsoft.com/office/drawing/2014/main" id="{DD5E703E-5711-4617-A47A-B5B8B1AE40F6}"/>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42" name="テキスト ボックス 241">
          <a:extLst>
            <a:ext uri="{FF2B5EF4-FFF2-40B4-BE49-F238E27FC236}">
              <a16:creationId xmlns:a16="http://schemas.microsoft.com/office/drawing/2014/main" id="{8860F49E-3B70-4B72-ACF0-225B99C55B14}"/>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3" name="直線コネクタ 242">
          <a:extLst>
            <a:ext uri="{FF2B5EF4-FFF2-40B4-BE49-F238E27FC236}">
              <a16:creationId xmlns:a16="http://schemas.microsoft.com/office/drawing/2014/main" id="{07249CB4-48EC-47C2-A40C-5CD3378E51ED}"/>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4" name="テキスト ボックス 243">
          <a:extLst>
            <a:ext uri="{FF2B5EF4-FFF2-40B4-BE49-F238E27FC236}">
              <a16:creationId xmlns:a16="http://schemas.microsoft.com/office/drawing/2014/main" id="{9D917674-A85C-4A86-9853-EC404160E873}"/>
            </a:ext>
          </a:extLst>
        </xdr:cNvPr>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5" name="【公営住宅】&#10;有形固定資産減価償却率グラフ枠">
          <a:extLst>
            <a:ext uri="{FF2B5EF4-FFF2-40B4-BE49-F238E27FC236}">
              <a16:creationId xmlns:a16="http://schemas.microsoft.com/office/drawing/2014/main" id="{53169BCE-1356-44A8-A528-105FABDEE777}"/>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80</xdr:row>
      <xdr:rowOff>65532</xdr:rowOff>
    </xdr:from>
    <xdr:to>
      <xdr:col>24</xdr:col>
      <xdr:colOff>62865</xdr:colOff>
      <xdr:row>86</xdr:row>
      <xdr:rowOff>88392</xdr:rowOff>
    </xdr:to>
    <xdr:cxnSp macro="">
      <xdr:nvCxnSpPr>
        <xdr:cNvPr id="246" name="直線コネクタ 245">
          <a:extLst>
            <a:ext uri="{FF2B5EF4-FFF2-40B4-BE49-F238E27FC236}">
              <a16:creationId xmlns:a16="http://schemas.microsoft.com/office/drawing/2014/main" id="{C26C7993-822D-49C4-9682-F06B7BCBBB37}"/>
            </a:ext>
          </a:extLst>
        </xdr:cNvPr>
        <xdr:cNvCxnSpPr/>
      </xdr:nvCxnSpPr>
      <xdr:spPr>
        <a:xfrm flipV="1">
          <a:off x="4634865" y="13781532"/>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92219</xdr:rowOff>
    </xdr:from>
    <xdr:ext cx="405111" cy="259045"/>
    <xdr:sp macro="" textlink="">
      <xdr:nvSpPr>
        <xdr:cNvPr id="247" name="【公営住宅】&#10;有形固定資産減価償却率最小値テキスト">
          <a:extLst>
            <a:ext uri="{FF2B5EF4-FFF2-40B4-BE49-F238E27FC236}">
              <a16:creationId xmlns:a16="http://schemas.microsoft.com/office/drawing/2014/main" id="{BFDB2F33-7805-42F3-821E-C642B232E1B2}"/>
            </a:ext>
          </a:extLst>
        </xdr:cNvPr>
        <xdr:cNvSpPr txBox="1"/>
      </xdr:nvSpPr>
      <xdr:spPr>
        <a:xfrm>
          <a:off x="4673600" y="1483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88392</xdr:rowOff>
    </xdr:from>
    <xdr:to>
      <xdr:col>24</xdr:col>
      <xdr:colOff>152400</xdr:colOff>
      <xdr:row>86</xdr:row>
      <xdr:rowOff>88392</xdr:rowOff>
    </xdr:to>
    <xdr:cxnSp macro="">
      <xdr:nvCxnSpPr>
        <xdr:cNvPr id="248" name="直線コネクタ 247">
          <a:extLst>
            <a:ext uri="{FF2B5EF4-FFF2-40B4-BE49-F238E27FC236}">
              <a16:creationId xmlns:a16="http://schemas.microsoft.com/office/drawing/2014/main" id="{AD844C25-8D2A-4214-A330-4413167117B3}"/>
            </a:ext>
          </a:extLst>
        </xdr:cNvPr>
        <xdr:cNvCxnSpPr/>
      </xdr:nvCxnSpPr>
      <xdr:spPr>
        <a:xfrm>
          <a:off x="4546600" y="1483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12209</xdr:rowOff>
    </xdr:from>
    <xdr:ext cx="405111" cy="259045"/>
    <xdr:sp macro="" textlink="">
      <xdr:nvSpPr>
        <xdr:cNvPr id="249" name="【公営住宅】&#10;有形固定資産減価償却率最大値テキスト">
          <a:extLst>
            <a:ext uri="{FF2B5EF4-FFF2-40B4-BE49-F238E27FC236}">
              <a16:creationId xmlns:a16="http://schemas.microsoft.com/office/drawing/2014/main" id="{6030410F-B61C-41B0-B223-7213699957FC}"/>
            </a:ext>
          </a:extLst>
        </xdr:cNvPr>
        <xdr:cNvSpPr txBox="1"/>
      </xdr:nvSpPr>
      <xdr:spPr>
        <a:xfrm>
          <a:off x="4673600" y="13556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80</xdr:row>
      <xdr:rowOff>65532</xdr:rowOff>
    </xdr:from>
    <xdr:to>
      <xdr:col>24</xdr:col>
      <xdr:colOff>152400</xdr:colOff>
      <xdr:row>80</xdr:row>
      <xdr:rowOff>65532</xdr:rowOff>
    </xdr:to>
    <xdr:cxnSp macro="">
      <xdr:nvCxnSpPr>
        <xdr:cNvPr id="250" name="直線コネクタ 249">
          <a:extLst>
            <a:ext uri="{FF2B5EF4-FFF2-40B4-BE49-F238E27FC236}">
              <a16:creationId xmlns:a16="http://schemas.microsoft.com/office/drawing/2014/main" id="{51B9B990-9DDE-47FD-8DBF-5ED46B0D36C6}"/>
            </a:ext>
          </a:extLst>
        </xdr:cNvPr>
        <xdr:cNvCxnSpPr/>
      </xdr:nvCxnSpPr>
      <xdr:spPr>
        <a:xfrm>
          <a:off x="4546600" y="13781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101616</xdr:rowOff>
    </xdr:from>
    <xdr:ext cx="405111" cy="259045"/>
    <xdr:sp macro="" textlink="">
      <xdr:nvSpPr>
        <xdr:cNvPr id="251" name="【公営住宅】&#10;有形固定資産減価償却率平均値テキスト">
          <a:extLst>
            <a:ext uri="{FF2B5EF4-FFF2-40B4-BE49-F238E27FC236}">
              <a16:creationId xmlns:a16="http://schemas.microsoft.com/office/drawing/2014/main" id="{0AE3E73D-36F0-41C6-A6FC-9848EBE3B9CF}"/>
            </a:ext>
          </a:extLst>
        </xdr:cNvPr>
        <xdr:cNvSpPr txBox="1"/>
      </xdr:nvSpPr>
      <xdr:spPr>
        <a:xfrm>
          <a:off x="4673600" y="13989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78739</xdr:rowOff>
    </xdr:from>
    <xdr:to>
      <xdr:col>24</xdr:col>
      <xdr:colOff>114300</xdr:colOff>
      <xdr:row>83</xdr:row>
      <xdr:rowOff>8889</xdr:rowOff>
    </xdr:to>
    <xdr:sp macro="" textlink="">
      <xdr:nvSpPr>
        <xdr:cNvPr id="252" name="フローチャート: 判断 251">
          <a:extLst>
            <a:ext uri="{FF2B5EF4-FFF2-40B4-BE49-F238E27FC236}">
              <a16:creationId xmlns:a16="http://schemas.microsoft.com/office/drawing/2014/main" id="{F60C8434-2140-4E25-8508-29CDAAEAC4EA}"/>
            </a:ext>
          </a:extLst>
        </xdr:cNvPr>
        <xdr:cNvSpPr/>
      </xdr:nvSpPr>
      <xdr:spPr>
        <a:xfrm>
          <a:off x="4584700" y="1413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7874</xdr:rowOff>
    </xdr:from>
    <xdr:to>
      <xdr:col>20</xdr:col>
      <xdr:colOff>38100</xdr:colOff>
      <xdr:row>83</xdr:row>
      <xdr:rowOff>109474</xdr:rowOff>
    </xdr:to>
    <xdr:sp macro="" textlink="">
      <xdr:nvSpPr>
        <xdr:cNvPr id="253" name="フローチャート: 判断 252">
          <a:extLst>
            <a:ext uri="{FF2B5EF4-FFF2-40B4-BE49-F238E27FC236}">
              <a16:creationId xmlns:a16="http://schemas.microsoft.com/office/drawing/2014/main" id="{2E8AEF55-A4CA-4C94-96FB-F33EA4F7B3C5}"/>
            </a:ext>
          </a:extLst>
        </xdr:cNvPr>
        <xdr:cNvSpPr/>
      </xdr:nvSpPr>
      <xdr:spPr>
        <a:xfrm>
          <a:off x="3746500" y="1423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81026</xdr:rowOff>
    </xdr:from>
    <xdr:to>
      <xdr:col>15</xdr:col>
      <xdr:colOff>101600</xdr:colOff>
      <xdr:row>84</xdr:row>
      <xdr:rowOff>11176</xdr:rowOff>
    </xdr:to>
    <xdr:sp macro="" textlink="">
      <xdr:nvSpPr>
        <xdr:cNvPr id="254" name="フローチャート: 判断 253">
          <a:extLst>
            <a:ext uri="{FF2B5EF4-FFF2-40B4-BE49-F238E27FC236}">
              <a16:creationId xmlns:a16="http://schemas.microsoft.com/office/drawing/2014/main" id="{D5A6C00C-B036-4491-9D88-58E2278155CD}"/>
            </a:ext>
          </a:extLst>
        </xdr:cNvPr>
        <xdr:cNvSpPr/>
      </xdr:nvSpPr>
      <xdr:spPr>
        <a:xfrm>
          <a:off x="2857500" y="14311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5" name="テキスト ボックス 254">
          <a:extLst>
            <a:ext uri="{FF2B5EF4-FFF2-40B4-BE49-F238E27FC236}">
              <a16:creationId xmlns:a16="http://schemas.microsoft.com/office/drawing/2014/main" id="{6D64EE1D-85A0-4C2B-B618-85329BAD368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9CA2F091-84E6-44F9-91A5-44691E6610BE}"/>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3888C05A-0437-4328-97FC-9F3947F4AE69}"/>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A7D6A424-DD3A-4F53-B90B-C0E892939C23}"/>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D4CFA482-0B9E-42F8-B746-674C05C77F1D}"/>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85</xdr:row>
      <xdr:rowOff>145035</xdr:rowOff>
    </xdr:from>
    <xdr:to>
      <xdr:col>24</xdr:col>
      <xdr:colOff>114300</xdr:colOff>
      <xdr:row>86</xdr:row>
      <xdr:rowOff>75185</xdr:rowOff>
    </xdr:to>
    <xdr:sp macro="" textlink="">
      <xdr:nvSpPr>
        <xdr:cNvPr id="260" name="楕円 259">
          <a:extLst>
            <a:ext uri="{FF2B5EF4-FFF2-40B4-BE49-F238E27FC236}">
              <a16:creationId xmlns:a16="http://schemas.microsoft.com/office/drawing/2014/main" id="{737A1E91-96DC-4952-B129-35D64F00CF45}"/>
            </a:ext>
          </a:extLst>
        </xdr:cNvPr>
        <xdr:cNvSpPr/>
      </xdr:nvSpPr>
      <xdr:spPr>
        <a:xfrm>
          <a:off x="4584700" y="1471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59962</xdr:rowOff>
    </xdr:from>
    <xdr:ext cx="405111" cy="259045"/>
    <xdr:sp macro="" textlink="">
      <xdr:nvSpPr>
        <xdr:cNvPr id="261" name="【公営住宅】&#10;有形固定資産減価償却率該当値テキスト">
          <a:extLst>
            <a:ext uri="{FF2B5EF4-FFF2-40B4-BE49-F238E27FC236}">
              <a16:creationId xmlns:a16="http://schemas.microsoft.com/office/drawing/2014/main" id="{C7DAB122-C470-44E8-BB1A-15BAAC2F8C20}"/>
            </a:ext>
          </a:extLst>
        </xdr:cNvPr>
        <xdr:cNvSpPr txBox="1"/>
      </xdr:nvSpPr>
      <xdr:spPr>
        <a:xfrm>
          <a:off x="4673600" y="14633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62737</xdr:rowOff>
    </xdr:from>
    <xdr:to>
      <xdr:col>20</xdr:col>
      <xdr:colOff>38100</xdr:colOff>
      <xdr:row>79</xdr:row>
      <xdr:rowOff>164337</xdr:rowOff>
    </xdr:to>
    <xdr:sp macro="" textlink="">
      <xdr:nvSpPr>
        <xdr:cNvPr id="262" name="楕円 261">
          <a:extLst>
            <a:ext uri="{FF2B5EF4-FFF2-40B4-BE49-F238E27FC236}">
              <a16:creationId xmlns:a16="http://schemas.microsoft.com/office/drawing/2014/main" id="{FD43D24F-7FE5-4279-B209-8C4D25762A3E}"/>
            </a:ext>
          </a:extLst>
        </xdr:cNvPr>
        <xdr:cNvSpPr/>
      </xdr:nvSpPr>
      <xdr:spPr>
        <a:xfrm>
          <a:off x="3746500" y="1360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113537</xdr:rowOff>
    </xdr:from>
    <xdr:to>
      <xdr:col>24</xdr:col>
      <xdr:colOff>63500</xdr:colOff>
      <xdr:row>86</xdr:row>
      <xdr:rowOff>24385</xdr:rowOff>
    </xdr:to>
    <xdr:cxnSp macro="">
      <xdr:nvCxnSpPr>
        <xdr:cNvPr id="263" name="直線コネクタ 262">
          <a:extLst>
            <a:ext uri="{FF2B5EF4-FFF2-40B4-BE49-F238E27FC236}">
              <a16:creationId xmlns:a16="http://schemas.microsoft.com/office/drawing/2014/main" id="{6C168410-3680-4702-B894-51D0CC970532}"/>
            </a:ext>
          </a:extLst>
        </xdr:cNvPr>
        <xdr:cNvCxnSpPr/>
      </xdr:nvCxnSpPr>
      <xdr:spPr>
        <a:xfrm>
          <a:off x="3797300" y="13658087"/>
          <a:ext cx="838200" cy="1110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154178</xdr:rowOff>
    </xdr:from>
    <xdr:to>
      <xdr:col>15</xdr:col>
      <xdr:colOff>101600</xdr:colOff>
      <xdr:row>80</xdr:row>
      <xdr:rowOff>84328</xdr:rowOff>
    </xdr:to>
    <xdr:sp macro="" textlink="">
      <xdr:nvSpPr>
        <xdr:cNvPr id="264" name="楕円 263">
          <a:extLst>
            <a:ext uri="{FF2B5EF4-FFF2-40B4-BE49-F238E27FC236}">
              <a16:creationId xmlns:a16="http://schemas.microsoft.com/office/drawing/2014/main" id="{CDF421F8-C54A-4352-991B-41EBB18F8899}"/>
            </a:ext>
          </a:extLst>
        </xdr:cNvPr>
        <xdr:cNvSpPr/>
      </xdr:nvSpPr>
      <xdr:spPr>
        <a:xfrm>
          <a:off x="2857500" y="1369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113537</xdr:rowOff>
    </xdr:from>
    <xdr:to>
      <xdr:col>19</xdr:col>
      <xdr:colOff>177800</xdr:colOff>
      <xdr:row>80</xdr:row>
      <xdr:rowOff>33528</xdr:rowOff>
    </xdr:to>
    <xdr:cxnSp macro="">
      <xdr:nvCxnSpPr>
        <xdr:cNvPr id="265" name="直線コネクタ 264">
          <a:extLst>
            <a:ext uri="{FF2B5EF4-FFF2-40B4-BE49-F238E27FC236}">
              <a16:creationId xmlns:a16="http://schemas.microsoft.com/office/drawing/2014/main" id="{09795576-2BBE-49F3-A0DE-EA7EB1967DF6}"/>
            </a:ext>
          </a:extLst>
        </xdr:cNvPr>
        <xdr:cNvCxnSpPr/>
      </xdr:nvCxnSpPr>
      <xdr:spPr>
        <a:xfrm flipV="1">
          <a:off x="2908300" y="13658087"/>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100601</xdr:rowOff>
    </xdr:from>
    <xdr:ext cx="405111" cy="259045"/>
    <xdr:sp macro="" textlink="">
      <xdr:nvSpPr>
        <xdr:cNvPr id="266" name="n_1aveValue【公営住宅】&#10;有形固定資産減価償却率">
          <a:extLst>
            <a:ext uri="{FF2B5EF4-FFF2-40B4-BE49-F238E27FC236}">
              <a16:creationId xmlns:a16="http://schemas.microsoft.com/office/drawing/2014/main" id="{0641E090-A82A-4380-961A-39E782FD4182}"/>
            </a:ext>
          </a:extLst>
        </xdr:cNvPr>
        <xdr:cNvSpPr txBox="1"/>
      </xdr:nvSpPr>
      <xdr:spPr>
        <a:xfrm>
          <a:off x="3582044" y="143309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2303</xdr:rowOff>
    </xdr:from>
    <xdr:ext cx="405111" cy="259045"/>
    <xdr:sp macro="" textlink="">
      <xdr:nvSpPr>
        <xdr:cNvPr id="267" name="n_2aveValue【公営住宅】&#10;有形固定資産減価償却率">
          <a:extLst>
            <a:ext uri="{FF2B5EF4-FFF2-40B4-BE49-F238E27FC236}">
              <a16:creationId xmlns:a16="http://schemas.microsoft.com/office/drawing/2014/main" id="{8C6BC72F-7A10-4E12-95C8-7DA051DA0924}"/>
            </a:ext>
          </a:extLst>
        </xdr:cNvPr>
        <xdr:cNvSpPr txBox="1"/>
      </xdr:nvSpPr>
      <xdr:spPr>
        <a:xfrm>
          <a:off x="2705744" y="14404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9414</xdr:rowOff>
    </xdr:from>
    <xdr:ext cx="405111" cy="259045"/>
    <xdr:sp macro="" textlink="">
      <xdr:nvSpPr>
        <xdr:cNvPr id="268" name="n_1mainValue【公営住宅】&#10;有形固定資産減価償却率">
          <a:extLst>
            <a:ext uri="{FF2B5EF4-FFF2-40B4-BE49-F238E27FC236}">
              <a16:creationId xmlns:a16="http://schemas.microsoft.com/office/drawing/2014/main" id="{7A9CC8FD-1B95-42AC-A23A-C86BE9A4BC68}"/>
            </a:ext>
          </a:extLst>
        </xdr:cNvPr>
        <xdr:cNvSpPr txBox="1"/>
      </xdr:nvSpPr>
      <xdr:spPr>
        <a:xfrm>
          <a:off x="3582044" y="13382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100855</xdr:rowOff>
    </xdr:from>
    <xdr:ext cx="405111" cy="259045"/>
    <xdr:sp macro="" textlink="">
      <xdr:nvSpPr>
        <xdr:cNvPr id="269" name="n_2mainValue【公営住宅】&#10;有形固定資産減価償却率">
          <a:extLst>
            <a:ext uri="{FF2B5EF4-FFF2-40B4-BE49-F238E27FC236}">
              <a16:creationId xmlns:a16="http://schemas.microsoft.com/office/drawing/2014/main" id="{0E6FB3D5-F9BE-4DCB-BA14-357A6E86E115}"/>
            </a:ext>
          </a:extLst>
        </xdr:cNvPr>
        <xdr:cNvSpPr txBox="1"/>
      </xdr:nvSpPr>
      <xdr:spPr>
        <a:xfrm>
          <a:off x="2705744" y="13473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0" name="正方形/長方形 269">
          <a:extLst>
            <a:ext uri="{FF2B5EF4-FFF2-40B4-BE49-F238E27FC236}">
              <a16:creationId xmlns:a16="http://schemas.microsoft.com/office/drawing/2014/main" id="{4FCB4100-3B33-4ACD-8FBB-589E54708673}"/>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1" name="正方形/長方形 270">
          <a:extLst>
            <a:ext uri="{FF2B5EF4-FFF2-40B4-BE49-F238E27FC236}">
              <a16:creationId xmlns:a16="http://schemas.microsoft.com/office/drawing/2014/main" id="{546F856C-6C3A-4ECB-891C-740E28BEE51D}"/>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2" name="正方形/長方形 271">
          <a:extLst>
            <a:ext uri="{FF2B5EF4-FFF2-40B4-BE49-F238E27FC236}">
              <a16:creationId xmlns:a16="http://schemas.microsoft.com/office/drawing/2014/main" id="{A701B171-C728-4987-A71E-2BFB48738877}"/>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3" name="正方形/長方形 272">
          <a:extLst>
            <a:ext uri="{FF2B5EF4-FFF2-40B4-BE49-F238E27FC236}">
              <a16:creationId xmlns:a16="http://schemas.microsoft.com/office/drawing/2014/main" id="{C53E70B2-9A21-45AE-B660-3BAC7F4062B6}"/>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4" name="正方形/長方形 273">
          <a:extLst>
            <a:ext uri="{FF2B5EF4-FFF2-40B4-BE49-F238E27FC236}">
              <a16:creationId xmlns:a16="http://schemas.microsoft.com/office/drawing/2014/main" id="{5C49CCC2-E29B-46DF-AA70-2C4B408978D6}"/>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5" name="正方形/長方形 274">
          <a:extLst>
            <a:ext uri="{FF2B5EF4-FFF2-40B4-BE49-F238E27FC236}">
              <a16:creationId xmlns:a16="http://schemas.microsoft.com/office/drawing/2014/main" id="{373A066F-3F62-4BFC-95F7-E1CD82C6BE7E}"/>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6" name="正方形/長方形 275">
          <a:extLst>
            <a:ext uri="{FF2B5EF4-FFF2-40B4-BE49-F238E27FC236}">
              <a16:creationId xmlns:a16="http://schemas.microsoft.com/office/drawing/2014/main" id="{D8FD1798-0AD1-413A-BC23-570C35C84E8C}"/>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7" name="正方形/長方形 276">
          <a:extLst>
            <a:ext uri="{FF2B5EF4-FFF2-40B4-BE49-F238E27FC236}">
              <a16:creationId xmlns:a16="http://schemas.microsoft.com/office/drawing/2014/main" id="{042281DC-07B9-4E3B-848B-7C6A6C144241}"/>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8" name="テキスト ボックス 277">
          <a:extLst>
            <a:ext uri="{FF2B5EF4-FFF2-40B4-BE49-F238E27FC236}">
              <a16:creationId xmlns:a16="http://schemas.microsoft.com/office/drawing/2014/main" id="{005D612D-6C9F-4A83-8ACE-D6B16EE85078}"/>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9" name="直線コネクタ 278">
          <a:extLst>
            <a:ext uri="{FF2B5EF4-FFF2-40B4-BE49-F238E27FC236}">
              <a16:creationId xmlns:a16="http://schemas.microsoft.com/office/drawing/2014/main" id="{DB127657-E061-4B77-9E60-70A9795691ED}"/>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0" name="直線コネクタ 279">
          <a:extLst>
            <a:ext uri="{FF2B5EF4-FFF2-40B4-BE49-F238E27FC236}">
              <a16:creationId xmlns:a16="http://schemas.microsoft.com/office/drawing/2014/main" id="{C2D902CB-6129-4017-8350-CBF3D783BDEC}"/>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1" name="テキスト ボックス 280">
          <a:extLst>
            <a:ext uri="{FF2B5EF4-FFF2-40B4-BE49-F238E27FC236}">
              <a16:creationId xmlns:a16="http://schemas.microsoft.com/office/drawing/2014/main" id="{FEC45E6B-6C96-4447-BAA3-9B3FB24D9B96}"/>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2" name="直線コネクタ 281">
          <a:extLst>
            <a:ext uri="{FF2B5EF4-FFF2-40B4-BE49-F238E27FC236}">
              <a16:creationId xmlns:a16="http://schemas.microsoft.com/office/drawing/2014/main" id="{D01770E6-35C2-4A7E-936E-C7E5A64BBE3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3" name="テキスト ボックス 282">
          <a:extLst>
            <a:ext uri="{FF2B5EF4-FFF2-40B4-BE49-F238E27FC236}">
              <a16:creationId xmlns:a16="http://schemas.microsoft.com/office/drawing/2014/main" id="{3B625AE3-5B46-40CD-865B-C18967A601F5}"/>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4" name="直線コネクタ 283">
          <a:extLst>
            <a:ext uri="{FF2B5EF4-FFF2-40B4-BE49-F238E27FC236}">
              <a16:creationId xmlns:a16="http://schemas.microsoft.com/office/drawing/2014/main" id="{4B4D6230-856E-4238-B1A7-4D262325A57D}"/>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5" name="テキスト ボックス 284">
          <a:extLst>
            <a:ext uri="{FF2B5EF4-FFF2-40B4-BE49-F238E27FC236}">
              <a16:creationId xmlns:a16="http://schemas.microsoft.com/office/drawing/2014/main" id="{165B78DC-5502-456B-8787-0EB780D35271}"/>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6" name="直線コネクタ 285">
          <a:extLst>
            <a:ext uri="{FF2B5EF4-FFF2-40B4-BE49-F238E27FC236}">
              <a16:creationId xmlns:a16="http://schemas.microsoft.com/office/drawing/2014/main" id="{17ABDC38-F06B-4A19-BA9B-5D330EBCDDFA}"/>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7" name="テキスト ボックス 286">
          <a:extLst>
            <a:ext uri="{FF2B5EF4-FFF2-40B4-BE49-F238E27FC236}">
              <a16:creationId xmlns:a16="http://schemas.microsoft.com/office/drawing/2014/main" id="{14466ABF-039A-4AB6-A803-A4AAB20925BB}"/>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88" name="直線コネクタ 287">
          <a:extLst>
            <a:ext uri="{FF2B5EF4-FFF2-40B4-BE49-F238E27FC236}">
              <a16:creationId xmlns:a16="http://schemas.microsoft.com/office/drawing/2014/main" id="{9E2502EC-CE56-416C-8DA9-0298306B93DC}"/>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89" name="テキスト ボックス 288">
          <a:extLst>
            <a:ext uri="{FF2B5EF4-FFF2-40B4-BE49-F238E27FC236}">
              <a16:creationId xmlns:a16="http://schemas.microsoft.com/office/drawing/2014/main" id="{72AB001E-88BB-429A-A8E6-3AC76162C122}"/>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0" name="直線コネクタ 289">
          <a:extLst>
            <a:ext uri="{FF2B5EF4-FFF2-40B4-BE49-F238E27FC236}">
              <a16:creationId xmlns:a16="http://schemas.microsoft.com/office/drawing/2014/main" id="{D0DADB1E-64E4-44E9-83AF-6E858B49AC46}"/>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1" name="テキスト ボックス 290">
          <a:extLst>
            <a:ext uri="{FF2B5EF4-FFF2-40B4-BE49-F238E27FC236}">
              <a16:creationId xmlns:a16="http://schemas.microsoft.com/office/drawing/2014/main" id="{310FA467-E429-4615-AC2D-DA31E96BAC47}"/>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2" name="【公営住宅】&#10;一人当たり面積グラフ枠">
          <a:extLst>
            <a:ext uri="{FF2B5EF4-FFF2-40B4-BE49-F238E27FC236}">
              <a16:creationId xmlns:a16="http://schemas.microsoft.com/office/drawing/2014/main" id="{A59355D0-82E7-40D6-8711-7A916075EA6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26670</xdr:rowOff>
    </xdr:from>
    <xdr:to>
      <xdr:col>54</xdr:col>
      <xdr:colOff>189865</xdr:colOff>
      <xdr:row>85</xdr:row>
      <xdr:rowOff>53339</xdr:rowOff>
    </xdr:to>
    <xdr:cxnSp macro="">
      <xdr:nvCxnSpPr>
        <xdr:cNvPr id="293" name="直線コネクタ 292">
          <a:extLst>
            <a:ext uri="{FF2B5EF4-FFF2-40B4-BE49-F238E27FC236}">
              <a16:creationId xmlns:a16="http://schemas.microsoft.com/office/drawing/2014/main" id="{4DF9D725-E0EC-488C-AC58-5155926E1F87}"/>
            </a:ext>
          </a:extLst>
        </xdr:cNvPr>
        <xdr:cNvCxnSpPr/>
      </xdr:nvCxnSpPr>
      <xdr:spPr>
        <a:xfrm flipV="1">
          <a:off x="10476865" y="13228320"/>
          <a:ext cx="0" cy="139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57166</xdr:rowOff>
    </xdr:from>
    <xdr:ext cx="469744" cy="259045"/>
    <xdr:sp macro="" textlink="">
      <xdr:nvSpPr>
        <xdr:cNvPr id="294" name="【公営住宅】&#10;一人当たり面積最小値テキスト">
          <a:extLst>
            <a:ext uri="{FF2B5EF4-FFF2-40B4-BE49-F238E27FC236}">
              <a16:creationId xmlns:a16="http://schemas.microsoft.com/office/drawing/2014/main" id="{5B582A33-FD87-4BD2-B814-7EFE83D0C143}"/>
            </a:ext>
          </a:extLst>
        </xdr:cNvPr>
        <xdr:cNvSpPr txBox="1"/>
      </xdr:nvSpPr>
      <xdr:spPr>
        <a:xfrm>
          <a:off x="10515600" y="14630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53339</xdr:rowOff>
    </xdr:from>
    <xdr:to>
      <xdr:col>55</xdr:col>
      <xdr:colOff>88900</xdr:colOff>
      <xdr:row>85</xdr:row>
      <xdr:rowOff>53339</xdr:rowOff>
    </xdr:to>
    <xdr:cxnSp macro="">
      <xdr:nvCxnSpPr>
        <xdr:cNvPr id="295" name="直線コネクタ 294">
          <a:extLst>
            <a:ext uri="{FF2B5EF4-FFF2-40B4-BE49-F238E27FC236}">
              <a16:creationId xmlns:a16="http://schemas.microsoft.com/office/drawing/2014/main" id="{E0A4B439-6FFC-444D-A5F4-EA6AF5734B83}"/>
            </a:ext>
          </a:extLst>
        </xdr:cNvPr>
        <xdr:cNvCxnSpPr/>
      </xdr:nvCxnSpPr>
      <xdr:spPr>
        <a:xfrm>
          <a:off x="10388600" y="14626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75</xdr:row>
      <xdr:rowOff>144797</xdr:rowOff>
    </xdr:from>
    <xdr:ext cx="469744" cy="259045"/>
    <xdr:sp macro="" textlink="">
      <xdr:nvSpPr>
        <xdr:cNvPr id="296" name="【公営住宅】&#10;一人当たり面積最大値テキスト">
          <a:extLst>
            <a:ext uri="{FF2B5EF4-FFF2-40B4-BE49-F238E27FC236}">
              <a16:creationId xmlns:a16="http://schemas.microsoft.com/office/drawing/2014/main" id="{A3AD2EEA-AB1C-4A48-914E-A0D556B845AF}"/>
            </a:ext>
          </a:extLst>
        </xdr:cNvPr>
        <xdr:cNvSpPr txBox="1"/>
      </xdr:nvSpPr>
      <xdr:spPr>
        <a:xfrm>
          <a:off x="10515600" y="1300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26670</xdr:rowOff>
    </xdr:from>
    <xdr:to>
      <xdr:col>55</xdr:col>
      <xdr:colOff>88900</xdr:colOff>
      <xdr:row>77</xdr:row>
      <xdr:rowOff>26670</xdr:rowOff>
    </xdr:to>
    <xdr:cxnSp macro="">
      <xdr:nvCxnSpPr>
        <xdr:cNvPr id="297" name="直線コネクタ 296">
          <a:extLst>
            <a:ext uri="{FF2B5EF4-FFF2-40B4-BE49-F238E27FC236}">
              <a16:creationId xmlns:a16="http://schemas.microsoft.com/office/drawing/2014/main" id="{C4917528-1FBC-4333-AE0B-AFD5EF7FE7CC}"/>
            </a:ext>
          </a:extLst>
        </xdr:cNvPr>
        <xdr:cNvCxnSpPr/>
      </xdr:nvCxnSpPr>
      <xdr:spPr>
        <a:xfrm>
          <a:off x="10388600" y="1322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59707</xdr:rowOff>
    </xdr:from>
    <xdr:ext cx="469744" cy="259045"/>
    <xdr:sp macro="" textlink="">
      <xdr:nvSpPr>
        <xdr:cNvPr id="298" name="【公営住宅】&#10;一人当たり面積平均値テキスト">
          <a:extLst>
            <a:ext uri="{FF2B5EF4-FFF2-40B4-BE49-F238E27FC236}">
              <a16:creationId xmlns:a16="http://schemas.microsoft.com/office/drawing/2014/main" id="{70EF657F-42F7-407B-8646-9001167A638E}"/>
            </a:ext>
          </a:extLst>
        </xdr:cNvPr>
        <xdr:cNvSpPr txBox="1"/>
      </xdr:nvSpPr>
      <xdr:spPr>
        <a:xfrm>
          <a:off x="10515600" y="141186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81280</xdr:rowOff>
    </xdr:from>
    <xdr:to>
      <xdr:col>55</xdr:col>
      <xdr:colOff>50800</xdr:colOff>
      <xdr:row>83</xdr:row>
      <xdr:rowOff>11430</xdr:rowOff>
    </xdr:to>
    <xdr:sp macro="" textlink="">
      <xdr:nvSpPr>
        <xdr:cNvPr id="299" name="フローチャート: 判断 298">
          <a:extLst>
            <a:ext uri="{FF2B5EF4-FFF2-40B4-BE49-F238E27FC236}">
              <a16:creationId xmlns:a16="http://schemas.microsoft.com/office/drawing/2014/main" id="{64F049DD-AA23-4940-8AA3-06144E86D872}"/>
            </a:ext>
          </a:extLst>
        </xdr:cNvPr>
        <xdr:cNvSpPr/>
      </xdr:nvSpPr>
      <xdr:spPr>
        <a:xfrm>
          <a:off x="10426700" y="1414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115570</xdr:rowOff>
    </xdr:from>
    <xdr:to>
      <xdr:col>50</xdr:col>
      <xdr:colOff>165100</xdr:colOff>
      <xdr:row>83</xdr:row>
      <xdr:rowOff>45720</xdr:rowOff>
    </xdr:to>
    <xdr:sp macro="" textlink="">
      <xdr:nvSpPr>
        <xdr:cNvPr id="300" name="フローチャート: 判断 299">
          <a:extLst>
            <a:ext uri="{FF2B5EF4-FFF2-40B4-BE49-F238E27FC236}">
              <a16:creationId xmlns:a16="http://schemas.microsoft.com/office/drawing/2014/main" id="{05D5D4A9-EC77-40DB-8BD3-04C592276B5B}"/>
            </a:ext>
          </a:extLst>
        </xdr:cNvPr>
        <xdr:cNvSpPr/>
      </xdr:nvSpPr>
      <xdr:spPr>
        <a:xfrm>
          <a:off x="9588500" y="1417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25400</xdr:rowOff>
    </xdr:from>
    <xdr:to>
      <xdr:col>46</xdr:col>
      <xdr:colOff>38100</xdr:colOff>
      <xdr:row>83</xdr:row>
      <xdr:rowOff>127000</xdr:rowOff>
    </xdr:to>
    <xdr:sp macro="" textlink="">
      <xdr:nvSpPr>
        <xdr:cNvPr id="301" name="フローチャート: 判断 300">
          <a:extLst>
            <a:ext uri="{FF2B5EF4-FFF2-40B4-BE49-F238E27FC236}">
              <a16:creationId xmlns:a16="http://schemas.microsoft.com/office/drawing/2014/main" id="{AECE68C1-C732-4779-B4F9-D4F190F86F9E}"/>
            </a:ext>
          </a:extLst>
        </xdr:cNvPr>
        <xdr:cNvSpPr/>
      </xdr:nvSpPr>
      <xdr:spPr>
        <a:xfrm>
          <a:off x="8699500" y="1425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61BC496F-A24D-41A8-A9D2-9A7805AE7BCA}"/>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5FEC5413-3190-44EB-BDFD-7F790FF5FF3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DA6209FA-5D48-4B00-9CCE-0A2E790AD99C}"/>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80DD794A-61E4-4055-A5C5-8D5793254334}"/>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D505A0FB-BAA2-4568-B53D-BFF58BE332A2}"/>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123189</xdr:rowOff>
    </xdr:from>
    <xdr:to>
      <xdr:col>55</xdr:col>
      <xdr:colOff>50800</xdr:colOff>
      <xdr:row>82</xdr:row>
      <xdr:rowOff>53339</xdr:rowOff>
    </xdr:to>
    <xdr:sp macro="" textlink="">
      <xdr:nvSpPr>
        <xdr:cNvPr id="307" name="楕円 306">
          <a:extLst>
            <a:ext uri="{FF2B5EF4-FFF2-40B4-BE49-F238E27FC236}">
              <a16:creationId xmlns:a16="http://schemas.microsoft.com/office/drawing/2014/main" id="{4F2CA4E7-FD41-4054-BDD2-660B3806C75C}"/>
            </a:ext>
          </a:extLst>
        </xdr:cNvPr>
        <xdr:cNvSpPr/>
      </xdr:nvSpPr>
      <xdr:spPr>
        <a:xfrm>
          <a:off x="10426700" y="14010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146066</xdr:rowOff>
    </xdr:from>
    <xdr:ext cx="469744" cy="259045"/>
    <xdr:sp macro="" textlink="">
      <xdr:nvSpPr>
        <xdr:cNvPr id="308" name="【公営住宅】&#10;一人当たり面積該当値テキスト">
          <a:extLst>
            <a:ext uri="{FF2B5EF4-FFF2-40B4-BE49-F238E27FC236}">
              <a16:creationId xmlns:a16="http://schemas.microsoft.com/office/drawing/2014/main" id="{F1F3689F-C4A5-4D49-A47C-2B21344C4346}"/>
            </a:ext>
          </a:extLst>
        </xdr:cNvPr>
        <xdr:cNvSpPr txBox="1"/>
      </xdr:nvSpPr>
      <xdr:spPr>
        <a:xfrm>
          <a:off x="10515600" y="13862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81</xdr:row>
      <xdr:rowOff>97789</xdr:rowOff>
    </xdr:from>
    <xdr:to>
      <xdr:col>50</xdr:col>
      <xdr:colOff>165100</xdr:colOff>
      <xdr:row>82</xdr:row>
      <xdr:rowOff>27939</xdr:rowOff>
    </xdr:to>
    <xdr:sp macro="" textlink="">
      <xdr:nvSpPr>
        <xdr:cNvPr id="309" name="楕円 308">
          <a:extLst>
            <a:ext uri="{FF2B5EF4-FFF2-40B4-BE49-F238E27FC236}">
              <a16:creationId xmlns:a16="http://schemas.microsoft.com/office/drawing/2014/main" id="{4AE8056D-C4DE-4FE2-880E-90D4003FB21E}"/>
            </a:ext>
          </a:extLst>
        </xdr:cNvPr>
        <xdr:cNvSpPr/>
      </xdr:nvSpPr>
      <xdr:spPr>
        <a:xfrm>
          <a:off x="9588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81</xdr:row>
      <xdr:rowOff>148589</xdr:rowOff>
    </xdr:from>
    <xdr:to>
      <xdr:col>55</xdr:col>
      <xdr:colOff>0</xdr:colOff>
      <xdr:row>82</xdr:row>
      <xdr:rowOff>2539</xdr:rowOff>
    </xdr:to>
    <xdr:cxnSp macro="">
      <xdr:nvCxnSpPr>
        <xdr:cNvPr id="310" name="直線コネクタ 309">
          <a:extLst>
            <a:ext uri="{FF2B5EF4-FFF2-40B4-BE49-F238E27FC236}">
              <a16:creationId xmlns:a16="http://schemas.microsoft.com/office/drawing/2014/main" id="{5DC7509B-6F79-4463-997F-1D19642669C6}"/>
            </a:ext>
          </a:extLst>
        </xdr:cNvPr>
        <xdr:cNvCxnSpPr/>
      </xdr:nvCxnSpPr>
      <xdr:spPr>
        <a:xfrm>
          <a:off x="9639300" y="14036039"/>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81</xdr:row>
      <xdr:rowOff>99061</xdr:rowOff>
    </xdr:from>
    <xdr:to>
      <xdr:col>46</xdr:col>
      <xdr:colOff>38100</xdr:colOff>
      <xdr:row>82</xdr:row>
      <xdr:rowOff>29211</xdr:rowOff>
    </xdr:to>
    <xdr:sp macro="" textlink="">
      <xdr:nvSpPr>
        <xdr:cNvPr id="311" name="楕円 310">
          <a:extLst>
            <a:ext uri="{FF2B5EF4-FFF2-40B4-BE49-F238E27FC236}">
              <a16:creationId xmlns:a16="http://schemas.microsoft.com/office/drawing/2014/main" id="{A0F12F8E-B989-4E63-AB7C-EA14B0E6E96A}"/>
            </a:ext>
          </a:extLst>
        </xdr:cNvPr>
        <xdr:cNvSpPr/>
      </xdr:nvSpPr>
      <xdr:spPr>
        <a:xfrm>
          <a:off x="8699500" y="1398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81</xdr:row>
      <xdr:rowOff>148589</xdr:rowOff>
    </xdr:from>
    <xdr:to>
      <xdr:col>50</xdr:col>
      <xdr:colOff>114300</xdr:colOff>
      <xdr:row>81</xdr:row>
      <xdr:rowOff>149861</xdr:rowOff>
    </xdr:to>
    <xdr:cxnSp macro="">
      <xdr:nvCxnSpPr>
        <xdr:cNvPr id="312" name="直線コネクタ 311">
          <a:extLst>
            <a:ext uri="{FF2B5EF4-FFF2-40B4-BE49-F238E27FC236}">
              <a16:creationId xmlns:a16="http://schemas.microsoft.com/office/drawing/2014/main" id="{0CA4C659-255B-4876-912C-2B81E848010B}"/>
            </a:ext>
          </a:extLst>
        </xdr:cNvPr>
        <xdr:cNvCxnSpPr/>
      </xdr:nvCxnSpPr>
      <xdr:spPr>
        <a:xfrm flipV="1">
          <a:off x="8750300" y="14036039"/>
          <a:ext cx="889000" cy="1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83</xdr:row>
      <xdr:rowOff>36847</xdr:rowOff>
    </xdr:from>
    <xdr:ext cx="469744" cy="259045"/>
    <xdr:sp macro="" textlink="">
      <xdr:nvSpPr>
        <xdr:cNvPr id="313" name="n_1aveValue【公営住宅】&#10;一人当たり面積">
          <a:extLst>
            <a:ext uri="{FF2B5EF4-FFF2-40B4-BE49-F238E27FC236}">
              <a16:creationId xmlns:a16="http://schemas.microsoft.com/office/drawing/2014/main" id="{7F3E0B17-D531-4C2A-ACEB-54E8314828CC}"/>
            </a:ext>
          </a:extLst>
        </xdr:cNvPr>
        <xdr:cNvSpPr txBox="1"/>
      </xdr:nvSpPr>
      <xdr:spPr>
        <a:xfrm>
          <a:off x="9391727" y="1426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118127</xdr:rowOff>
    </xdr:from>
    <xdr:ext cx="469744" cy="259045"/>
    <xdr:sp macro="" textlink="">
      <xdr:nvSpPr>
        <xdr:cNvPr id="314" name="n_2aveValue【公営住宅】&#10;一人当たり面積">
          <a:extLst>
            <a:ext uri="{FF2B5EF4-FFF2-40B4-BE49-F238E27FC236}">
              <a16:creationId xmlns:a16="http://schemas.microsoft.com/office/drawing/2014/main" id="{AC88ADD2-885D-4777-8C40-AFA1810521DC}"/>
            </a:ext>
          </a:extLst>
        </xdr:cNvPr>
        <xdr:cNvSpPr txBox="1"/>
      </xdr:nvSpPr>
      <xdr:spPr>
        <a:xfrm>
          <a:off x="8515427" y="1434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80</xdr:row>
      <xdr:rowOff>44466</xdr:rowOff>
    </xdr:from>
    <xdr:ext cx="469744" cy="259045"/>
    <xdr:sp macro="" textlink="">
      <xdr:nvSpPr>
        <xdr:cNvPr id="315" name="n_1mainValue【公営住宅】&#10;一人当たり面積">
          <a:extLst>
            <a:ext uri="{FF2B5EF4-FFF2-40B4-BE49-F238E27FC236}">
              <a16:creationId xmlns:a16="http://schemas.microsoft.com/office/drawing/2014/main" id="{1B5B7035-3368-42C6-9830-01A96206FA40}"/>
            </a:ext>
          </a:extLst>
        </xdr:cNvPr>
        <xdr:cNvSpPr txBox="1"/>
      </xdr:nvSpPr>
      <xdr:spPr>
        <a:xfrm>
          <a:off x="9391727" y="1376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80</xdr:row>
      <xdr:rowOff>45738</xdr:rowOff>
    </xdr:from>
    <xdr:ext cx="469744" cy="259045"/>
    <xdr:sp macro="" textlink="">
      <xdr:nvSpPr>
        <xdr:cNvPr id="316" name="n_2mainValue【公営住宅】&#10;一人当たり面積">
          <a:extLst>
            <a:ext uri="{FF2B5EF4-FFF2-40B4-BE49-F238E27FC236}">
              <a16:creationId xmlns:a16="http://schemas.microsoft.com/office/drawing/2014/main" id="{7FE446CF-ADD2-4568-B1DD-94E2FEC03F7A}"/>
            </a:ext>
          </a:extLst>
        </xdr:cNvPr>
        <xdr:cNvSpPr txBox="1"/>
      </xdr:nvSpPr>
      <xdr:spPr>
        <a:xfrm>
          <a:off x="8515427" y="13761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7" name="正方形/長方形 316">
          <a:extLst>
            <a:ext uri="{FF2B5EF4-FFF2-40B4-BE49-F238E27FC236}">
              <a16:creationId xmlns:a16="http://schemas.microsoft.com/office/drawing/2014/main" id="{6129E8B7-D201-4036-B234-CD1B5A2C06D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8" name="正方形/長方形 317">
          <a:extLst>
            <a:ext uri="{FF2B5EF4-FFF2-40B4-BE49-F238E27FC236}">
              <a16:creationId xmlns:a16="http://schemas.microsoft.com/office/drawing/2014/main" id="{E9E968CB-8D81-4542-BFAD-33835A7CFE47}"/>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9" name="正方形/長方形 318">
          <a:extLst>
            <a:ext uri="{FF2B5EF4-FFF2-40B4-BE49-F238E27FC236}">
              <a16:creationId xmlns:a16="http://schemas.microsoft.com/office/drawing/2014/main" id="{6F7968D4-8DB7-46DB-8437-715FBEFE39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0" name="正方形/長方形 319">
          <a:extLst>
            <a:ext uri="{FF2B5EF4-FFF2-40B4-BE49-F238E27FC236}">
              <a16:creationId xmlns:a16="http://schemas.microsoft.com/office/drawing/2014/main" id="{44CB858C-2A73-4304-9F13-D163B095D6AE}"/>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1" name="正方形/長方形 320">
          <a:extLst>
            <a:ext uri="{FF2B5EF4-FFF2-40B4-BE49-F238E27FC236}">
              <a16:creationId xmlns:a16="http://schemas.microsoft.com/office/drawing/2014/main" id="{70D64A35-6441-4035-A356-18E21916CA8A}"/>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2" name="正方形/長方形 321">
          <a:extLst>
            <a:ext uri="{FF2B5EF4-FFF2-40B4-BE49-F238E27FC236}">
              <a16:creationId xmlns:a16="http://schemas.microsoft.com/office/drawing/2014/main" id="{D9909B27-48BF-47B8-99C5-F2A7FA5EB8B7}"/>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3" name="正方形/長方形 322">
          <a:extLst>
            <a:ext uri="{FF2B5EF4-FFF2-40B4-BE49-F238E27FC236}">
              <a16:creationId xmlns:a16="http://schemas.microsoft.com/office/drawing/2014/main" id="{EF76E06B-538A-4F30-9B19-193A434529CE}"/>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4" name="正方形/長方形 323">
          <a:extLst>
            <a:ext uri="{FF2B5EF4-FFF2-40B4-BE49-F238E27FC236}">
              <a16:creationId xmlns:a16="http://schemas.microsoft.com/office/drawing/2014/main" id="{065533BB-EA88-4487-A84B-BE711FE13227}"/>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5" name="テキスト ボックス 324">
          <a:extLst>
            <a:ext uri="{FF2B5EF4-FFF2-40B4-BE49-F238E27FC236}">
              <a16:creationId xmlns:a16="http://schemas.microsoft.com/office/drawing/2014/main" id="{BC02153F-022C-47DF-B666-1E6A965A2A86}"/>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6" name="直線コネクタ 325">
          <a:extLst>
            <a:ext uri="{FF2B5EF4-FFF2-40B4-BE49-F238E27FC236}">
              <a16:creationId xmlns:a16="http://schemas.microsoft.com/office/drawing/2014/main" id="{8D187071-3B81-4A1A-9D40-67ECD7AEAEDD}"/>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76200</xdr:rowOff>
    </xdr:from>
    <xdr:to>
      <xdr:col>28</xdr:col>
      <xdr:colOff>114300</xdr:colOff>
      <xdr:row>108</xdr:row>
      <xdr:rowOff>76200</xdr:rowOff>
    </xdr:to>
    <xdr:cxnSp macro="">
      <xdr:nvCxnSpPr>
        <xdr:cNvPr id="327" name="直線コネクタ 326">
          <a:extLst>
            <a:ext uri="{FF2B5EF4-FFF2-40B4-BE49-F238E27FC236}">
              <a16:creationId xmlns:a16="http://schemas.microsoft.com/office/drawing/2014/main" id="{12F9E28F-4C1A-4132-8F9B-DB8DA711C08C}"/>
            </a:ext>
          </a:extLst>
        </xdr:cNvPr>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107</xdr:row>
      <xdr:rowOff>105427</xdr:rowOff>
    </xdr:from>
    <xdr:ext cx="338939" cy="259045"/>
    <xdr:sp macro="" textlink="">
      <xdr:nvSpPr>
        <xdr:cNvPr id="328" name="テキスト ボックス 327">
          <a:extLst>
            <a:ext uri="{FF2B5EF4-FFF2-40B4-BE49-F238E27FC236}">
              <a16:creationId xmlns:a16="http://schemas.microsoft.com/office/drawing/2014/main" id="{42B1764B-1BA4-439F-B7F1-8C7DCC9DAA25}"/>
            </a:ext>
          </a:extLst>
        </xdr:cNvPr>
        <xdr:cNvSpPr txBox="1"/>
      </xdr:nvSpPr>
      <xdr:spPr>
        <a:xfrm>
          <a:off x="423061" y="184505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29" name="直線コネクタ 328">
          <a:extLst>
            <a:ext uri="{FF2B5EF4-FFF2-40B4-BE49-F238E27FC236}">
              <a16:creationId xmlns:a16="http://schemas.microsoft.com/office/drawing/2014/main" id="{0E92CEFF-47A7-4822-B851-10AB4BFF771E}"/>
            </a:ext>
          </a:extLst>
        </xdr:cNvPr>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30" name="テキスト ボックス 329">
          <a:extLst>
            <a:ext uri="{FF2B5EF4-FFF2-40B4-BE49-F238E27FC236}">
              <a16:creationId xmlns:a16="http://schemas.microsoft.com/office/drawing/2014/main" id="{8E6D2F23-3691-4045-AA0B-BEBD528A7F2F}"/>
            </a:ext>
          </a:extLst>
        </xdr:cNvPr>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31" name="直線コネクタ 330">
          <a:extLst>
            <a:ext uri="{FF2B5EF4-FFF2-40B4-BE49-F238E27FC236}">
              <a16:creationId xmlns:a16="http://schemas.microsoft.com/office/drawing/2014/main" id="{C91A900C-6924-4325-AA21-6501B8FD04E0}"/>
            </a:ext>
          </a:extLst>
        </xdr:cNvPr>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32" name="テキスト ボックス 331">
          <a:extLst>
            <a:ext uri="{FF2B5EF4-FFF2-40B4-BE49-F238E27FC236}">
              <a16:creationId xmlns:a16="http://schemas.microsoft.com/office/drawing/2014/main" id="{A0E1A78E-17C2-4AD6-8D60-6A619B3B00F2}"/>
            </a:ext>
          </a:extLst>
        </xdr:cNvPr>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33" name="直線コネクタ 332">
          <a:extLst>
            <a:ext uri="{FF2B5EF4-FFF2-40B4-BE49-F238E27FC236}">
              <a16:creationId xmlns:a16="http://schemas.microsoft.com/office/drawing/2014/main" id="{90DEC937-834D-49D0-9918-CEE3B1270C3A}"/>
            </a:ext>
          </a:extLst>
        </xdr:cNvPr>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34" name="テキスト ボックス 333">
          <a:extLst>
            <a:ext uri="{FF2B5EF4-FFF2-40B4-BE49-F238E27FC236}">
              <a16:creationId xmlns:a16="http://schemas.microsoft.com/office/drawing/2014/main" id="{243EB994-F277-4F22-8AF6-6F1BCEAE0D6B}"/>
            </a:ext>
          </a:extLst>
        </xdr:cNvPr>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35" name="直線コネクタ 334">
          <a:extLst>
            <a:ext uri="{FF2B5EF4-FFF2-40B4-BE49-F238E27FC236}">
              <a16:creationId xmlns:a16="http://schemas.microsoft.com/office/drawing/2014/main" id="{C583836D-33DE-4245-BE57-632741C0D2CB}"/>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36" name="テキスト ボックス 335">
          <a:extLst>
            <a:ext uri="{FF2B5EF4-FFF2-40B4-BE49-F238E27FC236}">
              <a16:creationId xmlns:a16="http://schemas.microsoft.com/office/drawing/2014/main" id="{0205938B-3662-4574-B6D0-23C8249567E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37" name="【港湾・漁港】&#10;有形固定資産減価償却率グラフ枠">
          <a:extLst>
            <a:ext uri="{FF2B5EF4-FFF2-40B4-BE49-F238E27FC236}">
              <a16:creationId xmlns:a16="http://schemas.microsoft.com/office/drawing/2014/main" id="{020C065E-89ED-4FF0-A05C-A4BEFE01042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64770</xdr:rowOff>
    </xdr:from>
    <xdr:to>
      <xdr:col>24</xdr:col>
      <xdr:colOff>62865</xdr:colOff>
      <xdr:row>108</xdr:row>
      <xdr:rowOff>76200</xdr:rowOff>
    </xdr:to>
    <xdr:cxnSp macro="">
      <xdr:nvCxnSpPr>
        <xdr:cNvPr id="338" name="直線コネクタ 337">
          <a:extLst>
            <a:ext uri="{FF2B5EF4-FFF2-40B4-BE49-F238E27FC236}">
              <a16:creationId xmlns:a16="http://schemas.microsoft.com/office/drawing/2014/main" id="{AAD75911-DC73-4670-9053-5FF9B7DA1A73}"/>
            </a:ext>
          </a:extLst>
        </xdr:cNvPr>
        <xdr:cNvCxnSpPr/>
      </xdr:nvCxnSpPr>
      <xdr:spPr>
        <a:xfrm flipV="1">
          <a:off x="4634865" y="17209770"/>
          <a:ext cx="0" cy="1383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340478" cy="259045"/>
    <xdr:sp macro="" textlink="">
      <xdr:nvSpPr>
        <xdr:cNvPr id="339" name="【港湾・漁港】&#10;有形固定資産減価償却率最小値テキスト">
          <a:extLst>
            <a:ext uri="{FF2B5EF4-FFF2-40B4-BE49-F238E27FC236}">
              <a16:creationId xmlns:a16="http://schemas.microsoft.com/office/drawing/2014/main" id="{78BEC92F-F1F1-4158-99A2-44480449E837}"/>
            </a:ext>
          </a:extLst>
        </xdr:cNvPr>
        <xdr:cNvSpPr txBox="1"/>
      </xdr:nvSpPr>
      <xdr:spPr>
        <a:xfrm>
          <a:off x="4673600" y="18596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340" name="直線コネクタ 339">
          <a:extLst>
            <a:ext uri="{FF2B5EF4-FFF2-40B4-BE49-F238E27FC236}">
              <a16:creationId xmlns:a16="http://schemas.microsoft.com/office/drawing/2014/main" id="{0E282AD6-3BF2-458E-B4D5-48DCD86A2402}"/>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11447</xdr:rowOff>
    </xdr:from>
    <xdr:ext cx="405111" cy="259045"/>
    <xdr:sp macro="" textlink="">
      <xdr:nvSpPr>
        <xdr:cNvPr id="341" name="【港湾・漁港】&#10;有形固定資産減価償却率最大値テキスト">
          <a:extLst>
            <a:ext uri="{FF2B5EF4-FFF2-40B4-BE49-F238E27FC236}">
              <a16:creationId xmlns:a16="http://schemas.microsoft.com/office/drawing/2014/main" id="{781F6F15-805E-4A33-ABAA-475A99CA2B0B}"/>
            </a:ext>
          </a:extLst>
        </xdr:cNvPr>
        <xdr:cNvSpPr txBox="1"/>
      </xdr:nvSpPr>
      <xdr:spPr>
        <a:xfrm>
          <a:off x="4673600" y="1698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64770</xdr:rowOff>
    </xdr:from>
    <xdr:to>
      <xdr:col>24</xdr:col>
      <xdr:colOff>152400</xdr:colOff>
      <xdr:row>100</xdr:row>
      <xdr:rowOff>64770</xdr:rowOff>
    </xdr:to>
    <xdr:cxnSp macro="">
      <xdr:nvCxnSpPr>
        <xdr:cNvPr id="342" name="直線コネクタ 341">
          <a:extLst>
            <a:ext uri="{FF2B5EF4-FFF2-40B4-BE49-F238E27FC236}">
              <a16:creationId xmlns:a16="http://schemas.microsoft.com/office/drawing/2014/main" id="{5341B6C5-167A-4F4F-A780-F8F73796824F}"/>
            </a:ext>
          </a:extLst>
        </xdr:cNvPr>
        <xdr:cNvCxnSpPr/>
      </xdr:nvCxnSpPr>
      <xdr:spPr>
        <a:xfrm>
          <a:off x="4546600" y="1720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121429</xdr:rowOff>
    </xdr:from>
    <xdr:ext cx="405111" cy="259045"/>
    <xdr:sp macro="" textlink="">
      <xdr:nvSpPr>
        <xdr:cNvPr id="343" name="【港湾・漁港】&#10;有形固定資産減価償却率平均値テキスト">
          <a:extLst>
            <a:ext uri="{FF2B5EF4-FFF2-40B4-BE49-F238E27FC236}">
              <a16:creationId xmlns:a16="http://schemas.microsoft.com/office/drawing/2014/main" id="{C8237011-04B0-4B61-A331-08205FF73CFD}"/>
            </a:ext>
          </a:extLst>
        </xdr:cNvPr>
        <xdr:cNvSpPr txBox="1"/>
      </xdr:nvSpPr>
      <xdr:spPr>
        <a:xfrm>
          <a:off x="4673600" y="172664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101</xdr:row>
      <xdr:rowOff>98552</xdr:rowOff>
    </xdr:from>
    <xdr:to>
      <xdr:col>24</xdr:col>
      <xdr:colOff>114300</xdr:colOff>
      <xdr:row>102</xdr:row>
      <xdr:rowOff>28702</xdr:rowOff>
    </xdr:to>
    <xdr:sp macro="" textlink="">
      <xdr:nvSpPr>
        <xdr:cNvPr id="344" name="フローチャート: 判断 343">
          <a:extLst>
            <a:ext uri="{FF2B5EF4-FFF2-40B4-BE49-F238E27FC236}">
              <a16:creationId xmlns:a16="http://schemas.microsoft.com/office/drawing/2014/main" id="{16C78A32-3A08-43B9-98A3-EFEB0CD1F37B}"/>
            </a:ext>
          </a:extLst>
        </xdr:cNvPr>
        <xdr:cNvSpPr/>
      </xdr:nvSpPr>
      <xdr:spPr>
        <a:xfrm>
          <a:off x="4584700" y="1741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99</xdr:row>
      <xdr:rowOff>82550</xdr:rowOff>
    </xdr:from>
    <xdr:to>
      <xdr:col>20</xdr:col>
      <xdr:colOff>38100</xdr:colOff>
      <xdr:row>100</xdr:row>
      <xdr:rowOff>12700</xdr:rowOff>
    </xdr:to>
    <xdr:sp macro="" textlink="">
      <xdr:nvSpPr>
        <xdr:cNvPr id="345" name="フローチャート: 判断 344">
          <a:extLst>
            <a:ext uri="{FF2B5EF4-FFF2-40B4-BE49-F238E27FC236}">
              <a16:creationId xmlns:a16="http://schemas.microsoft.com/office/drawing/2014/main" id="{54C2B836-9CAD-4DFE-9822-770F6BE494EE}"/>
            </a:ext>
          </a:extLst>
        </xdr:cNvPr>
        <xdr:cNvSpPr/>
      </xdr:nvSpPr>
      <xdr:spPr>
        <a:xfrm>
          <a:off x="3746500" y="1705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46" name="テキスト ボックス 345">
          <a:extLst>
            <a:ext uri="{FF2B5EF4-FFF2-40B4-BE49-F238E27FC236}">
              <a16:creationId xmlns:a16="http://schemas.microsoft.com/office/drawing/2014/main" id="{E1964AF6-4018-4A1F-838D-03633715E34E}"/>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47" name="テキスト ボックス 346">
          <a:extLst>
            <a:ext uri="{FF2B5EF4-FFF2-40B4-BE49-F238E27FC236}">
              <a16:creationId xmlns:a16="http://schemas.microsoft.com/office/drawing/2014/main" id="{489D87E6-BD4C-4492-8C47-6688C79EDCB7}"/>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48" name="テキスト ボックス 347">
          <a:extLst>
            <a:ext uri="{FF2B5EF4-FFF2-40B4-BE49-F238E27FC236}">
              <a16:creationId xmlns:a16="http://schemas.microsoft.com/office/drawing/2014/main" id="{562AC4A4-015E-44D8-A49C-5273B36D0AA2}"/>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49" name="テキスト ボックス 348">
          <a:extLst>
            <a:ext uri="{FF2B5EF4-FFF2-40B4-BE49-F238E27FC236}">
              <a16:creationId xmlns:a16="http://schemas.microsoft.com/office/drawing/2014/main" id="{A13FCB5D-2443-43EE-A5AD-974448D04C94}"/>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0" name="テキスト ボックス 349">
          <a:extLst>
            <a:ext uri="{FF2B5EF4-FFF2-40B4-BE49-F238E27FC236}">
              <a16:creationId xmlns:a16="http://schemas.microsoft.com/office/drawing/2014/main" id="{28B55401-83B1-45EC-8F35-22661800032C}"/>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73406</xdr:rowOff>
    </xdr:from>
    <xdr:to>
      <xdr:col>24</xdr:col>
      <xdr:colOff>114300</xdr:colOff>
      <xdr:row>105</xdr:row>
      <xdr:rowOff>3556</xdr:rowOff>
    </xdr:to>
    <xdr:sp macro="" textlink="">
      <xdr:nvSpPr>
        <xdr:cNvPr id="351" name="楕円 350">
          <a:extLst>
            <a:ext uri="{FF2B5EF4-FFF2-40B4-BE49-F238E27FC236}">
              <a16:creationId xmlns:a16="http://schemas.microsoft.com/office/drawing/2014/main" id="{48A4EE08-9C37-49AB-8F25-3A88E38BDB50}"/>
            </a:ext>
          </a:extLst>
        </xdr:cNvPr>
        <xdr:cNvSpPr/>
      </xdr:nvSpPr>
      <xdr:spPr>
        <a:xfrm>
          <a:off x="4584700" y="17904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104</xdr:row>
      <xdr:rowOff>51833</xdr:rowOff>
    </xdr:from>
    <xdr:ext cx="405111" cy="259045"/>
    <xdr:sp macro="" textlink="">
      <xdr:nvSpPr>
        <xdr:cNvPr id="352" name="【港湾・漁港】&#10;有形固定資産減価償却率該当値テキスト">
          <a:extLst>
            <a:ext uri="{FF2B5EF4-FFF2-40B4-BE49-F238E27FC236}">
              <a16:creationId xmlns:a16="http://schemas.microsoft.com/office/drawing/2014/main" id="{22D308EB-7FA0-4EF9-A6FA-CE7E3125ECD4}"/>
            </a:ext>
          </a:extLst>
        </xdr:cNvPr>
        <xdr:cNvSpPr txBox="1"/>
      </xdr:nvSpPr>
      <xdr:spPr>
        <a:xfrm>
          <a:off x="4673600" y="17882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123698</xdr:rowOff>
    </xdr:from>
    <xdr:to>
      <xdr:col>20</xdr:col>
      <xdr:colOff>38100</xdr:colOff>
      <xdr:row>105</xdr:row>
      <xdr:rowOff>53848</xdr:rowOff>
    </xdr:to>
    <xdr:sp macro="" textlink="">
      <xdr:nvSpPr>
        <xdr:cNvPr id="353" name="楕円 352">
          <a:extLst>
            <a:ext uri="{FF2B5EF4-FFF2-40B4-BE49-F238E27FC236}">
              <a16:creationId xmlns:a16="http://schemas.microsoft.com/office/drawing/2014/main" id="{AEC025BC-AB38-4DF8-91AC-B5776118D512}"/>
            </a:ext>
          </a:extLst>
        </xdr:cNvPr>
        <xdr:cNvSpPr/>
      </xdr:nvSpPr>
      <xdr:spPr>
        <a:xfrm>
          <a:off x="3746500" y="17954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124206</xdr:rowOff>
    </xdr:from>
    <xdr:to>
      <xdr:col>24</xdr:col>
      <xdr:colOff>63500</xdr:colOff>
      <xdr:row>105</xdr:row>
      <xdr:rowOff>3048</xdr:rowOff>
    </xdr:to>
    <xdr:cxnSp macro="">
      <xdr:nvCxnSpPr>
        <xdr:cNvPr id="354" name="直線コネクタ 353">
          <a:extLst>
            <a:ext uri="{FF2B5EF4-FFF2-40B4-BE49-F238E27FC236}">
              <a16:creationId xmlns:a16="http://schemas.microsoft.com/office/drawing/2014/main" id="{DEE5E6D0-ED53-4500-B7C6-29673898BA9B}"/>
            </a:ext>
          </a:extLst>
        </xdr:cNvPr>
        <xdr:cNvCxnSpPr/>
      </xdr:nvCxnSpPr>
      <xdr:spPr>
        <a:xfrm flipV="1">
          <a:off x="3797300" y="1795500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254</xdr:rowOff>
    </xdr:from>
    <xdr:to>
      <xdr:col>15</xdr:col>
      <xdr:colOff>101600</xdr:colOff>
      <xdr:row>105</xdr:row>
      <xdr:rowOff>101854</xdr:rowOff>
    </xdr:to>
    <xdr:sp macro="" textlink="">
      <xdr:nvSpPr>
        <xdr:cNvPr id="355" name="楕円 354">
          <a:extLst>
            <a:ext uri="{FF2B5EF4-FFF2-40B4-BE49-F238E27FC236}">
              <a16:creationId xmlns:a16="http://schemas.microsoft.com/office/drawing/2014/main" id="{F47ED3E0-0D57-41BB-9D39-AFB923146051}"/>
            </a:ext>
          </a:extLst>
        </xdr:cNvPr>
        <xdr:cNvSpPr/>
      </xdr:nvSpPr>
      <xdr:spPr>
        <a:xfrm>
          <a:off x="2857500" y="18002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3048</xdr:rowOff>
    </xdr:from>
    <xdr:to>
      <xdr:col>19</xdr:col>
      <xdr:colOff>177800</xdr:colOff>
      <xdr:row>105</xdr:row>
      <xdr:rowOff>51054</xdr:rowOff>
    </xdr:to>
    <xdr:cxnSp macro="">
      <xdr:nvCxnSpPr>
        <xdr:cNvPr id="356" name="直線コネクタ 355">
          <a:extLst>
            <a:ext uri="{FF2B5EF4-FFF2-40B4-BE49-F238E27FC236}">
              <a16:creationId xmlns:a16="http://schemas.microsoft.com/office/drawing/2014/main" id="{981E9097-8A75-4A7D-B3F7-712D096CC2F3}"/>
            </a:ext>
          </a:extLst>
        </xdr:cNvPr>
        <xdr:cNvCxnSpPr/>
      </xdr:nvCxnSpPr>
      <xdr:spPr>
        <a:xfrm flipV="1">
          <a:off x="2908300" y="18005298"/>
          <a:ext cx="8890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29227</xdr:rowOff>
    </xdr:from>
    <xdr:ext cx="405111" cy="259045"/>
    <xdr:sp macro="" textlink="">
      <xdr:nvSpPr>
        <xdr:cNvPr id="357" name="n_1aveValue【港湾・漁港】&#10;有形固定資産減価償却率">
          <a:extLst>
            <a:ext uri="{FF2B5EF4-FFF2-40B4-BE49-F238E27FC236}">
              <a16:creationId xmlns:a16="http://schemas.microsoft.com/office/drawing/2014/main" id="{73DA81BA-7987-42CA-98FD-ADB6A35D083C}"/>
            </a:ext>
          </a:extLst>
        </xdr:cNvPr>
        <xdr:cNvSpPr txBox="1"/>
      </xdr:nvSpPr>
      <xdr:spPr>
        <a:xfrm>
          <a:off x="3582044" y="16831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105</xdr:row>
      <xdr:rowOff>44975</xdr:rowOff>
    </xdr:from>
    <xdr:ext cx="405111" cy="259045"/>
    <xdr:sp macro="" textlink="">
      <xdr:nvSpPr>
        <xdr:cNvPr id="358" name="n_1mainValue【港湾・漁港】&#10;有形固定資産減価償却率">
          <a:extLst>
            <a:ext uri="{FF2B5EF4-FFF2-40B4-BE49-F238E27FC236}">
              <a16:creationId xmlns:a16="http://schemas.microsoft.com/office/drawing/2014/main" id="{3BBA067C-AD88-424D-9583-C667C2AE9DE5}"/>
            </a:ext>
          </a:extLst>
        </xdr:cNvPr>
        <xdr:cNvSpPr txBox="1"/>
      </xdr:nvSpPr>
      <xdr:spPr>
        <a:xfrm>
          <a:off x="3582044" y="180472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118381</xdr:rowOff>
    </xdr:from>
    <xdr:ext cx="405111" cy="259045"/>
    <xdr:sp macro="" textlink="">
      <xdr:nvSpPr>
        <xdr:cNvPr id="359" name="n_2mainValue【港湾・漁港】&#10;有形固定資産減価償却率">
          <a:extLst>
            <a:ext uri="{FF2B5EF4-FFF2-40B4-BE49-F238E27FC236}">
              <a16:creationId xmlns:a16="http://schemas.microsoft.com/office/drawing/2014/main" id="{46CE691F-41C6-4370-8D76-5C915E19868E}"/>
            </a:ext>
          </a:extLst>
        </xdr:cNvPr>
        <xdr:cNvSpPr txBox="1"/>
      </xdr:nvSpPr>
      <xdr:spPr>
        <a:xfrm>
          <a:off x="2705744" y="1777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0" name="正方形/長方形 359">
          <a:extLst>
            <a:ext uri="{FF2B5EF4-FFF2-40B4-BE49-F238E27FC236}">
              <a16:creationId xmlns:a16="http://schemas.microsoft.com/office/drawing/2014/main" id="{CAB3A11F-F233-4F06-8102-A60883B535BD}"/>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1" name="正方形/長方形 360">
          <a:extLst>
            <a:ext uri="{FF2B5EF4-FFF2-40B4-BE49-F238E27FC236}">
              <a16:creationId xmlns:a16="http://schemas.microsoft.com/office/drawing/2014/main" id="{FDB2BEB1-7EB7-44C0-87A9-B2E16989A099}"/>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62" name="正方形/長方形 361">
          <a:extLst>
            <a:ext uri="{FF2B5EF4-FFF2-40B4-BE49-F238E27FC236}">
              <a16:creationId xmlns:a16="http://schemas.microsoft.com/office/drawing/2014/main" id="{F5563A99-F6AD-424A-8490-E5B0344A3E81}"/>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3" name="正方形/長方形 362">
          <a:extLst>
            <a:ext uri="{FF2B5EF4-FFF2-40B4-BE49-F238E27FC236}">
              <a16:creationId xmlns:a16="http://schemas.microsoft.com/office/drawing/2014/main" id="{B0276AA3-72ED-424B-B032-48BEFA80418B}"/>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4" name="正方形/長方形 363">
          <a:extLst>
            <a:ext uri="{FF2B5EF4-FFF2-40B4-BE49-F238E27FC236}">
              <a16:creationId xmlns:a16="http://schemas.microsoft.com/office/drawing/2014/main" id="{82C7858A-6983-4092-99E7-E72EA00C2BA9}"/>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5" name="正方形/長方形 364">
          <a:extLst>
            <a:ext uri="{FF2B5EF4-FFF2-40B4-BE49-F238E27FC236}">
              <a16:creationId xmlns:a16="http://schemas.microsoft.com/office/drawing/2014/main" id="{1248AA0B-1798-411B-801C-68D145E94CB5}"/>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6" name="正方形/長方形 365">
          <a:extLst>
            <a:ext uri="{FF2B5EF4-FFF2-40B4-BE49-F238E27FC236}">
              <a16:creationId xmlns:a16="http://schemas.microsoft.com/office/drawing/2014/main" id="{A124EA38-A1B3-446E-B2BC-36D18B72CFCC}"/>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167,075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7" name="正方形/長方形 366">
          <a:extLst>
            <a:ext uri="{FF2B5EF4-FFF2-40B4-BE49-F238E27FC236}">
              <a16:creationId xmlns:a16="http://schemas.microsoft.com/office/drawing/2014/main" id="{C4FA484C-A272-403A-82C7-B272C2DC1EE4}"/>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68" name="テキスト ボックス 367">
          <a:extLst>
            <a:ext uri="{FF2B5EF4-FFF2-40B4-BE49-F238E27FC236}">
              <a16:creationId xmlns:a16="http://schemas.microsoft.com/office/drawing/2014/main" id="{136E26E2-D369-4921-9A5D-5EB9BABCCDBB}"/>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69" name="直線コネクタ 368">
          <a:extLst>
            <a:ext uri="{FF2B5EF4-FFF2-40B4-BE49-F238E27FC236}">
              <a16:creationId xmlns:a16="http://schemas.microsoft.com/office/drawing/2014/main" id="{EA9E734C-2B1B-461E-9416-5D535F39C04A}"/>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70" name="直線コネクタ 369">
          <a:extLst>
            <a:ext uri="{FF2B5EF4-FFF2-40B4-BE49-F238E27FC236}">
              <a16:creationId xmlns:a16="http://schemas.microsoft.com/office/drawing/2014/main" id="{04918FA2-2502-4ED4-B250-1B7E4F2D0EF9}"/>
            </a:ext>
          </a:extLst>
        </xdr:cNvPr>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71" name="テキスト ボックス 370">
          <a:extLst>
            <a:ext uri="{FF2B5EF4-FFF2-40B4-BE49-F238E27FC236}">
              <a16:creationId xmlns:a16="http://schemas.microsoft.com/office/drawing/2014/main" id="{487D91E9-2A32-42DE-9078-4D143832EE1A}"/>
            </a:ext>
          </a:extLst>
        </xdr:cNvPr>
        <xdr:cNvSpPr txBox="1"/>
      </xdr:nvSpPr>
      <xdr:spPr>
        <a:xfrm>
          <a:off x="6355214" y="1858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72" name="直線コネクタ 371">
          <a:extLst>
            <a:ext uri="{FF2B5EF4-FFF2-40B4-BE49-F238E27FC236}">
              <a16:creationId xmlns:a16="http://schemas.microsoft.com/office/drawing/2014/main" id="{90291B34-F348-4CBB-A88D-811D40B5A300}"/>
            </a:ext>
          </a:extLst>
        </xdr:cNvPr>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106</xdr:row>
      <xdr:rowOff>80934</xdr:rowOff>
    </xdr:from>
    <xdr:ext cx="531299" cy="259045"/>
    <xdr:sp macro="" textlink="">
      <xdr:nvSpPr>
        <xdr:cNvPr id="373" name="テキスト ボックス 372">
          <a:extLst>
            <a:ext uri="{FF2B5EF4-FFF2-40B4-BE49-F238E27FC236}">
              <a16:creationId xmlns:a16="http://schemas.microsoft.com/office/drawing/2014/main" id="{EBA4AA9F-DFF4-4A36-B84E-74BEA61DFE06}"/>
            </a:ext>
          </a:extLst>
        </xdr:cNvPr>
        <xdr:cNvSpPr txBox="1"/>
      </xdr:nvSpPr>
      <xdr:spPr>
        <a:xfrm>
          <a:off x="6072701" y="1825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74" name="直線コネクタ 373">
          <a:extLst>
            <a:ext uri="{FF2B5EF4-FFF2-40B4-BE49-F238E27FC236}">
              <a16:creationId xmlns:a16="http://schemas.microsoft.com/office/drawing/2014/main" id="{A848900F-6DD0-4696-8570-AA60249D3130}"/>
            </a:ext>
          </a:extLst>
        </xdr:cNvPr>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104</xdr:row>
      <xdr:rowOff>97263</xdr:rowOff>
    </xdr:from>
    <xdr:ext cx="531299" cy="259045"/>
    <xdr:sp macro="" textlink="">
      <xdr:nvSpPr>
        <xdr:cNvPr id="375" name="テキスト ボックス 374">
          <a:extLst>
            <a:ext uri="{FF2B5EF4-FFF2-40B4-BE49-F238E27FC236}">
              <a16:creationId xmlns:a16="http://schemas.microsoft.com/office/drawing/2014/main" id="{11C3B873-25F9-4D64-825B-C5E87C3C4585}"/>
            </a:ext>
          </a:extLst>
        </xdr:cNvPr>
        <xdr:cNvSpPr txBox="1"/>
      </xdr:nvSpPr>
      <xdr:spPr>
        <a:xfrm>
          <a:off x="6072701" y="17928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76" name="直線コネクタ 375">
          <a:extLst>
            <a:ext uri="{FF2B5EF4-FFF2-40B4-BE49-F238E27FC236}">
              <a16:creationId xmlns:a16="http://schemas.microsoft.com/office/drawing/2014/main" id="{F9A34495-7F44-4431-8736-04BEA98442B5}"/>
            </a:ext>
          </a:extLst>
        </xdr:cNvPr>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102</xdr:row>
      <xdr:rowOff>113591</xdr:rowOff>
    </xdr:from>
    <xdr:ext cx="531299" cy="259045"/>
    <xdr:sp macro="" textlink="">
      <xdr:nvSpPr>
        <xdr:cNvPr id="377" name="テキスト ボックス 376">
          <a:extLst>
            <a:ext uri="{FF2B5EF4-FFF2-40B4-BE49-F238E27FC236}">
              <a16:creationId xmlns:a16="http://schemas.microsoft.com/office/drawing/2014/main" id="{938B6429-EE37-49F2-8F60-D82A526DE137}"/>
            </a:ext>
          </a:extLst>
        </xdr:cNvPr>
        <xdr:cNvSpPr txBox="1"/>
      </xdr:nvSpPr>
      <xdr:spPr>
        <a:xfrm>
          <a:off x="6072701" y="1760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78" name="直線コネクタ 377">
          <a:extLst>
            <a:ext uri="{FF2B5EF4-FFF2-40B4-BE49-F238E27FC236}">
              <a16:creationId xmlns:a16="http://schemas.microsoft.com/office/drawing/2014/main" id="{D7EFC44B-40C1-442C-B5BF-DFAAF46C8DCC}"/>
            </a:ext>
          </a:extLst>
        </xdr:cNvPr>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129920</xdr:rowOff>
    </xdr:from>
    <xdr:ext cx="531299" cy="259045"/>
    <xdr:sp macro="" textlink="">
      <xdr:nvSpPr>
        <xdr:cNvPr id="379" name="テキスト ボックス 378">
          <a:extLst>
            <a:ext uri="{FF2B5EF4-FFF2-40B4-BE49-F238E27FC236}">
              <a16:creationId xmlns:a16="http://schemas.microsoft.com/office/drawing/2014/main" id="{89ED51A4-8229-44AD-BD9B-796281707550}"/>
            </a:ext>
          </a:extLst>
        </xdr:cNvPr>
        <xdr:cNvSpPr txBox="1"/>
      </xdr:nvSpPr>
      <xdr:spPr>
        <a:xfrm>
          <a:off x="6072701" y="1727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80" name="直線コネクタ 379">
          <a:extLst>
            <a:ext uri="{FF2B5EF4-FFF2-40B4-BE49-F238E27FC236}">
              <a16:creationId xmlns:a16="http://schemas.microsoft.com/office/drawing/2014/main" id="{A86D55FA-8DCE-4387-98AF-FC0D699BB5C5}"/>
            </a:ext>
          </a:extLst>
        </xdr:cNvPr>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98</xdr:row>
      <xdr:rowOff>146248</xdr:rowOff>
    </xdr:from>
    <xdr:ext cx="595419" cy="259045"/>
    <xdr:sp macro="" textlink="">
      <xdr:nvSpPr>
        <xdr:cNvPr id="381" name="テキスト ボックス 380">
          <a:extLst>
            <a:ext uri="{FF2B5EF4-FFF2-40B4-BE49-F238E27FC236}">
              <a16:creationId xmlns:a16="http://schemas.microsoft.com/office/drawing/2014/main" id="{114E3A73-D7E3-4DF3-82E9-E8CE9BEDC548}"/>
            </a:ext>
          </a:extLst>
        </xdr:cNvPr>
        <xdr:cNvSpPr txBox="1"/>
      </xdr:nvSpPr>
      <xdr:spPr>
        <a:xfrm>
          <a:off x="6008581" y="16948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2" name="直線コネクタ 381">
          <a:extLst>
            <a:ext uri="{FF2B5EF4-FFF2-40B4-BE49-F238E27FC236}">
              <a16:creationId xmlns:a16="http://schemas.microsoft.com/office/drawing/2014/main" id="{769AC35E-A8F5-4942-AEBF-64BEAE13F61D}"/>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383" name="テキスト ボックス 382">
          <a:extLst>
            <a:ext uri="{FF2B5EF4-FFF2-40B4-BE49-F238E27FC236}">
              <a16:creationId xmlns:a16="http://schemas.microsoft.com/office/drawing/2014/main" id="{63DD5CEC-05A7-4796-A850-79B9B4A78871}"/>
            </a:ext>
          </a:extLst>
        </xdr:cNvPr>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84" name="【港湾・漁港】&#10;一人当たり有形固定資産（償却資産）額グラフ枠">
          <a:extLst>
            <a:ext uri="{FF2B5EF4-FFF2-40B4-BE49-F238E27FC236}">
              <a16:creationId xmlns:a16="http://schemas.microsoft.com/office/drawing/2014/main" id="{052DC427-619D-4809-984F-47E85C1D4946}"/>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107</xdr:row>
      <xdr:rowOff>113249</xdr:rowOff>
    </xdr:from>
    <xdr:to>
      <xdr:col>54</xdr:col>
      <xdr:colOff>189865</xdr:colOff>
      <xdr:row>109</xdr:row>
      <xdr:rowOff>26986</xdr:rowOff>
    </xdr:to>
    <xdr:cxnSp macro="">
      <xdr:nvCxnSpPr>
        <xdr:cNvPr id="385" name="直線コネクタ 384">
          <a:extLst>
            <a:ext uri="{FF2B5EF4-FFF2-40B4-BE49-F238E27FC236}">
              <a16:creationId xmlns:a16="http://schemas.microsoft.com/office/drawing/2014/main" id="{518F450E-4C7F-47DA-A33A-6E802AD42C6A}"/>
            </a:ext>
          </a:extLst>
        </xdr:cNvPr>
        <xdr:cNvCxnSpPr/>
      </xdr:nvCxnSpPr>
      <xdr:spPr>
        <a:xfrm flipV="1">
          <a:off x="10476865" y="18458399"/>
          <a:ext cx="0" cy="256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109</xdr:row>
      <xdr:rowOff>30813</xdr:rowOff>
    </xdr:from>
    <xdr:ext cx="378565" cy="259045"/>
    <xdr:sp macro="" textlink="">
      <xdr:nvSpPr>
        <xdr:cNvPr id="386" name="【港湾・漁港】&#10;一人当たり有形固定資産（償却資産）額最小値テキスト">
          <a:extLst>
            <a:ext uri="{FF2B5EF4-FFF2-40B4-BE49-F238E27FC236}">
              <a16:creationId xmlns:a16="http://schemas.microsoft.com/office/drawing/2014/main" id="{3BC70A98-86BC-437B-A516-07382C9A95FC}"/>
            </a:ext>
          </a:extLst>
        </xdr:cNvPr>
        <xdr:cNvSpPr txBox="1"/>
      </xdr:nvSpPr>
      <xdr:spPr>
        <a:xfrm>
          <a:off x="10515600" y="187188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109</xdr:row>
      <xdr:rowOff>26986</xdr:rowOff>
    </xdr:from>
    <xdr:to>
      <xdr:col>55</xdr:col>
      <xdr:colOff>88900</xdr:colOff>
      <xdr:row>109</xdr:row>
      <xdr:rowOff>26986</xdr:rowOff>
    </xdr:to>
    <xdr:cxnSp macro="">
      <xdr:nvCxnSpPr>
        <xdr:cNvPr id="387" name="直線コネクタ 386">
          <a:extLst>
            <a:ext uri="{FF2B5EF4-FFF2-40B4-BE49-F238E27FC236}">
              <a16:creationId xmlns:a16="http://schemas.microsoft.com/office/drawing/2014/main" id="{CF655A36-1981-4DE2-AE37-1F423AA183AA}"/>
            </a:ext>
          </a:extLst>
        </xdr:cNvPr>
        <xdr:cNvCxnSpPr/>
      </xdr:nvCxnSpPr>
      <xdr:spPr>
        <a:xfrm>
          <a:off x="10388600" y="18715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59926</xdr:rowOff>
    </xdr:from>
    <xdr:ext cx="534377" cy="259045"/>
    <xdr:sp macro="" textlink="">
      <xdr:nvSpPr>
        <xdr:cNvPr id="388" name="【港湾・漁港】&#10;一人当たり有形固定資産（償却資産）額最大値テキスト">
          <a:extLst>
            <a:ext uri="{FF2B5EF4-FFF2-40B4-BE49-F238E27FC236}">
              <a16:creationId xmlns:a16="http://schemas.microsoft.com/office/drawing/2014/main" id="{2306138E-9DA8-4908-8EA3-826AD32935CF}"/>
            </a:ext>
          </a:extLst>
        </xdr:cNvPr>
        <xdr:cNvSpPr txBox="1"/>
      </xdr:nvSpPr>
      <xdr:spPr>
        <a:xfrm>
          <a:off x="10515600" y="18233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113249</xdr:rowOff>
    </xdr:from>
    <xdr:to>
      <xdr:col>55</xdr:col>
      <xdr:colOff>88900</xdr:colOff>
      <xdr:row>107</xdr:row>
      <xdr:rowOff>113249</xdr:rowOff>
    </xdr:to>
    <xdr:cxnSp macro="">
      <xdr:nvCxnSpPr>
        <xdr:cNvPr id="389" name="直線コネクタ 388">
          <a:extLst>
            <a:ext uri="{FF2B5EF4-FFF2-40B4-BE49-F238E27FC236}">
              <a16:creationId xmlns:a16="http://schemas.microsoft.com/office/drawing/2014/main" id="{42ED1700-4402-4CB0-AD31-31DBB0AEE1EB}"/>
            </a:ext>
          </a:extLst>
        </xdr:cNvPr>
        <xdr:cNvCxnSpPr/>
      </xdr:nvCxnSpPr>
      <xdr:spPr>
        <a:xfrm>
          <a:off x="10388600" y="18458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96806</xdr:rowOff>
    </xdr:from>
    <xdr:ext cx="469744" cy="259045"/>
    <xdr:sp macro="" textlink="">
      <xdr:nvSpPr>
        <xdr:cNvPr id="390" name="【港湾・漁港】&#10;一人当たり有形固定資産（償却資産）額平均値テキスト">
          <a:extLst>
            <a:ext uri="{FF2B5EF4-FFF2-40B4-BE49-F238E27FC236}">
              <a16:creationId xmlns:a16="http://schemas.microsoft.com/office/drawing/2014/main" id="{5CB785E4-B513-45A2-B762-206D44B0DA88}"/>
            </a:ext>
          </a:extLst>
        </xdr:cNvPr>
        <xdr:cNvSpPr txBox="1"/>
      </xdr:nvSpPr>
      <xdr:spPr>
        <a:xfrm>
          <a:off x="10515600" y="18441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73929</xdr:rowOff>
    </xdr:from>
    <xdr:to>
      <xdr:col>55</xdr:col>
      <xdr:colOff>50800</xdr:colOff>
      <xdr:row>109</xdr:row>
      <xdr:rowOff>4079</xdr:rowOff>
    </xdr:to>
    <xdr:sp macro="" textlink="">
      <xdr:nvSpPr>
        <xdr:cNvPr id="391" name="フローチャート: 判断 390">
          <a:extLst>
            <a:ext uri="{FF2B5EF4-FFF2-40B4-BE49-F238E27FC236}">
              <a16:creationId xmlns:a16="http://schemas.microsoft.com/office/drawing/2014/main" id="{ECC06A54-3093-4ED7-9642-6CF12FC4A06D}"/>
            </a:ext>
          </a:extLst>
        </xdr:cNvPr>
        <xdr:cNvSpPr/>
      </xdr:nvSpPr>
      <xdr:spPr>
        <a:xfrm>
          <a:off x="10426700" y="18590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100</xdr:row>
      <xdr:rowOff>47248</xdr:rowOff>
    </xdr:from>
    <xdr:to>
      <xdr:col>50</xdr:col>
      <xdr:colOff>165100</xdr:colOff>
      <xdr:row>100</xdr:row>
      <xdr:rowOff>148848</xdr:rowOff>
    </xdr:to>
    <xdr:sp macro="" textlink="">
      <xdr:nvSpPr>
        <xdr:cNvPr id="392" name="フローチャート: 判断 391">
          <a:extLst>
            <a:ext uri="{FF2B5EF4-FFF2-40B4-BE49-F238E27FC236}">
              <a16:creationId xmlns:a16="http://schemas.microsoft.com/office/drawing/2014/main" id="{C8D8E2DC-390D-4DBE-8FD7-97E0D85D9418}"/>
            </a:ext>
          </a:extLst>
        </xdr:cNvPr>
        <xdr:cNvSpPr/>
      </xdr:nvSpPr>
      <xdr:spPr>
        <a:xfrm>
          <a:off x="9588500" y="17192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93" name="テキスト ボックス 392">
          <a:extLst>
            <a:ext uri="{FF2B5EF4-FFF2-40B4-BE49-F238E27FC236}">
              <a16:creationId xmlns:a16="http://schemas.microsoft.com/office/drawing/2014/main" id="{E94D3EBB-3862-4831-A2C2-4F37280125CB}"/>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94" name="テキスト ボックス 393">
          <a:extLst>
            <a:ext uri="{FF2B5EF4-FFF2-40B4-BE49-F238E27FC236}">
              <a16:creationId xmlns:a16="http://schemas.microsoft.com/office/drawing/2014/main" id="{2280B8B5-DE0F-4C0C-A182-55906FF2772E}"/>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95" name="テキスト ボックス 394">
          <a:extLst>
            <a:ext uri="{FF2B5EF4-FFF2-40B4-BE49-F238E27FC236}">
              <a16:creationId xmlns:a16="http://schemas.microsoft.com/office/drawing/2014/main" id="{0B081DF9-436D-46EF-9A23-F34A1550E03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96" name="テキスト ボックス 395">
          <a:extLst>
            <a:ext uri="{FF2B5EF4-FFF2-40B4-BE49-F238E27FC236}">
              <a16:creationId xmlns:a16="http://schemas.microsoft.com/office/drawing/2014/main" id="{BDF3EE8E-609F-4B78-88B5-183043CAB3E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97" name="テキスト ボックス 396">
          <a:extLst>
            <a:ext uri="{FF2B5EF4-FFF2-40B4-BE49-F238E27FC236}">
              <a16:creationId xmlns:a16="http://schemas.microsoft.com/office/drawing/2014/main" id="{EC687F23-6FF7-43F0-8230-4404723DD693}"/>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108</xdr:row>
      <xdr:rowOff>113672</xdr:rowOff>
    </xdr:from>
    <xdr:to>
      <xdr:col>55</xdr:col>
      <xdr:colOff>50800</xdr:colOff>
      <xdr:row>109</xdr:row>
      <xdr:rowOff>43822</xdr:rowOff>
    </xdr:to>
    <xdr:sp macro="" textlink="">
      <xdr:nvSpPr>
        <xdr:cNvPr id="398" name="楕円 397">
          <a:extLst>
            <a:ext uri="{FF2B5EF4-FFF2-40B4-BE49-F238E27FC236}">
              <a16:creationId xmlns:a16="http://schemas.microsoft.com/office/drawing/2014/main" id="{C799C9B4-2EAB-4B03-B6EF-B4DCB1DD56FB}"/>
            </a:ext>
          </a:extLst>
        </xdr:cNvPr>
        <xdr:cNvSpPr/>
      </xdr:nvSpPr>
      <xdr:spPr>
        <a:xfrm>
          <a:off x="10426700" y="18630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108</xdr:row>
      <xdr:rowOff>52355</xdr:rowOff>
    </xdr:from>
    <xdr:ext cx="469744" cy="259045"/>
    <xdr:sp macro="" textlink="">
      <xdr:nvSpPr>
        <xdr:cNvPr id="399" name="【港湾・漁港】&#10;一人当たり有形固定資産（償却資産）額該当値テキスト">
          <a:extLst>
            <a:ext uri="{FF2B5EF4-FFF2-40B4-BE49-F238E27FC236}">
              <a16:creationId xmlns:a16="http://schemas.microsoft.com/office/drawing/2014/main" id="{07D88047-0309-45D7-8958-B876A612BFBE}"/>
            </a:ext>
          </a:extLst>
        </xdr:cNvPr>
        <xdr:cNvSpPr txBox="1"/>
      </xdr:nvSpPr>
      <xdr:spPr>
        <a:xfrm>
          <a:off x="10515600" y="18568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114424</xdr:rowOff>
    </xdr:from>
    <xdr:to>
      <xdr:col>50</xdr:col>
      <xdr:colOff>165100</xdr:colOff>
      <xdr:row>109</xdr:row>
      <xdr:rowOff>44574</xdr:rowOff>
    </xdr:to>
    <xdr:sp macro="" textlink="">
      <xdr:nvSpPr>
        <xdr:cNvPr id="400" name="楕円 399">
          <a:extLst>
            <a:ext uri="{FF2B5EF4-FFF2-40B4-BE49-F238E27FC236}">
              <a16:creationId xmlns:a16="http://schemas.microsoft.com/office/drawing/2014/main" id="{0D704D96-9C32-4CFE-8E34-CB46D4AAD047}"/>
            </a:ext>
          </a:extLst>
        </xdr:cNvPr>
        <xdr:cNvSpPr/>
      </xdr:nvSpPr>
      <xdr:spPr>
        <a:xfrm>
          <a:off x="9588500" y="1863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108</xdr:row>
      <xdr:rowOff>164472</xdr:rowOff>
    </xdr:from>
    <xdr:to>
      <xdr:col>55</xdr:col>
      <xdr:colOff>0</xdr:colOff>
      <xdr:row>108</xdr:row>
      <xdr:rowOff>165224</xdr:rowOff>
    </xdr:to>
    <xdr:cxnSp macro="">
      <xdr:nvCxnSpPr>
        <xdr:cNvPr id="401" name="直線コネクタ 400">
          <a:extLst>
            <a:ext uri="{FF2B5EF4-FFF2-40B4-BE49-F238E27FC236}">
              <a16:creationId xmlns:a16="http://schemas.microsoft.com/office/drawing/2014/main" id="{977C088B-7929-4CD5-9463-7B6476060945}"/>
            </a:ext>
          </a:extLst>
        </xdr:cNvPr>
        <xdr:cNvCxnSpPr/>
      </xdr:nvCxnSpPr>
      <xdr:spPr>
        <a:xfrm flipV="1">
          <a:off x="9639300" y="18681072"/>
          <a:ext cx="838200" cy="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108</xdr:row>
      <xdr:rowOff>115322</xdr:rowOff>
    </xdr:from>
    <xdr:to>
      <xdr:col>46</xdr:col>
      <xdr:colOff>38100</xdr:colOff>
      <xdr:row>109</xdr:row>
      <xdr:rowOff>45472</xdr:rowOff>
    </xdr:to>
    <xdr:sp macro="" textlink="">
      <xdr:nvSpPr>
        <xdr:cNvPr id="402" name="楕円 401">
          <a:extLst>
            <a:ext uri="{FF2B5EF4-FFF2-40B4-BE49-F238E27FC236}">
              <a16:creationId xmlns:a16="http://schemas.microsoft.com/office/drawing/2014/main" id="{8DB29D92-4D3F-4FA2-BFD9-41D2257F9DB1}"/>
            </a:ext>
          </a:extLst>
        </xdr:cNvPr>
        <xdr:cNvSpPr/>
      </xdr:nvSpPr>
      <xdr:spPr>
        <a:xfrm>
          <a:off x="8699500" y="1863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165224</xdr:rowOff>
    </xdr:from>
    <xdr:to>
      <xdr:col>50</xdr:col>
      <xdr:colOff>114300</xdr:colOff>
      <xdr:row>108</xdr:row>
      <xdr:rowOff>166122</xdr:rowOff>
    </xdr:to>
    <xdr:cxnSp macro="">
      <xdr:nvCxnSpPr>
        <xdr:cNvPr id="403" name="直線コネクタ 402">
          <a:extLst>
            <a:ext uri="{FF2B5EF4-FFF2-40B4-BE49-F238E27FC236}">
              <a16:creationId xmlns:a16="http://schemas.microsoft.com/office/drawing/2014/main" id="{0E8A1533-159F-4366-8B12-57B5B253432A}"/>
            </a:ext>
          </a:extLst>
        </xdr:cNvPr>
        <xdr:cNvCxnSpPr/>
      </xdr:nvCxnSpPr>
      <xdr:spPr>
        <a:xfrm flipV="1">
          <a:off x="8750300" y="18681824"/>
          <a:ext cx="889000" cy="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98</xdr:row>
      <xdr:rowOff>165375</xdr:rowOff>
    </xdr:from>
    <xdr:ext cx="534377" cy="259045"/>
    <xdr:sp macro="" textlink="">
      <xdr:nvSpPr>
        <xdr:cNvPr id="404" name="n_1aveValue【港湾・漁港】&#10;一人当たり有形固定資産（償却資産）額">
          <a:extLst>
            <a:ext uri="{FF2B5EF4-FFF2-40B4-BE49-F238E27FC236}">
              <a16:creationId xmlns:a16="http://schemas.microsoft.com/office/drawing/2014/main" id="{584B5440-24A1-45EC-8F61-81A2F53480C7}"/>
            </a:ext>
          </a:extLst>
        </xdr:cNvPr>
        <xdr:cNvSpPr txBox="1"/>
      </xdr:nvSpPr>
      <xdr:spPr>
        <a:xfrm>
          <a:off x="9359411" y="16967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57228</xdr:colOff>
      <xdr:row>109</xdr:row>
      <xdr:rowOff>35701</xdr:rowOff>
    </xdr:from>
    <xdr:ext cx="469744" cy="259045"/>
    <xdr:sp macro="" textlink="">
      <xdr:nvSpPr>
        <xdr:cNvPr id="405" name="n_1mainValue【港湾・漁港】&#10;一人当たり有形固定資産（償却資産）額">
          <a:extLst>
            <a:ext uri="{FF2B5EF4-FFF2-40B4-BE49-F238E27FC236}">
              <a16:creationId xmlns:a16="http://schemas.microsoft.com/office/drawing/2014/main" id="{622EA84D-0363-4091-8711-DD78B2D85642}"/>
            </a:ext>
          </a:extLst>
        </xdr:cNvPr>
        <xdr:cNvSpPr txBox="1"/>
      </xdr:nvSpPr>
      <xdr:spPr>
        <a:xfrm>
          <a:off x="9391728" y="18723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133428</xdr:colOff>
      <xdr:row>107</xdr:row>
      <xdr:rowOff>61999</xdr:rowOff>
    </xdr:from>
    <xdr:ext cx="469744" cy="259045"/>
    <xdr:sp macro="" textlink="">
      <xdr:nvSpPr>
        <xdr:cNvPr id="406" name="n_2mainValue【港湾・漁港】&#10;一人当たり有形固定資産（償却資産）額">
          <a:extLst>
            <a:ext uri="{FF2B5EF4-FFF2-40B4-BE49-F238E27FC236}">
              <a16:creationId xmlns:a16="http://schemas.microsoft.com/office/drawing/2014/main" id="{B0E21899-0452-4311-B0D4-5C0F555A5AB1}"/>
            </a:ext>
          </a:extLst>
        </xdr:cNvPr>
        <xdr:cNvSpPr txBox="1"/>
      </xdr:nvSpPr>
      <xdr:spPr>
        <a:xfrm>
          <a:off x="8515428" y="1840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07" name="正方形/長方形 406">
          <a:extLst>
            <a:ext uri="{FF2B5EF4-FFF2-40B4-BE49-F238E27FC236}">
              <a16:creationId xmlns:a16="http://schemas.microsoft.com/office/drawing/2014/main" id="{71CA2D3E-A571-44BB-B6E6-FF79726CF486}"/>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08" name="正方形/長方形 407">
          <a:extLst>
            <a:ext uri="{FF2B5EF4-FFF2-40B4-BE49-F238E27FC236}">
              <a16:creationId xmlns:a16="http://schemas.microsoft.com/office/drawing/2014/main" id="{057B7AEC-3EB4-4F2E-80A8-1C11D14FE5ED}"/>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9" name="正方形/長方形 408">
          <a:extLst>
            <a:ext uri="{FF2B5EF4-FFF2-40B4-BE49-F238E27FC236}">
              <a16:creationId xmlns:a16="http://schemas.microsoft.com/office/drawing/2014/main" id="{E8B01DF6-775F-44F9-8790-33D44DD3195F}"/>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0" name="正方形/長方形 409">
          <a:extLst>
            <a:ext uri="{FF2B5EF4-FFF2-40B4-BE49-F238E27FC236}">
              <a16:creationId xmlns:a16="http://schemas.microsoft.com/office/drawing/2014/main" id="{9E492152-0C5F-4B23-BC43-FB7B37E555EE}"/>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1" name="正方形/長方形 410">
          <a:extLst>
            <a:ext uri="{FF2B5EF4-FFF2-40B4-BE49-F238E27FC236}">
              <a16:creationId xmlns:a16="http://schemas.microsoft.com/office/drawing/2014/main" id="{AA12B052-EE9F-4F9E-9269-310DF9A29473}"/>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12" name="正方形/長方形 411">
          <a:extLst>
            <a:ext uri="{FF2B5EF4-FFF2-40B4-BE49-F238E27FC236}">
              <a16:creationId xmlns:a16="http://schemas.microsoft.com/office/drawing/2014/main" id="{8EBBB837-FF9D-49BE-928A-163EAE0BB03F}"/>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13" name="正方形/長方形 412">
          <a:extLst>
            <a:ext uri="{FF2B5EF4-FFF2-40B4-BE49-F238E27FC236}">
              <a16:creationId xmlns:a16="http://schemas.microsoft.com/office/drawing/2014/main" id="{1E9B763A-2B10-4B0B-8298-9BB682E8CB21}"/>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正方形/長方形 413">
          <a:extLst>
            <a:ext uri="{FF2B5EF4-FFF2-40B4-BE49-F238E27FC236}">
              <a16:creationId xmlns:a16="http://schemas.microsoft.com/office/drawing/2014/main" id="{DB94ED04-568F-4EE2-943A-3BE830A2F168}"/>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15" name="テキスト ボックス 414">
          <a:extLst>
            <a:ext uri="{FF2B5EF4-FFF2-40B4-BE49-F238E27FC236}">
              <a16:creationId xmlns:a16="http://schemas.microsoft.com/office/drawing/2014/main" id="{69CBEAFF-6725-4223-AF43-63544C91F062}"/>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16" name="直線コネクタ 415">
          <a:extLst>
            <a:ext uri="{FF2B5EF4-FFF2-40B4-BE49-F238E27FC236}">
              <a16:creationId xmlns:a16="http://schemas.microsoft.com/office/drawing/2014/main" id="{2E76E3F9-8B11-4A4D-A19F-CF8E8B490B86}"/>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417" name="テキスト ボックス 416">
          <a:extLst>
            <a:ext uri="{FF2B5EF4-FFF2-40B4-BE49-F238E27FC236}">
              <a16:creationId xmlns:a16="http://schemas.microsoft.com/office/drawing/2014/main" id="{0B3FD639-4FA4-4096-8144-C0EBD282FDAF}"/>
            </a:ext>
          </a:extLst>
        </xdr:cNvPr>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133350</xdr:rowOff>
    </xdr:from>
    <xdr:to>
      <xdr:col>89</xdr:col>
      <xdr:colOff>177800</xdr:colOff>
      <xdr:row>41</xdr:row>
      <xdr:rowOff>133350</xdr:rowOff>
    </xdr:to>
    <xdr:cxnSp macro="">
      <xdr:nvCxnSpPr>
        <xdr:cNvPr id="418" name="直線コネクタ 417">
          <a:extLst>
            <a:ext uri="{FF2B5EF4-FFF2-40B4-BE49-F238E27FC236}">
              <a16:creationId xmlns:a16="http://schemas.microsoft.com/office/drawing/2014/main" id="{A32465E7-56EB-4FD5-995D-C88271582011}"/>
            </a:ext>
          </a:extLst>
        </xdr:cNvPr>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40</xdr:row>
      <xdr:rowOff>162577</xdr:rowOff>
    </xdr:from>
    <xdr:ext cx="403059" cy="259045"/>
    <xdr:sp macro="" textlink="">
      <xdr:nvSpPr>
        <xdr:cNvPr id="419" name="テキスト ボックス 418">
          <a:extLst>
            <a:ext uri="{FF2B5EF4-FFF2-40B4-BE49-F238E27FC236}">
              <a16:creationId xmlns:a16="http://schemas.microsoft.com/office/drawing/2014/main" id="{28118C97-528E-4FAB-BC5C-0682D07336F6}"/>
            </a:ext>
          </a:extLst>
        </xdr:cNvPr>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19050</xdr:rowOff>
    </xdr:from>
    <xdr:to>
      <xdr:col>89</xdr:col>
      <xdr:colOff>177800</xdr:colOff>
      <xdr:row>39</xdr:row>
      <xdr:rowOff>19050</xdr:rowOff>
    </xdr:to>
    <xdr:cxnSp macro="">
      <xdr:nvCxnSpPr>
        <xdr:cNvPr id="420" name="直線コネクタ 419">
          <a:extLst>
            <a:ext uri="{FF2B5EF4-FFF2-40B4-BE49-F238E27FC236}">
              <a16:creationId xmlns:a16="http://schemas.microsoft.com/office/drawing/2014/main" id="{066F0EFC-5FA2-445A-B15D-D478776B190A}"/>
            </a:ext>
          </a:extLst>
        </xdr:cNvPr>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38</xdr:row>
      <xdr:rowOff>48277</xdr:rowOff>
    </xdr:from>
    <xdr:ext cx="403059" cy="259045"/>
    <xdr:sp macro="" textlink="">
      <xdr:nvSpPr>
        <xdr:cNvPr id="421" name="テキスト ボックス 420">
          <a:extLst>
            <a:ext uri="{FF2B5EF4-FFF2-40B4-BE49-F238E27FC236}">
              <a16:creationId xmlns:a16="http://schemas.microsoft.com/office/drawing/2014/main" id="{F2A8B83E-3858-4263-BC6D-490D43EA6493}"/>
            </a:ext>
          </a:extLst>
        </xdr:cNvPr>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76200</xdr:rowOff>
    </xdr:from>
    <xdr:to>
      <xdr:col>89</xdr:col>
      <xdr:colOff>177800</xdr:colOff>
      <xdr:row>36</xdr:row>
      <xdr:rowOff>76200</xdr:rowOff>
    </xdr:to>
    <xdr:cxnSp macro="">
      <xdr:nvCxnSpPr>
        <xdr:cNvPr id="422" name="直線コネクタ 421">
          <a:extLst>
            <a:ext uri="{FF2B5EF4-FFF2-40B4-BE49-F238E27FC236}">
              <a16:creationId xmlns:a16="http://schemas.microsoft.com/office/drawing/2014/main" id="{EC1476DC-59F6-4002-A773-04CD721FFD8B}"/>
            </a:ext>
          </a:extLst>
        </xdr:cNvPr>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105427</xdr:rowOff>
    </xdr:from>
    <xdr:ext cx="403059" cy="259045"/>
    <xdr:sp macro="" textlink="">
      <xdr:nvSpPr>
        <xdr:cNvPr id="423" name="テキスト ボックス 422">
          <a:extLst>
            <a:ext uri="{FF2B5EF4-FFF2-40B4-BE49-F238E27FC236}">
              <a16:creationId xmlns:a16="http://schemas.microsoft.com/office/drawing/2014/main" id="{60BA4D9C-480B-4BAA-9A71-48D1FF0A85EB}"/>
            </a:ext>
          </a:extLst>
        </xdr:cNvPr>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133350</xdr:rowOff>
    </xdr:from>
    <xdr:to>
      <xdr:col>89</xdr:col>
      <xdr:colOff>177800</xdr:colOff>
      <xdr:row>33</xdr:row>
      <xdr:rowOff>133350</xdr:rowOff>
    </xdr:to>
    <xdr:cxnSp macro="">
      <xdr:nvCxnSpPr>
        <xdr:cNvPr id="424" name="直線コネクタ 423">
          <a:extLst>
            <a:ext uri="{FF2B5EF4-FFF2-40B4-BE49-F238E27FC236}">
              <a16:creationId xmlns:a16="http://schemas.microsoft.com/office/drawing/2014/main" id="{84C8BBAD-D223-4432-9017-DD965EA50D76}"/>
            </a:ext>
          </a:extLst>
        </xdr:cNvPr>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162577</xdr:rowOff>
    </xdr:from>
    <xdr:ext cx="403059" cy="259045"/>
    <xdr:sp macro="" textlink="">
      <xdr:nvSpPr>
        <xdr:cNvPr id="425" name="テキスト ボックス 424">
          <a:extLst>
            <a:ext uri="{FF2B5EF4-FFF2-40B4-BE49-F238E27FC236}">
              <a16:creationId xmlns:a16="http://schemas.microsoft.com/office/drawing/2014/main" id="{5B4719A3-8461-419F-9468-2CE850EBD37F}"/>
            </a:ext>
          </a:extLst>
        </xdr:cNvPr>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26" name="直線コネクタ 425">
          <a:extLst>
            <a:ext uri="{FF2B5EF4-FFF2-40B4-BE49-F238E27FC236}">
              <a16:creationId xmlns:a16="http://schemas.microsoft.com/office/drawing/2014/main" id="{F93338A6-8D1C-401B-95BB-5357290A15CB}"/>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27" name="テキスト ボックス 426">
          <a:extLst>
            <a:ext uri="{FF2B5EF4-FFF2-40B4-BE49-F238E27FC236}">
              <a16:creationId xmlns:a16="http://schemas.microsoft.com/office/drawing/2014/main" id="{4F1A1D0C-87A1-42A5-B154-8CF3B28E83EC}"/>
            </a:ext>
          </a:extLst>
        </xdr:cNvPr>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8" name="【認定こども園・幼稚園・保育所】&#10;有形固定資産減価償却率グラフ枠">
          <a:extLst>
            <a:ext uri="{FF2B5EF4-FFF2-40B4-BE49-F238E27FC236}">
              <a16:creationId xmlns:a16="http://schemas.microsoft.com/office/drawing/2014/main" id="{14B73C3F-2BCC-4F57-8FFC-2C06BE8954C4}"/>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48768</xdr:rowOff>
    </xdr:from>
    <xdr:to>
      <xdr:col>85</xdr:col>
      <xdr:colOff>126364</xdr:colOff>
      <xdr:row>40</xdr:row>
      <xdr:rowOff>80772</xdr:rowOff>
    </xdr:to>
    <xdr:cxnSp macro="">
      <xdr:nvCxnSpPr>
        <xdr:cNvPr id="429" name="直線コネクタ 428">
          <a:extLst>
            <a:ext uri="{FF2B5EF4-FFF2-40B4-BE49-F238E27FC236}">
              <a16:creationId xmlns:a16="http://schemas.microsoft.com/office/drawing/2014/main" id="{925A8F10-972A-41EF-BF38-94E9364DD091}"/>
            </a:ext>
          </a:extLst>
        </xdr:cNvPr>
        <xdr:cNvCxnSpPr/>
      </xdr:nvCxnSpPr>
      <xdr:spPr>
        <a:xfrm flipV="1">
          <a:off x="16318864" y="5878068"/>
          <a:ext cx="0" cy="10607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84599</xdr:rowOff>
    </xdr:from>
    <xdr:ext cx="405111" cy="259045"/>
    <xdr:sp macro="" textlink="">
      <xdr:nvSpPr>
        <xdr:cNvPr id="430" name="【認定こども園・幼稚園・保育所】&#10;有形固定資産減価償却率最小値テキスト">
          <a:extLst>
            <a:ext uri="{FF2B5EF4-FFF2-40B4-BE49-F238E27FC236}">
              <a16:creationId xmlns:a16="http://schemas.microsoft.com/office/drawing/2014/main" id="{34304D1F-0F72-44E5-BA86-6607DE8DB47E}"/>
            </a:ext>
          </a:extLst>
        </xdr:cNvPr>
        <xdr:cNvSpPr txBox="1"/>
      </xdr:nvSpPr>
      <xdr:spPr>
        <a:xfrm>
          <a:off x="16357600" y="6942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80772</xdr:rowOff>
    </xdr:from>
    <xdr:to>
      <xdr:col>86</xdr:col>
      <xdr:colOff>25400</xdr:colOff>
      <xdr:row>40</xdr:row>
      <xdr:rowOff>80772</xdr:rowOff>
    </xdr:to>
    <xdr:cxnSp macro="">
      <xdr:nvCxnSpPr>
        <xdr:cNvPr id="431" name="直線コネクタ 430">
          <a:extLst>
            <a:ext uri="{FF2B5EF4-FFF2-40B4-BE49-F238E27FC236}">
              <a16:creationId xmlns:a16="http://schemas.microsoft.com/office/drawing/2014/main" id="{DDBE7974-0A28-4160-AB72-6F66982E0A4A}"/>
            </a:ext>
          </a:extLst>
        </xdr:cNvPr>
        <xdr:cNvCxnSpPr/>
      </xdr:nvCxnSpPr>
      <xdr:spPr>
        <a:xfrm>
          <a:off x="16230600" y="693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166895</xdr:rowOff>
    </xdr:from>
    <xdr:ext cx="405111" cy="259045"/>
    <xdr:sp macro="" textlink="">
      <xdr:nvSpPr>
        <xdr:cNvPr id="432" name="【認定こども園・幼稚園・保育所】&#10;有形固定資産減価償却率最大値テキスト">
          <a:extLst>
            <a:ext uri="{FF2B5EF4-FFF2-40B4-BE49-F238E27FC236}">
              <a16:creationId xmlns:a16="http://schemas.microsoft.com/office/drawing/2014/main" id="{CC4D5DED-AB74-4192-99C8-08616D4CF95E}"/>
            </a:ext>
          </a:extLst>
        </xdr:cNvPr>
        <xdr:cNvSpPr txBox="1"/>
      </xdr:nvSpPr>
      <xdr:spPr>
        <a:xfrm>
          <a:off x="16357600" y="56532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48768</xdr:rowOff>
    </xdr:from>
    <xdr:to>
      <xdr:col>86</xdr:col>
      <xdr:colOff>25400</xdr:colOff>
      <xdr:row>34</xdr:row>
      <xdr:rowOff>48768</xdr:rowOff>
    </xdr:to>
    <xdr:cxnSp macro="">
      <xdr:nvCxnSpPr>
        <xdr:cNvPr id="433" name="直線コネクタ 432">
          <a:extLst>
            <a:ext uri="{FF2B5EF4-FFF2-40B4-BE49-F238E27FC236}">
              <a16:creationId xmlns:a16="http://schemas.microsoft.com/office/drawing/2014/main" id="{0318F8DD-3738-40B7-93EA-A9BD4531483E}"/>
            </a:ext>
          </a:extLst>
        </xdr:cNvPr>
        <xdr:cNvCxnSpPr/>
      </xdr:nvCxnSpPr>
      <xdr:spPr>
        <a:xfrm>
          <a:off x="16230600" y="587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88409</xdr:rowOff>
    </xdr:from>
    <xdr:ext cx="405111" cy="259045"/>
    <xdr:sp macro="" textlink="">
      <xdr:nvSpPr>
        <xdr:cNvPr id="434" name="【認定こども園・幼稚園・保育所】&#10;有形固定資産減価償却率平均値テキスト">
          <a:extLst>
            <a:ext uri="{FF2B5EF4-FFF2-40B4-BE49-F238E27FC236}">
              <a16:creationId xmlns:a16="http://schemas.microsoft.com/office/drawing/2014/main" id="{3FDBC575-EBF4-45A0-B85C-829983538B5B}"/>
            </a:ext>
          </a:extLst>
        </xdr:cNvPr>
        <xdr:cNvSpPr txBox="1"/>
      </xdr:nvSpPr>
      <xdr:spPr>
        <a:xfrm>
          <a:off x="16357600" y="64320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109982</xdr:rowOff>
    </xdr:from>
    <xdr:to>
      <xdr:col>85</xdr:col>
      <xdr:colOff>177800</xdr:colOff>
      <xdr:row>38</xdr:row>
      <xdr:rowOff>40132</xdr:rowOff>
    </xdr:to>
    <xdr:sp macro="" textlink="">
      <xdr:nvSpPr>
        <xdr:cNvPr id="435" name="フローチャート: 判断 434">
          <a:extLst>
            <a:ext uri="{FF2B5EF4-FFF2-40B4-BE49-F238E27FC236}">
              <a16:creationId xmlns:a16="http://schemas.microsoft.com/office/drawing/2014/main" id="{4B270D09-D855-4C50-875A-5C281D90F1A1}"/>
            </a:ext>
          </a:extLst>
        </xdr:cNvPr>
        <xdr:cNvSpPr/>
      </xdr:nvSpPr>
      <xdr:spPr>
        <a:xfrm>
          <a:off x="16268700" y="645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105410</xdr:rowOff>
    </xdr:from>
    <xdr:to>
      <xdr:col>81</xdr:col>
      <xdr:colOff>101600</xdr:colOff>
      <xdr:row>40</xdr:row>
      <xdr:rowOff>35560</xdr:rowOff>
    </xdr:to>
    <xdr:sp macro="" textlink="">
      <xdr:nvSpPr>
        <xdr:cNvPr id="436" name="フローチャート: 判断 435">
          <a:extLst>
            <a:ext uri="{FF2B5EF4-FFF2-40B4-BE49-F238E27FC236}">
              <a16:creationId xmlns:a16="http://schemas.microsoft.com/office/drawing/2014/main" id="{B61AD63F-7E7B-498C-8F6E-3403CC9F66C4}"/>
            </a:ext>
          </a:extLst>
        </xdr:cNvPr>
        <xdr:cNvSpPr/>
      </xdr:nvSpPr>
      <xdr:spPr>
        <a:xfrm>
          <a:off x="15430500" y="6791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39</xdr:row>
      <xdr:rowOff>151130</xdr:rowOff>
    </xdr:from>
    <xdr:to>
      <xdr:col>76</xdr:col>
      <xdr:colOff>165100</xdr:colOff>
      <xdr:row>40</xdr:row>
      <xdr:rowOff>81280</xdr:rowOff>
    </xdr:to>
    <xdr:sp macro="" textlink="">
      <xdr:nvSpPr>
        <xdr:cNvPr id="437" name="フローチャート: 判断 436">
          <a:extLst>
            <a:ext uri="{FF2B5EF4-FFF2-40B4-BE49-F238E27FC236}">
              <a16:creationId xmlns:a16="http://schemas.microsoft.com/office/drawing/2014/main" id="{4F94B6A2-5CB1-4B7E-ADD2-8FC8D97220E4}"/>
            </a:ext>
          </a:extLst>
        </xdr:cNvPr>
        <xdr:cNvSpPr/>
      </xdr:nvSpPr>
      <xdr:spPr>
        <a:xfrm>
          <a:off x="145415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8" name="テキスト ボックス 437">
          <a:extLst>
            <a:ext uri="{FF2B5EF4-FFF2-40B4-BE49-F238E27FC236}">
              <a16:creationId xmlns:a16="http://schemas.microsoft.com/office/drawing/2014/main" id="{57482809-8E73-4F2D-B594-FA32B6A34FA2}"/>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9" name="テキスト ボックス 438">
          <a:extLst>
            <a:ext uri="{FF2B5EF4-FFF2-40B4-BE49-F238E27FC236}">
              <a16:creationId xmlns:a16="http://schemas.microsoft.com/office/drawing/2014/main" id="{A3D23695-0B65-4B83-BB10-6596CC0D10EA}"/>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40" name="テキスト ボックス 439">
          <a:extLst>
            <a:ext uri="{FF2B5EF4-FFF2-40B4-BE49-F238E27FC236}">
              <a16:creationId xmlns:a16="http://schemas.microsoft.com/office/drawing/2014/main" id="{8CA7BA6A-C4BF-4BE6-9676-29F446BAFD3C}"/>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41" name="テキスト ボックス 440">
          <a:extLst>
            <a:ext uri="{FF2B5EF4-FFF2-40B4-BE49-F238E27FC236}">
              <a16:creationId xmlns:a16="http://schemas.microsoft.com/office/drawing/2014/main" id="{71126B62-E4C6-407D-8DB2-DE90DDCAFDF3}"/>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42" name="テキスト ボックス 441">
          <a:extLst>
            <a:ext uri="{FF2B5EF4-FFF2-40B4-BE49-F238E27FC236}">
              <a16:creationId xmlns:a16="http://schemas.microsoft.com/office/drawing/2014/main" id="{DB2A4A67-D530-481F-A9C2-BF9BF1DD158F}"/>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82550</xdr:rowOff>
    </xdr:from>
    <xdr:to>
      <xdr:col>85</xdr:col>
      <xdr:colOff>177800</xdr:colOff>
      <xdr:row>38</xdr:row>
      <xdr:rowOff>12700</xdr:rowOff>
    </xdr:to>
    <xdr:sp macro="" textlink="">
      <xdr:nvSpPr>
        <xdr:cNvPr id="443" name="楕円 442">
          <a:extLst>
            <a:ext uri="{FF2B5EF4-FFF2-40B4-BE49-F238E27FC236}">
              <a16:creationId xmlns:a16="http://schemas.microsoft.com/office/drawing/2014/main" id="{DA381C39-83FE-40DB-8955-7AF1FB09928C}"/>
            </a:ext>
          </a:extLst>
        </xdr:cNvPr>
        <xdr:cNvSpPr/>
      </xdr:nvSpPr>
      <xdr:spPr>
        <a:xfrm>
          <a:off x="162687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105427</xdr:rowOff>
    </xdr:from>
    <xdr:ext cx="405111" cy="259045"/>
    <xdr:sp macro="" textlink="">
      <xdr:nvSpPr>
        <xdr:cNvPr id="444" name="【認定こども園・幼稚園・保育所】&#10;有形固定資産減価償却率該当値テキスト">
          <a:extLst>
            <a:ext uri="{FF2B5EF4-FFF2-40B4-BE49-F238E27FC236}">
              <a16:creationId xmlns:a16="http://schemas.microsoft.com/office/drawing/2014/main" id="{BFA5B8ED-5CB9-47F9-831B-67A7B8D54CBD}"/>
            </a:ext>
          </a:extLst>
        </xdr:cNvPr>
        <xdr:cNvSpPr txBox="1"/>
      </xdr:nvSpPr>
      <xdr:spPr>
        <a:xfrm>
          <a:off x="16357600" y="627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141986</xdr:rowOff>
    </xdr:from>
    <xdr:to>
      <xdr:col>81</xdr:col>
      <xdr:colOff>101600</xdr:colOff>
      <xdr:row>38</xdr:row>
      <xdr:rowOff>72136</xdr:rowOff>
    </xdr:to>
    <xdr:sp macro="" textlink="">
      <xdr:nvSpPr>
        <xdr:cNvPr id="445" name="楕円 444">
          <a:extLst>
            <a:ext uri="{FF2B5EF4-FFF2-40B4-BE49-F238E27FC236}">
              <a16:creationId xmlns:a16="http://schemas.microsoft.com/office/drawing/2014/main" id="{80C4E292-BC30-4D11-BD6E-8BF011EDDE8A}"/>
            </a:ext>
          </a:extLst>
        </xdr:cNvPr>
        <xdr:cNvSpPr/>
      </xdr:nvSpPr>
      <xdr:spPr>
        <a:xfrm>
          <a:off x="15430500" y="6485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133350</xdr:rowOff>
    </xdr:from>
    <xdr:to>
      <xdr:col>85</xdr:col>
      <xdr:colOff>127000</xdr:colOff>
      <xdr:row>38</xdr:row>
      <xdr:rowOff>21336</xdr:rowOff>
    </xdr:to>
    <xdr:cxnSp macro="">
      <xdr:nvCxnSpPr>
        <xdr:cNvPr id="446" name="直線コネクタ 445">
          <a:extLst>
            <a:ext uri="{FF2B5EF4-FFF2-40B4-BE49-F238E27FC236}">
              <a16:creationId xmlns:a16="http://schemas.microsoft.com/office/drawing/2014/main" id="{25D42649-9AFC-4C1C-95F0-BABFB1044352}"/>
            </a:ext>
          </a:extLst>
        </xdr:cNvPr>
        <xdr:cNvCxnSpPr/>
      </xdr:nvCxnSpPr>
      <xdr:spPr>
        <a:xfrm flipV="1">
          <a:off x="15481300" y="6477000"/>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48260</xdr:rowOff>
    </xdr:from>
    <xdr:to>
      <xdr:col>76</xdr:col>
      <xdr:colOff>165100</xdr:colOff>
      <xdr:row>38</xdr:row>
      <xdr:rowOff>149860</xdr:rowOff>
    </xdr:to>
    <xdr:sp macro="" textlink="">
      <xdr:nvSpPr>
        <xdr:cNvPr id="447" name="楕円 446">
          <a:extLst>
            <a:ext uri="{FF2B5EF4-FFF2-40B4-BE49-F238E27FC236}">
              <a16:creationId xmlns:a16="http://schemas.microsoft.com/office/drawing/2014/main" id="{85DA8D41-BC85-40DB-81D0-33AF2A80B54F}"/>
            </a:ext>
          </a:extLst>
        </xdr:cNvPr>
        <xdr:cNvSpPr/>
      </xdr:nvSpPr>
      <xdr:spPr>
        <a:xfrm>
          <a:off x="145415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21336</xdr:rowOff>
    </xdr:from>
    <xdr:to>
      <xdr:col>81</xdr:col>
      <xdr:colOff>50800</xdr:colOff>
      <xdr:row>38</xdr:row>
      <xdr:rowOff>99060</xdr:rowOff>
    </xdr:to>
    <xdr:cxnSp macro="">
      <xdr:nvCxnSpPr>
        <xdr:cNvPr id="448" name="直線コネクタ 447">
          <a:extLst>
            <a:ext uri="{FF2B5EF4-FFF2-40B4-BE49-F238E27FC236}">
              <a16:creationId xmlns:a16="http://schemas.microsoft.com/office/drawing/2014/main" id="{23031B43-4692-4149-B037-47EAD028A741}"/>
            </a:ext>
          </a:extLst>
        </xdr:cNvPr>
        <xdr:cNvCxnSpPr/>
      </xdr:nvCxnSpPr>
      <xdr:spPr>
        <a:xfrm flipV="1">
          <a:off x="14592300" y="6536436"/>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26687</xdr:rowOff>
    </xdr:from>
    <xdr:ext cx="405111" cy="259045"/>
    <xdr:sp macro="" textlink="">
      <xdr:nvSpPr>
        <xdr:cNvPr id="449" name="n_1aveValue【認定こども園・幼稚園・保育所】&#10;有形固定資産減価償却率">
          <a:extLst>
            <a:ext uri="{FF2B5EF4-FFF2-40B4-BE49-F238E27FC236}">
              <a16:creationId xmlns:a16="http://schemas.microsoft.com/office/drawing/2014/main" id="{377FF666-99E2-426B-8437-A92566267D4E}"/>
            </a:ext>
          </a:extLst>
        </xdr:cNvPr>
        <xdr:cNvSpPr txBox="1"/>
      </xdr:nvSpPr>
      <xdr:spPr>
        <a:xfrm>
          <a:off x="15266044" y="688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72407</xdr:rowOff>
    </xdr:from>
    <xdr:ext cx="405111" cy="259045"/>
    <xdr:sp macro="" textlink="">
      <xdr:nvSpPr>
        <xdr:cNvPr id="450" name="n_2aveValue【認定こども園・幼稚園・保育所】&#10;有形固定資産減価償却率">
          <a:extLst>
            <a:ext uri="{FF2B5EF4-FFF2-40B4-BE49-F238E27FC236}">
              <a16:creationId xmlns:a16="http://schemas.microsoft.com/office/drawing/2014/main" id="{AA68BF1F-94B0-4703-8FB0-3E8D1EB0E7E4}"/>
            </a:ext>
          </a:extLst>
        </xdr:cNvPr>
        <xdr:cNvSpPr txBox="1"/>
      </xdr:nvSpPr>
      <xdr:spPr>
        <a:xfrm>
          <a:off x="14389744" y="6930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88663</xdr:rowOff>
    </xdr:from>
    <xdr:ext cx="405111" cy="259045"/>
    <xdr:sp macro="" textlink="">
      <xdr:nvSpPr>
        <xdr:cNvPr id="451" name="n_1mainValue【認定こども園・幼稚園・保育所】&#10;有形固定資産減価償却率">
          <a:extLst>
            <a:ext uri="{FF2B5EF4-FFF2-40B4-BE49-F238E27FC236}">
              <a16:creationId xmlns:a16="http://schemas.microsoft.com/office/drawing/2014/main" id="{04B1B6E6-7DFB-4131-A7E9-1E70EC1BAA82}"/>
            </a:ext>
          </a:extLst>
        </xdr:cNvPr>
        <xdr:cNvSpPr txBox="1"/>
      </xdr:nvSpPr>
      <xdr:spPr>
        <a:xfrm>
          <a:off x="15266044" y="6260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166387</xdr:rowOff>
    </xdr:from>
    <xdr:ext cx="405111" cy="259045"/>
    <xdr:sp macro="" textlink="">
      <xdr:nvSpPr>
        <xdr:cNvPr id="452" name="n_2mainValue【認定こども園・幼稚園・保育所】&#10;有形固定資産減価償却率">
          <a:extLst>
            <a:ext uri="{FF2B5EF4-FFF2-40B4-BE49-F238E27FC236}">
              <a16:creationId xmlns:a16="http://schemas.microsoft.com/office/drawing/2014/main" id="{22D7A9BD-5D04-46DC-B5A9-2E367F93915E}"/>
            </a:ext>
          </a:extLst>
        </xdr:cNvPr>
        <xdr:cNvSpPr txBox="1"/>
      </xdr:nvSpPr>
      <xdr:spPr>
        <a:xfrm>
          <a:off x="14389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3" name="正方形/長方形 452">
          <a:extLst>
            <a:ext uri="{FF2B5EF4-FFF2-40B4-BE49-F238E27FC236}">
              <a16:creationId xmlns:a16="http://schemas.microsoft.com/office/drawing/2014/main" id="{F6EB3FF6-BC74-49F2-A10D-F6AE80922793}"/>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4" name="正方形/長方形 453">
          <a:extLst>
            <a:ext uri="{FF2B5EF4-FFF2-40B4-BE49-F238E27FC236}">
              <a16:creationId xmlns:a16="http://schemas.microsoft.com/office/drawing/2014/main" id="{140F5820-D83D-4480-A1BB-86FA862E39C3}"/>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5" name="正方形/長方形 454">
          <a:extLst>
            <a:ext uri="{FF2B5EF4-FFF2-40B4-BE49-F238E27FC236}">
              <a16:creationId xmlns:a16="http://schemas.microsoft.com/office/drawing/2014/main" id="{8F73FBFC-D5DA-429C-8175-35B11A7F43EF}"/>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6" name="正方形/長方形 455">
          <a:extLst>
            <a:ext uri="{FF2B5EF4-FFF2-40B4-BE49-F238E27FC236}">
              <a16:creationId xmlns:a16="http://schemas.microsoft.com/office/drawing/2014/main" id="{730DE3E0-C6FB-4C30-91BC-971994DE2C5B}"/>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7" name="正方形/長方形 456">
          <a:extLst>
            <a:ext uri="{FF2B5EF4-FFF2-40B4-BE49-F238E27FC236}">
              <a16:creationId xmlns:a16="http://schemas.microsoft.com/office/drawing/2014/main" id="{A97EAE04-7BCF-4E4A-8AAE-90037F46BD29}"/>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8" name="正方形/長方形 457">
          <a:extLst>
            <a:ext uri="{FF2B5EF4-FFF2-40B4-BE49-F238E27FC236}">
              <a16:creationId xmlns:a16="http://schemas.microsoft.com/office/drawing/2014/main" id="{32A08F5A-E14D-4EC4-88AC-C16A7D36BB94}"/>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9" name="正方形/長方形 458">
          <a:extLst>
            <a:ext uri="{FF2B5EF4-FFF2-40B4-BE49-F238E27FC236}">
              <a16:creationId xmlns:a16="http://schemas.microsoft.com/office/drawing/2014/main" id="{B4900680-1F96-4CDE-834C-C465FACAD539}"/>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0" name="正方形/長方形 459">
          <a:extLst>
            <a:ext uri="{FF2B5EF4-FFF2-40B4-BE49-F238E27FC236}">
              <a16:creationId xmlns:a16="http://schemas.microsoft.com/office/drawing/2014/main" id="{636A83CD-5943-4F0B-AF60-803DA8356644}"/>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1" name="テキスト ボックス 460">
          <a:extLst>
            <a:ext uri="{FF2B5EF4-FFF2-40B4-BE49-F238E27FC236}">
              <a16:creationId xmlns:a16="http://schemas.microsoft.com/office/drawing/2014/main" id="{F0750AA1-1443-40E8-87FC-7AE6CCD1E48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2" name="直線コネクタ 461">
          <a:extLst>
            <a:ext uri="{FF2B5EF4-FFF2-40B4-BE49-F238E27FC236}">
              <a16:creationId xmlns:a16="http://schemas.microsoft.com/office/drawing/2014/main" id="{56A229F2-D90A-4C08-847A-7CAEB108F37C}"/>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463" name="テキスト ボックス 462">
          <a:extLst>
            <a:ext uri="{FF2B5EF4-FFF2-40B4-BE49-F238E27FC236}">
              <a16:creationId xmlns:a16="http://schemas.microsoft.com/office/drawing/2014/main" id="{ADF5AA34-EACE-4D58-A868-DA13F97E9827}"/>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464" name="直線コネクタ 463">
          <a:extLst>
            <a:ext uri="{FF2B5EF4-FFF2-40B4-BE49-F238E27FC236}">
              <a16:creationId xmlns:a16="http://schemas.microsoft.com/office/drawing/2014/main" id="{BF34498A-9FA1-46D6-8806-56A71C6EC247}"/>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465" name="テキスト ボックス 464">
          <a:extLst>
            <a:ext uri="{FF2B5EF4-FFF2-40B4-BE49-F238E27FC236}">
              <a16:creationId xmlns:a16="http://schemas.microsoft.com/office/drawing/2014/main" id="{39DE0F40-02D0-424E-97A9-39E06D31283D}"/>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6" name="直線コネクタ 465">
          <a:extLst>
            <a:ext uri="{FF2B5EF4-FFF2-40B4-BE49-F238E27FC236}">
              <a16:creationId xmlns:a16="http://schemas.microsoft.com/office/drawing/2014/main" id="{6FA183E0-A45D-4E44-A38D-33C4F9021D06}"/>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467" name="テキスト ボックス 466">
          <a:extLst>
            <a:ext uri="{FF2B5EF4-FFF2-40B4-BE49-F238E27FC236}">
              <a16:creationId xmlns:a16="http://schemas.microsoft.com/office/drawing/2014/main" id="{A36E87FE-EBF2-4919-B66E-83F2C85D759D}"/>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68" name="直線コネクタ 467">
          <a:extLst>
            <a:ext uri="{FF2B5EF4-FFF2-40B4-BE49-F238E27FC236}">
              <a16:creationId xmlns:a16="http://schemas.microsoft.com/office/drawing/2014/main" id="{FEEFDF5D-883C-4864-AB60-ADACDA642249}"/>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469" name="テキスト ボックス 468">
          <a:extLst>
            <a:ext uri="{FF2B5EF4-FFF2-40B4-BE49-F238E27FC236}">
              <a16:creationId xmlns:a16="http://schemas.microsoft.com/office/drawing/2014/main" id="{550EA09E-6542-4DD9-8A9E-02FC223AA82C}"/>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0" name="直線コネクタ 469">
          <a:extLst>
            <a:ext uri="{FF2B5EF4-FFF2-40B4-BE49-F238E27FC236}">
              <a16:creationId xmlns:a16="http://schemas.microsoft.com/office/drawing/2014/main" id="{044FC883-100D-4AC4-AF24-FE72279378DE}"/>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471" name="テキスト ボックス 470">
          <a:extLst>
            <a:ext uri="{FF2B5EF4-FFF2-40B4-BE49-F238E27FC236}">
              <a16:creationId xmlns:a16="http://schemas.microsoft.com/office/drawing/2014/main" id="{D081EE2A-5988-47DE-9241-7B048E9B26BF}"/>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2" name="直線コネクタ 471">
          <a:extLst>
            <a:ext uri="{FF2B5EF4-FFF2-40B4-BE49-F238E27FC236}">
              <a16:creationId xmlns:a16="http://schemas.microsoft.com/office/drawing/2014/main" id="{E0544DF8-F5A4-4744-BD56-8954F68ABECF}"/>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473" name="テキスト ボックス 472">
          <a:extLst>
            <a:ext uri="{FF2B5EF4-FFF2-40B4-BE49-F238E27FC236}">
              <a16:creationId xmlns:a16="http://schemas.microsoft.com/office/drawing/2014/main" id="{A5A50471-D1D3-4112-BC93-691E25F2B6A4}"/>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4" name="直線コネクタ 473">
          <a:extLst>
            <a:ext uri="{FF2B5EF4-FFF2-40B4-BE49-F238E27FC236}">
              <a16:creationId xmlns:a16="http://schemas.microsoft.com/office/drawing/2014/main" id="{73EFF342-EDE2-44A8-9D3A-06CC22A9B819}"/>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5" name="テキスト ボックス 474">
          <a:extLst>
            <a:ext uri="{FF2B5EF4-FFF2-40B4-BE49-F238E27FC236}">
              <a16:creationId xmlns:a16="http://schemas.microsoft.com/office/drawing/2014/main" id="{A92A1E55-ACCA-4E65-874C-89C0F5F5D535}"/>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6" name="【認定こども園・幼稚園・保育所】&#10;一人当たり面積グラフ枠">
          <a:extLst>
            <a:ext uri="{FF2B5EF4-FFF2-40B4-BE49-F238E27FC236}">
              <a16:creationId xmlns:a16="http://schemas.microsoft.com/office/drawing/2014/main" id="{30A94ED3-2961-4DDB-A420-A603860005DC}"/>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60960</xdr:rowOff>
    </xdr:from>
    <xdr:to>
      <xdr:col>116</xdr:col>
      <xdr:colOff>62864</xdr:colOff>
      <xdr:row>41</xdr:row>
      <xdr:rowOff>80010</xdr:rowOff>
    </xdr:to>
    <xdr:cxnSp macro="">
      <xdr:nvCxnSpPr>
        <xdr:cNvPr id="477" name="直線コネクタ 476">
          <a:extLst>
            <a:ext uri="{FF2B5EF4-FFF2-40B4-BE49-F238E27FC236}">
              <a16:creationId xmlns:a16="http://schemas.microsoft.com/office/drawing/2014/main" id="{6FB67369-FF0E-4D42-8C23-3C43AA0E62F8}"/>
            </a:ext>
          </a:extLst>
        </xdr:cNvPr>
        <xdr:cNvCxnSpPr/>
      </xdr:nvCxnSpPr>
      <xdr:spPr>
        <a:xfrm flipV="1">
          <a:off x="22160864" y="589026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83837</xdr:rowOff>
    </xdr:from>
    <xdr:ext cx="469744" cy="259045"/>
    <xdr:sp macro="" textlink="">
      <xdr:nvSpPr>
        <xdr:cNvPr id="478" name="【認定こども園・幼稚園・保育所】&#10;一人当たり面積最小値テキスト">
          <a:extLst>
            <a:ext uri="{FF2B5EF4-FFF2-40B4-BE49-F238E27FC236}">
              <a16:creationId xmlns:a16="http://schemas.microsoft.com/office/drawing/2014/main" id="{0656340B-14A5-48F9-A340-9FD8A33CBD1C}"/>
            </a:ext>
          </a:extLst>
        </xdr:cNvPr>
        <xdr:cNvSpPr txBox="1"/>
      </xdr:nvSpPr>
      <xdr:spPr>
        <a:xfrm>
          <a:off x="22199600" y="7113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80010</xdr:rowOff>
    </xdr:from>
    <xdr:to>
      <xdr:col>116</xdr:col>
      <xdr:colOff>152400</xdr:colOff>
      <xdr:row>41</xdr:row>
      <xdr:rowOff>80010</xdr:rowOff>
    </xdr:to>
    <xdr:cxnSp macro="">
      <xdr:nvCxnSpPr>
        <xdr:cNvPr id="479" name="直線コネクタ 478">
          <a:extLst>
            <a:ext uri="{FF2B5EF4-FFF2-40B4-BE49-F238E27FC236}">
              <a16:creationId xmlns:a16="http://schemas.microsoft.com/office/drawing/2014/main" id="{3EBD5BB8-F0BD-4617-B45C-F6FAD336D9FD}"/>
            </a:ext>
          </a:extLst>
        </xdr:cNvPr>
        <xdr:cNvCxnSpPr/>
      </xdr:nvCxnSpPr>
      <xdr:spPr>
        <a:xfrm>
          <a:off x="22072600" y="7109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7637</xdr:rowOff>
    </xdr:from>
    <xdr:ext cx="469744" cy="259045"/>
    <xdr:sp macro="" textlink="">
      <xdr:nvSpPr>
        <xdr:cNvPr id="480" name="【認定こども園・幼稚園・保育所】&#10;一人当たり面積最大値テキスト">
          <a:extLst>
            <a:ext uri="{FF2B5EF4-FFF2-40B4-BE49-F238E27FC236}">
              <a16:creationId xmlns:a16="http://schemas.microsoft.com/office/drawing/2014/main" id="{7697FB92-6765-4DE7-8767-69109AFDD5C8}"/>
            </a:ext>
          </a:extLst>
        </xdr:cNvPr>
        <xdr:cNvSpPr txBox="1"/>
      </xdr:nvSpPr>
      <xdr:spPr>
        <a:xfrm>
          <a:off x="22199600" y="5665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60960</xdr:rowOff>
    </xdr:from>
    <xdr:to>
      <xdr:col>116</xdr:col>
      <xdr:colOff>152400</xdr:colOff>
      <xdr:row>34</xdr:row>
      <xdr:rowOff>60960</xdr:rowOff>
    </xdr:to>
    <xdr:cxnSp macro="">
      <xdr:nvCxnSpPr>
        <xdr:cNvPr id="481" name="直線コネクタ 480">
          <a:extLst>
            <a:ext uri="{FF2B5EF4-FFF2-40B4-BE49-F238E27FC236}">
              <a16:creationId xmlns:a16="http://schemas.microsoft.com/office/drawing/2014/main" id="{F7AD6DF1-66C5-46DD-A1F6-E0461DCE1D88}"/>
            </a:ext>
          </a:extLst>
        </xdr:cNvPr>
        <xdr:cNvCxnSpPr/>
      </xdr:nvCxnSpPr>
      <xdr:spPr>
        <a:xfrm>
          <a:off x="22072600" y="5890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80027</xdr:rowOff>
    </xdr:from>
    <xdr:ext cx="469744" cy="259045"/>
    <xdr:sp macro="" textlink="">
      <xdr:nvSpPr>
        <xdr:cNvPr id="482" name="【認定こども園・幼稚園・保育所】&#10;一人当たり面積平均値テキスト">
          <a:extLst>
            <a:ext uri="{FF2B5EF4-FFF2-40B4-BE49-F238E27FC236}">
              <a16:creationId xmlns:a16="http://schemas.microsoft.com/office/drawing/2014/main" id="{B811AD5F-9B0B-4C32-91AA-89B6B4637A3C}"/>
            </a:ext>
          </a:extLst>
        </xdr:cNvPr>
        <xdr:cNvSpPr txBox="1"/>
      </xdr:nvSpPr>
      <xdr:spPr>
        <a:xfrm>
          <a:off x="22199600" y="65951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101600</xdr:rowOff>
    </xdr:from>
    <xdr:to>
      <xdr:col>116</xdr:col>
      <xdr:colOff>114300</xdr:colOff>
      <xdr:row>39</xdr:row>
      <xdr:rowOff>31750</xdr:rowOff>
    </xdr:to>
    <xdr:sp macro="" textlink="">
      <xdr:nvSpPr>
        <xdr:cNvPr id="483" name="フローチャート: 判断 482">
          <a:extLst>
            <a:ext uri="{FF2B5EF4-FFF2-40B4-BE49-F238E27FC236}">
              <a16:creationId xmlns:a16="http://schemas.microsoft.com/office/drawing/2014/main" id="{B0F9DD72-7277-42DE-8E0A-B444B2B1A5A3}"/>
            </a:ext>
          </a:extLst>
        </xdr:cNvPr>
        <xdr:cNvSpPr/>
      </xdr:nvSpPr>
      <xdr:spPr>
        <a:xfrm>
          <a:off x="22110700" y="661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44450</xdr:rowOff>
    </xdr:from>
    <xdr:to>
      <xdr:col>112</xdr:col>
      <xdr:colOff>38100</xdr:colOff>
      <xdr:row>37</xdr:row>
      <xdr:rowOff>146050</xdr:rowOff>
    </xdr:to>
    <xdr:sp macro="" textlink="">
      <xdr:nvSpPr>
        <xdr:cNvPr id="484" name="フローチャート: 判断 483">
          <a:extLst>
            <a:ext uri="{FF2B5EF4-FFF2-40B4-BE49-F238E27FC236}">
              <a16:creationId xmlns:a16="http://schemas.microsoft.com/office/drawing/2014/main" id="{4929940E-F24C-49F5-8D8C-691DE3C745B3}"/>
            </a:ext>
          </a:extLst>
        </xdr:cNvPr>
        <xdr:cNvSpPr/>
      </xdr:nvSpPr>
      <xdr:spPr>
        <a:xfrm>
          <a:off x="21272500" y="638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41</xdr:row>
      <xdr:rowOff>158750</xdr:rowOff>
    </xdr:from>
    <xdr:to>
      <xdr:col>107</xdr:col>
      <xdr:colOff>101600</xdr:colOff>
      <xdr:row>42</xdr:row>
      <xdr:rowOff>88900</xdr:rowOff>
    </xdr:to>
    <xdr:sp macro="" textlink="">
      <xdr:nvSpPr>
        <xdr:cNvPr id="485" name="フローチャート: 判断 484">
          <a:extLst>
            <a:ext uri="{FF2B5EF4-FFF2-40B4-BE49-F238E27FC236}">
              <a16:creationId xmlns:a16="http://schemas.microsoft.com/office/drawing/2014/main" id="{0B1A4EF1-A369-4432-B80E-1144E350EE58}"/>
            </a:ext>
          </a:extLst>
        </xdr:cNvPr>
        <xdr:cNvSpPr/>
      </xdr:nvSpPr>
      <xdr:spPr>
        <a:xfrm>
          <a:off x="20383500" y="718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A5AA2E9E-96D9-4D1C-9BBE-C6EFFD5E1D8C}"/>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275E9809-35A6-42B2-8F44-8BB072CFC4A5}"/>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B44977DB-6716-4FC8-9874-923EDB813D3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E3BFDDE3-79C1-45DB-9D34-C9B3D5D1F407}"/>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6C46AB84-3FE1-4FF7-A32D-48576DFA383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491" name="楕円 490">
          <a:extLst>
            <a:ext uri="{FF2B5EF4-FFF2-40B4-BE49-F238E27FC236}">
              <a16:creationId xmlns:a16="http://schemas.microsoft.com/office/drawing/2014/main" id="{A7AFD656-9A27-41A5-A470-B901482DAAC1}"/>
            </a:ext>
          </a:extLst>
        </xdr:cNvPr>
        <xdr:cNvSpPr/>
      </xdr:nvSpPr>
      <xdr:spPr>
        <a:xfrm>
          <a:off x="22110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97807</xdr:rowOff>
    </xdr:from>
    <xdr:ext cx="469744" cy="259045"/>
    <xdr:sp macro="" textlink="">
      <xdr:nvSpPr>
        <xdr:cNvPr id="492" name="【認定こども園・幼稚園・保育所】&#10;一人当たり面積該当値テキスト">
          <a:extLst>
            <a:ext uri="{FF2B5EF4-FFF2-40B4-BE49-F238E27FC236}">
              <a16:creationId xmlns:a16="http://schemas.microsoft.com/office/drawing/2014/main" id="{0B364344-1CDB-4125-B27F-B35A3D6002CA}"/>
            </a:ext>
          </a:extLst>
        </xdr:cNvPr>
        <xdr:cNvSpPr txBox="1"/>
      </xdr:nvSpPr>
      <xdr:spPr>
        <a:xfrm>
          <a:off x="22199600" y="6270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67310</xdr:rowOff>
    </xdr:from>
    <xdr:to>
      <xdr:col>112</xdr:col>
      <xdr:colOff>38100</xdr:colOff>
      <xdr:row>37</xdr:row>
      <xdr:rowOff>168910</xdr:rowOff>
    </xdr:to>
    <xdr:sp macro="" textlink="">
      <xdr:nvSpPr>
        <xdr:cNvPr id="493" name="楕円 492">
          <a:extLst>
            <a:ext uri="{FF2B5EF4-FFF2-40B4-BE49-F238E27FC236}">
              <a16:creationId xmlns:a16="http://schemas.microsoft.com/office/drawing/2014/main" id="{1D8A54AC-4E7A-4AE6-9E11-30E4488F65ED}"/>
            </a:ext>
          </a:extLst>
        </xdr:cNvPr>
        <xdr:cNvSpPr/>
      </xdr:nvSpPr>
      <xdr:spPr>
        <a:xfrm>
          <a:off x="21272500" y="641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118110</xdr:rowOff>
    </xdr:from>
    <xdr:to>
      <xdr:col>116</xdr:col>
      <xdr:colOff>63500</xdr:colOff>
      <xdr:row>37</xdr:row>
      <xdr:rowOff>125730</xdr:rowOff>
    </xdr:to>
    <xdr:cxnSp macro="">
      <xdr:nvCxnSpPr>
        <xdr:cNvPr id="494" name="直線コネクタ 493">
          <a:extLst>
            <a:ext uri="{FF2B5EF4-FFF2-40B4-BE49-F238E27FC236}">
              <a16:creationId xmlns:a16="http://schemas.microsoft.com/office/drawing/2014/main" id="{6D302F15-F45A-4D45-A335-66440A2096CA}"/>
            </a:ext>
          </a:extLst>
        </xdr:cNvPr>
        <xdr:cNvCxnSpPr/>
      </xdr:nvCxnSpPr>
      <xdr:spPr>
        <a:xfrm>
          <a:off x="21323300" y="64617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74930</xdr:rowOff>
    </xdr:from>
    <xdr:to>
      <xdr:col>107</xdr:col>
      <xdr:colOff>101600</xdr:colOff>
      <xdr:row>38</xdr:row>
      <xdr:rowOff>5080</xdr:rowOff>
    </xdr:to>
    <xdr:sp macro="" textlink="">
      <xdr:nvSpPr>
        <xdr:cNvPr id="495" name="楕円 494">
          <a:extLst>
            <a:ext uri="{FF2B5EF4-FFF2-40B4-BE49-F238E27FC236}">
              <a16:creationId xmlns:a16="http://schemas.microsoft.com/office/drawing/2014/main" id="{B2BB27E9-83F0-43B0-8F26-68BB3B333C59}"/>
            </a:ext>
          </a:extLst>
        </xdr:cNvPr>
        <xdr:cNvSpPr/>
      </xdr:nvSpPr>
      <xdr:spPr>
        <a:xfrm>
          <a:off x="203835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118110</xdr:rowOff>
    </xdr:from>
    <xdr:to>
      <xdr:col>111</xdr:col>
      <xdr:colOff>177800</xdr:colOff>
      <xdr:row>37</xdr:row>
      <xdr:rowOff>125730</xdr:rowOff>
    </xdr:to>
    <xdr:cxnSp macro="">
      <xdr:nvCxnSpPr>
        <xdr:cNvPr id="496" name="直線コネクタ 495">
          <a:extLst>
            <a:ext uri="{FF2B5EF4-FFF2-40B4-BE49-F238E27FC236}">
              <a16:creationId xmlns:a16="http://schemas.microsoft.com/office/drawing/2014/main" id="{3866E5DF-390E-4558-A581-30E26DDD11B8}"/>
            </a:ext>
          </a:extLst>
        </xdr:cNvPr>
        <xdr:cNvCxnSpPr/>
      </xdr:nvCxnSpPr>
      <xdr:spPr>
        <a:xfrm flipV="1">
          <a:off x="20434300" y="64617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35</xdr:row>
      <xdr:rowOff>162577</xdr:rowOff>
    </xdr:from>
    <xdr:ext cx="469744" cy="259045"/>
    <xdr:sp macro="" textlink="">
      <xdr:nvSpPr>
        <xdr:cNvPr id="497" name="n_1aveValue【認定こども園・幼稚園・保育所】&#10;一人当たり面積">
          <a:extLst>
            <a:ext uri="{FF2B5EF4-FFF2-40B4-BE49-F238E27FC236}">
              <a16:creationId xmlns:a16="http://schemas.microsoft.com/office/drawing/2014/main" id="{ADC0750B-6460-48F3-AA0A-8F80D68B0C10}"/>
            </a:ext>
          </a:extLst>
        </xdr:cNvPr>
        <xdr:cNvSpPr txBox="1"/>
      </xdr:nvSpPr>
      <xdr:spPr>
        <a:xfrm>
          <a:off x="21075727" y="6163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42</xdr:row>
      <xdr:rowOff>80027</xdr:rowOff>
    </xdr:from>
    <xdr:ext cx="469744" cy="259045"/>
    <xdr:sp macro="" textlink="">
      <xdr:nvSpPr>
        <xdr:cNvPr id="498" name="n_2aveValue【認定こども園・幼稚園・保育所】&#10;一人当たり面積">
          <a:extLst>
            <a:ext uri="{FF2B5EF4-FFF2-40B4-BE49-F238E27FC236}">
              <a16:creationId xmlns:a16="http://schemas.microsoft.com/office/drawing/2014/main" id="{6D4ED4CE-C63F-4946-BD1C-FE7E4D8376D3}"/>
            </a:ext>
          </a:extLst>
        </xdr:cNvPr>
        <xdr:cNvSpPr txBox="1"/>
      </xdr:nvSpPr>
      <xdr:spPr>
        <a:xfrm>
          <a:off x="20199427" y="728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37</xdr:row>
      <xdr:rowOff>160037</xdr:rowOff>
    </xdr:from>
    <xdr:ext cx="469744" cy="259045"/>
    <xdr:sp macro="" textlink="">
      <xdr:nvSpPr>
        <xdr:cNvPr id="499" name="n_1mainValue【認定こども園・幼稚園・保育所】&#10;一人当たり面積">
          <a:extLst>
            <a:ext uri="{FF2B5EF4-FFF2-40B4-BE49-F238E27FC236}">
              <a16:creationId xmlns:a16="http://schemas.microsoft.com/office/drawing/2014/main" id="{095B28A1-8F0A-4282-A3AC-9248E860A3A5}"/>
            </a:ext>
          </a:extLst>
        </xdr:cNvPr>
        <xdr:cNvSpPr txBox="1"/>
      </xdr:nvSpPr>
      <xdr:spPr>
        <a:xfrm>
          <a:off x="21075727" y="6503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21607</xdr:rowOff>
    </xdr:from>
    <xdr:ext cx="469744" cy="259045"/>
    <xdr:sp macro="" textlink="">
      <xdr:nvSpPr>
        <xdr:cNvPr id="500" name="n_2mainValue【認定こども園・幼稚園・保育所】&#10;一人当たり面積">
          <a:extLst>
            <a:ext uri="{FF2B5EF4-FFF2-40B4-BE49-F238E27FC236}">
              <a16:creationId xmlns:a16="http://schemas.microsoft.com/office/drawing/2014/main" id="{CA39DAE1-1E0D-484A-A2C6-4D6DA9068582}"/>
            </a:ext>
          </a:extLst>
        </xdr:cNvPr>
        <xdr:cNvSpPr txBox="1"/>
      </xdr:nvSpPr>
      <xdr:spPr>
        <a:xfrm>
          <a:off x="20199427" y="6193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1" name="正方形/長方形 500">
          <a:extLst>
            <a:ext uri="{FF2B5EF4-FFF2-40B4-BE49-F238E27FC236}">
              <a16:creationId xmlns:a16="http://schemas.microsoft.com/office/drawing/2014/main" id="{F6CE95DB-9410-4FC0-8D2B-D82803583ACB}"/>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2" name="正方形/長方形 501">
          <a:extLst>
            <a:ext uri="{FF2B5EF4-FFF2-40B4-BE49-F238E27FC236}">
              <a16:creationId xmlns:a16="http://schemas.microsoft.com/office/drawing/2014/main" id="{1B2354F9-B709-44BD-B6EF-E4E0D4A5A377}"/>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03" name="正方形/長方形 502">
          <a:extLst>
            <a:ext uri="{FF2B5EF4-FFF2-40B4-BE49-F238E27FC236}">
              <a16:creationId xmlns:a16="http://schemas.microsoft.com/office/drawing/2014/main" id="{61DA8CD2-4BF6-4089-B15C-15334253F60F}"/>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04" name="正方形/長方形 503">
          <a:extLst>
            <a:ext uri="{FF2B5EF4-FFF2-40B4-BE49-F238E27FC236}">
              <a16:creationId xmlns:a16="http://schemas.microsoft.com/office/drawing/2014/main" id="{5F33C290-7F80-441F-B41D-339E7DF659DB}"/>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05" name="正方形/長方形 504">
          <a:extLst>
            <a:ext uri="{FF2B5EF4-FFF2-40B4-BE49-F238E27FC236}">
              <a16:creationId xmlns:a16="http://schemas.microsoft.com/office/drawing/2014/main" id="{4609E2ED-157A-47F4-B7AE-C5A6E2C3FF73}"/>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06" name="正方形/長方形 505">
          <a:extLst>
            <a:ext uri="{FF2B5EF4-FFF2-40B4-BE49-F238E27FC236}">
              <a16:creationId xmlns:a16="http://schemas.microsoft.com/office/drawing/2014/main" id="{E856C970-3087-42FE-B3B4-9CFD8478521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07" name="正方形/長方形 506">
          <a:extLst>
            <a:ext uri="{FF2B5EF4-FFF2-40B4-BE49-F238E27FC236}">
              <a16:creationId xmlns:a16="http://schemas.microsoft.com/office/drawing/2014/main" id="{3110E0CB-3288-49CA-A3BD-45F423E020D5}"/>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08" name="正方形/長方形 507">
          <a:extLst>
            <a:ext uri="{FF2B5EF4-FFF2-40B4-BE49-F238E27FC236}">
              <a16:creationId xmlns:a16="http://schemas.microsoft.com/office/drawing/2014/main" id="{BAB7BEDD-415C-4959-92CE-B766496EB986}"/>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09" name="テキスト ボックス 508">
          <a:extLst>
            <a:ext uri="{FF2B5EF4-FFF2-40B4-BE49-F238E27FC236}">
              <a16:creationId xmlns:a16="http://schemas.microsoft.com/office/drawing/2014/main" id="{2933F7C9-FF2D-4D31-8C0E-FF60F9D9A3E4}"/>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0" name="直線コネクタ 509">
          <a:extLst>
            <a:ext uri="{FF2B5EF4-FFF2-40B4-BE49-F238E27FC236}">
              <a16:creationId xmlns:a16="http://schemas.microsoft.com/office/drawing/2014/main" id="{4553CA94-D937-43FB-AA0D-B182ADE3216C}"/>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11" name="テキスト ボックス 510">
          <a:extLst>
            <a:ext uri="{FF2B5EF4-FFF2-40B4-BE49-F238E27FC236}">
              <a16:creationId xmlns:a16="http://schemas.microsoft.com/office/drawing/2014/main" id="{306EE68B-8C7B-43DB-B576-60691EE4735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12" name="直線コネクタ 511">
          <a:extLst>
            <a:ext uri="{FF2B5EF4-FFF2-40B4-BE49-F238E27FC236}">
              <a16:creationId xmlns:a16="http://schemas.microsoft.com/office/drawing/2014/main" id="{65174B17-B9C5-470D-9BDC-96459C09EE03}"/>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13" name="テキスト ボックス 512">
          <a:extLst>
            <a:ext uri="{FF2B5EF4-FFF2-40B4-BE49-F238E27FC236}">
              <a16:creationId xmlns:a16="http://schemas.microsoft.com/office/drawing/2014/main" id="{73803A68-341C-40FF-AF7B-09EBC45A336F}"/>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14" name="直線コネクタ 513">
          <a:extLst>
            <a:ext uri="{FF2B5EF4-FFF2-40B4-BE49-F238E27FC236}">
              <a16:creationId xmlns:a16="http://schemas.microsoft.com/office/drawing/2014/main" id="{13452582-E314-4036-BE4A-BD6327FC53F6}"/>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15" name="テキスト ボックス 514">
          <a:extLst>
            <a:ext uri="{FF2B5EF4-FFF2-40B4-BE49-F238E27FC236}">
              <a16:creationId xmlns:a16="http://schemas.microsoft.com/office/drawing/2014/main" id="{8502A63F-48A5-4310-AF0C-0DE5943AB1CC}"/>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16" name="直線コネクタ 515">
          <a:extLst>
            <a:ext uri="{FF2B5EF4-FFF2-40B4-BE49-F238E27FC236}">
              <a16:creationId xmlns:a16="http://schemas.microsoft.com/office/drawing/2014/main" id="{A7C1A77C-8D86-47FD-B239-6D1C2D4939DC}"/>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17" name="テキスト ボックス 516">
          <a:extLst>
            <a:ext uri="{FF2B5EF4-FFF2-40B4-BE49-F238E27FC236}">
              <a16:creationId xmlns:a16="http://schemas.microsoft.com/office/drawing/2014/main" id="{C7B64F47-94DC-488D-97AF-C7598FC31887}"/>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18" name="直線コネクタ 517">
          <a:extLst>
            <a:ext uri="{FF2B5EF4-FFF2-40B4-BE49-F238E27FC236}">
              <a16:creationId xmlns:a16="http://schemas.microsoft.com/office/drawing/2014/main" id="{B4997C86-5C0B-4A18-A97D-40BFDDD0F815}"/>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19" name="テキスト ボックス 518">
          <a:extLst>
            <a:ext uri="{FF2B5EF4-FFF2-40B4-BE49-F238E27FC236}">
              <a16:creationId xmlns:a16="http://schemas.microsoft.com/office/drawing/2014/main" id="{5429818B-8E62-4261-9A24-3D7D8D7208D9}"/>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0" name="直線コネクタ 519">
          <a:extLst>
            <a:ext uri="{FF2B5EF4-FFF2-40B4-BE49-F238E27FC236}">
              <a16:creationId xmlns:a16="http://schemas.microsoft.com/office/drawing/2014/main" id="{00019546-659C-4BA9-9ECF-C98D73C98C19}"/>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21" name="テキスト ボックス 520">
          <a:extLst>
            <a:ext uri="{FF2B5EF4-FFF2-40B4-BE49-F238E27FC236}">
              <a16:creationId xmlns:a16="http://schemas.microsoft.com/office/drawing/2014/main" id="{7B91AFF8-FC37-4DDF-8FF3-B7D99153C26A}"/>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22" name="【学校施設】&#10;有形固定資産減価償却率グラフ枠">
          <a:extLst>
            <a:ext uri="{FF2B5EF4-FFF2-40B4-BE49-F238E27FC236}">
              <a16:creationId xmlns:a16="http://schemas.microsoft.com/office/drawing/2014/main" id="{5FAD3A1F-08BB-4EE3-ADB2-6F8DC0261ADC}"/>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57</xdr:row>
      <xdr:rowOff>11430</xdr:rowOff>
    </xdr:from>
    <xdr:to>
      <xdr:col>85</xdr:col>
      <xdr:colOff>126364</xdr:colOff>
      <xdr:row>62</xdr:row>
      <xdr:rowOff>91440</xdr:rowOff>
    </xdr:to>
    <xdr:cxnSp macro="">
      <xdr:nvCxnSpPr>
        <xdr:cNvPr id="523" name="直線コネクタ 522">
          <a:extLst>
            <a:ext uri="{FF2B5EF4-FFF2-40B4-BE49-F238E27FC236}">
              <a16:creationId xmlns:a16="http://schemas.microsoft.com/office/drawing/2014/main" id="{84AFFDAC-CF2A-473C-AB99-9821266004DF}"/>
            </a:ext>
          </a:extLst>
        </xdr:cNvPr>
        <xdr:cNvCxnSpPr/>
      </xdr:nvCxnSpPr>
      <xdr:spPr>
        <a:xfrm flipV="1">
          <a:off x="16318864" y="9784080"/>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95267</xdr:rowOff>
    </xdr:from>
    <xdr:ext cx="405111" cy="259045"/>
    <xdr:sp macro="" textlink="">
      <xdr:nvSpPr>
        <xdr:cNvPr id="524" name="【学校施設】&#10;有形固定資産減価償却率最小値テキスト">
          <a:extLst>
            <a:ext uri="{FF2B5EF4-FFF2-40B4-BE49-F238E27FC236}">
              <a16:creationId xmlns:a16="http://schemas.microsoft.com/office/drawing/2014/main" id="{D6868D7C-DCE3-43E8-B0CD-A155CF100670}"/>
            </a:ext>
          </a:extLst>
        </xdr:cNvPr>
        <xdr:cNvSpPr txBox="1"/>
      </xdr:nvSpPr>
      <xdr:spPr>
        <a:xfrm>
          <a:off x="16357600" y="1072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91440</xdr:rowOff>
    </xdr:from>
    <xdr:to>
      <xdr:col>86</xdr:col>
      <xdr:colOff>25400</xdr:colOff>
      <xdr:row>62</xdr:row>
      <xdr:rowOff>91440</xdr:rowOff>
    </xdr:to>
    <xdr:cxnSp macro="">
      <xdr:nvCxnSpPr>
        <xdr:cNvPr id="525" name="直線コネクタ 524">
          <a:extLst>
            <a:ext uri="{FF2B5EF4-FFF2-40B4-BE49-F238E27FC236}">
              <a16:creationId xmlns:a16="http://schemas.microsoft.com/office/drawing/2014/main" id="{ACE3E285-3985-43D0-9FB7-0BFE1E4D9A64}"/>
            </a:ext>
          </a:extLst>
        </xdr:cNvPr>
        <xdr:cNvCxnSpPr/>
      </xdr:nvCxnSpPr>
      <xdr:spPr>
        <a:xfrm>
          <a:off x="16230600" y="10721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129557</xdr:rowOff>
    </xdr:from>
    <xdr:ext cx="405111" cy="259045"/>
    <xdr:sp macro="" textlink="">
      <xdr:nvSpPr>
        <xdr:cNvPr id="526" name="【学校施設】&#10;有形固定資産減価償却率最大値テキスト">
          <a:extLst>
            <a:ext uri="{FF2B5EF4-FFF2-40B4-BE49-F238E27FC236}">
              <a16:creationId xmlns:a16="http://schemas.microsoft.com/office/drawing/2014/main" id="{29854234-7C1B-4A8C-BDBA-74DF2CF00BB7}"/>
            </a:ext>
          </a:extLst>
        </xdr:cNvPr>
        <xdr:cNvSpPr txBox="1"/>
      </xdr:nvSpPr>
      <xdr:spPr>
        <a:xfrm>
          <a:off x="16357600" y="955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11430</xdr:rowOff>
    </xdr:from>
    <xdr:to>
      <xdr:col>86</xdr:col>
      <xdr:colOff>25400</xdr:colOff>
      <xdr:row>57</xdr:row>
      <xdr:rowOff>11430</xdr:rowOff>
    </xdr:to>
    <xdr:cxnSp macro="">
      <xdr:nvCxnSpPr>
        <xdr:cNvPr id="527" name="直線コネクタ 526">
          <a:extLst>
            <a:ext uri="{FF2B5EF4-FFF2-40B4-BE49-F238E27FC236}">
              <a16:creationId xmlns:a16="http://schemas.microsoft.com/office/drawing/2014/main" id="{905C172B-9457-4915-8D4E-91DD688A5FC0}"/>
            </a:ext>
          </a:extLst>
        </xdr:cNvPr>
        <xdr:cNvCxnSpPr/>
      </xdr:nvCxnSpPr>
      <xdr:spPr>
        <a:xfrm>
          <a:off x="16230600" y="978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157243</xdr:rowOff>
    </xdr:from>
    <xdr:ext cx="405111" cy="259045"/>
    <xdr:sp macro="" textlink="">
      <xdr:nvSpPr>
        <xdr:cNvPr id="528" name="【学校施設】&#10;有形固定資産減価償却率平均値テキスト">
          <a:extLst>
            <a:ext uri="{FF2B5EF4-FFF2-40B4-BE49-F238E27FC236}">
              <a16:creationId xmlns:a16="http://schemas.microsoft.com/office/drawing/2014/main" id="{78BE228A-FB20-46A5-9BC8-3736F13337E8}"/>
            </a:ext>
          </a:extLst>
        </xdr:cNvPr>
        <xdr:cNvSpPr txBox="1"/>
      </xdr:nvSpPr>
      <xdr:spPr>
        <a:xfrm>
          <a:off x="16357600" y="101013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134366</xdr:rowOff>
    </xdr:from>
    <xdr:to>
      <xdr:col>85</xdr:col>
      <xdr:colOff>177800</xdr:colOff>
      <xdr:row>60</xdr:row>
      <xdr:rowOff>64516</xdr:rowOff>
    </xdr:to>
    <xdr:sp macro="" textlink="">
      <xdr:nvSpPr>
        <xdr:cNvPr id="529" name="フローチャート: 判断 528">
          <a:extLst>
            <a:ext uri="{FF2B5EF4-FFF2-40B4-BE49-F238E27FC236}">
              <a16:creationId xmlns:a16="http://schemas.microsoft.com/office/drawing/2014/main" id="{BBA05AF2-9753-48A3-8665-884DBA674C8A}"/>
            </a:ext>
          </a:extLst>
        </xdr:cNvPr>
        <xdr:cNvSpPr/>
      </xdr:nvSpPr>
      <xdr:spPr>
        <a:xfrm>
          <a:off x="16268700" y="10249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29210</xdr:rowOff>
    </xdr:from>
    <xdr:to>
      <xdr:col>81</xdr:col>
      <xdr:colOff>101600</xdr:colOff>
      <xdr:row>61</xdr:row>
      <xdr:rowOff>130810</xdr:rowOff>
    </xdr:to>
    <xdr:sp macro="" textlink="">
      <xdr:nvSpPr>
        <xdr:cNvPr id="530" name="フローチャート: 判断 529">
          <a:extLst>
            <a:ext uri="{FF2B5EF4-FFF2-40B4-BE49-F238E27FC236}">
              <a16:creationId xmlns:a16="http://schemas.microsoft.com/office/drawing/2014/main" id="{4A48794D-6AC9-4326-9558-2A2F766EA483}"/>
            </a:ext>
          </a:extLst>
        </xdr:cNvPr>
        <xdr:cNvSpPr/>
      </xdr:nvSpPr>
      <xdr:spPr>
        <a:xfrm>
          <a:off x="15430500" y="1048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170942</xdr:rowOff>
    </xdr:from>
    <xdr:to>
      <xdr:col>76</xdr:col>
      <xdr:colOff>165100</xdr:colOff>
      <xdr:row>62</xdr:row>
      <xdr:rowOff>101092</xdr:rowOff>
    </xdr:to>
    <xdr:sp macro="" textlink="">
      <xdr:nvSpPr>
        <xdr:cNvPr id="531" name="フローチャート: 判断 530">
          <a:extLst>
            <a:ext uri="{FF2B5EF4-FFF2-40B4-BE49-F238E27FC236}">
              <a16:creationId xmlns:a16="http://schemas.microsoft.com/office/drawing/2014/main" id="{2C107D13-8A2F-4CA6-8ACC-18A879828B1A}"/>
            </a:ext>
          </a:extLst>
        </xdr:cNvPr>
        <xdr:cNvSpPr/>
      </xdr:nvSpPr>
      <xdr:spPr>
        <a:xfrm>
          <a:off x="14541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32" name="テキスト ボックス 531">
          <a:extLst>
            <a:ext uri="{FF2B5EF4-FFF2-40B4-BE49-F238E27FC236}">
              <a16:creationId xmlns:a16="http://schemas.microsoft.com/office/drawing/2014/main" id="{82A5A4C3-E952-4AF7-9C41-DF90776DCEB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33" name="テキスト ボックス 532">
          <a:extLst>
            <a:ext uri="{FF2B5EF4-FFF2-40B4-BE49-F238E27FC236}">
              <a16:creationId xmlns:a16="http://schemas.microsoft.com/office/drawing/2014/main" id="{CF2913A2-29A8-4832-BDF7-292AE1F1F976}"/>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34" name="テキスト ボックス 533">
          <a:extLst>
            <a:ext uri="{FF2B5EF4-FFF2-40B4-BE49-F238E27FC236}">
              <a16:creationId xmlns:a16="http://schemas.microsoft.com/office/drawing/2014/main" id="{B96AAFF6-0399-466C-B565-9AA53831B0EA}"/>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35" name="テキスト ボックス 534">
          <a:extLst>
            <a:ext uri="{FF2B5EF4-FFF2-40B4-BE49-F238E27FC236}">
              <a16:creationId xmlns:a16="http://schemas.microsoft.com/office/drawing/2014/main" id="{F0FDFB47-1231-4DC4-932C-C8B0013AA792}"/>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36" name="テキスト ボックス 535">
          <a:extLst>
            <a:ext uri="{FF2B5EF4-FFF2-40B4-BE49-F238E27FC236}">
              <a16:creationId xmlns:a16="http://schemas.microsoft.com/office/drawing/2014/main" id="{E4E9F051-BB85-4987-826E-E7F552DDE068}"/>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42926</xdr:rowOff>
    </xdr:from>
    <xdr:to>
      <xdr:col>85</xdr:col>
      <xdr:colOff>177800</xdr:colOff>
      <xdr:row>61</xdr:row>
      <xdr:rowOff>144526</xdr:rowOff>
    </xdr:to>
    <xdr:sp macro="" textlink="">
      <xdr:nvSpPr>
        <xdr:cNvPr id="537" name="楕円 536">
          <a:extLst>
            <a:ext uri="{FF2B5EF4-FFF2-40B4-BE49-F238E27FC236}">
              <a16:creationId xmlns:a16="http://schemas.microsoft.com/office/drawing/2014/main" id="{DEBBC2BD-94E2-4709-9245-BF515A1370D1}"/>
            </a:ext>
          </a:extLst>
        </xdr:cNvPr>
        <xdr:cNvSpPr/>
      </xdr:nvSpPr>
      <xdr:spPr>
        <a:xfrm>
          <a:off x="16268700" y="1050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61</xdr:row>
      <xdr:rowOff>21353</xdr:rowOff>
    </xdr:from>
    <xdr:ext cx="405111" cy="259045"/>
    <xdr:sp macro="" textlink="">
      <xdr:nvSpPr>
        <xdr:cNvPr id="538" name="【学校施設】&#10;有形固定資産減価償却率該当値テキスト">
          <a:extLst>
            <a:ext uri="{FF2B5EF4-FFF2-40B4-BE49-F238E27FC236}">
              <a16:creationId xmlns:a16="http://schemas.microsoft.com/office/drawing/2014/main" id="{357C622B-D806-4D9D-B59A-45B5190F5E0F}"/>
            </a:ext>
          </a:extLst>
        </xdr:cNvPr>
        <xdr:cNvSpPr txBox="1"/>
      </xdr:nvSpPr>
      <xdr:spPr>
        <a:xfrm>
          <a:off x="16357600" y="10479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79502</xdr:rowOff>
    </xdr:from>
    <xdr:to>
      <xdr:col>81</xdr:col>
      <xdr:colOff>101600</xdr:colOff>
      <xdr:row>62</xdr:row>
      <xdr:rowOff>9652</xdr:rowOff>
    </xdr:to>
    <xdr:sp macro="" textlink="">
      <xdr:nvSpPr>
        <xdr:cNvPr id="539" name="楕円 538">
          <a:extLst>
            <a:ext uri="{FF2B5EF4-FFF2-40B4-BE49-F238E27FC236}">
              <a16:creationId xmlns:a16="http://schemas.microsoft.com/office/drawing/2014/main" id="{2A21C330-528C-4A5E-A028-89FBCF346A2F}"/>
            </a:ext>
          </a:extLst>
        </xdr:cNvPr>
        <xdr:cNvSpPr/>
      </xdr:nvSpPr>
      <xdr:spPr>
        <a:xfrm>
          <a:off x="15430500" y="10537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61</xdr:row>
      <xdr:rowOff>93726</xdr:rowOff>
    </xdr:from>
    <xdr:to>
      <xdr:col>85</xdr:col>
      <xdr:colOff>127000</xdr:colOff>
      <xdr:row>61</xdr:row>
      <xdr:rowOff>130302</xdr:rowOff>
    </xdr:to>
    <xdr:cxnSp macro="">
      <xdr:nvCxnSpPr>
        <xdr:cNvPr id="540" name="直線コネクタ 539">
          <a:extLst>
            <a:ext uri="{FF2B5EF4-FFF2-40B4-BE49-F238E27FC236}">
              <a16:creationId xmlns:a16="http://schemas.microsoft.com/office/drawing/2014/main" id="{2998863F-5D8D-4A34-BBE6-B72E27995A69}"/>
            </a:ext>
          </a:extLst>
        </xdr:cNvPr>
        <xdr:cNvCxnSpPr/>
      </xdr:nvCxnSpPr>
      <xdr:spPr>
        <a:xfrm flipV="1">
          <a:off x="15481300" y="1055217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61</xdr:row>
      <xdr:rowOff>52070</xdr:rowOff>
    </xdr:from>
    <xdr:to>
      <xdr:col>76</xdr:col>
      <xdr:colOff>165100</xdr:colOff>
      <xdr:row>61</xdr:row>
      <xdr:rowOff>153670</xdr:rowOff>
    </xdr:to>
    <xdr:sp macro="" textlink="">
      <xdr:nvSpPr>
        <xdr:cNvPr id="541" name="楕円 540">
          <a:extLst>
            <a:ext uri="{FF2B5EF4-FFF2-40B4-BE49-F238E27FC236}">
              <a16:creationId xmlns:a16="http://schemas.microsoft.com/office/drawing/2014/main" id="{B4EC8A83-3FEC-4942-82A8-6C98E2ED35A2}"/>
            </a:ext>
          </a:extLst>
        </xdr:cNvPr>
        <xdr:cNvSpPr/>
      </xdr:nvSpPr>
      <xdr:spPr>
        <a:xfrm>
          <a:off x="14541500" y="1051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102870</xdr:rowOff>
    </xdr:from>
    <xdr:to>
      <xdr:col>81</xdr:col>
      <xdr:colOff>50800</xdr:colOff>
      <xdr:row>61</xdr:row>
      <xdr:rowOff>130302</xdr:rowOff>
    </xdr:to>
    <xdr:cxnSp macro="">
      <xdr:nvCxnSpPr>
        <xdr:cNvPr id="542" name="直線コネクタ 541">
          <a:extLst>
            <a:ext uri="{FF2B5EF4-FFF2-40B4-BE49-F238E27FC236}">
              <a16:creationId xmlns:a16="http://schemas.microsoft.com/office/drawing/2014/main" id="{75CB2B8F-02AF-4782-89B6-BFDD03398F16}"/>
            </a:ext>
          </a:extLst>
        </xdr:cNvPr>
        <xdr:cNvCxnSpPr/>
      </xdr:nvCxnSpPr>
      <xdr:spPr>
        <a:xfrm>
          <a:off x="14592300" y="105613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147337</xdr:rowOff>
    </xdr:from>
    <xdr:ext cx="405111" cy="259045"/>
    <xdr:sp macro="" textlink="">
      <xdr:nvSpPr>
        <xdr:cNvPr id="543" name="n_1aveValue【学校施設】&#10;有形固定資産減価償却率">
          <a:extLst>
            <a:ext uri="{FF2B5EF4-FFF2-40B4-BE49-F238E27FC236}">
              <a16:creationId xmlns:a16="http://schemas.microsoft.com/office/drawing/2014/main" id="{75C9B164-483D-4415-BBEB-E1ACDCC005E0}"/>
            </a:ext>
          </a:extLst>
        </xdr:cNvPr>
        <xdr:cNvSpPr txBox="1"/>
      </xdr:nvSpPr>
      <xdr:spPr>
        <a:xfrm>
          <a:off x="15266044" y="102628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92219</xdr:rowOff>
    </xdr:from>
    <xdr:ext cx="405111" cy="259045"/>
    <xdr:sp macro="" textlink="">
      <xdr:nvSpPr>
        <xdr:cNvPr id="544" name="n_2aveValue【学校施設】&#10;有形固定資産減価償却率">
          <a:extLst>
            <a:ext uri="{FF2B5EF4-FFF2-40B4-BE49-F238E27FC236}">
              <a16:creationId xmlns:a16="http://schemas.microsoft.com/office/drawing/2014/main" id="{A2E6B08D-59AC-485B-9A31-1172C754A139}"/>
            </a:ext>
          </a:extLst>
        </xdr:cNvPr>
        <xdr:cNvSpPr txBox="1"/>
      </xdr:nvSpPr>
      <xdr:spPr>
        <a:xfrm>
          <a:off x="14389744" y="10722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779</xdr:rowOff>
    </xdr:from>
    <xdr:ext cx="405111" cy="259045"/>
    <xdr:sp macro="" textlink="">
      <xdr:nvSpPr>
        <xdr:cNvPr id="545" name="n_1mainValue【学校施設】&#10;有形固定資産減価償却率">
          <a:extLst>
            <a:ext uri="{FF2B5EF4-FFF2-40B4-BE49-F238E27FC236}">
              <a16:creationId xmlns:a16="http://schemas.microsoft.com/office/drawing/2014/main" id="{2529CF93-C146-403F-B39C-20147A46F769}"/>
            </a:ext>
          </a:extLst>
        </xdr:cNvPr>
        <xdr:cNvSpPr txBox="1"/>
      </xdr:nvSpPr>
      <xdr:spPr>
        <a:xfrm>
          <a:off x="15266044" y="10630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170197</xdr:rowOff>
    </xdr:from>
    <xdr:ext cx="405111" cy="259045"/>
    <xdr:sp macro="" textlink="">
      <xdr:nvSpPr>
        <xdr:cNvPr id="546" name="n_2mainValue【学校施設】&#10;有形固定資産減価償却率">
          <a:extLst>
            <a:ext uri="{FF2B5EF4-FFF2-40B4-BE49-F238E27FC236}">
              <a16:creationId xmlns:a16="http://schemas.microsoft.com/office/drawing/2014/main" id="{34166CB6-D2CD-43F1-A220-841F480D5FE7}"/>
            </a:ext>
          </a:extLst>
        </xdr:cNvPr>
        <xdr:cNvSpPr txBox="1"/>
      </xdr:nvSpPr>
      <xdr:spPr>
        <a:xfrm>
          <a:off x="14389744" y="1028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47" name="正方形/長方形 546">
          <a:extLst>
            <a:ext uri="{FF2B5EF4-FFF2-40B4-BE49-F238E27FC236}">
              <a16:creationId xmlns:a16="http://schemas.microsoft.com/office/drawing/2014/main" id="{4369E9AD-5444-4E7B-94CA-5A1C5EFB1028}"/>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48" name="正方形/長方形 547">
          <a:extLst>
            <a:ext uri="{FF2B5EF4-FFF2-40B4-BE49-F238E27FC236}">
              <a16:creationId xmlns:a16="http://schemas.microsoft.com/office/drawing/2014/main" id="{91172334-BC5E-43B0-B359-C6EE10AB19DF}"/>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49" name="正方形/長方形 548">
          <a:extLst>
            <a:ext uri="{FF2B5EF4-FFF2-40B4-BE49-F238E27FC236}">
              <a16:creationId xmlns:a16="http://schemas.microsoft.com/office/drawing/2014/main" id="{AC2C30E4-2876-4314-ACA7-4FF56B1929F2}"/>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50" name="正方形/長方形 549">
          <a:extLst>
            <a:ext uri="{FF2B5EF4-FFF2-40B4-BE49-F238E27FC236}">
              <a16:creationId xmlns:a16="http://schemas.microsoft.com/office/drawing/2014/main" id="{FEA2E65D-2C94-4120-9FF6-EFE38D7A4811}"/>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51" name="正方形/長方形 550">
          <a:extLst>
            <a:ext uri="{FF2B5EF4-FFF2-40B4-BE49-F238E27FC236}">
              <a16:creationId xmlns:a16="http://schemas.microsoft.com/office/drawing/2014/main" id="{9863D9E9-B8B9-45AA-A2B5-C4CAABE873D4}"/>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52" name="正方形/長方形 551">
          <a:extLst>
            <a:ext uri="{FF2B5EF4-FFF2-40B4-BE49-F238E27FC236}">
              <a16:creationId xmlns:a16="http://schemas.microsoft.com/office/drawing/2014/main" id="{BECA0AE3-4D20-47A9-A3A6-7608831CFBE8}"/>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53" name="正方形/長方形 552">
          <a:extLst>
            <a:ext uri="{FF2B5EF4-FFF2-40B4-BE49-F238E27FC236}">
              <a16:creationId xmlns:a16="http://schemas.microsoft.com/office/drawing/2014/main" id="{AB003DDF-FFA1-4A7A-859C-5FC87E5DA724}"/>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54" name="正方形/長方形 553">
          <a:extLst>
            <a:ext uri="{FF2B5EF4-FFF2-40B4-BE49-F238E27FC236}">
              <a16:creationId xmlns:a16="http://schemas.microsoft.com/office/drawing/2014/main" id="{5A36CBB2-AD60-4607-9EEC-8955B09C8049}"/>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55" name="テキスト ボックス 554">
          <a:extLst>
            <a:ext uri="{FF2B5EF4-FFF2-40B4-BE49-F238E27FC236}">
              <a16:creationId xmlns:a16="http://schemas.microsoft.com/office/drawing/2014/main" id="{D3722E80-4ECC-417E-8E2F-86DF7909E7C8}"/>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56" name="直線コネクタ 555">
          <a:extLst>
            <a:ext uri="{FF2B5EF4-FFF2-40B4-BE49-F238E27FC236}">
              <a16:creationId xmlns:a16="http://schemas.microsoft.com/office/drawing/2014/main" id="{D15D3907-82F6-494B-B48B-D00D947AB91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57" name="テキスト ボックス 556">
          <a:extLst>
            <a:ext uri="{FF2B5EF4-FFF2-40B4-BE49-F238E27FC236}">
              <a16:creationId xmlns:a16="http://schemas.microsoft.com/office/drawing/2014/main" id="{5BAF66D3-97E5-4CFA-B861-34E76C64FD69}"/>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58" name="直線コネクタ 557">
          <a:extLst>
            <a:ext uri="{FF2B5EF4-FFF2-40B4-BE49-F238E27FC236}">
              <a16:creationId xmlns:a16="http://schemas.microsoft.com/office/drawing/2014/main" id="{7BB55F90-9501-47C8-982B-B26E53B873B1}"/>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59" name="テキスト ボックス 558">
          <a:extLst>
            <a:ext uri="{FF2B5EF4-FFF2-40B4-BE49-F238E27FC236}">
              <a16:creationId xmlns:a16="http://schemas.microsoft.com/office/drawing/2014/main" id="{04784471-4048-4C1A-86BA-267284EB991D}"/>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60" name="直線コネクタ 559">
          <a:extLst>
            <a:ext uri="{FF2B5EF4-FFF2-40B4-BE49-F238E27FC236}">
              <a16:creationId xmlns:a16="http://schemas.microsoft.com/office/drawing/2014/main" id="{33F2BF43-50EE-4CE3-9330-94BEE50E8BDE}"/>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61" name="テキスト ボックス 560">
          <a:extLst>
            <a:ext uri="{FF2B5EF4-FFF2-40B4-BE49-F238E27FC236}">
              <a16:creationId xmlns:a16="http://schemas.microsoft.com/office/drawing/2014/main" id="{90BBD4AA-FDD8-4CA4-AE63-3EF6A45B4D83}"/>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62" name="直線コネクタ 561">
          <a:extLst>
            <a:ext uri="{FF2B5EF4-FFF2-40B4-BE49-F238E27FC236}">
              <a16:creationId xmlns:a16="http://schemas.microsoft.com/office/drawing/2014/main" id="{49C3A483-41BC-47BB-B18D-C9B2F5FFC4D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63" name="テキスト ボックス 562">
          <a:extLst>
            <a:ext uri="{FF2B5EF4-FFF2-40B4-BE49-F238E27FC236}">
              <a16:creationId xmlns:a16="http://schemas.microsoft.com/office/drawing/2014/main" id="{2343B416-75A2-47AF-A9BE-3844B7CB8BA9}"/>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64" name="直線コネクタ 563">
          <a:extLst>
            <a:ext uri="{FF2B5EF4-FFF2-40B4-BE49-F238E27FC236}">
              <a16:creationId xmlns:a16="http://schemas.microsoft.com/office/drawing/2014/main" id="{B8BFB968-5F2B-413A-8DF6-1C26236516CB}"/>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65" name="テキスト ボックス 564">
          <a:extLst>
            <a:ext uri="{FF2B5EF4-FFF2-40B4-BE49-F238E27FC236}">
              <a16:creationId xmlns:a16="http://schemas.microsoft.com/office/drawing/2014/main" id="{2C0FF8E8-8D7A-40B1-99A5-B0A7743C5E49}"/>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66" name="直線コネクタ 565">
          <a:extLst>
            <a:ext uri="{FF2B5EF4-FFF2-40B4-BE49-F238E27FC236}">
              <a16:creationId xmlns:a16="http://schemas.microsoft.com/office/drawing/2014/main" id="{0F1E8EAE-4E72-4329-9E7F-D555A08B861B}"/>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67" name="テキスト ボックス 566">
          <a:extLst>
            <a:ext uri="{FF2B5EF4-FFF2-40B4-BE49-F238E27FC236}">
              <a16:creationId xmlns:a16="http://schemas.microsoft.com/office/drawing/2014/main" id="{3BEE406D-EDF3-4488-A29C-03EC79B7F2A1}"/>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68" name="直線コネクタ 567">
          <a:extLst>
            <a:ext uri="{FF2B5EF4-FFF2-40B4-BE49-F238E27FC236}">
              <a16:creationId xmlns:a16="http://schemas.microsoft.com/office/drawing/2014/main" id="{08EC5E11-16BA-4D5E-A628-DAB74C4CCAA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69" name="テキスト ボックス 568">
          <a:extLst>
            <a:ext uri="{FF2B5EF4-FFF2-40B4-BE49-F238E27FC236}">
              <a16:creationId xmlns:a16="http://schemas.microsoft.com/office/drawing/2014/main" id="{B550F76B-00EC-4B3B-B666-9D1EED302EC4}"/>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70" name="【学校施設】&#10;一人当たり面積グラフ枠">
          <a:extLst>
            <a:ext uri="{FF2B5EF4-FFF2-40B4-BE49-F238E27FC236}">
              <a16:creationId xmlns:a16="http://schemas.microsoft.com/office/drawing/2014/main" id="{A25E3802-6266-494A-B88C-3BE1407A6BF2}"/>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108585</xdr:rowOff>
    </xdr:from>
    <xdr:to>
      <xdr:col>116</xdr:col>
      <xdr:colOff>62864</xdr:colOff>
      <xdr:row>63</xdr:row>
      <xdr:rowOff>11430</xdr:rowOff>
    </xdr:to>
    <xdr:cxnSp macro="">
      <xdr:nvCxnSpPr>
        <xdr:cNvPr id="571" name="直線コネクタ 570">
          <a:extLst>
            <a:ext uri="{FF2B5EF4-FFF2-40B4-BE49-F238E27FC236}">
              <a16:creationId xmlns:a16="http://schemas.microsoft.com/office/drawing/2014/main" id="{48EBE88C-62FF-4CFC-865B-0534CCD5AEE4}"/>
            </a:ext>
          </a:extLst>
        </xdr:cNvPr>
        <xdr:cNvCxnSpPr/>
      </xdr:nvCxnSpPr>
      <xdr:spPr>
        <a:xfrm flipV="1">
          <a:off x="22160864" y="9709785"/>
          <a:ext cx="0" cy="11029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15257</xdr:rowOff>
    </xdr:from>
    <xdr:ext cx="469744" cy="259045"/>
    <xdr:sp macro="" textlink="">
      <xdr:nvSpPr>
        <xdr:cNvPr id="572" name="【学校施設】&#10;一人当たり面積最小値テキスト">
          <a:extLst>
            <a:ext uri="{FF2B5EF4-FFF2-40B4-BE49-F238E27FC236}">
              <a16:creationId xmlns:a16="http://schemas.microsoft.com/office/drawing/2014/main" id="{38FFE6B7-751A-49EA-96FA-F02F5AE2E2FF}"/>
            </a:ext>
          </a:extLst>
        </xdr:cNvPr>
        <xdr:cNvSpPr txBox="1"/>
      </xdr:nvSpPr>
      <xdr:spPr>
        <a:xfrm>
          <a:off x="22199600" y="1081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11430</xdr:rowOff>
    </xdr:from>
    <xdr:to>
      <xdr:col>116</xdr:col>
      <xdr:colOff>152400</xdr:colOff>
      <xdr:row>63</xdr:row>
      <xdr:rowOff>11430</xdr:rowOff>
    </xdr:to>
    <xdr:cxnSp macro="">
      <xdr:nvCxnSpPr>
        <xdr:cNvPr id="573" name="直線コネクタ 572">
          <a:extLst>
            <a:ext uri="{FF2B5EF4-FFF2-40B4-BE49-F238E27FC236}">
              <a16:creationId xmlns:a16="http://schemas.microsoft.com/office/drawing/2014/main" id="{8200418D-62D1-4704-8AA3-3E4103A1A145}"/>
            </a:ext>
          </a:extLst>
        </xdr:cNvPr>
        <xdr:cNvCxnSpPr/>
      </xdr:nvCxnSpPr>
      <xdr:spPr>
        <a:xfrm>
          <a:off x="22072600" y="10812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55262</xdr:rowOff>
    </xdr:from>
    <xdr:ext cx="469744" cy="259045"/>
    <xdr:sp macro="" textlink="">
      <xdr:nvSpPr>
        <xdr:cNvPr id="574" name="【学校施設】&#10;一人当たり面積最大値テキスト">
          <a:extLst>
            <a:ext uri="{FF2B5EF4-FFF2-40B4-BE49-F238E27FC236}">
              <a16:creationId xmlns:a16="http://schemas.microsoft.com/office/drawing/2014/main" id="{2E44BD92-5DDA-4011-80ED-2DBCE229B607}"/>
            </a:ext>
          </a:extLst>
        </xdr:cNvPr>
        <xdr:cNvSpPr txBox="1"/>
      </xdr:nvSpPr>
      <xdr:spPr>
        <a:xfrm>
          <a:off x="22199600" y="9485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108585</xdr:rowOff>
    </xdr:from>
    <xdr:to>
      <xdr:col>116</xdr:col>
      <xdr:colOff>152400</xdr:colOff>
      <xdr:row>56</xdr:row>
      <xdr:rowOff>108585</xdr:rowOff>
    </xdr:to>
    <xdr:cxnSp macro="">
      <xdr:nvCxnSpPr>
        <xdr:cNvPr id="575" name="直線コネクタ 574">
          <a:extLst>
            <a:ext uri="{FF2B5EF4-FFF2-40B4-BE49-F238E27FC236}">
              <a16:creationId xmlns:a16="http://schemas.microsoft.com/office/drawing/2014/main" id="{0EACE47C-B303-4289-B7CF-DB2734FB66DF}"/>
            </a:ext>
          </a:extLst>
        </xdr:cNvPr>
        <xdr:cNvCxnSpPr/>
      </xdr:nvCxnSpPr>
      <xdr:spPr>
        <a:xfrm>
          <a:off x="22072600" y="9709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55262</xdr:rowOff>
    </xdr:from>
    <xdr:ext cx="469744" cy="259045"/>
    <xdr:sp macro="" textlink="">
      <xdr:nvSpPr>
        <xdr:cNvPr id="576" name="【学校施設】&#10;一人当たり面積平均値テキスト">
          <a:extLst>
            <a:ext uri="{FF2B5EF4-FFF2-40B4-BE49-F238E27FC236}">
              <a16:creationId xmlns:a16="http://schemas.microsoft.com/office/drawing/2014/main" id="{62DE2BAB-6955-425D-8869-BD795B940B44}"/>
            </a:ext>
          </a:extLst>
        </xdr:cNvPr>
        <xdr:cNvSpPr txBox="1"/>
      </xdr:nvSpPr>
      <xdr:spPr>
        <a:xfrm>
          <a:off x="22199600" y="101708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76835</xdr:rowOff>
    </xdr:from>
    <xdr:to>
      <xdr:col>116</xdr:col>
      <xdr:colOff>114300</xdr:colOff>
      <xdr:row>60</xdr:row>
      <xdr:rowOff>6985</xdr:rowOff>
    </xdr:to>
    <xdr:sp macro="" textlink="">
      <xdr:nvSpPr>
        <xdr:cNvPr id="577" name="フローチャート: 判断 576">
          <a:extLst>
            <a:ext uri="{FF2B5EF4-FFF2-40B4-BE49-F238E27FC236}">
              <a16:creationId xmlns:a16="http://schemas.microsoft.com/office/drawing/2014/main" id="{D08A8356-75C6-4A83-9BEA-DA892B9E3A82}"/>
            </a:ext>
          </a:extLst>
        </xdr:cNvPr>
        <xdr:cNvSpPr/>
      </xdr:nvSpPr>
      <xdr:spPr>
        <a:xfrm>
          <a:off x="221107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27305</xdr:rowOff>
    </xdr:from>
    <xdr:to>
      <xdr:col>112</xdr:col>
      <xdr:colOff>38100</xdr:colOff>
      <xdr:row>59</xdr:row>
      <xdr:rowOff>128905</xdr:rowOff>
    </xdr:to>
    <xdr:sp macro="" textlink="">
      <xdr:nvSpPr>
        <xdr:cNvPr id="578" name="フローチャート: 判断 577">
          <a:extLst>
            <a:ext uri="{FF2B5EF4-FFF2-40B4-BE49-F238E27FC236}">
              <a16:creationId xmlns:a16="http://schemas.microsoft.com/office/drawing/2014/main" id="{3F880CF2-FCA7-4BCD-BC75-91EEBE0688A6}"/>
            </a:ext>
          </a:extLst>
        </xdr:cNvPr>
        <xdr:cNvSpPr/>
      </xdr:nvSpPr>
      <xdr:spPr>
        <a:xfrm>
          <a:off x="21272500" y="1014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579" name="フローチャート: 判断 578">
          <a:extLst>
            <a:ext uri="{FF2B5EF4-FFF2-40B4-BE49-F238E27FC236}">
              <a16:creationId xmlns:a16="http://schemas.microsoft.com/office/drawing/2014/main" id="{1D65F2C7-D8E6-4EFD-A7A7-B16BD61AA8C8}"/>
            </a:ext>
          </a:extLst>
        </xdr:cNvPr>
        <xdr:cNvSpPr/>
      </xdr:nvSpPr>
      <xdr:spPr>
        <a:xfrm>
          <a:off x="20383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80" name="テキスト ボックス 579">
          <a:extLst>
            <a:ext uri="{FF2B5EF4-FFF2-40B4-BE49-F238E27FC236}">
              <a16:creationId xmlns:a16="http://schemas.microsoft.com/office/drawing/2014/main" id="{BCC9A139-DAFE-4E5F-AE32-4B0B43192BC6}"/>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81" name="テキスト ボックス 580">
          <a:extLst>
            <a:ext uri="{FF2B5EF4-FFF2-40B4-BE49-F238E27FC236}">
              <a16:creationId xmlns:a16="http://schemas.microsoft.com/office/drawing/2014/main" id="{4BB8EF19-6F7B-411B-94EA-2CCC4339173D}"/>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82" name="テキスト ボックス 581">
          <a:extLst>
            <a:ext uri="{FF2B5EF4-FFF2-40B4-BE49-F238E27FC236}">
              <a16:creationId xmlns:a16="http://schemas.microsoft.com/office/drawing/2014/main" id="{3E9652D0-C0B6-4D68-AB83-FEFFF904864C}"/>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83" name="テキスト ボックス 582">
          <a:extLst>
            <a:ext uri="{FF2B5EF4-FFF2-40B4-BE49-F238E27FC236}">
              <a16:creationId xmlns:a16="http://schemas.microsoft.com/office/drawing/2014/main" id="{8B14B2F2-5962-4863-A91D-9DEA05FBE577}"/>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84" name="テキスト ボックス 583">
          <a:extLst>
            <a:ext uri="{FF2B5EF4-FFF2-40B4-BE49-F238E27FC236}">
              <a16:creationId xmlns:a16="http://schemas.microsoft.com/office/drawing/2014/main" id="{1E4C95B1-0076-4846-8495-40FB4828C86B}"/>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90170</xdr:rowOff>
    </xdr:from>
    <xdr:to>
      <xdr:col>116</xdr:col>
      <xdr:colOff>114300</xdr:colOff>
      <xdr:row>57</xdr:row>
      <xdr:rowOff>20320</xdr:rowOff>
    </xdr:to>
    <xdr:sp macro="" textlink="">
      <xdr:nvSpPr>
        <xdr:cNvPr id="585" name="楕円 584">
          <a:extLst>
            <a:ext uri="{FF2B5EF4-FFF2-40B4-BE49-F238E27FC236}">
              <a16:creationId xmlns:a16="http://schemas.microsoft.com/office/drawing/2014/main" id="{E0589E8A-4947-4843-A767-E1D4925396D7}"/>
            </a:ext>
          </a:extLst>
        </xdr:cNvPr>
        <xdr:cNvSpPr/>
      </xdr:nvSpPr>
      <xdr:spPr>
        <a:xfrm>
          <a:off x="22110700" y="969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56</xdr:row>
      <xdr:rowOff>10812</xdr:rowOff>
    </xdr:from>
    <xdr:ext cx="469744" cy="259045"/>
    <xdr:sp macro="" textlink="">
      <xdr:nvSpPr>
        <xdr:cNvPr id="586" name="【学校施設】&#10;一人当たり面積該当値テキスト">
          <a:extLst>
            <a:ext uri="{FF2B5EF4-FFF2-40B4-BE49-F238E27FC236}">
              <a16:creationId xmlns:a16="http://schemas.microsoft.com/office/drawing/2014/main" id="{5A0EDC00-4AC4-4F80-A8F1-8934C1AD81A7}"/>
            </a:ext>
          </a:extLst>
        </xdr:cNvPr>
        <xdr:cNvSpPr txBox="1"/>
      </xdr:nvSpPr>
      <xdr:spPr>
        <a:xfrm>
          <a:off x="22199600" y="961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114935</xdr:rowOff>
    </xdr:from>
    <xdr:to>
      <xdr:col>112</xdr:col>
      <xdr:colOff>38100</xdr:colOff>
      <xdr:row>57</xdr:row>
      <xdr:rowOff>45085</xdr:rowOff>
    </xdr:to>
    <xdr:sp macro="" textlink="">
      <xdr:nvSpPr>
        <xdr:cNvPr id="587" name="楕円 586">
          <a:extLst>
            <a:ext uri="{FF2B5EF4-FFF2-40B4-BE49-F238E27FC236}">
              <a16:creationId xmlns:a16="http://schemas.microsoft.com/office/drawing/2014/main" id="{71838C9E-67E0-435D-A704-8CC4CBC10D4A}"/>
            </a:ext>
          </a:extLst>
        </xdr:cNvPr>
        <xdr:cNvSpPr/>
      </xdr:nvSpPr>
      <xdr:spPr>
        <a:xfrm>
          <a:off x="21272500" y="9716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56</xdr:row>
      <xdr:rowOff>140970</xdr:rowOff>
    </xdr:from>
    <xdr:to>
      <xdr:col>116</xdr:col>
      <xdr:colOff>63500</xdr:colOff>
      <xdr:row>56</xdr:row>
      <xdr:rowOff>165735</xdr:rowOff>
    </xdr:to>
    <xdr:cxnSp macro="">
      <xdr:nvCxnSpPr>
        <xdr:cNvPr id="588" name="直線コネクタ 587">
          <a:extLst>
            <a:ext uri="{FF2B5EF4-FFF2-40B4-BE49-F238E27FC236}">
              <a16:creationId xmlns:a16="http://schemas.microsoft.com/office/drawing/2014/main" id="{267E50EB-B018-491E-83D1-E4D61934D0D9}"/>
            </a:ext>
          </a:extLst>
        </xdr:cNvPr>
        <xdr:cNvCxnSpPr/>
      </xdr:nvCxnSpPr>
      <xdr:spPr>
        <a:xfrm flipV="1">
          <a:off x="21323300" y="974217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154940</xdr:rowOff>
    </xdr:from>
    <xdr:to>
      <xdr:col>107</xdr:col>
      <xdr:colOff>101600</xdr:colOff>
      <xdr:row>57</xdr:row>
      <xdr:rowOff>85090</xdr:rowOff>
    </xdr:to>
    <xdr:sp macro="" textlink="">
      <xdr:nvSpPr>
        <xdr:cNvPr id="589" name="楕円 588">
          <a:extLst>
            <a:ext uri="{FF2B5EF4-FFF2-40B4-BE49-F238E27FC236}">
              <a16:creationId xmlns:a16="http://schemas.microsoft.com/office/drawing/2014/main" id="{9271E8AA-AE2F-4403-9A13-D2DE0BF78D55}"/>
            </a:ext>
          </a:extLst>
        </xdr:cNvPr>
        <xdr:cNvSpPr/>
      </xdr:nvSpPr>
      <xdr:spPr>
        <a:xfrm>
          <a:off x="20383500" y="9756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165735</xdr:rowOff>
    </xdr:from>
    <xdr:to>
      <xdr:col>111</xdr:col>
      <xdr:colOff>177800</xdr:colOff>
      <xdr:row>57</xdr:row>
      <xdr:rowOff>34290</xdr:rowOff>
    </xdr:to>
    <xdr:cxnSp macro="">
      <xdr:nvCxnSpPr>
        <xdr:cNvPr id="590" name="直線コネクタ 589">
          <a:extLst>
            <a:ext uri="{FF2B5EF4-FFF2-40B4-BE49-F238E27FC236}">
              <a16:creationId xmlns:a16="http://schemas.microsoft.com/office/drawing/2014/main" id="{39CD46A9-CF5C-49C1-B82A-3C02AE0C8A66}"/>
            </a:ext>
          </a:extLst>
        </xdr:cNvPr>
        <xdr:cNvCxnSpPr/>
      </xdr:nvCxnSpPr>
      <xdr:spPr>
        <a:xfrm flipV="1">
          <a:off x="20434300" y="9766935"/>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120032</xdr:rowOff>
    </xdr:from>
    <xdr:ext cx="469744" cy="259045"/>
    <xdr:sp macro="" textlink="">
      <xdr:nvSpPr>
        <xdr:cNvPr id="591" name="n_1aveValue【学校施設】&#10;一人当たり面積">
          <a:extLst>
            <a:ext uri="{FF2B5EF4-FFF2-40B4-BE49-F238E27FC236}">
              <a16:creationId xmlns:a16="http://schemas.microsoft.com/office/drawing/2014/main" id="{BC77C2C5-9E06-4A0E-9B14-CC65159E6C7C}"/>
            </a:ext>
          </a:extLst>
        </xdr:cNvPr>
        <xdr:cNvSpPr txBox="1"/>
      </xdr:nvSpPr>
      <xdr:spPr>
        <a:xfrm>
          <a:off x="21075727" y="1023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137177</xdr:rowOff>
    </xdr:from>
    <xdr:ext cx="469744" cy="259045"/>
    <xdr:sp macro="" textlink="">
      <xdr:nvSpPr>
        <xdr:cNvPr id="592" name="n_2aveValue【学校施設】&#10;一人当たり面積">
          <a:extLst>
            <a:ext uri="{FF2B5EF4-FFF2-40B4-BE49-F238E27FC236}">
              <a16:creationId xmlns:a16="http://schemas.microsoft.com/office/drawing/2014/main" id="{53EF7424-3EB1-4776-9D25-16968A95202A}"/>
            </a:ext>
          </a:extLst>
        </xdr:cNvPr>
        <xdr:cNvSpPr txBox="1"/>
      </xdr:nvSpPr>
      <xdr:spPr>
        <a:xfrm>
          <a:off x="20199427" y="1059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61612</xdr:rowOff>
    </xdr:from>
    <xdr:ext cx="469744" cy="259045"/>
    <xdr:sp macro="" textlink="">
      <xdr:nvSpPr>
        <xdr:cNvPr id="593" name="n_1mainValue【学校施設】&#10;一人当たり面積">
          <a:extLst>
            <a:ext uri="{FF2B5EF4-FFF2-40B4-BE49-F238E27FC236}">
              <a16:creationId xmlns:a16="http://schemas.microsoft.com/office/drawing/2014/main" id="{46A13CD5-8D11-4FCA-96A9-D616869BB43A}"/>
            </a:ext>
          </a:extLst>
        </xdr:cNvPr>
        <xdr:cNvSpPr txBox="1"/>
      </xdr:nvSpPr>
      <xdr:spPr>
        <a:xfrm>
          <a:off x="21075727" y="9491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101617</xdr:rowOff>
    </xdr:from>
    <xdr:ext cx="469744" cy="259045"/>
    <xdr:sp macro="" textlink="">
      <xdr:nvSpPr>
        <xdr:cNvPr id="594" name="n_2mainValue【学校施設】&#10;一人当たり面積">
          <a:extLst>
            <a:ext uri="{FF2B5EF4-FFF2-40B4-BE49-F238E27FC236}">
              <a16:creationId xmlns:a16="http://schemas.microsoft.com/office/drawing/2014/main" id="{5BC1533F-B8CE-4F41-B887-28D611B0E8C1}"/>
            </a:ext>
          </a:extLst>
        </xdr:cNvPr>
        <xdr:cNvSpPr txBox="1"/>
      </xdr:nvSpPr>
      <xdr:spPr>
        <a:xfrm>
          <a:off x="20199427" y="9531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95" name="正方形/長方形 594">
          <a:extLst>
            <a:ext uri="{FF2B5EF4-FFF2-40B4-BE49-F238E27FC236}">
              <a16:creationId xmlns:a16="http://schemas.microsoft.com/office/drawing/2014/main" id="{2FAAE380-1CFB-4829-9CB1-5BED7667A298}"/>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96" name="正方形/長方形 595">
          <a:extLst>
            <a:ext uri="{FF2B5EF4-FFF2-40B4-BE49-F238E27FC236}">
              <a16:creationId xmlns:a16="http://schemas.microsoft.com/office/drawing/2014/main" id="{A60F3F06-2304-47B0-9B3A-33389109D3B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97" name="正方形/長方形 596">
          <a:extLst>
            <a:ext uri="{FF2B5EF4-FFF2-40B4-BE49-F238E27FC236}">
              <a16:creationId xmlns:a16="http://schemas.microsoft.com/office/drawing/2014/main" id="{EC29D83D-DC42-4A81-AF09-3E313577B37E}"/>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98" name="正方形/長方形 597">
          <a:extLst>
            <a:ext uri="{FF2B5EF4-FFF2-40B4-BE49-F238E27FC236}">
              <a16:creationId xmlns:a16="http://schemas.microsoft.com/office/drawing/2014/main" id="{A632C597-D139-4565-AFE7-9AE726432689}"/>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99" name="正方形/長方形 598">
          <a:extLst>
            <a:ext uri="{FF2B5EF4-FFF2-40B4-BE49-F238E27FC236}">
              <a16:creationId xmlns:a16="http://schemas.microsoft.com/office/drawing/2014/main" id="{BBE53254-1EA6-412A-AC44-ECF24BF92DF4}"/>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00" name="正方形/長方形 599">
          <a:extLst>
            <a:ext uri="{FF2B5EF4-FFF2-40B4-BE49-F238E27FC236}">
              <a16:creationId xmlns:a16="http://schemas.microsoft.com/office/drawing/2014/main" id="{5F9D5357-E080-4A66-8093-CF9ED27CC8F9}"/>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01" name="正方形/長方形 600">
          <a:extLst>
            <a:ext uri="{FF2B5EF4-FFF2-40B4-BE49-F238E27FC236}">
              <a16:creationId xmlns:a16="http://schemas.microsoft.com/office/drawing/2014/main" id="{1F23CE7E-9ABB-4463-A941-25C093748E07}"/>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02" name="正方形/長方形 601">
          <a:extLst>
            <a:ext uri="{FF2B5EF4-FFF2-40B4-BE49-F238E27FC236}">
              <a16:creationId xmlns:a16="http://schemas.microsoft.com/office/drawing/2014/main" id="{046DF5E7-820D-4AE5-8841-33AA5A5E96E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03" name="テキスト ボックス 602">
          <a:extLst>
            <a:ext uri="{FF2B5EF4-FFF2-40B4-BE49-F238E27FC236}">
              <a16:creationId xmlns:a16="http://schemas.microsoft.com/office/drawing/2014/main" id="{14570CDF-C3B3-4D00-A1F1-0FB293C8EE99}"/>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04" name="直線コネクタ 603">
          <a:extLst>
            <a:ext uri="{FF2B5EF4-FFF2-40B4-BE49-F238E27FC236}">
              <a16:creationId xmlns:a16="http://schemas.microsoft.com/office/drawing/2014/main" id="{656E6647-4FFD-46F7-B26A-F6BF5360B726}"/>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05" name="テキスト ボックス 604">
          <a:extLst>
            <a:ext uri="{FF2B5EF4-FFF2-40B4-BE49-F238E27FC236}">
              <a16:creationId xmlns:a16="http://schemas.microsoft.com/office/drawing/2014/main" id="{8826184D-4C27-4C9F-9349-35A5D6EED614}"/>
            </a:ext>
          </a:extLst>
        </xdr:cNvPr>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06" name="直線コネクタ 605">
          <a:extLst>
            <a:ext uri="{FF2B5EF4-FFF2-40B4-BE49-F238E27FC236}">
              <a16:creationId xmlns:a16="http://schemas.microsoft.com/office/drawing/2014/main" id="{D230DD54-5C83-492D-A73B-664B296F4C73}"/>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07" name="テキスト ボックス 606">
          <a:extLst>
            <a:ext uri="{FF2B5EF4-FFF2-40B4-BE49-F238E27FC236}">
              <a16:creationId xmlns:a16="http://schemas.microsoft.com/office/drawing/2014/main" id="{4510B334-62CE-465D-BE6D-DD15C2C292F4}"/>
            </a:ext>
          </a:extLst>
        </xdr:cNvPr>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08" name="直線コネクタ 607">
          <a:extLst>
            <a:ext uri="{FF2B5EF4-FFF2-40B4-BE49-F238E27FC236}">
              <a16:creationId xmlns:a16="http://schemas.microsoft.com/office/drawing/2014/main" id="{B4CEEECB-5EB3-461D-A105-C08509372CDF}"/>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09" name="テキスト ボックス 608">
          <a:extLst>
            <a:ext uri="{FF2B5EF4-FFF2-40B4-BE49-F238E27FC236}">
              <a16:creationId xmlns:a16="http://schemas.microsoft.com/office/drawing/2014/main" id="{6F8512B9-BE6E-4D12-B93E-D30B9C215558}"/>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10" name="直線コネクタ 609">
          <a:extLst>
            <a:ext uri="{FF2B5EF4-FFF2-40B4-BE49-F238E27FC236}">
              <a16:creationId xmlns:a16="http://schemas.microsoft.com/office/drawing/2014/main" id="{8A92E3C9-0B99-4E43-AA44-D4ED3EAD7E09}"/>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11" name="テキスト ボックス 610">
          <a:extLst>
            <a:ext uri="{FF2B5EF4-FFF2-40B4-BE49-F238E27FC236}">
              <a16:creationId xmlns:a16="http://schemas.microsoft.com/office/drawing/2014/main" id="{BF1419DF-593E-4B6C-AABD-CA0C88CD710F}"/>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12" name="直線コネクタ 611">
          <a:extLst>
            <a:ext uri="{FF2B5EF4-FFF2-40B4-BE49-F238E27FC236}">
              <a16:creationId xmlns:a16="http://schemas.microsoft.com/office/drawing/2014/main" id="{52E11E8E-368B-48D3-A239-5A79E89162D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13" name="テキスト ボックス 612">
          <a:extLst>
            <a:ext uri="{FF2B5EF4-FFF2-40B4-BE49-F238E27FC236}">
              <a16:creationId xmlns:a16="http://schemas.microsoft.com/office/drawing/2014/main" id="{DB9D219D-2BF5-4D73-A916-580218BDA609}"/>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14" name="直線コネクタ 613">
          <a:extLst>
            <a:ext uri="{FF2B5EF4-FFF2-40B4-BE49-F238E27FC236}">
              <a16:creationId xmlns:a16="http://schemas.microsoft.com/office/drawing/2014/main" id="{D70F3F3A-8597-486C-93BD-8D9F5EA4012C}"/>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15" name="テキスト ボックス 614">
          <a:extLst>
            <a:ext uri="{FF2B5EF4-FFF2-40B4-BE49-F238E27FC236}">
              <a16:creationId xmlns:a16="http://schemas.microsoft.com/office/drawing/2014/main" id="{45FFB128-79B0-4628-B9A6-BC08C332506A}"/>
            </a:ext>
          </a:extLst>
        </xdr:cNvPr>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16" name="直線コネクタ 615">
          <a:extLst>
            <a:ext uri="{FF2B5EF4-FFF2-40B4-BE49-F238E27FC236}">
              <a16:creationId xmlns:a16="http://schemas.microsoft.com/office/drawing/2014/main" id="{FD50326F-D0CD-422C-A9DA-666D9379CFB8}"/>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17" name="テキスト ボックス 616">
          <a:extLst>
            <a:ext uri="{FF2B5EF4-FFF2-40B4-BE49-F238E27FC236}">
              <a16:creationId xmlns:a16="http://schemas.microsoft.com/office/drawing/2014/main" id="{6ED0EC96-07E2-4203-8D78-B62D4D4E729C}"/>
            </a:ext>
          </a:extLst>
        </xdr:cNvPr>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18" name="【児童館】&#10;有形固定資産減価償却率グラフ枠">
          <a:extLst>
            <a:ext uri="{FF2B5EF4-FFF2-40B4-BE49-F238E27FC236}">
              <a16:creationId xmlns:a16="http://schemas.microsoft.com/office/drawing/2014/main" id="{FB4F8A03-A228-41EA-B476-603F79DB1241}"/>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133350</xdr:rowOff>
    </xdr:from>
    <xdr:to>
      <xdr:col>85</xdr:col>
      <xdr:colOff>126364</xdr:colOff>
      <xdr:row>85</xdr:row>
      <xdr:rowOff>80011</xdr:rowOff>
    </xdr:to>
    <xdr:cxnSp macro="">
      <xdr:nvCxnSpPr>
        <xdr:cNvPr id="619" name="直線コネクタ 618">
          <a:extLst>
            <a:ext uri="{FF2B5EF4-FFF2-40B4-BE49-F238E27FC236}">
              <a16:creationId xmlns:a16="http://schemas.microsoft.com/office/drawing/2014/main" id="{33AA2F35-39AC-475B-8328-110AE7550BF3}"/>
            </a:ext>
          </a:extLst>
        </xdr:cNvPr>
        <xdr:cNvCxnSpPr/>
      </xdr:nvCxnSpPr>
      <xdr:spPr>
        <a:xfrm flipV="1">
          <a:off x="16318864" y="13335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83838</xdr:rowOff>
    </xdr:from>
    <xdr:ext cx="405111" cy="259045"/>
    <xdr:sp macro="" textlink="">
      <xdr:nvSpPr>
        <xdr:cNvPr id="620" name="【児童館】&#10;有形固定資産減価償却率最小値テキスト">
          <a:extLst>
            <a:ext uri="{FF2B5EF4-FFF2-40B4-BE49-F238E27FC236}">
              <a16:creationId xmlns:a16="http://schemas.microsoft.com/office/drawing/2014/main" id="{4E51D913-81F8-44F5-B493-C9A4A31955E4}"/>
            </a:ext>
          </a:extLst>
        </xdr:cNvPr>
        <xdr:cNvSpPr txBox="1"/>
      </xdr:nvSpPr>
      <xdr:spPr>
        <a:xfrm>
          <a:off x="16357600" y="14657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80011</xdr:rowOff>
    </xdr:from>
    <xdr:to>
      <xdr:col>86</xdr:col>
      <xdr:colOff>25400</xdr:colOff>
      <xdr:row>85</xdr:row>
      <xdr:rowOff>80011</xdr:rowOff>
    </xdr:to>
    <xdr:cxnSp macro="">
      <xdr:nvCxnSpPr>
        <xdr:cNvPr id="621" name="直線コネクタ 620">
          <a:extLst>
            <a:ext uri="{FF2B5EF4-FFF2-40B4-BE49-F238E27FC236}">
              <a16:creationId xmlns:a16="http://schemas.microsoft.com/office/drawing/2014/main" id="{40B9AAD1-47B2-435F-AF39-16AA6CE6E57B}"/>
            </a:ext>
          </a:extLst>
        </xdr:cNvPr>
        <xdr:cNvCxnSpPr/>
      </xdr:nvCxnSpPr>
      <xdr:spPr>
        <a:xfrm>
          <a:off x="16230600" y="14653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80027</xdr:rowOff>
    </xdr:from>
    <xdr:ext cx="469744" cy="259045"/>
    <xdr:sp macro="" textlink="">
      <xdr:nvSpPr>
        <xdr:cNvPr id="622" name="【児童館】&#10;有形固定資産減価償却率最大値テキスト">
          <a:extLst>
            <a:ext uri="{FF2B5EF4-FFF2-40B4-BE49-F238E27FC236}">
              <a16:creationId xmlns:a16="http://schemas.microsoft.com/office/drawing/2014/main" id="{AAF08DE2-1E65-4DCD-9064-1746D2F28431}"/>
            </a:ext>
          </a:extLst>
        </xdr:cNvPr>
        <xdr:cNvSpPr txBox="1"/>
      </xdr:nvSpPr>
      <xdr:spPr>
        <a:xfrm>
          <a:off x="16357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623" name="直線コネクタ 622">
          <a:extLst>
            <a:ext uri="{FF2B5EF4-FFF2-40B4-BE49-F238E27FC236}">
              <a16:creationId xmlns:a16="http://schemas.microsoft.com/office/drawing/2014/main" id="{5FF8CE19-8E36-47A9-9819-593606632B3C}"/>
            </a:ext>
          </a:extLst>
        </xdr:cNvPr>
        <xdr:cNvCxnSpPr/>
      </xdr:nvCxnSpPr>
      <xdr:spPr>
        <a:xfrm>
          <a:off x="16230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1922</xdr:rowOff>
    </xdr:from>
    <xdr:ext cx="405111" cy="259045"/>
    <xdr:sp macro="" textlink="">
      <xdr:nvSpPr>
        <xdr:cNvPr id="624" name="【児童館】&#10;有形固定資産減価償却率平均値テキスト">
          <a:extLst>
            <a:ext uri="{FF2B5EF4-FFF2-40B4-BE49-F238E27FC236}">
              <a16:creationId xmlns:a16="http://schemas.microsoft.com/office/drawing/2014/main" id="{BD4813CA-2B0D-4EED-8FE8-AC41B3509BE5}"/>
            </a:ext>
          </a:extLst>
        </xdr:cNvPr>
        <xdr:cNvSpPr txBox="1"/>
      </xdr:nvSpPr>
      <xdr:spPr>
        <a:xfrm>
          <a:off x="16357600" y="142322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23495</xdr:rowOff>
    </xdr:from>
    <xdr:to>
      <xdr:col>85</xdr:col>
      <xdr:colOff>177800</xdr:colOff>
      <xdr:row>83</xdr:row>
      <xdr:rowOff>125095</xdr:rowOff>
    </xdr:to>
    <xdr:sp macro="" textlink="">
      <xdr:nvSpPr>
        <xdr:cNvPr id="625" name="フローチャート: 判断 624">
          <a:extLst>
            <a:ext uri="{FF2B5EF4-FFF2-40B4-BE49-F238E27FC236}">
              <a16:creationId xmlns:a16="http://schemas.microsoft.com/office/drawing/2014/main" id="{721605BA-BC3A-4CBD-AD37-F37A0F01CD2C}"/>
            </a:ext>
          </a:extLst>
        </xdr:cNvPr>
        <xdr:cNvSpPr/>
      </xdr:nvSpPr>
      <xdr:spPr>
        <a:xfrm>
          <a:off x="16268700" y="14253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166370</xdr:rowOff>
    </xdr:from>
    <xdr:to>
      <xdr:col>81</xdr:col>
      <xdr:colOff>101600</xdr:colOff>
      <xdr:row>84</xdr:row>
      <xdr:rowOff>96520</xdr:rowOff>
    </xdr:to>
    <xdr:sp macro="" textlink="">
      <xdr:nvSpPr>
        <xdr:cNvPr id="626" name="フローチャート: 判断 625">
          <a:extLst>
            <a:ext uri="{FF2B5EF4-FFF2-40B4-BE49-F238E27FC236}">
              <a16:creationId xmlns:a16="http://schemas.microsoft.com/office/drawing/2014/main" id="{549FCF57-3584-4798-B1B8-6A1DBAE8DB98}"/>
            </a:ext>
          </a:extLst>
        </xdr:cNvPr>
        <xdr:cNvSpPr/>
      </xdr:nvSpPr>
      <xdr:spPr>
        <a:xfrm>
          <a:off x="15430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84</xdr:row>
      <xdr:rowOff>74930</xdr:rowOff>
    </xdr:from>
    <xdr:to>
      <xdr:col>76</xdr:col>
      <xdr:colOff>165100</xdr:colOff>
      <xdr:row>85</xdr:row>
      <xdr:rowOff>5080</xdr:rowOff>
    </xdr:to>
    <xdr:sp macro="" textlink="">
      <xdr:nvSpPr>
        <xdr:cNvPr id="627" name="フローチャート: 判断 626">
          <a:extLst>
            <a:ext uri="{FF2B5EF4-FFF2-40B4-BE49-F238E27FC236}">
              <a16:creationId xmlns:a16="http://schemas.microsoft.com/office/drawing/2014/main" id="{F7A89170-91A3-41A6-8D07-1D8EB02CC6BF}"/>
            </a:ext>
          </a:extLst>
        </xdr:cNvPr>
        <xdr:cNvSpPr/>
      </xdr:nvSpPr>
      <xdr:spPr>
        <a:xfrm>
          <a:off x="14541500" y="14476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28" name="テキスト ボックス 627">
          <a:extLst>
            <a:ext uri="{FF2B5EF4-FFF2-40B4-BE49-F238E27FC236}">
              <a16:creationId xmlns:a16="http://schemas.microsoft.com/office/drawing/2014/main" id="{6DD78C59-B10F-41BE-AA78-150B1EC1882A}"/>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29" name="テキスト ボックス 628">
          <a:extLst>
            <a:ext uri="{FF2B5EF4-FFF2-40B4-BE49-F238E27FC236}">
              <a16:creationId xmlns:a16="http://schemas.microsoft.com/office/drawing/2014/main" id="{26334953-E63F-4A24-91EB-F9E63082828C}"/>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30" name="テキスト ボックス 629">
          <a:extLst>
            <a:ext uri="{FF2B5EF4-FFF2-40B4-BE49-F238E27FC236}">
              <a16:creationId xmlns:a16="http://schemas.microsoft.com/office/drawing/2014/main" id="{44761DEA-1D97-4EF9-9815-14F3BD7B4A6E}"/>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31" name="テキスト ボックス 630">
          <a:extLst>
            <a:ext uri="{FF2B5EF4-FFF2-40B4-BE49-F238E27FC236}">
              <a16:creationId xmlns:a16="http://schemas.microsoft.com/office/drawing/2014/main" id="{810EA393-A319-42AA-850F-E4F20B309FE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32" name="テキスト ボックス 631">
          <a:extLst>
            <a:ext uri="{FF2B5EF4-FFF2-40B4-BE49-F238E27FC236}">
              <a16:creationId xmlns:a16="http://schemas.microsoft.com/office/drawing/2014/main" id="{989CF645-5F46-4007-8B29-8283027A0FDA}"/>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82550</xdr:rowOff>
    </xdr:from>
    <xdr:to>
      <xdr:col>85</xdr:col>
      <xdr:colOff>177800</xdr:colOff>
      <xdr:row>78</xdr:row>
      <xdr:rowOff>12700</xdr:rowOff>
    </xdr:to>
    <xdr:sp macro="" textlink="">
      <xdr:nvSpPr>
        <xdr:cNvPr id="633" name="楕円 632">
          <a:extLst>
            <a:ext uri="{FF2B5EF4-FFF2-40B4-BE49-F238E27FC236}">
              <a16:creationId xmlns:a16="http://schemas.microsoft.com/office/drawing/2014/main" id="{1F7AD412-8C7E-460E-B874-0804D8AF523C}"/>
            </a:ext>
          </a:extLst>
        </xdr:cNvPr>
        <xdr:cNvSpPr/>
      </xdr:nvSpPr>
      <xdr:spPr>
        <a:xfrm>
          <a:off x="162687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35577</xdr:rowOff>
    </xdr:from>
    <xdr:ext cx="469744" cy="259045"/>
    <xdr:sp macro="" textlink="">
      <xdr:nvSpPr>
        <xdr:cNvPr id="634" name="【児童館】&#10;有形固定資産減価償却率該当値テキスト">
          <a:extLst>
            <a:ext uri="{FF2B5EF4-FFF2-40B4-BE49-F238E27FC236}">
              <a16:creationId xmlns:a16="http://schemas.microsoft.com/office/drawing/2014/main" id="{8829FEB9-B955-41DD-BC60-674D34BC76B6}"/>
            </a:ext>
          </a:extLst>
        </xdr:cNvPr>
        <xdr:cNvSpPr txBox="1"/>
      </xdr:nvSpPr>
      <xdr:spPr>
        <a:xfrm>
          <a:off x="16357600" y="1323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82550</xdr:rowOff>
    </xdr:from>
    <xdr:to>
      <xdr:col>81</xdr:col>
      <xdr:colOff>101600</xdr:colOff>
      <xdr:row>78</xdr:row>
      <xdr:rowOff>12700</xdr:rowOff>
    </xdr:to>
    <xdr:sp macro="" textlink="">
      <xdr:nvSpPr>
        <xdr:cNvPr id="635" name="楕円 634">
          <a:extLst>
            <a:ext uri="{FF2B5EF4-FFF2-40B4-BE49-F238E27FC236}">
              <a16:creationId xmlns:a16="http://schemas.microsoft.com/office/drawing/2014/main" id="{5EF2D1BA-E82E-48F7-A0B7-36BDBF31E308}"/>
            </a:ext>
          </a:extLst>
        </xdr:cNvPr>
        <xdr:cNvSpPr/>
      </xdr:nvSpPr>
      <xdr:spPr>
        <a:xfrm>
          <a:off x="15430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77</xdr:row>
      <xdr:rowOff>133350</xdr:rowOff>
    </xdr:from>
    <xdr:to>
      <xdr:col>85</xdr:col>
      <xdr:colOff>127000</xdr:colOff>
      <xdr:row>77</xdr:row>
      <xdr:rowOff>133350</xdr:rowOff>
    </xdr:to>
    <xdr:cxnSp macro="">
      <xdr:nvCxnSpPr>
        <xdr:cNvPr id="636" name="直線コネクタ 635">
          <a:extLst>
            <a:ext uri="{FF2B5EF4-FFF2-40B4-BE49-F238E27FC236}">
              <a16:creationId xmlns:a16="http://schemas.microsoft.com/office/drawing/2014/main" id="{ED52EFDE-EA4E-4F08-855D-D8F1177A885E}"/>
            </a:ext>
          </a:extLst>
        </xdr:cNvPr>
        <xdr:cNvCxnSpPr/>
      </xdr:nvCxnSpPr>
      <xdr:spPr>
        <a:xfrm>
          <a:off x="15481300" y="1333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82550</xdr:rowOff>
    </xdr:from>
    <xdr:to>
      <xdr:col>76</xdr:col>
      <xdr:colOff>165100</xdr:colOff>
      <xdr:row>78</xdr:row>
      <xdr:rowOff>12700</xdr:rowOff>
    </xdr:to>
    <xdr:sp macro="" textlink="">
      <xdr:nvSpPr>
        <xdr:cNvPr id="637" name="楕円 636">
          <a:extLst>
            <a:ext uri="{FF2B5EF4-FFF2-40B4-BE49-F238E27FC236}">
              <a16:creationId xmlns:a16="http://schemas.microsoft.com/office/drawing/2014/main" id="{4FCE74EB-ADB1-471B-B1ED-42990BB51A59}"/>
            </a:ext>
          </a:extLst>
        </xdr:cNvPr>
        <xdr:cNvSpPr/>
      </xdr:nvSpPr>
      <xdr:spPr>
        <a:xfrm>
          <a:off x="14541500" y="1328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133350</xdr:rowOff>
    </xdr:from>
    <xdr:to>
      <xdr:col>81</xdr:col>
      <xdr:colOff>50800</xdr:colOff>
      <xdr:row>77</xdr:row>
      <xdr:rowOff>133350</xdr:rowOff>
    </xdr:to>
    <xdr:cxnSp macro="">
      <xdr:nvCxnSpPr>
        <xdr:cNvPr id="638" name="直線コネクタ 637">
          <a:extLst>
            <a:ext uri="{FF2B5EF4-FFF2-40B4-BE49-F238E27FC236}">
              <a16:creationId xmlns:a16="http://schemas.microsoft.com/office/drawing/2014/main" id="{162CF138-8D49-4D65-9A68-FCE90D7167F4}"/>
            </a:ext>
          </a:extLst>
        </xdr:cNvPr>
        <xdr:cNvCxnSpPr/>
      </xdr:nvCxnSpPr>
      <xdr:spPr>
        <a:xfrm>
          <a:off x="14592300" y="1333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87647</xdr:rowOff>
    </xdr:from>
    <xdr:ext cx="405111" cy="259045"/>
    <xdr:sp macro="" textlink="">
      <xdr:nvSpPr>
        <xdr:cNvPr id="639" name="n_1aveValue【児童館】&#10;有形固定資産減価償却率">
          <a:extLst>
            <a:ext uri="{FF2B5EF4-FFF2-40B4-BE49-F238E27FC236}">
              <a16:creationId xmlns:a16="http://schemas.microsoft.com/office/drawing/2014/main" id="{735E4291-428A-4E85-833C-E8F09C310BE2}"/>
            </a:ext>
          </a:extLst>
        </xdr:cNvPr>
        <xdr:cNvSpPr txBox="1"/>
      </xdr:nvSpPr>
      <xdr:spPr>
        <a:xfrm>
          <a:off x="15266044" y="14489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167657</xdr:rowOff>
    </xdr:from>
    <xdr:ext cx="405111" cy="259045"/>
    <xdr:sp macro="" textlink="">
      <xdr:nvSpPr>
        <xdr:cNvPr id="640" name="n_2aveValue【児童館】&#10;有形固定資産減価償却率">
          <a:extLst>
            <a:ext uri="{FF2B5EF4-FFF2-40B4-BE49-F238E27FC236}">
              <a16:creationId xmlns:a16="http://schemas.microsoft.com/office/drawing/2014/main" id="{77982F53-640F-4574-AC6E-47F72D2FABE4}"/>
            </a:ext>
          </a:extLst>
        </xdr:cNvPr>
        <xdr:cNvSpPr txBox="1"/>
      </xdr:nvSpPr>
      <xdr:spPr>
        <a:xfrm>
          <a:off x="14389744" y="1456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76</xdr:row>
      <xdr:rowOff>29227</xdr:rowOff>
    </xdr:from>
    <xdr:ext cx="469744" cy="259045"/>
    <xdr:sp macro="" textlink="">
      <xdr:nvSpPr>
        <xdr:cNvPr id="641" name="n_1mainValue【児童館】&#10;有形固定資産減価償却率">
          <a:extLst>
            <a:ext uri="{FF2B5EF4-FFF2-40B4-BE49-F238E27FC236}">
              <a16:creationId xmlns:a16="http://schemas.microsoft.com/office/drawing/2014/main" id="{F06E8ACF-3D68-4378-AE6B-EC34B5A01C29}"/>
            </a:ext>
          </a:extLst>
        </xdr:cNvPr>
        <xdr:cNvSpPr txBox="1"/>
      </xdr:nvSpPr>
      <xdr:spPr>
        <a:xfrm>
          <a:off x="152337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76</xdr:row>
      <xdr:rowOff>29227</xdr:rowOff>
    </xdr:from>
    <xdr:ext cx="469744" cy="259045"/>
    <xdr:sp macro="" textlink="">
      <xdr:nvSpPr>
        <xdr:cNvPr id="642" name="n_2mainValue【児童館】&#10;有形固定資産減価償却率">
          <a:extLst>
            <a:ext uri="{FF2B5EF4-FFF2-40B4-BE49-F238E27FC236}">
              <a16:creationId xmlns:a16="http://schemas.microsoft.com/office/drawing/2014/main" id="{A67328F3-24FD-4AE7-8A40-D7737E8DEA1B}"/>
            </a:ext>
          </a:extLst>
        </xdr:cNvPr>
        <xdr:cNvSpPr txBox="1"/>
      </xdr:nvSpPr>
      <xdr:spPr>
        <a:xfrm>
          <a:off x="14357427" y="1305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43" name="正方形/長方形 642">
          <a:extLst>
            <a:ext uri="{FF2B5EF4-FFF2-40B4-BE49-F238E27FC236}">
              <a16:creationId xmlns:a16="http://schemas.microsoft.com/office/drawing/2014/main" id="{F94822B4-6F23-40E1-A01D-6C3C02DF0472}"/>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44" name="正方形/長方形 643">
          <a:extLst>
            <a:ext uri="{FF2B5EF4-FFF2-40B4-BE49-F238E27FC236}">
              <a16:creationId xmlns:a16="http://schemas.microsoft.com/office/drawing/2014/main" id="{EBF9A5E3-940D-4F4A-BF0A-CFA85D861939}"/>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45" name="正方形/長方形 644">
          <a:extLst>
            <a:ext uri="{FF2B5EF4-FFF2-40B4-BE49-F238E27FC236}">
              <a16:creationId xmlns:a16="http://schemas.microsoft.com/office/drawing/2014/main" id="{8B5C0BF7-EA3F-4E2C-8B60-158748878BA5}"/>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46" name="正方形/長方形 645">
          <a:extLst>
            <a:ext uri="{FF2B5EF4-FFF2-40B4-BE49-F238E27FC236}">
              <a16:creationId xmlns:a16="http://schemas.microsoft.com/office/drawing/2014/main" id="{05F8E244-66E5-4B68-8A59-36A914CC1A4E}"/>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47" name="正方形/長方形 646">
          <a:extLst>
            <a:ext uri="{FF2B5EF4-FFF2-40B4-BE49-F238E27FC236}">
              <a16:creationId xmlns:a16="http://schemas.microsoft.com/office/drawing/2014/main" id="{90E746E5-E43A-4685-B624-A5E70CC5DF76}"/>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48" name="正方形/長方形 647">
          <a:extLst>
            <a:ext uri="{FF2B5EF4-FFF2-40B4-BE49-F238E27FC236}">
              <a16:creationId xmlns:a16="http://schemas.microsoft.com/office/drawing/2014/main" id="{C5CCC01F-1F56-4680-8EBB-D385095029AD}"/>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49" name="正方形/長方形 648">
          <a:extLst>
            <a:ext uri="{FF2B5EF4-FFF2-40B4-BE49-F238E27FC236}">
              <a16:creationId xmlns:a16="http://schemas.microsoft.com/office/drawing/2014/main" id="{3D59FF1C-6DB6-43B2-B93C-B32E74E66C5A}"/>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50" name="正方形/長方形 649">
          <a:extLst>
            <a:ext uri="{FF2B5EF4-FFF2-40B4-BE49-F238E27FC236}">
              <a16:creationId xmlns:a16="http://schemas.microsoft.com/office/drawing/2014/main" id="{470F60CA-1BE6-4049-BC15-4E28109E4492}"/>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51" name="テキスト ボックス 650">
          <a:extLst>
            <a:ext uri="{FF2B5EF4-FFF2-40B4-BE49-F238E27FC236}">
              <a16:creationId xmlns:a16="http://schemas.microsoft.com/office/drawing/2014/main" id="{B2CDFAEE-0AB5-4E2D-B214-50CB770FD69F}"/>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52" name="直線コネクタ 651">
          <a:extLst>
            <a:ext uri="{FF2B5EF4-FFF2-40B4-BE49-F238E27FC236}">
              <a16:creationId xmlns:a16="http://schemas.microsoft.com/office/drawing/2014/main" id="{7FC7F719-62F4-4004-A1E1-F9D59C9FE11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53" name="直線コネクタ 652">
          <a:extLst>
            <a:ext uri="{FF2B5EF4-FFF2-40B4-BE49-F238E27FC236}">
              <a16:creationId xmlns:a16="http://schemas.microsoft.com/office/drawing/2014/main" id="{FCE62798-8D6B-4122-8406-414E3DCEC48E}"/>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54" name="テキスト ボックス 653">
          <a:extLst>
            <a:ext uri="{FF2B5EF4-FFF2-40B4-BE49-F238E27FC236}">
              <a16:creationId xmlns:a16="http://schemas.microsoft.com/office/drawing/2014/main" id="{9524723A-ACE0-4391-9F9F-A89BF704C7ED}"/>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55" name="直線コネクタ 654">
          <a:extLst>
            <a:ext uri="{FF2B5EF4-FFF2-40B4-BE49-F238E27FC236}">
              <a16:creationId xmlns:a16="http://schemas.microsoft.com/office/drawing/2014/main" id="{12E10343-0594-468B-BD0B-BF8CC76D1949}"/>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56" name="テキスト ボックス 655">
          <a:extLst>
            <a:ext uri="{FF2B5EF4-FFF2-40B4-BE49-F238E27FC236}">
              <a16:creationId xmlns:a16="http://schemas.microsoft.com/office/drawing/2014/main" id="{D22EA7D4-F29D-40D5-B3AF-469C41FC049B}"/>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57" name="直線コネクタ 656">
          <a:extLst>
            <a:ext uri="{FF2B5EF4-FFF2-40B4-BE49-F238E27FC236}">
              <a16:creationId xmlns:a16="http://schemas.microsoft.com/office/drawing/2014/main" id="{EA1D6561-AC75-4F1C-94DE-375099FC3A38}"/>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58" name="テキスト ボックス 657">
          <a:extLst>
            <a:ext uri="{FF2B5EF4-FFF2-40B4-BE49-F238E27FC236}">
              <a16:creationId xmlns:a16="http://schemas.microsoft.com/office/drawing/2014/main" id="{82E865AF-7702-415D-BCEF-B81C2566341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59" name="直線コネクタ 658">
          <a:extLst>
            <a:ext uri="{FF2B5EF4-FFF2-40B4-BE49-F238E27FC236}">
              <a16:creationId xmlns:a16="http://schemas.microsoft.com/office/drawing/2014/main" id="{56934C51-DF0E-4E16-9522-EA7C9417888C}"/>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60" name="テキスト ボックス 659">
          <a:extLst>
            <a:ext uri="{FF2B5EF4-FFF2-40B4-BE49-F238E27FC236}">
              <a16:creationId xmlns:a16="http://schemas.microsoft.com/office/drawing/2014/main" id="{4C00E7E2-B846-43AF-8F63-952C0F556487}"/>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61" name="直線コネクタ 660">
          <a:extLst>
            <a:ext uri="{FF2B5EF4-FFF2-40B4-BE49-F238E27FC236}">
              <a16:creationId xmlns:a16="http://schemas.microsoft.com/office/drawing/2014/main" id="{463E8651-EF58-4919-8256-9D741EAE7E07}"/>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62" name="テキスト ボックス 661">
          <a:extLst>
            <a:ext uri="{FF2B5EF4-FFF2-40B4-BE49-F238E27FC236}">
              <a16:creationId xmlns:a16="http://schemas.microsoft.com/office/drawing/2014/main" id="{F081A0A2-C5EC-4893-88DD-178FEE1203FE}"/>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63" name="直線コネクタ 662">
          <a:extLst>
            <a:ext uri="{FF2B5EF4-FFF2-40B4-BE49-F238E27FC236}">
              <a16:creationId xmlns:a16="http://schemas.microsoft.com/office/drawing/2014/main" id="{BD05D522-D90D-4964-B13C-0B8267172E48}"/>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64" name="テキスト ボックス 663">
          <a:extLst>
            <a:ext uri="{FF2B5EF4-FFF2-40B4-BE49-F238E27FC236}">
              <a16:creationId xmlns:a16="http://schemas.microsoft.com/office/drawing/2014/main" id="{ACCA9368-44BE-4F89-82FD-FD91D1ECA461}"/>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65" name="【児童館】&#10;一人当たり面積グラフ枠">
          <a:extLst>
            <a:ext uri="{FF2B5EF4-FFF2-40B4-BE49-F238E27FC236}">
              <a16:creationId xmlns:a16="http://schemas.microsoft.com/office/drawing/2014/main" id="{75DE856A-7002-4A2F-B5AD-785CE00E5611}"/>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114300</xdr:rowOff>
    </xdr:from>
    <xdr:to>
      <xdr:col>116</xdr:col>
      <xdr:colOff>62864</xdr:colOff>
      <xdr:row>85</xdr:row>
      <xdr:rowOff>133350</xdr:rowOff>
    </xdr:to>
    <xdr:cxnSp macro="">
      <xdr:nvCxnSpPr>
        <xdr:cNvPr id="666" name="直線コネクタ 665">
          <a:extLst>
            <a:ext uri="{FF2B5EF4-FFF2-40B4-BE49-F238E27FC236}">
              <a16:creationId xmlns:a16="http://schemas.microsoft.com/office/drawing/2014/main" id="{12488033-2967-4BC9-8B51-EBB4A19087D1}"/>
            </a:ext>
          </a:extLst>
        </xdr:cNvPr>
        <xdr:cNvCxnSpPr/>
      </xdr:nvCxnSpPr>
      <xdr:spPr>
        <a:xfrm flipV="1">
          <a:off x="22160864" y="134874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137177</xdr:rowOff>
    </xdr:from>
    <xdr:ext cx="469744" cy="259045"/>
    <xdr:sp macro="" textlink="">
      <xdr:nvSpPr>
        <xdr:cNvPr id="667" name="【児童館】&#10;一人当たり面積最小値テキスト">
          <a:extLst>
            <a:ext uri="{FF2B5EF4-FFF2-40B4-BE49-F238E27FC236}">
              <a16:creationId xmlns:a16="http://schemas.microsoft.com/office/drawing/2014/main" id="{6A06FEC9-8F70-41C8-8C2F-640C6AE62596}"/>
            </a:ext>
          </a:extLst>
        </xdr:cNvPr>
        <xdr:cNvSpPr txBox="1"/>
      </xdr:nvSpPr>
      <xdr:spPr>
        <a:xfrm>
          <a:off x="22199600"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133350</xdr:rowOff>
    </xdr:from>
    <xdr:to>
      <xdr:col>116</xdr:col>
      <xdr:colOff>152400</xdr:colOff>
      <xdr:row>85</xdr:row>
      <xdr:rowOff>133350</xdr:rowOff>
    </xdr:to>
    <xdr:cxnSp macro="">
      <xdr:nvCxnSpPr>
        <xdr:cNvPr id="668" name="直線コネクタ 667">
          <a:extLst>
            <a:ext uri="{FF2B5EF4-FFF2-40B4-BE49-F238E27FC236}">
              <a16:creationId xmlns:a16="http://schemas.microsoft.com/office/drawing/2014/main" id="{D1B79E2A-578B-4621-B065-A068FF85DEFD}"/>
            </a:ext>
          </a:extLst>
        </xdr:cNvPr>
        <xdr:cNvCxnSpPr/>
      </xdr:nvCxnSpPr>
      <xdr:spPr>
        <a:xfrm>
          <a:off x="22072600" y="1470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60977</xdr:rowOff>
    </xdr:from>
    <xdr:ext cx="469744" cy="259045"/>
    <xdr:sp macro="" textlink="">
      <xdr:nvSpPr>
        <xdr:cNvPr id="669" name="【児童館】&#10;一人当たり面積最大値テキスト">
          <a:extLst>
            <a:ext uri="{FF2B5EF4-FFF2-40B4-BE49-F238E27FC236}">
              <a16:creationId xmlns:a16="http://schemas.microsoft.com/office/drawing/2014/main" id="{3C7F9F5E-796C-4ED3-A720-BAB7F1C78A28}"/>
            </a:ext>
          </a:extLst>
        </xdr:cNvPr>
        <xdr:cNvSpPr txBox="1"/>
      </xdr:nvSpPr>
      <xdr:spPr>
        <a:xfrm>
          <a:off x="221996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114300</xdr:rowOff>
    </xdr:from>
    <xdr:to>
      <xdr:col>116</xdr:col>
      <xdr:colOff>152400</xdr:colOff>
      <xdr:row>78</xdr:row>
      <xdr:rowOff>114300</xdr:rowOff>
    </xdr:to>
    <xdr:cxnSp macro="">
      <xdr:nvCxnSpPr>
        <xdr:cNvPr id="670" name="直線コネクタ 669">
          <a:extLst>
            <a:ext uri="{FF2B5EF4-FFF2-40B4-BE49-F238E27FC236}">
              <a16:creationId xmlns:a16="http://schemas.microsoft.com/office/drawing/2014/main" id="{CABABD3B-3BDB-4A0B-8C03-BAC2320CE1AE}"/>
            </a:ext>
          </a:extLst>
        </xdr:cNvPr>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143527</xdr:rowOff>
    </xdr:from>
    <xdr:ext cx="469744" cy="259045"/>
    <xdr:sp macro="" textlink="">
      <xdr:nvSpPr>
        <xdr:cNvPr id="671" name="【児童館】&#10;一人当たり面積平均値テキスト">
          <a:extLst>
            <a:ext uri="{FF2B5EF4-FFF2-40B4-BE49-F238E27FC236}">
              <a16:creationId xmlns:a16="http://schemas.microsoft.com/office/drawing/2014/main" id="{1586F123-5B2A-446F-9306-FD4E481FA6B9}"/>
            </a:ext>
          </a:extLst>
        </xdr:cNvPr>
        <xdr:cNvSpPr txBox="1"/>
      </xdr:nvSpPr>
      <xdr:spPr>
        <a:xfrm>
          <a:off x="22199600" y="14202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120650</xdr:rowOff>
    </xdr:from>
    <xdr:to>
      <xdr:col>116</xdr:col>
      <xdr:colOff>114300</xdr:colOff>
      <xdr:row>84</xdr:row>
      <xdr:rowOff>50800</xdr:rowOff>
    </xdr:to>
    <xdr:sp macro="" textlink="">
      <xdr:nvSpPr>
        <xdr:cNvPr id="672" name="フローチャート: 判断 671">
          <a:extLst>
            <a:ext uri="{FF2B5EF4-FFF2-40B4-BE49-F238E27FC236}">
              <a16:creationId xmlns:a16="http://schemas.microsoft.com/office/drawing/2014/main" id="{94830551-03EE-444D-89D1-B4E71DE0A173}"/>
            </a:ext>
          </a:extLst>
        </xdr:cNvPr>
        <xdr:cNvSpPr/>
      </xdr:nvSpPr>
      <xdr:spPr>
        <a:xfrm>
          <a:off x="22110700" y="1435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673" name="フローチャート: 判断 672">
          <a:extLst>
            <a:ext uri="{FF2B5EF4-FFF2-40B4-BE49-F238E27FC236}">
              <a16:creationId xmlns:a16="http://schemas.microsoft.com/office/drawing/2014/main" id="{994CAEF6-B4B2-46B0-A05F-2A7EB9BB9E24}"/>
            </a:ext>
          </a:extLst>
        </xdr:cNvPr>
        <xdr:cNvSpPr/>
      </xdr:nvSpPr>
      <xdr:spPr>
        <a:xfrm>
          <a:off x="21272500" y="142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80</xdr:row>
      <xdr:rowOff>101600</xdr:rowOff>
    </xdr:from>
    <xdr:to>
      <xdr:col>107</xdr:col>
      <xdr:colOff>101600</xdr:colOff>
      <xdr:row>81</xdr:row>
      <xdr:rowOff>31750</xdr:rowOff>
    </xdr:to>
    <xdr:sp macro="" textlink="">
      <xdr:nvSpPr>
        <xdr:cNvPr id="674" name="フローチャート: 判断 673">
          <a:extLst>
            <a:ext uri="{FF2B5EF4-FFF2-40B4-BE49-F238E27FC236}">
              <a16:creationId xmlns:a16="http://schemas.microsoft.com/office/drawing/2014/main" id="{68886A20-073C-494B-9E47-721EABD89603}"/>
            </a:ext>
          </a:extLst>
        </xdr:cNvPr>
        <xdr:cNvSpPr/>
      </xdr:nvSpPr>
      <xdr:spPr>
        <a:xfrm>
          <a:off x="20383500" y="1381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75" name="テキスト ボックス 674">
          <a:extLst>
            <a:ext uri="{FF2B5EF4-FFF2-40B4-BE49-F238E27FC236}">
              <a16:creationId xmlns:a16="http://schemas.microsoft.com/office/drawing/2014/main" id="{3BA3657B-6A9F-43D7-8885-107480AECF3E}"/>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76" name="テキスト ボックス 675">
          <a:extLst>
            <a:ext uri="{FF2B5EF4-FFF2-40B4-BE49-F238E27FC236}">
              <a16:creationId xmlns:a16="http://schemas.microsoft.com/office/drawing/2014/main" id="{A34DFA14-0F49-4624-8192-F713DD77267A}"/>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77" name="テキスト ボックス 676">
          <a:extLst>
            <a:ext uri="{FF2B5EF4-FFF2-40B4-BE49-F238E27FC236}">
              <a16:creationId xmlns:a16="http://schemas.microsoft.com/office/drawing/2014/main" id="{AA26CF4E-8CC6-41C6-8D71-DA17E11D1075}"/>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78" name="テキスト ボックス 677">
          <a:extLst>
            <a:ext uri="{FF2B5EF4-FFF2-40B4-BE49-F238E27FC236}">
              <a16:creationId xmlns:a16="http://schemas.microsoft.com/office/drawing/2014/main" id="{1BB83590-5DEB-49BD-BFA4-F871D4424783}"/>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79" name="テキスト ボックス 678">
          <a:extLst>
            <a:ext uri="{FF2B5EF4-FFF2-40B4-BE49-F238E27FC236}">
              <a16:creationId xmlns:a16="http://schemas.microsoft.com/office/drawing/2014/main" id="{8CA3C5E3-B254-4CA6-A9DA-40183388C0A5}"/>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82550</xdr:rowOff>
    </xdr:from>
    <xdr:to>
      <xdr:col>116</xdr:col>
      <xdr:colOff>114300</xdr:colOff>
      <xdr:row>86</xdr:row>
      <xdr:rowOff>12700</xdr:rowOff>
    </xdr:to>
    <xdr:sp macro="" textlink="">
      <xdr:nvSpPr>
        <xdr:cNvPr id="680" name="楕円 679">
          <a:extLst>
            <a:ext uri="{FF2B5EF4-FFF2-40B4-BE49-F238E27FC236}">
              <a16:creationId xmlns:a16="http://schemas.microsoft.com/office/drawing/2014/main" id="{A36251C6-54F0-45B7-B666-DC2A23F3CA8E}"/>
            </a:ext>
          </a:extLst>
        </xdr:cNvPr>
        <xdr:cNvSpPr/>
      </xdr:nvSpPr>
      <xdr:spPr>
        <a:xfrm>
          <a:off x="221107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168927</xdr:rowOff>
    </xdr:from>
    <xdr:ext cx="469744" cy="259045"/>
    <xdr:sp macro="" textlink="">
      <xdr:nvSpPr>
        <xdr:cNvPr id="681" name="【児童館】&#10;一人当たり面積該当値テキスト">
          <a:extLst>
            <a:ext uri="{FF2B5EF4-FFF2-40B4-BE49-F238E27FC236}">
              <a16:creationId xmlns:a16="http://schemas.microsoft.com/office/drawing/2014/main" id="{74CFFC18-2E44-4C92-B57A-6D588D9F2E7F}"/>
            </a:ext>
          </a:extLst>
        </xdr:cNvPr>
        <xdr:cNvSpPr txBox="1"/>
      </xdr:nvSpPr>
      <xdr:spPr>
        <a:xfrm>
          <a:off x="22199600" y="1457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82550</xdr:rowOff>
    </xdr:from>
    <xdr:to>
      <xdr:col>112</xdr:col>
      <xdr:colOff>38100</xdr:colOff>
      <xdr:row>86</xdr:row>
      <xdr:rowOff>12700</xdr:rowOff>
    </xdr:to>
    <xdr:sp macro="" textlink="">
      <xdr:nvSpPr>
        <xdr:cNvPr id="682" name="楕円 681">
          <a:extLst>
            <a:ext uri="{FF2B5EF4-FFF2-40B4-BE49-F238E27FC236}">
              <a16:creationId xmlns:a16="http://schemas.microsoft.com/office/drawing/2014/main" id="{06CE12D9-8F7E-44A7-945F-D61618B2D054}"/>
            </a:ext>
          </a:extLst>
        </xdr:cNvPr>
        <xdr:cNvSpPr/>
      </xdr:nvSpPr>
      <xdr:spPr>
        <a:xfrm>
          <a:off x="21272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133350</xdr:rowOff>
    </xdr:from>
    <xdr:to>
      <xdr:col>116</xdr:col>
      <xdr:colOff>63500</xdr:colOff>
      <xdr:row>85</xdr:row>
      <xdr:rowOff>133350</xdr:rowOff>
    </xdr:to>
    <xdr:cxnSp macro="">
      <xdr:nvCxnSpPr>
        <xdr:cNvPr id="683" name="直線コネクタ 682">
          <a:extLst>
            <a:ext uri="{FF2B5EF4-FFF2-40B4-BE49-F238E27FC236}">
              <a16:creationId xmlns:a16="http://schemas.microsoft.com/office/drawing/2014/main" id="{A7B7B153-3ECB-49E4-9538-541507022B5B}"/>
            </a:ext>
          </a:extLst>
        </xdr:cNvPr>
        <xdr:cNvCxnSpPr/>
      </xdr:nvCxnSpPr>
      <xdr:spPr>
        <a:xfrm>
          <a:off x="21323300" y="1470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82550</xdr:rowOff>
    </xdr:from>
    <xdr:to>
      <xdr:col>107</xdr:col>
      <xdr:colOff>101600</xdr:colOff>
      <xdr:row>86</xdr:row>
      <xdr:rowOff>12700</xdr:rowOff>
    </xdr:to>
    <xdr:sp macro="" textlink="">
      <xdr:nvSpPr>
        <xdr:cNvPr id="684" name="楕円 683">
          <a:extLst>
            <a:ext uri="{FF2B5EF4-FFF2-40B4-BE49-F238E27FC236}">
              <a16:creationId xmlns:a16="http://schemas.microsoft.com/office/drawing/2014/main" id="{465EE110-1BA3-41E0-BFA6-27410AD3141B}"/>
            </a:ext>
          </a:extLst>
        </xdr:cNvPr>
        <xdr:cNvSpPr/>
      </xdr:nvSpPr>
      <xdr:spPr>
        <a:xfrm>
          <a:off x="20383500" y="1465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133350</xdr:rowOff>
    </xdr:from>
    <xdr:to>
      <xdr:col>111</xdr:col>
      <xdr:colOff>177800</xdr:colOff>
      <xdr:row>85</xdr:row>
      <xdr:rowOff>133350</xdr:rowOff>
    </xdr:to>
    <xdr:cxnSp macro="">
      <xdr:nvCxnSpPr>
        <xdr:cNvPr id="685" name="直線コネクタ 684">
          <a:extLst>
            <a:ext uri="{FF2B5EF4-FFF2-40B4-BE49-F238E27FC236}">
              <a16:creationId xmlns:a16="http://schemas.microsoft.com/office/drawing/2014/main" id="{B928DD39-B11D-42AB-816F-C8EC538DD9F9}"/>
            </a:ext>
          </a:extLst>
        </xdr:cNvPr>
        <xdr:cNvCxnSpPr/>
      </xdr:nvCxnSpPr>
      <xdr:spPr>
        <a:xfrm>
          <a:off x="20434300" y="1470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686" name="n_1aveValue【児童館】&#10;一人当たり面積">
          <a:extLst>
            <a:ext uri="{FF2B5EF4-FFF2-40B4-BE49-F238E27FC236}">
              <a16:creationId xmlns:a16="http://schemas.microsoft.com/office/drawing/2014/main" id="{91101A36-6AA8-44D6-990C-14DE6D43C1B7}"/>
            </a:ext>
          </a:extLst>
        </xdr:cNvPr>
        <xdr:cNvSpPr txBox="1"/>
      </xdr:nvSpPr>
      <xdr:spPr>
        <a:xfrm>
          <a:off x="21075727" y="1405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79</xdr:row>
      <xdr:rowOff>48277</xdr:rowOff>
    </xdr:from>
    <xdr:ext cx="469744" cy="259045"/>
    <xdr:sp macro="" textlink="">
      <xdr:nvSpPr>
        <xdr:cNvPr id="687" name="n_2aveValue【児童館】&#10;一人当たり面積">
          <a:extLst>
            <a:ext uri="{FF2B5EF4-FFF2-40B4-BE49-F238E27FC236}">
              <a16:creationId xmlns:a16="http://schemas.microsoft.com/office/drawing/2014/main" id="{BFC249AA-855D-40D4-A038-98E921E0CA46}"/>
            </a:ext>
          </a:extLst>
        </xdr:cNvPr>
        <xdr:cNvSpPr txBox="1"/>
      </xdr:nvSpPr>
      <xdr:spPr>
        <a:xfrm>
          <a:off x="20199427" y="1359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3827</xdr:rowOff>
    </xdr:from>
    <xdr:ext cx="469744" cy="259045"/>
    <xdr:sp macro="" textlink="">
      <xdr:nvSpPr>
        <xdr:cNvPr id="688" name="n_1mainValue【児童館】&#10;一人当たり面積">
          <a:extLst>
            <a:ext uri="{FF2B5EF4-FFF2-40B4-BE49-F238E27FC236}">
              <a16:creationId xmlns:a16="http://schemas.microsoft.com/office/drawing/2014/main" id="{4FDADF1A-468F-4E0B-9673-DC9851EC187E}"/>
            </a:ext>
          </a:extLst>
        </xdr:cNvPr>
        <xdr:cNvSpPr txBox="1"/>
      </xdr:nvSpPr>
      <xdr:spPr>
        <a:xfrm>
          <a:off x="210757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3827</xdr:rowOff>
    </xdr:from>
    <xdr:ext cx="469744" cy="259045"/>
    <xdr:sp macro="" textlink="">
      <xdr:nvSpPr>
        <xdr:cNvPr id="689" name="n_2mainValue【児童館】&#10;一人当たり面積">
          <a:extLst>
            <a:ext uri="{FF2B5EF4-FFF2-40B4-BE49-F238E27FC236}">
              <a16:creationId xmlns:a16="http://schemas.microsoft.com/office/drawing/2014/main" id="{81EE9555-4E49-45DC-90F3-AD843B785DAB}"/>
            </a:ext>
          </a:extLst>
        </xdr:cNvPr>
        <xdr:cNvSpPr txBox="1"/>
      </xdr:nvSpPr>
      <xdr:spPr>
        <a:xfrm>
          <a:off x="20199427" y="1474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90" name="正方形/長方形 689">
          <a:extLst>
            <a:ext uri="{FF2B5EF4-FFF2-40B4-BE49-F238E27FC236}">
              <a16:creationId xmlns:a16="http://schemas.microsoft.com/office/drawing/2014/main" id="{129ABD39-11EF-42F7-A78A-B73CF4F86795}"/>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91" name="正方形/長方形 690">
          <a:extLst>
            <a:ext uri="{FF2B5EF4-FFF2-40B4-BE49-F238E27FC236}">
              <a16:creationId xmlns:a16="http://schemas.microsoft.com/office/drawing/2014/main" id="{AE5D8B87-95C4-45C0-B8F3-1D28EF254FE5}"/>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92" name="正方形/長方形 691">
          <a:extLst>
            <a:ext uri="{FF2B5EF4-FFF2-40B4-BE49-F238E27FC236}">
              <a16:creationId xmlns:a16="http://schemas.microsoft.com/office/drawing/2014/main" id="{5FF0CAD6-BF93-48CF-8470-D8274CD2F50B}"/>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93" name="正方形/長方形 692">
          <a:extLst>
            <a:ext uri="{FF2B5EF4-FFF2-40B4-BE49-F238E27FC236}">
              <a16:creationId xmlns:a16="http://schemas.microsoft.com/office/drawing/2014/main" id="{B8245835-2ECF-4290-A07D-2ED270CFC982}"/>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94" name="正方形/長方形 693">
          <a:extLst>
            <a:ext uri="{FF2B5EF4-FFF2-40B4-BE49-F238E27FC236}">
              <a16:creationId xmlns:a16="http://schemas.microsoft.com/office/drawing/2014/main" id="{262157CD-3C8D-4EF7-B2A8-A86B94F795A9}"/>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95" name="正方形/長方形 694">
          <a:extLst>
            <a:ext uri="{FF2B5EF4-FFF2-40B4-BE49-F238E27FC236}">
              <a16:creationId xmlns:a16="http://schemas.microsoft.com/office/drawing/2014/main" id="{4935DB4F-9DD1-4F30-95D7-49CDFE3F8E9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96" name="正方形/長方形 695">
          <a:extLst>
            <a:ext uri="{FF2B5EF4-FFF2-40B4-BE49-F238E27FC236}">
              <a16:creationId xmlns:a16="http://schemas.microsoft.com/office/drawing/2014/main" id="{EF74971E-C184-48FC-9698-9347A7C001B9}"/>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97" name="正方形/長方形 696">
          <a:extLst>
            <a:ext uri="{FF2B5EF4-FFF2-40B4-BE49-F238E27FC236}">
              <a16:creationId xmlns:a16="http://schemas.microsoft.com/office/drawing/2014/main" id="{484BCD88-5F1F-43D9-9D40-A17AEC773FA4}"/>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98" name="テキスト ボックス 697">
          <a:extLst>
            <a:ext uri="{FF2B5EF4-FFF2-40B4-BE49-F238E27FC236}">
              <a16:creationId xmlns:a16="http://schemas.microsoft.com/office/drawing/2014/main" id="{9BA0D9C9-E3B4-4792-B2FF-04348BDC3845}"/>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99" name="直線コネクタ 698">
          <a:extLst>
            <a:ext uri="{FF2B5EF4-FFF2-40B4-BE49-F238E27FC236}">
              <a16:creationId xmlns:a16="http://schemas.microsoft.com/office/drawing/2014/main" id="{4B504D05-686E-46B7-A622-D1001DDD4276}"/>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00" name="テキスト ボックス 699">
          <a:extLst>
            <a:ext uri="{FF2B5EF4-FFF2-40B4-BE49-F238E27FC236}">
              <a16:creationId xmlns:a16="http://schemas.microsoft.com/office/drawing/2014/main" id="{93D1F752-0C68-452B-A085-12E4B1ECE4B3}"/>
            </a:ext>
          </a:extLst>
        </xdr:cNvPr>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01" name="直線コネクタ 700">
          <a:extLst>
            <a:ext uri="{FF2B5EF4-FFF2-40B4-BE49-F238E27FC236}">
              <a16:creationId xmlns:a16="http://schemas.microsoft.com/office/drawing/2014/main" id="{9C3297B7-3A36-432E-A25B-76BC22242BC9}"/>
            </a:ext>
          </a:extLst>
        </xdr:cNvPr>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02" name="テキスト ボックス 701">
          <a:extLst>
            <a:ext uri="{FF2B5EF4-FFF2-40B4-BE49-F238E27FC236}">
              <a16:creationId xmlns:a16="http://schemas.microsoft.com/office/drawing/2014/main" id="{3650100F-209E-4418-B057-A3BE0DFA79B7}"/>
            </a:ext>
          </a:extLst>
        </xdr:cNvPr>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03" name="直線コネクタ 702">
          <a:extLst>
            <a:ext uri="{FF2B5EF4-FFF2-40B4-BE49-F238E27FC236}">
              <a16:creationId xmlns:a16="http://schemas.microsoft.com/office/drawing/2014/main" id="{2F26D2C6-E4C7-44AA-8365-455C2D58421D}"/>
            </a:ext>
          </a:extLst>
        </xdr:cNvPr>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04" name="テキスト ボックス 703">
          <a:extLst>
            <a:ext uri="{FF2B5EF4-FFF2-40B4-BE49-F238E27FC236}">
              <a16:creationId xmlns:a16="http://schemas.microsoft.com/office/drawing/2014/main" id="{43A8445E-176D-46F1-867D-374C4886804D}"/>
            </a:ext>
          </a:extLst>
        </xdr:cNvPr>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05" name="直線コネクタ 704">
          <a:extLst>
            <a:ext uri="{FF2B5EF4-FFF2-40B4-BE49-F238E27FC236}">
              <a16:creationId xmlns:a16="http://schemas.microsoft.com/office/drawing/2014/main" id="{91293701-2731-4394-B02B-5A995F40C5F7}"/>
            </a:ext>
          </a:extLst>
        </xdr:cNvPr>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06" name="テキスト ボックス 705">
          <a:extLst>
            <a:ext uri="{FF2B5EF4-FFF2-40B4-BE49-F238E27FC236}">
              <a16:creationId xmlns:a16="http://schemas.microsoft.com/office/drawing/2014/main" id="{0F50EC77-DCB0-4AC4-ADA4-8A7723D8F0FE}"/>
            </a:ext>
          </a:extLst>
        </xdr:cNvPr>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07" name="直線コネクタ 706">
          <a:extLst>
            <a:ext uri="{FF2B5EF4-FFF2-40B4-BE49-F238E27FC236}">
              <a16:creationId xmlns:a16="http://schemas.microsoft.com/office/drawing/2014/main" id="{B6CC30C6-0B1A-4E27-9BE2-64001C0DE0DE}"/>
            </a:ext>
          </a:extLst>
        </xdr:cNvPr>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708" name="テキスト ボックス 707">
          <a:extLst>
            <a:ext uri="{FF2B5EF4-FFF2-40B4-BE49-F238E27FC236}">
              <a16:creationId xmlns:a16="http://schemas.microsoft.com/office/drawing/2014/main" id="{2633E30A-27C5-4E40-B176-62B41B471CD8}"/>
            </a:ext>
          </a:extLst>
        </xdr:cNvPr>
        <xdr:cNvSpPr txBox="1"/>
      </xdr:nvSpPr>
      <xdr:spPr>
        <a:xfrm>
          <a:off x="12042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9" name="直線コネクタ 708">
          <a:extLst>
            <a:ext uri="{FF2B5EF4-FFF2-40B4-BE49-F238E27FC236}">
              <a16:creationId xmlns:a16="http://schemas.microsoft.com/office/drawing/2014/main" id="{B6E3E734-8212-4911-94CB-F760194B0C9F}"/>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96</xdr:row>
      <xdr:rowOff>162577</xdr:rowOff>
    </xdr:from>
    <xdr:ext cx="403059" cy="259045"/>
    <xdr:sp macro="" textlink="">
      <xdr:nvSpPr>
        <xdr:cNvPr id="710" name="テキスト ボックス 709">
          <a:extLst>
            <a:ext uri="{FF2B5EF4-FFF2-40B4-BE49-F238E27FC236}">
              <a16:creationId xmlns:a16="http://schemas.microsoft.com/office/drawing/2014/main" id="{A9585C18-0C31-439F-A085-DA4F3FE07221}"/>
            </a:ext>
          </a:extLst>
        </xdr:cNvPr>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11" name="【公民館】&#10;有形固定資産減価償却率グラフ枠">
          <a:extLst>
            <a:ext uri="{FF2B5EF4-FFF2-40B4-BE49-F238E27FC236}">
              <a16:creationId xmlns:a16="http://schemas.microsoft.com/office/drawing/2014/main" id="{63D5DEE1-9AE6-4D0E-BC8F-88F1E3E042CD}"/>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102</xdr:row>
      <xdr:rowOff>21337</xdr:rowOff>
    </xdr:from>
    <xdr:to>
      <xdr:col>85</xdr:col>
      <xdr:colOff>126364</xdr:colOff>
      <xdr:row>108</xdr:row>
      <xdr:rowOff>53339</xdr:rowOff>
    </xdr:to>
    <xdr:cxnSp macro="">
      <xdr:nvCxnSpPr>
        <xdr:cNvPr id="712" name="直線コネクタ 711">
          <a:extLst>
            <a:ext uri="{FF2B5EF4-FFF2-40B4-BE49-F238E27FC236}">
              <a16:creationId xmlns:a16="http://schemas.microsoft.com/office/drawing/2014/main" id="{98F06DCA-3FAE-41B5-8BEE-9B28CEEF48C0}"/>
            </a:ext>
          </a:extLst>
        </xdr:cNvPr>
        <xdr:cNvCxnSpPr/>
      </xdr:nvCxnSpPr>
      <xdr:spPr>
        <a:xfrm flipV="1">
          <a:off x="16318864" y="17509237"/>
          <a:ext cx="0" cy="106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57166</xdr:rowOff>
    </xdr:from>
    <xdr:ext cx="405111" cy="259045"/>
    <xdr:sp macro="" textlink="">
      <xdr:nvSpPr>
        <xdr:cNvPr id="713" name="【公民館】&#10;有形固定資産減価償却率最小値テキスト">
          <a:extLst>
            <a:ext uri="{FF2B5EF4-FFF2-40B4-BE49-F238E27FC236}">
              <a16:creationId xmlns:a16="http://schemas.microsoft.com/office/drawing/2014/main" id="{0D8E3AA3-E10C-4C02-BFA1-093D00693D6F}"/>
            </a:ext>
          </a:extLst>
        </xdr:cNvPr>
        <xdr:cNvSpPr txBox="1"/>
      </xdr:nvSpPr>
      <xdr:spPr>
        <a:xfrm>
          <a:off x="16357600" y="18573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53339</xdr:rowOff>
    </xdr:from>
    <xdr:to>
      <xdr:col>86</xdr:col>
      <xdr:colOff>25400</xdr:colOff>
      <xdr:row>108</xdr:row>
      <xdr:rowOff>53339</xdr:rowOff>
    </xdr:to>
    <xdr:cxnSp macro="">
      <xdr:nvCxnSpPr>
        <xdr:cNvPr id="714" name="直線コネクタ 713">
          <a:extLst>
            <a:ext uri="{FF2B5EF4-FFF2-40B4-BE49-F238E27FC236}">
              <a16:creationId xmlns:a16="http://schemas.microsoft.com/office/drawing/2014/main" id="{AC3C7796-B8C4-4C3D-96F2-207757A6708F}"/>
            </a:ext>
          </a:extLst>
        </xdr:cNvPr>
        <xdr:cNvCxnSpPr/>
      </xdr:nvCxnSpPr>
      <xdr:spPr>
        <a:xfrm>
          <a:off x="16230600" y="185699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139464</xdr:rowOff>
    </xdr:from>
    <xdr:ext cx="405111" cy="259045"/>
    <xdr:sp macro="" textlink="">
      <xdr:nvSpPr>
        <xdr:cNvPr id="715" name="【公民館】&#10;有形固定資産減価償却率最大値テキスト">
          <a:extLst>
            <a:ext uri="{FF2B5EF4-FFF2-40B4-BE49-F238E27FC236}">
              <a16:creationId xmlns:a16="http://schemas.microsoft.com/office/drawing/2014/main" id="{E9D17C8F-0914-4232-BEB7-5A639F0F5FAA}"/>
            </a:ext>
          </a:extLst>
        </xdr:cNvPr>
        <xdr:cNvSpPr txBox="1"/>
      </xdr:nvSpPr>
      <xdr:spPr>
        <a:xfrm>
          <a:off x="16357600" y="172844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102</xdr:row>
      <xdr:rowOff>21337</xdr:rowOff>
    </xdr:from>
    <xdr:to>
      <xdr:col>86</xdr:col>
      <xdr:colOff>25400</xdr:colOff>
      <xdr:row>102</xdr:row>
      <xdr:rowOff>21337</xdr:rowOff>
    </xdr:to>
    <xdr:cxnSp macro="">
      <xdr:nvCxnSpPr>
        <xdr:cNvPr id="716" name="直線コネクタ 715">
          <a:extLst>
            <a:ext uri="{FF2B5EF4-FFF2-40B4-BE49-F238E27FC236}">
              <a16:creationId xmlns:a16="http://schemas.microsoft.com/office/drawing/2014/main" id="{1386D916-5409-417D-AA0D-00A13B873D39}"/>
            </a:ext>
          </a:extLst>
        </xdr:cNvPr>
        <xdr:cNvCxnSpPr/>
      </xdr:nvCxnSpPr>
      <xdr:spPr>
        <a:xfrm>
          <a:off x="16230600" y="17509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96283</xdr:rowOff>
    </xdr:from>
    <xdr:ext cx="405111" cy="259045"/>
    <xdr:sp macro="" textlink="">
      <xdr:nvSpPr>
        <xdr:cNvPr id="717" name="【公民館】&#10;有形固定資産減価償却率平均値テキスト">
          <a:extLst>
            <a:ext uri="{FF2B5EF4-FFF2-40B4-BE49-F238E27FC236}">
              <a16:creationId xmlns:a16="http://schemas.microsoft.com/office/drawing/2014/main" id="{4F562DC2-76DC-4FB7-9088-A8F43F4DC572}"/>
            </a:ext>
          </a:extLst>
        </xdr:cNvPr>
        <xdr:cNvSpPr txBox="1"/>
      </xdr:nvSpPr>
      <xdr:spPr>
        <a:xfrm>
          <a:off x="16357600" y="179270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73406</xdr:rowOff>
    </xdr:from>
    <xdr:to>
      <xdr:col>85</xdr:col>
      <xdr:colOff>177800</xdr:colOff>
      <xdr:row>106</xdr:row>
      <xdr:rowOff>3556</xdr:rowOff>
    </xdr:to>
    <xdr:sp macro="" textlink="">
      <xdr:nvSpPr>
        <xdr:cNvPr id="718" name="フローチャート: 判断 717">
          <a:extLst>
            <a:ext uri="{FF2B5EF4-FFF2-40B4-BE49-F238E27FC236}">
              <a16:creationId xmlns:a16="http://schemas.microsoft.com/office/drawing/2014/main" id="{85D6AF0A-1B2F-4CDB-B369-660378BA0230}"/>
            </a:ext>
          </a:extLst>
        </xdr:cNvPr>
        <xdr:cNvSpPr/>
      </xdr:nvSpPr>
      <xdr:spPr>
        <a:xfrm>
          <a:off x="16268700" y="1807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55118</xdr:rowOff>
    </xdr:from>
    <xdr:to>
      <xdr:col>81</xdr:col>
      <xdr:colOff>101600</xdr:colOff>
      <xdr:row>105</xdr:row>
      <xdr:rowOff>156718</xdr:rowOff>
    </xdr:to>
    <xdr:sp macro="" textlink="">
      <xdr:nvSpPr>
        <xdr:cNvPr id="719" name="フローチャート: 判断 718">
          <a:extLst>
            <a:ext uri="{FF2B5EF4-FFF2-40B4-BE49-F238E27FC236}">
              <a16:creationId xmlns:a16="http://schemas.microsoft.com/office/drawing/2014/main" id="{CDFF65A7-7A52-45A2-B44D-81C5EE15E55C}"/>
            </a:ext>
          </a:extLst>
        </xdr:cNvPr>
        <xdr:cNvSpPr/>
      </xdr:nvSpPr>
      <xdr:spPr>
        <a:xfrm>
          <a:off x="15430500" y="1805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107</xdr:row>
      <xdr:rowOff>109982</xdr:rowOff>
    </xdr:from>
    <xdr:to>
      <xdr:col>76</xdr:col>
      <xdr:colOff>165100</xdr:colOff>
      <xdr:row>108</xdr:row>
      <xdr:rowOff>40132</xdr:rowOff>
    </xdr:to>
    <xdr:sp macro="" textlink="">
      <xdr:nvSpPr>
        <xdr:cNvPr id="720" name="フローチャート: 判断 719">
          <a:extLst>
            <a:ext uri="{FF2B5EF4-FFF2-40B4-BE49-F238E27FC236}">
              <a16:creationId xmlns:a16="http://schemas.microsoft.com/office/drawing/2014/main" id="{C500B90F-2E6D-42A1-960A-A865DD0E3255}"/>
            </a:ext>
          </a:extLst>
        </xdr:cNvPr>
        <xdr:cNvSpPr/>
      </xdr:nvSpPr>
      <xdr:spPr>
        <a:xfrm>
          <a:off x="14541500" y="1845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21" name="テキスト ボックス 720">
          <a:extLst>
            <a:ext uri="{FF2B5EF4-FFF2-40B4-BE49-F238E27FC236}">
              <a16:creationId xmlns:a16="http://schemas.microsoft.com/office/drawing/2014/main" id="{2951451D-7768-4B28-A186-6C70E2DE415E}"/>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9621F561-5C08-4E45-8046-0586C904A3E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307A2F0B-F9D9-4670-81C5-698D8A3B74D7}"/>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866225A-69DF-413F-AF97-909D20DF5B98}"/>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8CFDF722-ED9A-43D8-AD17-2D3D01442AB2}"/>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20828</xdr:rowOff>
    </xdr:from>
    <xdr:to>
      <xdr:col>85</xdr:col>
      <xdr:colOff>177800</xdr:colOff>
      <xdr:row>106</xdr:row>
      <xdr:rowOff>122428</xdr:rowOff>
    </xdr:to>
    <xdr:sp macro="" textlink="">
      <xdr:nvSpPr>
        <xdr:cNvPr id="726" name="楕円 725">
          <a:extLst>
            <a:ext uri="{FF2B5EF4-FFF2-40B4-BE49-F238E27FC236}">
              <a16:creationId xmlns:a16="http://schemas.microsoft.com/office/drawing/2014/main" id="{774AD4BF-9E3B-41E0-9EFB-27EDC3B415A4}"/>
            </a:ext>
          </a:extLst>
        </xdr:cNvPr>
        <xdr:cNvSpPr/>
      </xdr:nvSpPr>
      <xdr:spPr>
        <a:xfrm>
          <a:off x="16268700" y="18194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170705</xdr:rowOff>
    </xdr:from>
    <xdr:ext cx="405111" cy="259045"/>
    <xdr:sp macro="" textlink="">
      <xdr:nvSpPr>
        <xdr:cNvPr id="727" name="【公民館】&#10;有形固定資産減価償却率該当値テキスト">
          <a:extLst>
            <a:ext uri="{FF2B5EF4-FFF2-40B4-BE49-F238E27FC236}">
              <a16:creationId xmlns:a16="http://schemas.microsoft.com/office/drawing/2014/main" id="{BED021C4-3291-4F5E-BBA2-28B3929FF948}"/>
            </a:ext>
          </a:extLst>
        </xdr:cNvPr>
        <xdr:cNvSpPr txBox="1"/>
      </xdr:nvSpPr>
      <xdr:spPr>
        <a:xfrm>
          <a:off x="16357600" y="1817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64263</xdr:rowOff>
    </xdr:from>
    <xdr:to>
      <xdr:col>81</xdr:col>
      <xdr:colOff>101600</xdr:colOff>
      <xdr:row>105</xdr:row>
      <xdr:rowOff>165863</xdr:rowOff>
    </xdr:to>
    <xdr:sp macro="" textlink="">
      <xdr:nvSpPr>
        <xdr:cNvPr id="728" name="楕円 727">
          <a:extLst>
            <a:ext uri="{FF2B5EF4-FFF2-40B4-BE49-F238E27FC236}">
              <a16:creationId xmlns:a16="http://schemas.microsoft.com/office/drawing/2014/main" id="{B1306108-DAED-44FF-9D31-4DD7C866E958}"/>
            </a:ext>
          </a:extLst>
        </xdr:cNvPr>
        <xdr:cNvSpPr/>
      </xdr:nvSpPr>
      <xdr:spPr>
        <a:xfrm>
          <a:off x="15430500" y="18066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115063</xdr:rowOff>
    </xdr:from>
    <xdr:to>
      <xdr:col>85</xdr:col>
      <xdr:colOff>127000</xdr:colOff>
      <xdr:row>106</xdr:row>
      <xdr:rowOff>71628</xdr:rowOff>
    </xdr:to>
    <xdr:cxnSp macro="">
      <xdr:nvCxnSpPr>
        <xdr:cNvPr id="729" name="直線コネクタ 728">
          <a:extLst>
            <a:ext uri="{FF2B5EF4-FFF2-40B4-BE49-F238E27FC236}">
              <a16:creationId xmlns:a16="http://schemas.microsoft.com/office/drawing/2014/main" id="{67F95D13-72BB-4DF7-81D3-DB68FD8444BD}"/>
            </a:ext>
          </a:extLst>
        </xdr:cNvPr>
        <xdr:cNvCxnSpPr/>
      </xdr:nvCxnSpPr>
      <xdr:spPr>
        <a:xfrm>
          <a:off x="15481300" y="18117313"/>
          <a:ext cx="838200" cy="128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128270</xdr:rowOff>
    </xdr:from>
    <xdr:to>
      <xdr:col>76</xdr:col>
      <xdr:colOff>165100</xdr:colOff>
      <xdr:row>106</xdr:row>
      <xdr:rowOff>58420</xdr:rowOff>
    </xdr:to>
    <xdr:sp macro="" textlink="">
      <xdr:nvSpPr>
        <xdr:cNvPr id="730" name="楕円 729">
          <a:extLst>
            <a:ext uri="{FF2B5EF4-FFF2-40B4-BE49-F238E27FC236}">
              <a16:creationId xmlns:a16="http://schemas.microsoft.com/office/drawing/2014/main" id="{E713C559-4451-44ED-B22B-2851D5F01E45}"/>
            </a:ext>
          </a:extLst>
        </xdr:cNvPr>
        <xdr:cNvSpPr/>
      </xdr:nvSpPr>
      <xdr:spPr>
        <a:xfrm>
          <a:off x="14541500" y="18130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115063</xdr:rowOff>
    </xdr:from>
    <xdr:to>
      <xdr:col>81</xdr:col>
      <xdr:colOff>50800</xdr:colOff>
      <xdr:row>106</xdr:row>
      <xdr:rowOff>7620</xdr:rowOff>
    </xdr:to>
    <xdr:cxnSp macro="">
      <xdr:nvCxnSpPr>
        <xdr:cNvPr id="731" name="直線コネクタ 730">
          <a:extLst>
            <a:ext uri="{FF2B5EF4-FFF2-40B4-BE49-F238E27FC236}">
              <a16:creationId xmlns:a16="http://schemas.microsoft.com/office/drawing/2014/main" id="{8BAB5AB9-5575-4C94-8199-4E2F34335D86}"/>
            </a:ext>
          </a:extLst>
        </xdr:cNvPr>
        <xdr:cNvCxnSpPr/>
      </xdr:nvCxnSpPr>
      <xdr:spPr>
        <a:xfrm flipV="1">
          <a:off x="14592300" y="18117313"/>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1795</xdr:rowOff>
    </xdr:from>
    <xdr:ext cx="405111" cy="259045"/>
    <xdr:sp macro="" textlink="">
      <xdr:nvSpPr>
        <xdr:cNvPr id="732" name="n_1aveValue【公民館】&#10;有形固定資産減価償却率">
          <a:extLst>
            <a:ext uri="{FF2B5EF4-FFF2-40B4-BE49-F238E27FC236}">
              <a16:creationId xmlns:a16="http://schemas.microsoft.com/office/drawing/2014/main" id="{9B6F76A5-DECE-4187-A3AE-0D4C9E135D9B}"/>
            </a:ext>
          </a:extLst>
        </xdr:cNvPr>
        <xdr:cNvSpPr txBox="1"/>
      </xdr:nvSpPr>
      <xdr:spPr>
        <a:xfrm>
          <a:off x="15266044" y="178325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108</xdr:row>
      <xdr:rowOff>31259</xdr:rowOff>
    </xdr:from>
    <xdr:ext cx="405111" cy="259045"/>
    <xdr:sp macro="" textlink="">
      <xdr:nvSpPr>
        <xdr:cNvPr id="733" name="n_2aveValue【公民館】&#10;有形固定資産減価償却率">
          <a:extLst>
            <a:ext uri="{FF2B5EF4-FFF2-40B4-BE49-F238E27FC236}">
              <a16:creationId xmlns:a16="http://schemas.microsoft.com/office/drawing/2014/main" id="{75DA9890-6E37-4FB2-9EBB-951365E703E9}"/>
            </a:ext>
          </a:extLst>
        </xdr:cNvPr>
        <xdr:cNvSpPr txBox="1"/>
      </xdr:nvSpPr>
      <xdr:spPr>
        <a:xfrm>
          <a:off x="14389744" y="18547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156990</xdr:rowOff>
    </xdr:from>
    <xdr:ext cx="405111" cy="259045"/>
    <xdr:sp macro="" textlink="">
      <xdr:nvSpPr>
        <xdr:cNvPr id="734" name="n_1mainValue【公民館】&#10;有形固定資産減価償却率">
          <a:extLst>
            <a:ext uri="{FF2B5EF4-FFF2-40B4-BE49-F238E27FC236}">
              <a16:creationId xmlns:a16="http://schemas.microsoft.com/office/drawing/2014/main" id="{95DE5312-1724-49A2-8A3A-20A189790AD0}"/>
            </a:ext>
          </a:extLst>
        </xdr:cNvPr>
        <xdr:cNvSpPr txBox="1"/>
      </xdr:nvSpPr>
      <xdr:spPr>
        <a:xfrm>
          <a:off x="15266044" y="18159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74947</xdr:rowOff>
    </xdr:from>
    <xdr:ext cx="405111" cy="259045"/>
    <xdr:sp macro="" textlink="">
      <xdr:nvSpPr>
        <xdr:cNvPr id="735" name="n_2mainValue【公民館】&#10;有形固定資産減価償却率">
          <a:extLst>
            <a:ext uri="{FF2B5EF4-FFF2-40B4-BE49-F238E27FC236}">
              <a16:creationId xmlns:a16="http://schemas.microsoft.com/office/drawing/2014/main" id="{F780DEE0-B529-41D4-9201-A0FD8C7967AF}"/>
            </a:ext>
          </a:extLst>
        </xdr:cNvPr>
        <xdr:cNvSpPr txBox="1"/>
      </xdr:nvSpPr>
      <xdr:spPr>
        <a:xfrm>
          <a:off x="14389744" y="17905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6" name="正方形/長方形 735">
          <a:extLst>
            <a:ext uri="{FF2B5EF4-FFF2-40B4-BE49-F238E27FC236}">
              <a16:creationId xmlns:a16="http://schemas.microsoft.com/office/drawing/2014/main" id="{449051D3-52CE-4661-9275-29F44CF64EF1}"/>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7" name="正方形/長方形 736">
          <a:extLst>
            <a:ext uri="{FF2B5EF4-FFF2-40B4-BE49-F238E27FC236}">
              <a16:creationId xmlns:a16="http://schemas.microsoft.com/office/drawing/2014/main" id="{770FA5B9-96E7-47A9-8913-57B23E4974A3}"/>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8" name="正方形/長方形 737">
          <a:extLst>
            <a:ext uri="{FF2B5EF4-FFF2-40B4-BE49-F238E27FC236}">
              <a16:creationId xmlns:a16="http://schemas.microsoft.com/office/drawing/2014/main" id="{B1DB14BB-EFF3-4C81-B245-75405A7714A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9" name="正方形/長方形 738">
          <a:extLst>
            <a:ext uri="{FF2B5EF4-FFF2-40B4-BE49-F238E27FC236}">
              <a16:creationId xmlns:a16="http://schemas.microsoft.com/office/drawing/2014/main" id="{32B3F232-643E-45E5-8942-5E86FE32ED07}"/>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40" name="正方形/長方形 739">
          <a:extLst>
            <a:ext uri="{FF2B5EF4-FFF2-40B4-BE49-F238E27FC236}">
              <a16:creationId xmlns:a16="http://schemas.microsoft.com/office/drawing/2014/main" id="{27C09E36-A334-4A3F-B237-CE58C6BAA61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41" name="正方形/長方形 740">
          <a:extLst>
            <a:ext uri="{FF2B5EF4-FFF2-40B4-BE49-F238E27FC236}">
              <a16:creationId xmlns:a16="http://schemas.microsoft.com/office/drawing/2014/main" id="{06CD89E0-C008-433A-BD1E-3950BA7F1C0D}"/>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2" name="正方形/長方形 741">
          <a:extLst>
            <a:ext uri="{FF2B5EF4-FFF2-40B4-BE49-F238E27FC236}">
              <a16:creationId xmlns:a16="http://schemas.microsoft.com/office/drawing/2014/main" id="{06297A1B-892F-4554-8B61-E6524D37DB3D}"/>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3" name="正方形/長方形 742">
          <a:extLst>
            <a:ext uri="{FF2B5EF4-FFF2-40B4-BE49-F238E27FC236}">
              <a16:creationId xmlns:a16="http://schemas.microsoft.com/office/drawing/2014/main" id="{D82FE8D5-D46D-46B0-A068-D5384879FFEC}"/>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4" name="テキスト ボックス 743">
          <a:extLst>
            <a:ext uri="{FF2B5EF4-FFF2-40B4-BE49-F238E27FC236}">
              <a16:creationId xmlns:a16="http://schemas.microsoft.com/office/drawing/2014/main" id="{5E47D1CF-3F21-4ED7-8DD8-3401CE1BC7B9}"/>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5" name="直線コネクタ 744">
          <a:extLst>
            <a:ext uri="{FF2B5EF4-FFF2-40B4-BE49-F238E27FC236}">
              <a16:creationId xmlns:a16="http://schemas.microsoft.com/office/drawing/2014/main" id="{F9980D28-4763-415D-AF38-E2EED1E99282}"/>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46" name="直線コネクタ 745">
          <a:extLst>
            <a:ext uri="{FF2B5EF4-FFF2-40B4-BE49-F238E27FC236}">
              <a16:creationId xmlns:a16="http://schemas.microsoft.com/office/drawing/2014/main" id="{681EE710-5166-4802-BAE6-F9947771AF5A}"/>
            </a:ext>
          </a:extLst>
        </xdr:cNvPr>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47" name="テキスト ボックス 746">
          <a:extLst>
            <a:ext uri="{FF2B5EF4-FFF2-40B4-BE49-F238E27FC236}">
              <a16:creationId xmlns:a16="http://schemas.microsoft.com/office/drawing/2014/main" id="{AF46AEB4-5ADF-4F1B-8701-BFCD3FC6AD0F}"/>
            </a:ext>
          </a:extLst>
        </xdr:cNvPr>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48" name="直線コネクタ 747">
          <a:extLst>
            <a:ext uri="{FF2B5EF4-FFF2-40B4-BE49-F238E27FC236}">
              <a16:creationId xmlns:a16="http://schemas.microsoft.com/office/drawing/2014/main" id="{3A9DFDD2-774A-4BED-AB11-51F1B88B279E}"/>
            </a:ext>
          </a:extLst>
        </xdr:cNvPr>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49" name="テキスト ボックス 748">
          <a:extLst>
            <a:ext uri="{FF2B5EF4-FFF2-40B4-BE49-F238E27FC236}">
              <a16:creationId xmlns:a16="http://schemas.microsoft.com/office/drawing/2014/main" id="{2E605AF1-191D-45DB-974D-22D8C80CCFCD}"/>
            </a:ext>
          </a:extLst>
        </xdr:cNvPr>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50" name="直線コネクタ 749">
          <a:extLst>
            <a:ext uri="{FF2B5EF4-FFF2-40B4-BE49-F238E27FC236}">
              <a16:creationId xmlns:a16="http://schemas.microsoft.com/office/drawing/2014/main" id="{0BCF701F-8A2E-49C7-B37D-0BA6A3D2A4C0}"/>
            </a:ext>
          </a:extLst>
        </xdr:cNvPr>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51" name="テキスト ボックス 750">
          <a:extLst>
            <a:ext uri="{FF2B5EF4-FFF2-40B4-BE49-F238E27FC236}">
              <a16:creationId xmlns:a16="http://schemas.microsoft.com/office/drawing/2014/main" id="{43FD8C17-1F63-4CF4-A75E-D4B4667F4667}"/>
            </a:ext>
          </a:extLst>
        </xdr:cNvPr>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52" name="直線コネクタ 751">
          <a:extLst>
            <a:ext uri="{FF2B5EF4-FFF2-40B4-BE49-F238E27FC236}">
              <a16:creationId xmlns:a16="http://schemas.microsoft.com/office/drawing/2014/main" id="{8D27376A-7139-4288-828E-9B407DB20BB1}"/>
            </a:ext>
          </a:extLst>
        </xdr:cNvPr>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53" name="テキスト ボックス 752">
          <a:extLst>
            <a:ext uri="{FF2B5EF4-FFF2-40B4-BE49-F238E27FC236}">
              <a16:creationId xmlns:a16="http://schemas.microsoft.com/office/drawing/2014/main" id="{3FDFD662-0D80-4B5A-9645-54ED82F029D0}"/>
            </a:ext>
          </a:extLst>
        </xdr:cNvPr>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4" name="直線コネクタ 753">
          <a:extLst>
            <a:ext uri="{FF2B5EF4-FFF2-40B4-BE49-F238E27FC236}">
              <a16:creationId xmlns:a16="http://schemas.microsoft.com/office/drawing/2014/main" id="{59A9560F-B361-47D2-B84D-178C632CC765}"/>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5" name="テキスト ボックス 754">
          <a:extLst>
            <a:ext uri="{FF2B5EF4-FFF2-40B4-BE49-F238E27FC236}">
              <a16:creationId xmlns:a16="http://schemas.microsoft.com/office/drawing/2014/main" id="{9ACEC224-67FA-446E-A4A7-DC93DAD175B8}"/>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6" name="【公民館】&#10;一人当たり面積グラフ枠">
          <a:extLst>
            <a:ext uri="{FF2B5EF4-FFF2-40B4-BE49-F238E27FC236}">
              <a16:creationId xmlns:a16="http://schemas.microsoft.com/office/drawing/2014/main" id="{A800FEFE-9103-41D2-8DC2-0D154E8248CB}"/>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3048</xdr:rowOff>
    </xdr:to>
    <xdr:cxnSp macro="">
      <xdr:nvCxnSpPr>
        <xdr:cNvPr id="757" name="直線コネクタ 756">
          <a:extLst>
            <a:ext uri="{FF2B5EF4-FFF2-40B4-BE49-F238E27FC236}">
              <a16:creationId xmlns:a16="http://schemas.microsoft.com/office/drawing/2014/main" id="{D58EAA9B-3255-47DB-87A0-C5862F08FA8F}"/>
            </a:ext>
          </a:extLst>
        </xdr:cNvPr>
        <xdr:cNvCxnSpPr/>
      </xdr:nvCxnSpPr>
      <xdr:spPr>
        <a:xfrm flipV="1">
          <a:off x="22160864" y="17308068"/>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6875</xdr:rowOff>
    </xdr:from>
    <xdr:ext cx="469744" cy="259045"/>
    <xdr:sp macro="" textlink="">
      <xdr:nvSpPr>
        <xdr:cNvPr id="758" name="【公民館】&#10;一人当たり面積最小値テキスト">
          <a:extLst>
            <a:ext uri="{FF2B5EF4-FFF2-40B4-BE49-F238E27FC236}">
              <a16:creationId xmlns:a16="http://schemas.microsoft.com/office/drawing/2014/main" id="{DA4A80AE-BFC8-4063-A701-51487FEB96EF}"/>
            </a:ext>
          </a:extLst>
        </xdr:cNvPr>
        <xdr:cNvSpPr txBox="1"/>
      </xdr:nvSpPr>
      <xdr:spPr>
        <a:xfrm>
          <a:off x="22199600" y="18523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3048</xdr:rowOff>
    </xdr:from>
    <xdr:to>
      <xdr:col>116</xdr:col>
      <xdr:colOff>152400</xdr:colOff>
      <xdr:row>108</xdr:row>
      <xdr:rowOff>3048</xdr:rowOff>
    </xdr:to>
    <xdr:cxnSp macro="">
      <xdr:nvCxnSpPr>
        <xdr:cNvPr id="759" name="直線コネクタ 758">
          <a:extLst>
            <a:ext uri="{FF2B5EF4-FFF2-40B4-BE49-F238E27FC236}">
              <a16:creationId xmlns:a16="http://schemas.microsoft.com/office/drawing/2014/main" id="{C71D64E3-2147-482D-B73D-DC7C20BF3E1E}"/>
            </a:ext>
          </a:extLst>
        </xdr:cNvPr>
        <xdr:cNvCxnSpPr/>
      </xdr:nvCxnSpPr>
      <xdr:spPr>
        <a:xfrm>
          <a:off x="22072600" y="1851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760" name="【公民館】&#10;一人当たり面積最大値テキスト">
          <a:extLst>
            <a:ext uri="{FF2B5EF4-FFF2-40B4-BE49-F238E27FC236}">
              <a16:creationId xmlns:a16="http://schemas.microsoft.com/office/drawing/2014/main" id="{E72ACAB4-BA47-4CC5-9F52-C32D7C899428}"/>
            </a:ext>
          </a:extLst>
        </xdr:cNvPr>
        <xdr:cNvSpPr txBox="1"/>
      </xdr:nvSpPr>
      <xdr:spPr>
        <a:xfrm>
          <a:off x="22199600" y="17083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761" name="直線コネクタ 760">
          <a:extLst>
            <a:ext uri="{FF2B5EF4-FFF2-40B4-BE49-F238E27FC236}">
              <a16:creationId xmlns:a16="http://schemas.microsoft.com/office/drawing/2014/main" id="{3CC14B40-A11C-4FE7-BE2E-100A0090DE32}"/>
            </a:ext>
          </a:extLst>
        </xdr:cNvPr>
        <xdr:cNvCxnSpPr/>
      </xdr:nvCxnSpPr>
      <xdr:spPr>
        <a:xfrm>
          <a:off x="22072600" y="17308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1540</xdr:rowOff>
    </xdr:from>
    <xdr:ext cx="469744" cy="259045"/>
    <xdr:sp macro="" textlink="">
      <xdr:nvSpPr>
        <xdr:cNvPr id="762" name="【公民館】&#10;一人当たり面積平均値テキスト">
          <a:extLst>
            <a:ext uri="{FF2B5EF4-FFF2-40B4-BE49-F238E27FC236}">
              <a16:creationId xmlns:a16="http://schemas.microsoft.com/office/drawing/2014/main" id="{FE9FE76E-8080-454E-B666-6FBCA9CC6209}"/>
            </a:ext>
          </a:extLst>
        </xdr:cNvPr>
        <xdr:cNvSpPr txBox="1"/>
      </xdr:nvSpPr>
      <xdr:spPr>
        <a:xfrm>
          <a:off x="22199600" y="180037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23113</xdr:rowOff>
    </xdr:from>
    <xdr:to>
      <xdr:col>116</xdr:col>
      <xdr:colOff>114300</xdr:colOff>
      <xdr:row>105</xdr:row>
      <xdr:rowOff>124713</xdr:rowOff>
    </xdr:to>
    <xdr:sp macro="" textlink="">
      <xdr:nvSpPr>
        <xdr:cNvPr id="763" name="フローチャート: 判断 762">
          <a:extLst>
            <a:ext uri="{FF2B5EF4-FFF2-40B4-BE49-F238E27FC236}">
              <a16:creationId xmlns:a16="http://schemas.microsoft.com/office/drawing/2014/main" id="{3C618293-7DFC-4308-94C1-D565FC1F2DD8}"/>
            </a:ext>
          </a:extLst>
        </xdr:cNvPr>
        <xdr:cNvSpPr/>
      </xdr:nvSpPr>
      <xdr:spPr>
        <a:xfrm>
          <a:off x="22110700" y="1802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41402</xdr:rowOff>
    </xdr:from>
    <xdr:to>
      <xdr:col>112</xdr:col>
      <xdr:colOff>38100</xdr:colOff>
      <xdr:row>105</xdr:row>
      <xdr:rowOff>143002</xdr:rowOff>
    </xdr:to>
    <xdr:sp macro="" textlink="">
      <xdr:nvSpPr>
        <xdr:cNvPr id="764" name="フローチャート: 判断 763">
          <a:extLst>
            <a:ext uri="{FF2B5EF4-FFF2-40B4-BE49-F238E27FC236}">
              <a16:creationId xmlns:a16="http://schemas.microsoft.com/office/drawing/2014/main" id="{31149884-AEDB-4437-A5AC-84B6EFE6EF39}"/>
            </a:ext>
          </a:extLst>
        </xdr:cNvPr>
        <xdr:cNvSpPr/>
      </xdr:nvSpPr>
      <xdr:spPr>
        <a:xfrm>
          <a:off x="21272500" y="1804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116839</xdr:rowOff>
    </xdr:from>
    <xdr:to>
      <xdr:col>107</xdr:col>
      <xdr:colOff>101600</xdr:colOff>
      <xdr:row>107</xdr:row>
      <xdr:rowOff>46989</xdr:rowOff>
    </xdr:to>
    <xdr:sp macro="" textlink="">
      <xdr:nvSpPr>
        <xdr:cNvPr id="765" name="フローチャート: 判断 764">
          <a:extLst>
            <a:ext uri="{FF2B5EF4-FFF2-40B4-BE49-F238E27FC236}">
              <a16:creationId xmlns:a16="http://schemas.microsoft.com/office/drawing/2014/main" id="{E570C2B5-E5B5-430E-A7C1-088F76B22C4E}"/>
            </a:ext>
          </a:extLst>
        </xdr:cNvPr>
        <xdr:cNvSpPr/>
      </xdr:nvSpPr>
      <xdr:spPr>
        <a:xfrm>
          <a:off x="20383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6" name="テキスト ボックス 765">
          <a:extLst>
            <a:ext uri="{FF2B5EF4-FFF2-40B4-BE49-F238E27FC236}">
              <a16:creationId xmlns:a16="http://schemas.microsoft.com/office/drawing/2014/main" id="{E3DE27B9-A427-45DC-B071-3E5F0A5378C5}"/>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67" name="テキスト ボックス 766">
          <a:extLst>
            <a:ext uri="{FF2B5EF4-FFF2-40B4-BE49-F238E27FC236}">
              <a16:creationId xmlns:a16="http://schemas.microsoft.com/office/drawing/2014/main" id="{E3714530-2F16-47D4-96F3-66D959BE257A}"/>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68" name="テキスト ボックス 767">
          <a:extLst>
            <a:ext uri="{FF2B5EF4-FFF2-40B4-BE49-F238E27FC236}">
              <a16:creationId xmlns:a16="http://schemas.microsoft.com/office/drawing/2014/main" id="{23271FEF-9FCB-4969-B407-15126352CDB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69" name="テキスト ボックス 768">
          <a:extLst>
            <a:ext uri="{FF2B5EF4-FFF2-40B4-BE49-F238E27FC236}">
              <a16:creationId xmlns:a16="http://schemas.microsoft.com/office/drawing/2014/main" id="{5D044C93-8521-4AE6-869D-1E818D4C8336}"/>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0" name="テキスト ボックス 769">
          <a:extLst>
            <a:ext uri="{FF2B5EF4-FFF2-40B4-BE49-F238E27FC236}">
              <a16:creationId xmlns:a16="http://schemas.microsoft.com/office/drawing/2014/main" id="{9F6186B9-9A8A-4AF8-B4A5-6B488A60C279}"/>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75692</xdr:rowOff>
    </xdr:from>
    <xdr:to>
      <xdr:col>116</xdr:col>
      <xdr:colOff>114300</xdr:colOff>
      <xdr:row>103</xdr:row>
      <xdr:rowOff>5842</xdr:rowOff>
    </xdr:to>
    <xdr:sp macro="" textlink="">
      <xdr:nvSpPr>
        <xdr:cNvPr id="771" name="楕円 770">
          <a:extLst>
            <a:ext uri="{FF2B5EF4-FFF2-40B4-BE49-F238E27FC236}">
              <a16:creationId xmlns:a16="http://schemas.microsoft.com/office/drawing/2014/main" id="{0EAB3BC9-A0B4-4DB1-A967-2B1B0F1EBE85}"/>
            </a:ext>
          </a:extLst>
        </xdr:cNvPr>
        <xdr:cNvSpPr/>
      </xdr:nvSpPr>
      <xdr:spPr>
        <a:xfrm>
          <a:off x="22110700" y="17563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98569</xdr:rowOff>
    </xdr:from>
    <xdr:ext cx="469744" cy="259045"/>
    <xdr:sp macro="" textlink="">
      <xdr:nvSpPr>
        <xdr:cNvPr id="772" name="【公民館】&#10;一人当たり面積該当値テキスト">
          <a:extLst>
            <a:ext uri="{FF2B5EF4-FFF2-40B4-BE49-F238E27FC236}">
              <a16:creationId xmlns:a16="http://schemas.microsoft.com/office/drawing/2014/main" id="{42FED396-4AB0-4082-9DF5-13922E1549C0}"/>
            </a:ext>
          </a:extLst>
        </xdr:cNvPr>
        <xdr:cNvSpPr txBox="1"/>
      </xdr:nvSpPr>
      <xdr:spPr>
        <a:xfrm>
          <a:off x="22199600" y="1741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103124</xdr:rowOff>
    </xdr:from>
    <xdr:to>
      <xdr:col>112</xdr:col>
      <xdr:colOff>38100</xdr:colOff>
      <xdr:row>103</xdr:row>
      <xdr:rowOff>33274</xdr:rowOff>
    </xdr:to>
    <xdr:sp macro="" textlink="">
      <xdr:nvSpPr>
        <xdr:cNvPr id="773" name="楕円 772">
          <a:extLst>
            <a:ext uri="{FF2B5EF4-FFF2-40B4-BE49-F238E27FC236}">
              <a16:creationId xmlns:a16="http://schemas.microsoft.com/office/drawing/2014/main" id="{9C0BA16C-967A-48FA-8E26-E580BD9D8B21}"/>
            </a:ext>
          </a:extLst>
        </xdr:cNvPr>
        <xdr:cNvSpPr/>
      </xdr:nvSpPr>
      <xdr:spPr>
        <a:xfrm>
          <a:off x="21272500" y="17591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126492</xdr:rowOff>
    </xdr:from>
    <xdr:to>
      <xdr:col>116</xdr:col>
      <xdr:colOff>63500</xdr:colOff>
      <xdr:row>102</xdr:row>
      <xdr:rowOff>153924</xdr:rowOff>
    </xdr:to>
    <xdr:cxnSp macro="">
      <xdr:nvCxnSpPr>
        <xdr:cNvPr id="774" name="直線コネクタ 773">
          <a:extLst>
            <a:ext uri="{FF2B5EF4-FFF2-40B4-BE49-F238E27FC236}">
              <a16:creationId xmlns:a16="http://schemas.microsoft.com/office/drawing/2014/main" id="{99D330EC-9EBE-4631-8F1A-E2A3CBC8F729}"/>
            </a:ext>
          </a:extLst>
        </xdr:cNvPr>
        <xdr:cNvCxnSpPr/>
      </xdr:nvCxnSpPr>
      <xdr:spPr>
        <a:xfrm flipV="1">
          <a:off x="21323300" y="17614392"/>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139700</xdr:rowOff>
    </xdr:from>
    <xdr:to>
      <xdr:col>107</xdr:col>
      <xdr:colOff>101600</xdr:colOff>
      <xdr:row>103</xdr:row>
      <xdr:rowOff>69850</xdr:rowOff>
    </xdr:to>
    <xdr:sp macro="" textlink="">
      <xdr:nvSpPr>
        <xdr:cNvPr id="775" name="楕円 774">
          <a:extLst>
            <a:ext uri="{FF2B5EF4-FFF2-40B4-BE49-F238E27FC236}">
              <a16:creationId xmlns:a16="http://schemas.microsoft.com/office/drawing/2014/main" id="{D0C88C38-A806-4BCC-BA2F-DF4F0EFA570F}"/>
            </a:ext>
          </a:extLst>
        </xdr:cNvPr>
        <xdr:cNvSpPr/>
      </xdr:nvSpPr>
      <xdr:spPr>
        <a:xfrm>
          <a:off x="20383500" y="1762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153924</xdr:rowOff>
    </xdr:from>
    <xdr:to>
      <xdr:col>111</xdr:col>
      <xdr:colOff>177800</xdr:colOff>
      <xdr:row>103</xdr:row>
      <xdr:rowOff>19050</xdr:rowOff>
    </xdr:to>
    <xdr:cxnSp macro="">
      <xdr:nvCxnSpPr>
        <xdr:cNvPr id="776" name="直線コネクタ 775">
          <a:extLst>
            <a:ext uri="{FF2B5EF4-FFF2-40B4-BE49-F238E27FC236}">
              <a16:creationId xmlns:a16="http://schemas.microsoft.com/office/drawing/2014/main" id="{207BF7C8-CF87-49D7-9D5E-095050C0ADA5}"/>
            </a:ext>
          </a:extLst>
        </xdr:cNvPr>
        <xdr:cNvCxnSpPr/>
      </xdr:nvCxnSpPr>
      <xdr:spPr>
        <a:xfrm flipV="1">
          <a:off x="20434300" y="1764182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134129</xdr:rowOff>
    </xdr:from>
    <xdr:ext cx="469744" cy="259045"/>
    <xdr:sp macro="" textlink="">
      <xdr:nvSpPr>
        <xdr:cNvPr id="777" name="n_1aveValue【公民館】&#10;一人当たり面積">
          <a:extLst>
            <a:ext uri="{FF2B5EF4-FFF2-40B4-BE49-F238E27FC236}">
              <a16:creationId xmlns:a16="http://schemas.microsoft.com/office/drawing/2014/main" id="{342B73C1-8277-4080-B4E6-E4EE1C980BCA}"/>
            </a:ext>
          </a:extLst>
        </xdr:cNvPr>
        <xdr:cNvSpPr txBox="1"/>
      </xdr:nvSpPr>
      <xdr:spPr>
        <a:xfrm>
          <a:off x="21075727" y="181363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38116</xdr:rowOff>
    </xdr:from>
    <xdr:ext cx="469744" cy="259045"/>
    <xdr:sp macro="" textlink="">
      <xdr:nvSpPr>
        <xdr:cNvPr id="778" name="n_2aveValue【公民館】&#10;一人当たり面積">
          <a:extLst>
            <a:ext uri="{FF2B5EF4-FFF2-40B4-BE49-F238E27FC236}">
              <a16:creationId xmlns:a16="http://schemas.microsoft.com/office/drawing/2014/main" id="{F0E5221D-12A1-4D2F-8D19-A2A9862EFD0C}"/>
            </a:ext>
          </a:extLst>
        </xdr:cNvPr>
        <xdr:cNvSpPr txBox="1"/>
      </xdr:nvSpPr>
      <xdr:spPr>
        <a:xfrm>
          <a:off x="201994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49801</xdr:rowOff>
    </xdr:from>
    <xdr:ext cx="469744" cy="259045"/>
    <xdr:sp macro="" textlink="">
      <xdr:nvSpPr>
        <xdr:cNvPr id="779" name="n_1mainValue【公民館】&#10;一人当たり面積">
          <a:extLst>
            <a:ext uri="{FF2B5EF4-FFF2-40B4-BE49-F238E27FC236}">
              <a16:creationId xmlns:a16="http://schemas.microsoft.com/office/drawing/2014/main" id="{AE125A9F-2DC8-4425-8821-1C5AB91A320A}"/>
            </a:ext>
          </a:extLst>
        </xdr:cNvPr>
        <xdr:cNvSpPr txBox="1"/>
      </xdr:nvSpPr>
      <xdr:spPr>
        <a:xfrm>
          <a:off x="21075727" y="17366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86377</xdr:rowOff>
    </xdr:from>
    <xdr:ext cx="469744" cy="259045"/>
    <xdr:sp macro="" textlink="">
      <xdr:nvSpPr>
        <xdr:cNvPr id="780" name="n_2mainValue【公民館】&#10;一人当たり面積">
          <a:extLst>
            <a:ext uri="{FF2B5EF4-FFF2-40B4-BE49-F238E27FC236}">
              <a16:creationId xmlns:a16="http://schemas.microsoft.com/office/drawing/2014/main" id="{4C6EC319-D3B0-4781-A646-9A3D31A0C940}"/>
            </a:ext>
          </a:extLst>
        </xdr:cNvPr>
        <xdr:cNvSpPr txBox="1"/>
      </xdr:nvSpPr>
      <xdr:spPr>
        <a:xfrm>
          <a:off x="20199427" y="1740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1" name="正方形/長方形 780">
          <a:extLst>
            <a:ext uri="{FF2B5EF4-FFF2-40B4-BE49-F238E27FC236}">
              <a16:creationId xmlns:a16="http://schemas.microsoft.com/office/drawing/2014/main" id="{E7CECBB7-B113-4843-88C8-81EDFAA50FC6}"/>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2" name="正方形/長方形 781">
          <a:extLst>
            <a:ext uri="{FF2B5EF4-FFF2-40B4-BE49-F238E27FC236}">
              <a16:creationId xmlns:a16="http://schemas.microsoft.com/office/drawing/2014/main" id="{87AE8260-F685-4518-996C-BB295CB7BF47}"/>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83" name="テキスト ボックス 782">
          <a:extLst>
            <a:ext uri="{FF2B5EF4-FFF2-40B4-BE49-F238E27FC236}">
              <a16:creationId xmlns:a16="http://schemas.microsoft.com/office/drawing/2014/main" id="{D1F60116-22A8-474C-B510-831C74E717AC}"/>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全国平均等と比較して特に有形固定資産減価償却率が高くなっている施設は、児童館であり、特に低くなっている施設は、港湾・漁港である。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児童館は市内に唯一存在する伊野児童館が帳簿上の耐用年数を満了していることによるもので、継続的な利用について検討中である。</a:t>
          </a:r>
          <a:endPar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港湾・漁港は、平成</a:t>
          </a:r>
          <a:r>
            <a:rPr kumimoji="1" lang="en-US" altLang="ja-JP" sz="14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年度に整備した大社水産物荷捌所が新しいため、全体の有形固定資産減価償却率を引き下げる要因となっている。</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5D6563BB-9463-4CDA-944E-DD3804ABE9DC}"/>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B924B052-20E3-440F-860D-7C53EBE70132}"/>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F32CDE4-570F-41F2-8B0A-CBD35ED29D56}"/>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97A307F7-791F-440D-8A28-3A11DC2F15CF}"/>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A3AA997B-052A-4D60-A417-DEC3FB6CD73D}"/>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8DDA5CED-59A6-412A-A5FA-9337C30FFCC1}"/>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59D6F64C-A252-4AE4-9486-6D90B3644D9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C4276FB2-7EE4-406A-A84B-4ECCCBF047B7}"/>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175C78EE-B003-45BF-99A4-881C70164BE2}"/>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2D001376-87A4-4962-8661-3B96E7072C5E}"/>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82069F02-D07E-4547-8667-1315EA28F05C}"/>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4482F7F7-5F39-4492-93D6-A50D4DDBE8C6}"/>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E86856F9-F267-47E3-9C0D-40E7ECEBF558}"/>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A7CFDB1E-D63C-41B3-92AA-7F4EFDD1BB47}"/>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8CA95938-B38E-47FE-AAD7-9ECB1C63FE2D}"/>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B45F17-A0ED-41DB-8930-403D8DBCAF99}"/>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B86816BB-51F9-4AEB-A012-ABA78C2D600D}"/>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157E5C3F-CCA8-4BAA-8B8E-8C56CF4F55E2}"/>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C819BE7E-A9E1-45DA-BF04-DFFE9765B59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160E2B2C-5E2B-4CF4-B7F0-813536F34686}"/>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B5D3E8B-EA89-4186-BAE8-D643416AE802}"/>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6E653277-3420-46D0-829D-11DB46EFBF0B}"/>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BE855F9F-8C48-4E1B-A580-1D6AEE68035C}"/>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146CDC5B-6D59-4EEB-BDBE-CCBCF1E7E70D}"/>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B12660D0-0A15-425E-B47C-C2C576ECCB4D}"/>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ECC517ED-43A3-4F3B-976E-F8BA0173B159}"/>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8AC1E308-499F-4395-8900-D4C66CA72CCF}"/>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DD0AFE6B-8AE2-4BC7-A140-3EA17CC2E652}"/>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DFFD4796-7458-4272-85A9-0636F7BB817E}"/>
            </a:ext>
          </a:extLst>
        </xdr:cNvPr>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011D6BD-C46D-4DC0-81ED-52E829FA802C}"/>
            </a:ext>
          </a:extLst>
        </xdr:cNvPr>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49E123B-C47D-4ACB-B1E0-8A927B9B2ABD}"/>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F849914-D681-44A5-B3C3-907E6C7E1281}"/>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BB5174E-1498-4DE0-9199-B142A3CC9F51}"/>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98EB889A-74AD-47C8-A018-8D7491BA5CE3}"/>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7A107005-91CB-4C8A-A751-E28492EBE68A}"/>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86E223ED-457D-46C6-8296-A91236A10475}"/>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DE9D7674-BF7B-4732-9400-3C422AE2F9D1}"/>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E69915AA-9108-472B-A098-B60FEBA230CE}"/>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761107AA-B610-4668-AC8A-BD6D3A0A9E9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8E15E095-8643-4136-AC4E-879E37B3686D}"/>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a:extLst>
            <a:ext uri="{FF2B5EF4-FFF2-40B4-BE49-F238E27FC236}">
              <a16:creationId xmlns:a16="http://schemas.microsoft.com/office/drawing/2014/main" id="{6E234325-DF24-42CC-BB3D-3FAB0DF99334}"/>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a:extLst>
            <a:ext uri="{FF2B5EF4-FFF2-40B4-BE49-F238E27FC236}">
              <a16:creationId xmlns:a16="http://schemas.microsoft.com/office/drawing/2014/main" id="{7A819DA9-8DE2-40C7-8F30-B9838CFB38B2}"/>
            </a:ext>
          </a:extLst>
        </xdr:cNvPr>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a:extLst>
            <a:ext uri="{FF2B5EF4-FFF2-40B4-BE49-F238E27FC236}">
              <a16:creationId xmlns:a16="http://schemas.microsoft.com/office/drawing/2014/main" id="{43F4FD60-6884-436E-A4E4-E935C052B78B}"/>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a:extLst>
            <a:ext uri="{FF2B5EF4-FFF2-40B4-BE49-F238E27FC236}">
              <a16:creationId xmlns:a16="http://schemas.microsoft.com/office/drawing/2014/main" id="{70A6FA2C-F21F-44ED-A9AC-F497C95E07FE}"/>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a:extLst>
            <a:ext uri="{FF2B5EF4-FFF2-40B4-BE49-F238E27FC236}">
              <a16:creationId xmlns:a16="http://schemas.microsoft.com/office/drawing/2014/main" id="{96270C54-72CE-4EA2-9690-AF41ADB17A2A}"/>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a:extLst>
            <a:ext uri="{FF2B5EF4-FFF2-40B4-BE49-F238E27FC236}">
              <a16:creationId xmlns:a16="http://schemas.microsoft.com/office/drawing/2014/main" id="{02FE1FE2-E8BD-49A1-9BE5-F941DA62B4CA}"/>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a:extLst>
            <a:ext uri="{FF2B5EF4-FFF2-40B4-BE49-F238E27FC236}">
              <a16:creationId xmlns:a16="http://schemas.microsoft.com/office/drawing/2014/main" id="{7EFF418A-E326-4BF7-9388-97F99A8C6EF1}"/>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a:extLst>
            <a:ext uri="{FF2B5EF4-FFF2-40B4-BE49-F238E27FC236}">
              <a16:creationId xmlns:a16="http://schemas.microsoft.com/office/drawing/2014/main" id="{13E2B5A1-28C9-4ABF-9A0C-5046B2982528}"/>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a:extLst>
            <a:ext uri="{FF2B5EF4-FFF2-40B4-BE49-F238E27FC236}">
              <a16:creationId xmlns:a16="http://schemas.microsoft.com/office/drawing/2014/main" id="{650EBA4F-406A-4142-A039-61CA4363DE54}"/>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1" name="テキスト ボックス 50">
          <a:extLst>
            <a:ext uri="{FF2B5EF4-FFF2-40B4-BE49-F238E27FC236}">
              <a16:creationId xmlns:a16="http://schemas.microsoft.com/office/drawing/2014/main" id="{26307A98-21A9-4208-8C40-AAB2FEDD7AA4}"/>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a:extLst>
            <a:ext uri="{FF2B5EF4-FFF2-40B4-BE49-F238E27FC236}">
              <a16:creationId xmlns:a16="http://schemas.microsoft.com/office/drawing/2014/main" id="{804FDDE3-A893-4AD4-A805-5DC7C24EFE5E}"/>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a:extLst>
            <a:ext uri="{FF2B5EF4-FFF2-40B4-BE49-F238E27FC236}">
              <a16:creationId xmlns:a16="http://schemas.microsoft.com/office/drawing/2014/main" id="{278BF73D-726B-41E3-BE3C-991C7F32EA82}"/>
            </a:ext>
          </a:extLst>
        </xdr:cNvPr>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a:extLst>
            <a:ext uri="{FF2B5EF4-FFF2-40B4-BE49-F238E27FC236}">
              <a16:creationId xmlns:a16="http://schemas.microsoft.com/office/drawing/2014/main" id="{41D60C2D-1459-4DC7-8453-67E33516C8B2}"/>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17145</xdr:rowOff>
    </xdr:from>
    <xdr:to>
      <xdr:col>24</xdr:col>
      <xdr:colOff>62865</xdr:colOff>
      <xdr:row>41</xdr:row>
      <xdr:rowOff>139065</xdr:rowOff>
    </xdr:to>
    <xdr:cxnSp macro="">
      <xdr:nvCxnSpPr>
        <xdr:cNvPr id="55" name="直線コネクタ 54">
          <a:extLst>
            <a:ext uri="{FF2B5EF4-FFF2-40B4-BE49-F238E27FC236}">
              <a16:creationId xmlns:a16="http://schemas.microsoft.com/office/drawing/2014/main" id="{CFAFF237-5580-4DA1-AA84-6EF671297413}"/>
            </a:ext>
          </a:extLst>
        </xdr:cNvPr>
        <xdr:cNvCxnSpPr/>
      </xdr:nvCxnSpPr>
      <xdr:spPr>
        <a:xfrm flipV="1">
          <a:off x="4634865" y="584644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142892</xdr:rowOff>
    </xdr:from>
    <xdr:ext cx="340478" cy="259045"/>
    <xdr:sp macro="" textlink="">
      <xdr:nvSpPr>
        <xdr:cNvPr id="56" name="【図書館】&#10;有形固定資産減価償却率最小値テキスト">
          <a:extLst>
            <a:ext uri="{FF2B5EF4-FFF2-40B4-BE49-F238E27FC236}">
              <a16:creationId xmlns:a16="http://schemas.microsoft.com/office/drawing/2014/main" id="{FAB4312F-6683-4699-AABB-9F7E3D3D40A6}"/>
            </a:ext>
          </a:extLst>
        </xdr:cNvPr>
        <xdr:cNvSpPr txBox="1"/>
      </xdr:nvSpPr>
      <xdr:spPr>
        <a:xfrm>
          <a:off x="4673600" y="71723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139065</xdr:rowOff>
    </xdr:from>
    <xdr:to>
      <xdr:col>24</xdr:col>
      <xdr:colOff>152400</xdr:colOff>
      <xdr:row>41</xdr:row>
      <xdr:rowOff>139065</xdr:rowOff>
    </xdr:to>
    <xdr:cxnSp macro="">
      <xdr:nvCxnSpPr>
        <xdr:cNvPr id="57" name="直線コネクタ 56">
          <a:extLst>
            <a:ext uri="{FF2B5EF4-FFF2-40B4-BE49-F238E27FC236}">
              <a16:creationId xmlns:a16="http://schemas.microsoft.com/office/drawing/2014/main" id="{E34B77AC-15B5-43C0-A9D0-EC6DF2C55707}"/>
            </a:ext>
          </a:extLst>
        </xdr:cNvPr>
        <xdr:cNvCxnSpPr/>
      </xdr:nvCxnSpPr>
      <xdr:spPr>
        <a:xfrm>
          <a:off x="4546600" y="71685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135272</xdr:rowOff>
    </xdr:from>
    <xdr:ext cx="405111" cy="259045"/>
    <xdr:sp macro="" textlink="">
      <xdr:nvSpPr>
        <xdr:cNvPr id="58" name="【図書館】&#10;有形固定資産減価償却率最大値テキスト">
          <a:extLst>
            <a:ext uri="{FF2B5EF4-FFF2-40B4-BE49-F238E27FC236}">
              <a16:creationId xmlns:a16="http://schemas.microsoft.com/office/drawing/2014/main" id="{43E9D3FE-3CEE-4C57-A63F-79CF99174870}"/>
            </a:ext>
          </a:extLst>
        </xdr:cNvPr>
        <xdr:cNvSpPr txBox="1"/>
      </xdr:nvSpPr>
      <xdr:spPr>
        <a:xfrm>
          <a:off x="4673600" y="5621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17145</xdr:rowOff>
    </xdr:from>
    <xdr:to>
      <xdr:col>24</xdr:col>
      <xdr:colOff>152400</xdr:colOff>
      <xdr:row>34</xdr:row>
      <xdr:rowOff>17145</xdr:rowOff>
    </xdr:to>
    <xdr:cxnSp macro="">
      <xdr:nvCxnSpPr>
        <xdr:cNvPr id="59" name="直線コネクタ 58">
          <a:extLst>
            <a:ext uri="{FF2B5EF4-FFF2-40B4-BE49-F238E27FC236}">
              <a16:creationId xmlns:a16="http://schemas.microsoft.com/office/drawing/2014/main" id="{C7BB6FFF-B30F-497D-AE80-AFD00B5A8DAC}"/>
            </a:ext>
          </a:extLst>
        </xdr:cNvPr>
        <xdr:cNvCxnSpPr/>
      </xdr:nvCxnSpPr>
      <xdr:spPr>
        <a:xfrm>
          <a:off x="4546600" y="5846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93362</xdr:rowOff>
    </xdr:from>
    <xdr:ext cx="405111" cy="259045"/>
    <xdr:sp macro="" textlink="">
      <xdr:nvSpPr>
        <xdr:cNvPr id="60" name="【図書館】&#10;有形固定資産減価償却率平均値テキスト">
          <a:extLst>
            <a:ext uri="{FF2B5EF4-FFF2-40B4-BE49-F238E27FC236}">
              <a16:creationId xmlns:a16="http://schemas.microsoft.com/office/drawing/2014/main" id="{86438613-3C29-40CC-A35D-CDA5E9DCA542}"/>
            </a:ext>
          </a:extLst>
        </xdr:cNvPr>
        <xdr:cNvSpPr txBox="1"/>
      </xdr:nvSpPr>
      <xdr:spPr>
        <a:xfrm>
          <a:off x="4673600" y="64370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114935</xdr:rowOff>
    </xdr:from>
    <xdr:to>
      <xdr:col>24</xdr:col>
      <xdr:colOff>114300</xdr:colOff>
      <xdr:row>38</xdr:row>
      <xdr:rowOff>45085</xdr:rowOff>
    </xdr:to>
    <xdr:sp macro="" textlink="">
      <xdr:nvSpPr>
        <xdr:cNvPr id="61" name="フローチャート: 判断 60">
          <a:extLst>
            <a:ext uri="{FF2B5EF4-FFF2-40B4-BE49-F238E27FC236}">
              <a16:creationId xmlns:a16="http://schemas.microsoft.com/office/drawing/2014/main" id="{EDE68FB8-8C12-498F-8A86-0112C5F85E90}"/>
            </a:ext>
          </a:extLst>
        </xdr:cNvPr>
        <xdr:cNvSpPr/>
      </xdr:nvSpPr>
      <xdr:spPr>
        <a:xfrm>
          <a:off x="4584700" y="6458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168275</xdr:rowOff>
    </xdr:from>
    <xdr:to>
      <xdr:col>20</xdr:col>
      <xdr:colOff>38100</xdr:colOff>
      <xdr:row>37</xdr:row>
      <xdr:rowOff>98425</xdr:rowOff>
    </xdr:to>
    <xdr:sp macro="" textlink="">
      <xdr:nvSpPr>
        <xdr:cNvPr id="62" name="フローチャート: 判断 61">
          <a:extLst>
            <a:ext uri="{FF2B5EF4-FFF2-40B4-BE49-F238E27FC236}">
              <a16:creationId xmlns:a16="http://schemas.microsoft.com/office/drawing/2014/main" id="{D7FAD639-FDA4-4A6D-BE66-092D769B5937}"/>
            </a:ext>
          </a:extLst>
        </xdr:cNvPr>
        <xdr:cNvSpPr/>
      </xdr:nvSpPr>
      <xdr:spPr>
        <a:xfrm>
          <a:off x="3746500" y="6340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74930</xdr:rowOff>
    </xdr:from>
    <xdr:to>
      <xdr:col>15</xdr:col>
      <xdr:colOff>101600</xdr:colOff>
      <xdr:row>37</xdr:row>
      <xdr:rowOff>5080</xdr:rowOff>
    </xdr:to>
    <xdr:sp macro="" textlink="">
      <xdr:nvSpPr>
        <xdr:cNvPr id="63" name="フローチャート: 判断 62">
          <a:extLst>
            <a:ext uri="{FF2B5EF4-FFF2-40B4-BE49-F238E27FC236}">
              <a16:creationId xmlns:a16="http://schemas.microsoft.com/office/drawing/2014/main" id="{E061B84F-BA6D-4ADB-A992-D70555CFF0BA}"/>
            </a:ext>
          </a:extLst>
        </xdr:cNvPr>
        <xdr:cNvSpPr/>
      </xdr:nvSpPr>
      <xdr:spPr>
        <a:xfrm>
          <a:off x="2857500" y="624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1A0C3AF3-E276-4DD8-8F7C-C4FE26CA4551}"/>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1510C0B-87DC-4633-8C62-BED0E449551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9A3ED7C4-4B50-41AB-B2E2-DCDA68B20BBC}"/>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7CD04C14-0D6B-4AC5-AAE2-DC25C76D3649}"/>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550EB053-EF00-46C0-8965-50DFD2D0B3AA}"/>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74930</xdr:rowOff>
    </xdr:from>
    <xdr:to>
      <xdr:col>24</xdr:col>
      <xdr:colOff>114300</xdr:colOff>
      <xdr:row>38</xdr:row>
      <xdr:rowOff>5080</xdr:rowOff>
    </xdr:to>
    <xdr:sp macro="" textlink="">
      <xdr:nvSpPr>
        <xdr:cNvPr id="69" name="楕円 68">
          <a:extLst>
            <a:ext uri="{FF2B5EF4-FFF2-40B4-BE49-F238E27FC236}">
              <a16:creationId xmlns:a16="http://schemas.microsoft.com/office/drawing/2014/main" id="{AD7A1F09-D157-43E9-A912-4117A78831D4}"/>
            </a:ext>
          </a:extLst>
        </xdr:cNvPr>
        <xdr:cNvSpPr/>
      </xdr:nvSpPr>
      <xdr:spPr>
        <a:xfrm>
          <a:off x="4584700" y="641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97807</xdr:rowOff>
    </xdr:from>
    <xdr:ext cx="405111" cy="259045"/>
    <xdr:sp macro="" textlink="">
      <xdr:nvSpPr>
        <xdr:cNvPr id="70" name="【図書館】&#10;有形固定資産減価償却率該当値テキスト">
          <a:extLst>
            <a:ext uri="{FF2B5EF4-FFF2-40B4-BE49-F238E27FC236}">
              <a16:creationId xmlns:a16="http://schemas.microsoft.com/office/drawing/2014/main" id="{6550EB0F-6685-43FA-8B29-8E30E1895D34}"/>
            </a:ext>
          </a:extLst>
        </xdr:cNvPr>
        <xdr:cNvSpPr txBox="1"/>
      </xdr:nvSpPr>
      <xdr:spPr>
        <a:xfrm>
          <a:off x="4673600" y="627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111125</xdr:rowOff>
    </xdr:from>
    <xdr:to>
      <xdr:col>20</xdr:col>
      <xdr:colOff>38100</xdr:colOff>
      <xdr:row>38</xdr:row>
      <xdr:rowOff>41275</xdr:rowOff>
    </xdr:to>
    <xdr:sp macro="" textlink="">
      <xdr:nvSpPr>
        <xdr:cNvPr id="71" name="楕円 70">
          <a:extLst>
            <a:ext uri="{FF2B5EF4-FFF2-40B4-BE49-F238E27FC236}">
              <a16:creationId xmlns:a16="http://schemas.microsoft.com/office/drawing/2014/main" id="{ACF6FB58-3BC7-4BA4-9677-99F6A13222C7}"/>
            </a:ext>
          </a:extLst>
        </xdr:cNvPr>
        <xdr:cNvSpPr/>
      </xdr:nvSpPr>
      <xdr:spPr>
        <a:xfrm>
          <a:off x="3746500" y="6454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125730</xdr:rowOff>
    </xdr:from>
    <xdr:to>
      <xdr:col>24</xdr:col>
      <xdr:colOff>63500</xdr:colOff>
      <xdr:row>37</xdr:row>
      <xdr:rowOff>161925</xdr:rowOff>
    </xdr:to>
    <xdr:cxnSp macro="">
      <xdr:nvCxnSpPr>
        <xdr:cNvPr id="72" name="直線コネクタ 71">
          <a:extLst>
            <a:ext uri="{FF2B5EF4-FFF2-40B4-BE49-F238E27FC236}">
              <a16:creationId xmlns:a16="http://schemas.microsoft.com/office/drawing/2014/main" id="{9E61AC7B-2A2A-406C-95B5-120ACAC83494}"/>
            </a:ext>
          </a:extLst>
        </xdr:cNvPr>
        <xdr:cNvCxnSpPr/>
      </xdr:nvCxnSpPr>
      <xdr:spPr>
        <a:xfrm flipV="1">
          <a:off x="3797300" y="6469380"/>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149225</xdr:rowOff>
    </xdr:from>
    <xdr:to>
      <xdr:col>15</xdr:col>
      <xdr:colOff>101600</xdr:colOff>
      <xdr:row>38</xdr:row>
      <xdr:rowOff>79375</xdr:rowOff>
    </xdr:to>
    <xdr:sp macro="" textlink="">
      <xdr:nvSpPr>
        <xdr:cNvPr id="73" name="楕円 72">
          <a:extLst>
            <a:ext uri="{FF2B5EF4-FFF2-40B4-BE49-F238E27FC236}">
              <a16:creationId xmlns:a16="http://schemas.microsoft.com/office/drawing/2014/main" id="{25D0E50D-AF85-499C-B4C0-5336CB96558F}"/>
            </a:ext>
          </a:extLst>
        </xdr:cNvPr>
        <xdr:cNvSpPr/>
      </xdr:nvSpPr>
      <xdr:spPr>
        <a:xfrm>
          <a:off x="2857500" y="6492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161925</xdr:rowOff>
    </xdr:from>
    <xdr:to>
      <xdr:col>19</xdr:col>
      <xdr:colOff>177800</xdr:colOff>
      <xdr:row>38</xdr:row>
      <xdr:rowOff>28575</xdr:rowOff>
    </xdr:to>
    <xdr:cxnSp macro="">
      <xdr:nvCxnSpPr>
        <xdr:cNvPr id="74" name="直線コネクタ 73">
          <a:extLst>
            <a:ext uri="{FF2B5EF4-FFF2-40B4-BE49-F238E27FC236}">
              <a16:creationId xmlns:a16="http://schemas.microsoft.com/office/drawing/2014/main" id="{A9EDF435-83A9-4B0E-892A-A66319C43543}"/>
            </a:ext>
          </a:extLst>
        </xdr:cNvPr>
        <xdr:cNvCxnSpPr/>
      </xdr:nvCxnSpPr>
      <xdr:spPr>
        <a:xfrm flipV="1">
          <a:off x="2908300" y="650557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114952</xdr:rowOff>
    </xdr:from>
    <xdr:ext cx="405111" cy="259045"/>
    <xdr:sp macro="" textlink="">
      <xdr:nvSpPr>
        <xdr:cNvPr id="75" name="n_1aveValue【図書館】&#10;有形固定資産減価償却率">
          <a:extLst>
            <a:ext uri="{FF2B5EF4-FFF2-40B4-BE49-F238E27FC236}">
              <a16:creationId xmlns:a16="http://schemas.microsoft.com/office/drawing/2014/main" id="{14EA7551-7EF0-4251-AFC5-55A0FD331AD6}"/>
            </a:ext>
          </a:extLst>
        </xdr:cNvPr>
        <xdr:cNvSpPr txBox="1"/>
      </xdr:nvSpPr>
      <xdr:spPr>
        <a:xfrm>
          <a:off x="3582044" y="6115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76" name="n_2aveValue【図書館】&#10;有形固定資産減価償却率">
          <a:extLst>
            <a:ext uri="{FF2B5EF4-FFF2-40B4-BE49-F238E27FC236}">
              <a16:creationId xmlns:a16="http://schemas.microsoft.com/office/drawing/2014/main" id="{D3942563-871B-47AC-B65A-E8630D5F4FBA}"/>
            </a:ext>
          </a:extLst>
        </xdr:cNvPr>
        <xdr:cNvSpPr txBox="1"/>
      </xdr:nvSpPr>
      <xdr:spPr>
        <a:xfrm>
          <a:off x="2705744" y="602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32402</xdr:rowOff>
    </xdr:from>
    <xdr:ext cx="405111" cy="259045"/>
    <xdr:sp macro="" textlink="">
      <xdr:nvSpPr>
        <xdr:cNvPr id="77" name="n_1mainValue【図書館】&#10;有形固定資産減価償却率">
          <a:extLst>
            <a:ext uri="{FF2B5EF4-FFF2-40B4-BE49-F238E27FC236}">
              <a16:creationId xmlns:a16="http://schemas.microsoft.com/office/drawing/2014/main" id="{E740667E-5911-426F-9896-AA80FDF4CDD1}"/>
            </a:ext>
          </a:extLst>
        </xdr:cNvPr>
        <xdr:cNvSpPr txBox="1"/>
      </xdr:nvSpPr>
      <xdr:spPr>
        <a:xfrm>
          <a:off x="3582044" y="6547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70502</xdr:rowOff>
    </xdr:from>
    <xdr:ext cx="405111" cy="259045"/>
    <xdr:sp macro="" textlink="">
      <xdr:nvSpPr>
        <xdr:cNvPr id="78" name="n_2mainValue【図書館】&#10;有形固定資産減価償却率">
          <a:extLst>
            <a:ext uri="{FF2B5EF4-FFF2-40B4-BE49-F238E27FC236}">
              <a16:creationId xmlns:a16="http://schemas.microsoft.com/office/drawing/2014/main" id="{FD0AE064-32FF-4989-A2C1-36B01E2E89F3}"/>
            </a:ext>
          </a:extLst>
        </xdr:cNvPr>
        <xdr:cNvSpPr txBox="1"/>
      </xdr:nvSpPr>
      <xdr:spPr>
        <a:xfrm>
          <a:off x="2705744" y="6585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299195DA-B6EB-43B5-806C-33152DD411CF}"/>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0" name="正方形/長方形 79">
          <a:extLst>
            <a:ext uri="{FF2B5EF4-FFF2-40B4-BE49-F238E27FC236}">
              <a16:creationId xmlns:a16="http://schemas.microsoft.com/office/drawing/2014/main" id="{055C62C6-EA88-4FD6-8D92-6D5D3DB2759E}"/>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1" name="正方形/長方形 80">
          <a:extLst>
            <a:ext uri="{FF2B5EF4-FFF2-40B4-BE49-F238E27FC236}">
              <a16:creationId xmlns:a16="http://schemas.microsoft.com/office/drawing/2014/main" id="{9581D7F7-5CB7-45A5-8048-FCCED5C2BA16}"/>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2" name="正方形/長方形 81">
          <a:extLst>
            <a:ext uri="{FF2B5EF4-FFF2-40B4-BE49-F238E27FC236}">
              <a16:creationId xmlns:a16="http://schemas.microsoft.com/office/drawing/2014/main" id="{F19E9660-FC37-4F3A-9DE8-894424B9A757}"/>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3" name="正方形/長方形 82">
          <a:extLst>
            <a:ext uri="{FF2B5EF4-FFF2-40B4-BE49-F238E27FC236}">
              <a16:creationId xmlns:a16="http://schemas.microsoft.com/office/drawing/2014/main" id="{0A08FD26-6B8B-4BCD-87C2-D321C5F0F67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4" name="正方形/長方形 83">
          <a:extLst>
            <a:ext uri="{FF2B5EF4-FFF2-40B4-BE49-F238E27FC236}">
              <a16:creationId xmlns:a16="http://schemas.microsoft.com/office/drawing/2014/main" id="{43C98419-65F3-4FD8-A1FD-B5A7B492B87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5" name="正方形/長方形 84">
          <a:extLst>
            <a:ext uri="{FF2B5EF4-FFF2-40B4-BE49-F238E27FC236}">
              <a16:creationId xmlns:a16="http://schemas.microsoft.com/office/drawing/2014/main" id="{55B5CA07-A157-4F05-AA39-FDDC86998389}"/>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6" name="正方形/長方形 85">
          <a:extLst>
            <a:ext uri="{FF2B5EF4-FFF2-40B4-BE49-F238E27FC236}">
              <a16:creationId xmlns:a16="http://schemas.microsoft.com/office/drawing/2014/main" id="{72B5CFF8-55EB-457B-A704-DF5C1958F86F}"/>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7" name="テキスト ボックス 86">
          <a:extLst>
            <a:ext uri="{FF2B5EF4-FFF2-40B4-BE49-F238E27FC236}">
              <a16:creationId xmlns:a16="http://schemas.microsoft.com/office/drawing/2014/main" id="{227B4058-5A0A-4696-B819-9C28FD81A3B9}"/>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8" name="直線コネクタ 87">
          <a:extLst>
            <a:ext uri="{FF2B5EF4-FFF2-40B4-BE49-F238E27FC236}">
              <a16:creationId xmlns:a16="http://schemas.microsoft.com/office/drawing/2014/main" id="{E141A168-47A5-4C95-A5A5-790BBB8E4F0E}"/>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89" name="テキスト ボックス 88">
          <a:extLst>
            <a:ext uri="{FF2B5EF4-FFF2-40B4-BE49-F238E27FC236}">
              <a16:creationId xmlns:a16="http://schemas.microsoft.com/office/drawing/2014/main" id="{1C775442-0A17-4A90-AA86-26D50096A02E}"/>
            </a:ext>
          </a:extLst>
        </xdr:cNvPr>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38100</xdr:rowOff>
    </xdr:from>
    <xdr:to>
      <xdr:col>59</xdr:col>
      <xdr:colOff>50800</xdr:colOff>
      <xdr:row>42</xdr:row>
      <xdr:rowOff>38100</xdr:rowOff>
    </xdr:to>
    <xdr:cxnSp macro="">
      <xdr:nvCxnSpPr>
        <xdr:cNvPr id="90" name="直線コネクタ 89">
          <a:extLst>
            <a:ext uri="{FF2B5EF4-FFF2-40B4-BE49-F238E27FC236}">
              <a16:creationId xmlns:a16="http://schemas.microsoft.com/office/drawing/2014/main" id="{0C02B74A-2FC8-4C0B-8DF2-D8FF7776D3F9}"/>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1" name="テキスト ボックス 90">
          <a:extLst>
            <a:ext uri="{FF2B5EF4-FFF2-40B4-BE49-F238E27FC236}">
              <a16:creationId xmlns:a16="http://schemas.microsoft.com/office/drawing/2014/main" id="{EEC07B83-3ABE-4787-A98A-8E8BC09B4C1D}"/>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2" name="直線コネクタ 91">
          <a:extLst>
            <a:ext uri="{FF2B5EF4-FFF2-40B4-BE49-F238E27FC236}">
              <a16:creationId xmlns:a16="http://schemas.microsoft.com/office/drawing/2014/main" id="{9B22F168-76AE-401D-8D85-0B22A4A4A66E}"/>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3" name="テキスト ボックス 92">
          <a:extLst>
            <a:ext uri="{FF2B5EF4-FFF2-40B4-BE49-F238E27FC236}">
              <a16:creationId xmlns:a16="http://schemas.microsoft.com/office/drawing/2014/main" id="{1B3B2E5B-CF97-498D-BC0B-061A0B9BDC3E}"/>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4" name="直線コネクタ 93">
          <a:extLst>
            <a:ext uri="{FF2B5EF4-FFF2-40B4-BE49-F238E27FC236}">
              <a16:creationId xmlns:a16="http://schemas.microsoft.com/office/drawing/2014/main" id="{347F36BE-5645-47BC-8502-91C78BB8FB9E}"/>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5" name="テキスト ボックス 94">
          <a:extLst>
            <a:ext uri="{FF2B5EF4-FFF2-40B4-BE49-F238E27FC236}">
              <a16:creationId xmlns:a16="http://schemas.microsoft.com/office/drawing/2014/main" id="{27F3CB8C-76F6-4472-9929-2C927FD2C16A}"/>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6" name="直線コネクタ 95">
          <a:extLst>
            <a:ext uri="{FF2B5EF4-FFF2-40B4-BE49-F238E27FC236}">
              <a16:creationId xmlns:a16="http://schemas.microsoft.com/office/drawing/2014/main" id="{D62FDE39-946B-42DD-801B-738C143506B7}"/>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7" name="テキスト ボックス 96">
          <a:extLst>
            <a:ext uri="{FF2B5EF4-FFF2-40B4-BE49-F238E27FC236}">
              <a16:creationId xmlns:a16="http://schemas.microsoft.com/office/drawing/2014/main" id="{2301B595-7E7E-4CBB-B638-B3869F12DB4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8" name="直線コネクタ 97">
          <a:extLst>
            <a:ext uri="{FF2B5EF4-FFF2-40B4-BE49-F238E27FC236}">
              <a16:creationId xmlns:a16="http://schemas.microsoft.com/office/drawing/2014/main" id="{C79C63B6-B74B-4828-9EBC-BCC487BED209}"/>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9" name="テキスト ボックス 98">
          <a:extLst>
            <a:ext uri="{FF2B5EF4-FFF2-40B4-BE49-F238E27FC236}">
              <a16:creationId xmlns:a16="http://schemas.microsoft.com/office/drawing/2014/main" id="{158E2CA4-BD75-4844-89BF-941DD77B30FC}"/>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a:extLst>
            <a:ext uri="{FF2B5EF4-FFF2-40B4-BE49-F238E27FC236}">
              <a16:creationId xmlns:a16="http://schemas.microsoft.com/office/drawing/2014/main" id="{47280B16-4C79-490C-863A-AAC8912A344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a:extLst>
            <a:ext uri="{FF2B5EF4-FFF2-40B4-BE49-F238E27FC236}">
              <a16:creationId xmlns:a16="http://schemas.microsoft.com/office/drawing/2014/main" id="{52A3F786-98E8-4639-846F-7F107DA97EE3}"/>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a:extLst>
            <a:ext uri="{FF2B5EF4-FFF2-40B4-BE49-F238E27FC236}">
              <a16:creationId xmlns:a16="http://schemas.microsoft.com/office/drawing/2014/main" id="{F35D5617-6C8B-4757-966A-19F735AA0D66}"/>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114300</xdr:rowOff>
    </xdr:from>
    <xdr:to>
      <xdr:col>54</xdr:col>
      <xdr:colOff>189865</xdr:colOff>
      <xdr:row>40</xdr:row>
      <xdr:rowOff>114300</xdr:rowOff>
    </xdr:to>
    <xdr:cxnSp macro="">
      <xdr:nvCxnSpPr>
        <xdr:cNvPr id="103" name="直線コネクタ 102">
          <a:extLst>
            <a:ext uri="{FF2B5EF4-FFF2-40B4-BE49-F238E27FC236}">
              <a16:creationId xmlns:a16="http://schemas.microsoft.com/office/drawing/2014/main" id="{2C02F3DF-0633-4D85-BB30-C7FA363BFFF6}"/>
            </a:ext>
          </a:extLst>
        </xdr:cNvPr>
        <xdr:cNvCxnSpPr/>
      </xdr:nvCxnSpPr>
      <xdr:spPr>
        <a:xfrm flipV="1">
          <a:off x="10476865" y="5600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118127</xdr:rowOff>
    </xdr:from>
    <xdr:ext cx="469744" cy="259045"/>
    <xdr:sp macro="" textlink="">
      <xdr:nvSpPr>
        <xdr:cNvPr id="104" name="【図書館】&#10;一人当たり面積最小値テキスト">
          <a:extLst>
            <a:ext uri="{FF2B5EF4-FFF2-40B4-BE49-F238E27FC236}">
              <a16:creationId xmlns:a16="http://schemas.microsoft.com/office/drawing/2014/main" id="{A8DD6886-4978-4B23-A178-E57483813FC1}"/>
            </a:ext>
          </a:extLst>
        </xdr:cNvPr>
        <xdr:cNvSpPr txBox="1"/>
      </xdr:nvSpPr>
      <xdr:spPr>
        <a:xfrm>
          <a:off x="10515600" y="697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114300</xdr:rowOff>
    </xdr:from>
    <xdr:to>
      <xdr:col>55</xdr:col>
      <xdr:colOff>88900</xdr:colOff>
      <xdr:row>40</xdr:row>
      <xdr:rowOff>114300</xdr:rowOff>
    </xdr:to>
    <xdr:cxnSp macro="">
      <xdr:nvCxnSpPr>
        <xdr:cNvPr id="105" name="直線コネクタ 104">
          <a:extLst>
            <a:ext uri="{FF2B5EF4-FFF2-40B4-BE49-F238E27FC236}">
              <a16:creationId xmlns:a16="http://schemas.microsoft.com/office/drawing/2014/main" id="{AD8DF90D-72BC-4415-A87B-2C8F83145606}"/>
            </a:ext>
          </a:extLst>
        </xdr:cNvPr>
        <xdr:cNvCxnSpPr/>
      </xdr:nvCxnSpPr>
      <xdr:spPr>
        <a:xfrm>
          <a:off x="10388600" y="6972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60977</xdr:rowOff>
    </xdr:from>
    <xdr:ext cx="469744" cy="259045"/>
    <xdr:sp macro="" textlink="">
      <xdr:nvSpPr>
        <xdr:cNvPr id="106" name="【図書館】&#10;一人当たり面積最大値テキスト">
          <a:extLst>
            <a:ext uri="{FF2B5EF4-FFF2-40B4-BE49-F238E27FC236}">
              <a16:creationId xmlns:a16="http://schemas.microsoft.com/office/drawing/2014/main" id="{25ABBB07-B5FC-4D86-878B-63CFED580A1A}"/>
            </a:ext>
          </a:extLst>
        </xdr:cNvPr>
        <xdr:cNvSpPr txBox="1"/>
      </xdr:nvSpPr>
      <xdr:spPr>
        <a:xfrm>
          <a:off x="10515600" y="537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114300</xdr:rowOff>
    </xdr:from>
    <xdr:to>
      <xdr:col>55</xdr:col>
      <xdr:colOff>88900</xdr:colOff>
      <xdr:row>32</xdr:row>
      <xdr:rowOff>114300</xdr:rowOff>
    </xdr:to>
    <xdr:cxnSp macro="">
      <xdr:nvCxnSpPr>
        <xdr:cNvPr id="107" name="直線コネクタ 106">
          <a:extLst>
            <a:ext uri="{FF2B5EF4-FFF2-40B4-BE49-F238E27FC236}">
              <a16:creationId xmlns:a16="http://schemas.microsoft.com/office/drawing/2014/main" id="{2505CB8A-0F83-45D7-BA10-5D760833BF0B}"/>
            </a:ext>
          </a:extLst>
        </xdr:cNvPr>
        <xdr:cNvCxnSpPr/>
      </xdr:nvCxnSpPr>
      <xdr:spPr>
        <a:xfrm>
          <a:off x="10388600" y="560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36</xdr:row>
      <xdr:rowOff>118127</xdr:rowOff>
    </xdr:from>
    <xdr:ext cx="469744" cy="259045"/>
    <xdr:sp macro="" textlink="">
      <xdr:nvSpPr>
        <xdr:cNvPr id="108" name="【図書館】&#10;一人当たり面積平均値テキスト">
          <a:extLst>
            <a:ext uri="{FF2B5EF4-FFF2-40B4-BE49-F238E27FC236}">
              <a16:creationId xmlns:a16="http://schemas.microsoft.com/office/drawing/2014/main" id="{09B02666-0B00-4594-85FF-E06B1E4FFF4F}"/>
            </a:ext>
          </a:extLst>
        </xdr:cNvPr>
        <xdr:cNvSpPr txBox="1"/>
      </xdr:nvSpPr>
      <xdr:spPr>
        <a:xfrm>
          <a:off x="10515600" y="629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139700</xdr:rowOff>
    </xdr:from>
    <xdr:to>
      <xdr:col>55</xdr:col>
      <xdr:colOff>50800</xdr:colOff>
      <xdr:row>37</xdr:row>
      <xdr:rowOff>69850</xdr:rowOff>
    </xdr:to>
    <xdr:sp macro="" textlink="">
      <xdr:nvSpPr>
        <xdr:cNvPr id="109" name="フローチャート: 判断 108">
          <a:extLst>
            <a:ext uri="{FF2B5EF4-FFF2-40B4-BE49-F238E27FC236}">
              <a16:creationId xmlns:a16="http://schemas.microsoft.com/office/drawing/2014/main" id="{E6C2C602-5749-4AE6-BFC1-E69B14B6BF30}"/>
            </a:ext>
          </a:extLst>
        </xdr:cNvPr>
        <xdr:cNvSpPr/>
      </xdr:nvSpPr>
      <xdr:spPr>
        <a:xfrm>
          <a:off x="104267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36</xdr:row>
      <xdr:rowOff>25400</xdr:rowOff>
    </xdr:from>
    <xdr:to>
      <xdr:col>50</xdr:col>
      <xdr:colOff>165100</xdr:colOff>
      <xdr:row>36</xdr:row>
      <xdr:rowOff>127000</xdr:rowOff>
    </xdr:to>
    <xdr:sp macro="" textlink="">
      <xdr:nvSpPr>
        <xdr:cNvPr id="110" name="フローチャート: 判断 109">
          <a:extLst>
            <a:ext uri="{FF2B5EF4-FFF2-40B4-BE49-F238E27FC236}">
              <a16:creationId xmlns:a16="http://schemas.microsoft.com/office/drawing/2014/main" id="{BDC0F686-295B-4429-9CE5-805E2590FE45}"/>
            </a:ext>
          </a:extLst>
        </xdr:cNvPr>
        <xdr:cNvSpPr/>
      </xdr:nvSpPr>
      <xdr:spPr>
        <a:xfrm>
          <a:off x="9588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63500</xdr:rowOff>
    </xdr:from>
    <xdr:to>
      <xdr:col>46</xdr:col>
      <xdr:colOff>38100</xdr:colOff>
      <xdr:row>38</xdr:row>
      <xdr:rowOff>165100</xdr:rowOff>
    </xdr:to>
    <xdr:sp macro="" textlink="">
      <xdr:nvSpPr>
        <xdr:cNvPr id="111" name="フローチャート: 判断 110">
          <a:extLst>
            <a:ext uri="{FF2B5EF4-FFF2-40B4-BE49-F238E27FC236}">
              <a16:creationId xmlns:a16="http://schemas.microsoft.com/office/drawing/2014/main" id="{B95FA93F-E8CE-4B70-8AA6-893708703BE7}"/>
            </a:ext>
          </a:extLst>
        </xdr:cNvPr>
        <xdr:cNvSpPr/>
      </xdr:nvSpPr>
      <xdr:spPr>
        <a:xfrm>
          <a:off x="8699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BD894B2F-6D40-4B16-9D2F-2838AB57D00E}"/>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3D068C82-BB76-4FDE-80CF-F90F76C7C49B}"/>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48905914-0977-4F98-93EE-C12CF5376F32}"/>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89334D57-26EB-44DA-A033-DC96506A1BF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1A18B748-F268-45D3-89AB-8C5E624A79BB}"/>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32</xdr:row>
      <xdr:rowOff>63500</xdr:rowOff>
    </xdr:from>
    <xdr:to>
      <xdr:col>55</xdr:col>
      <xdr:colOff>50800</xdr:colOff>
      <xdr:row>32</xdr:row>
      <xdr:rowOff>165100</xdr:rowOff>
    </xdr:to>
    <xdr:sp macro="" textlink="">
      <xdr:nvSpPr>
        <xdr:cNvPr id="117" name="楕円 116">
          <a:extLst>
            <a:ext uri="{FF2B5EF4-FFF2-40B4-BE49-F238E27FC236}">
              <a16:creationId xmlns:a16="http://schemas.microsoft.com/office/drawing/2014/main" id="{F0D3A6B7-2939-4B8B-AA47-DC010361686C}"/>
            </a:ext>
          </a:extLst>
        </xdr:cNvPr>
        <xdr:cNvSpPr/>
      </xdr:nvSpPr>
      <xdr:spPr>
        <a:xfrm>
          <a:off x="104267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16527</xdr:rowOff>
    </xdr:from>
    <xdr:ext cx="469744" cy="259045"/>
    <xdr:sp macro="" textlink="">
      <xdr:nvSpPr>
        <xdr:cNvPr id="118" name="【図書館】&#10;一人当たり面積該当値テキスト">
          <a:extLst>
            <a:ext uri="{FF2B5EF4-FFF2-40B4-BE49-F238E27FC236}">
              <a16:creationId xmlns:a16="http://schemas.microsoft.com/office/drawing/2014/main" id="{D82B834C-4C05-42A4-BC6A-61585B3D56F9}"/>
            </a:ext>
          </a:extLst>
        </xdr:cNvPr>
        <xdr:cNvSpPr txBox="1"/>
      </xdr:nvSpPr>
      <xdr:spPr>
        <a:xfrm>
          <a:off x="10515600" y="5502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32</xdr:row>
      <xdr:rowOff>63500</xdr:rowOff>
    </xdr:from>
    <xdr:to>
      <xdr:col>50</xdr:col>
      <xdr:colOff>165100</xdr:colOff>
      <xdr:row>32</xdr:row>
      <xdr:rowOff>165100</xdr:rowOff>
    </xdr:to>
    <xdr:sp macro="" textlink="">
      <xdr:nvSpPr>
        <xdr:cNvPr id="119" name="楕円 118">
          <a:extLst>
            <a:ext uri="{FF2B5EF4-FFF2-40B4-BE49-F238E27FC236}">
              <a16:creationId xmlns:a16="http://schemas.microsoft.com/office/drawing/2014/main" id="{5525A116-3C56-47E1-8A55-E9813E20FA00}"/>
            </a:ext>
          </a:extLst>
        </xdr:cNvPr>
        <xdr:cNvSpPr/>
      </xdr:nvSpPr>
      <xdr:spPr>
        <a:xfrm>
          <a:off x="9588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32</xdr:row>
      <xdr:rowOff>114300</xdr:rowOff>
    </xdr:from>
    <xdr:to>
      <xdr:col>55</xdr:col>
      <xdr:colOff>0</xdr:colOff>
      <xdr:row>32</xdr:row>
      <xdr:rowOff>114300</xdr:rowOff>
    </xdr:to>
    <xdr:cxnSp macro="">
      <xdr:nvCxnSpPr>
        <xdr:cNvPr id="120" name="直線コネクタ 119">
          <a:extLst>
            <a:ext uri="{FF2B5EF4-FFF2-40B4-BE49-F238E27FC236}">
              <a16:creationId xmlns:a16="http://schemas.microsoft.com/office/drawing/2014/main" id="{8AE8956A-F27D-4F02-9E2B-FAE2CFDED45B}"/>
            </a:ext>
          </a:extLst>
        </xdr:cNvPr>
        <xdr:cNvCxnSpPr/>
      </xdr:nvCxnSpPr>
      <xdr:spPr>
        <a:xfrm>
          <a:off x="9639300" y="5600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32</xdr:row>
      <xdr:rowOff>63500</xdr:rowOff>
    </xdr:from>
    <xdr:to>
      <xdr:col>46</xdr:col>
      <xdr:colOff>38100</xdr:colOff>
      <xdr:row>32</xdr:row>
      <xdr:rowOff>165100</xdr:rowOff>
    </xdr:to>
    <xdr:sp macro="" textlink="">
      <xdr:nvSpPr>
        <xdr:cNvPr id="121" name="楕円 120">
          <a:extLst>
            <a:ext uri="{FF2B5EF4-FFF2-40B4-BE49-F238E27FC236}">
              <a16:creationId xmlns:a16="http://schemas.microsoft.com/office/drawing/2014/main" id="{720DCDE7-716B-404F-A231-C9DB1E8EAC9C}"/>
            </a:ext>
          </a:extLst>
        </xdr:cNvPr>
        <xdr:cNvSpPr/>
      </xdr:nvSpPr>
      <xdr:spPr>
        <a:xfrm>
          <a:off x="8699500" y="55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32</xdr:row>
      <xdr:rowOff>114300</xdr:rowOff>
    </xdr:from>
    <xdr:to>
      <xdr:col>50</xdr:col>
      <xdr:colOff>114300</xdr:colOff>
      <xdr:row>32</xdr:row>
      <xdr:rowOff>114300</xdr:rowOff>
    </xdr:to>
    <xdr:cxnSp macro="">
      <xdr:nvCxnSpPr>
        <xdr:cNvPr id="122" name="直線コネクタ 121">
          <a:extLst>
            <a:ext uri="{FF2B5EF4-FFF2-40B4-BE49-F238E27FC236}">
              <a16:creationId xmlns:a16="http://schemas.microsoft.com/office/drawing/2014/main" id="{5A46BEB3-D2AB-4A2B-989E-435604CE07F0}"/>
            </a:ext>
          </a:extLst>
        </xdr:cNvPr>
        <xdr:cNvCxnSpPr/>
      </xdr:nvCxnSpPr>
      <xdr:spPr>
        <a:xfrm>
          <a:off x="8750300" y="5600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118127</xdr:rowOff>
    </xdr:from>
    <xdr:ext cx="469744" cy="259045"/>
    <xdr:sp macro="" textlink="">
      <xdr:nvSpPr>
        <xdr:cNvPr id="123" name="n_1aveValue【図書館】&#10;一人当たり面積">
          <a:extLst>
            <a:ext uri="{FF2B5EF4-FFF2-40B4-BE49-F238E27FC236}">
              <a16:creationId xmlns:a16="http://schemas.microsoft.com/office/drawing/2014/main" id="{20A3828D-0099-4F04-9D55-86334F7102F9}"/>
            </a:ext>
          </a:extLst>
        </xdr:cNvPr>
        <xdr:cNvSpPr txBox="1"/>
      </xdr:nvSpPr>
      <xdr:spPr>
        <a:xfrm>
          <a:off x="9391727" y="6290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156227</xdr:rowOff>
    </xdr:from>
    <xdr:ext cx="469744" cy="259045"/>
    <xdr:sp macro="" textlink="">
      <xdr:nvSpPr>
        <xdr:cNvPr id="124" name="n_2aveValue【図書館】&#10;一人当たり面積">
          <a:extLst>
            <a:ext uri="{FF2B5EF4-FFF2-40B4-BE49-F238E27FC236}">
              <a16:creationId xmlns:a16="http://schemas.microsoft.com/office/drawing/2014/main" id="{619EE361-A1A2-43BD-875E-9DA3FD75B1F6}"/>
            </a:ext>
          </a:extLst>
        </xdr:cNvPr>
        <xdr:cNvSpPr txBox="1"/>
      </xdr:nvSpPr>
      <xdr:spPr>
        <a:xfrm>
          <a:off x="8515427" y="667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31</xdr:row>
      <xdr:rowOff>10177</xdr:rowOff>
    </xdr:from>
    <xdr:ext cx="469744" cy="259045"/>
    <xdr:sp macro="" textlink="">
      <xdr:nvSpPr>
        <xdr:cNvPr id="125" name="n_1mainValue【図書館】&#10;一人当たり面積">
          <a:extLst>
            <a:ext uri="{FF2B5EF4-FFF2-40B4-BE49-F238E27FC236}">
              <a16:creationId xmlns:a16="http://schemas.microsoft.com/office/drawing/2014/main" id="{3D5A8DD2-4BF9-4A7D-9266-F2F4414C9345}"/>
            </a:ext>
          </a:extLst>
        </xdr:cNvPr>
        <xdr:cNvSpPr txBox="1"/>
      </xdr:nvSpPr>
      <xdr:spPr>
        <a:xfrm>
          <a:off x="9391727" y="53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31</xdr:row>
      <xdr:rowOff>10177</xdr:rowOff>
    </xdr:from>
    <xdr:ext cx="469744" cy="259045"/>
    <xdr:sp macro="" textlink="">
      <xdr:nvSpPr>
        <xdr:cNvPr id="126" name="n_2mainValue【図書館】&#10;一人当たり面積">
          <a:extLst>
            <a:ext uri="{FF2B5EF4-FFF2-40B4-BE49-F238E27FC236}">
              <a16:creationId xmlns:a16="http://schemas.microsoft.com/office/drawing/2014/main" id="{D0B3D557-4D56-4F0B-8971-8E811A91262D}"/>
            </a:ext>
          </a:extLst>
        </xdr:cNvPr>
        <xdr:cNvSpPr txBox="1"/>
      </xdr:nvSpPr>
      <xdr:spPr>
        <a:xfrm>
          <a:off x="8515427" y="5325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7" name="正方形/長方形 126">
          <a:extLst>
            <a:ext uri="{FF2B5EF4-FFF2-40B4-BE49-F238E27FC236}">
              <a16:creationId xmlns:a16="http://schemas.microsoft.com/office/drawing/2014/main" id="{657D7A78-3F77-48E0-A5FE-2E1AD5CB0F57}"/>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8" name="正方形/長方形 127">
          <a:extLst>
            <a:ext uri="{FF2B5EF4-FFF2-40B4-BE49-F238E27FC236}">
              <a16:creationId xmlns:a16="http://schemas.microsoft.com/office/drawing/2014/main" id="{A8BE22D6-3431-44D8-903D-B2D2A2D42FF3}"/>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9" name="正方形/長方形 128">
          <a:extLst>
            <a:ext uri="{FF2B5EF4-FFF2-40B4-BE49-F238E27FC236}">
              <a16:creationId xmlns:a16="http://schemas.microsoft.com/office/drawing/2014/main" id="{FBBE40AC-3873-4BE0-849B-788C158D8D9D}"/>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0" name="正方形/長方形 129">
          <a:extLst>
            <a:ext uri="{FF2B5EF4-FFF2-40B4-BE49-F238E27FC236}">
              <a16:creationId xmlns:a16="http://schemas.microsoft.com/office/drawing/2014/main" id="{19844F5C-3216-4962-B131-5ADAC20FF6EC}"/>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1" name="正方形/長方形 130">
          <a:extLst>
            <a:ext uri="{FF2B5EF4-FFF2-40B4-BE49-F238E27FC236}">
              <a16:creationId xmlns:a16="http://schemas.microsoft.com/office/drawing/2014/main" id="{4C5CCB57-473A-46B1-99A0-F489FE2D8A82}"/>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2" name="正方形/長方形 131">
          <a:extLst>
            <a:ext uri="{FF2B5EF4-FFF2-40B4-BE49-F238E27FC236}">
              <a16:creationId xmlns:a16="http://schemas.microsoft.com/office/drawing/2014/main" id="{D46E6B37-689A-4E93-9049-1DF483265184}"/>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3" name="正方形/長方形 132">
          <a:extLst>
            <a:ext uri="{FF2B5EF4-FFF2-40B4-BE49-F238E27FC236}">
              <a16:creationId xmlns:a16="http://schemas.microsoft.com/office/drawing/2014/main" id="{0541F725-5599-414B-A488-D4667248B607}"/>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4" name="正方形/長方形 133">
          <a:extLst>
            <a:ext uri="{FF2B5EF4-FFF2-40B4-BE49-F238E27FC236}">
              <a16:creationId xmlns:a16="http://schemas.microsoft.com/office/drawing/2014/main" id="{8FE4CD53-C42C-4D69-9383-F9BA2E43442B}"/>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5" name="テキスト ボックス 134">
          <a:extLst>
            <a:ext uri="{FF2B5EF4-FFF2-40B4-BE49-F238E27FC236}">
              <a16:creationId xmlns:a16="http://schemas.microsoft.com/office/drawing/2014/main" id="{8C4DF271-E5F3-4749-8B19-D34791F514C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6" name="直線コネクタ 135">
          <a:extLst>
            <a:ext uri="{FF2B5EF4-FFF2-40B4-BE49-F238E27FC236}">
              <a16:creationId xmlns:a16="http://schemas.microsoft.com/office/drawing/2014/main" id="{6A4565A3-40A9-4E71-8103-F394D72005F5}"/>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7" name="テキスト ボックス 136">
          <a:extLst>
            <a:ext uri="{FF2B5EF4-FFF2-40B4-BE49-F238E27FC236}">
              <a16:creationId xmlns:a16="http://schemas.microsoft.com/office/drawing/2014/main" id="{C27FC2BC-5DC0-4611-8F5A-A4322620978F}"/>
            </a:ext>
          </a:extLst>
        </xdr:cNvPr>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8" name="直線コネクタ 137">
          <a:extLst>
            <a:ext uri="{FF2B5EF4-FFF2-40B4-BE49-F238E27FC236}">
              <a16:creationId xmlns:a16="http://schemas.microsoft.com/office/drawing/2014/main" id="{8228D019-1E6C-48FC-A5C5-DEF6E9293EB5}"/>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9" name="テキスト ボックス 138">
          <a:extLst>
            <a:ext uri="{FF2B5EF4-FFF2-40B4-BE49-F238E27FC236}">
              <a16:creationId xmlns:a16="http://schemas.microsoft.com/office/drawing/2014/main" id="{745C8926-0987-46AD-89DD-DA9D3F0146B3}"/>
            </a:ext>
          </a:extLst>
        </xdr:cNvPr>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0" name="直線コネクタ 139">
          <a:extLst>
            <a:ext uri="{FF2B5EF4-FFF2-40B4-BE49-F238E27FC236}">
              <a16:creationId xmlns:a16="http://schemas.microsoft.com/office/drawing/2014/main" id="{029B1756-9774-43A8-8EC7-537CDD0E6D2E}"/>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1" name="テキスト ボックス 140">
          <a:extLst>
            <a:ext uri="{FF2B5EF4-FFF2-40B4-BE49-F238E27FC236}">
              <a16:creationId xmlns:a16="http://schemas.microsoft.com/office/drawing/2014/main" id="{9C6E426B-AD1A-4A72-8BEB-73721A2DD8A4}"/>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2" name="直線コネクタ 141">
          <a:extLst>
            <a:ext uri="{FF2B5EF4-FFF2-40B4-BE49-F238E27FC236}">
              <a16:creationId xmlns:a16="http://schemas.microsoft.com/office/drawing/2014/main" id="{A5859C2E-DAE2-460A-9F24-7198A8206BD8}"/>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3" name="テキスト ボックス 142">
          <a:extLst>
            <a:ext uri="{FF2B5EF4-FFF2-40B4-BE49-F238E27FC236}">
              <a16:creationId xmlns:a16="http://schemas.microsoft.com/office/drawing/2014/main" id="{CA9A712A-A985-4322-B316-B2216B8CB236}"/>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4" name="直線コネクタ 143">
          <a:extLst>
            <a:ext uri="{FF2B5EF4-FFF2-40B4-BE49-F238E27FC236}">
              <a16:creationId xmlns:a16="http://schemas.microsoft.com/office/drawing/2014/main" id="{8A1ABF3F-B100-4CF6-A748-4ECA1DD887C1}"/>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5" name="テキスト ボックス 144">
          <a:extLst>
            <a:ext uri="{FF2B5EF4-FFF2-40B4-BE49-F238E27FC236}">
              <a16:creationId xmlns:a16="http://schemas.microsoft.com/office/drawing/2014/main" id="{BCB1BCF9-FE16-40BC-9644-DAFB829B36AD}"/>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6" name="直線コネクタ 145">
          <a:extLst>
            <a:ext uri="{FF2B5EF4-FFF2-40B4-BE49-F238E27FC236}">
              <a16:creationId xmlns:a16="http://schemas.microsoft.com/office/drawing/2014/main" id="{D366C028-A9DB-4C8F-9741-BE2801B9E583}"/>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7" name="テキスト ボックス 146">
          <a:extLst>
            <a:ext uri="{FF2B5EF4-FFF2-40B4-BE49-F238E27FC236}">
              <a16:creationId xmlns:a16="http://schemas.microsoft.com/office/drawing/2014/main" id="{6D8BA8F2-FABC-4822-ABCA-B79E6BBFCBD3}"/>
            </a:ext>
          </a:extLst>
        </xdr:cNvPr>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8" name="直線コネクタ 147">
          <a:extLst>
            <a:ext uri="{FF2B5EF4-FFF2-40B4-BE49-F238E27FC236}">
              <a16:creationId xmlns:a16="http://schemas.microsoft.com/office/drawing/2014/main" id="{6177A9F6-050B-4691-8F48-0960E8D5E3CA}"/>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9" name="テキスト ボックス 148">
          <a:extLst>
            <a:ext uri="{FF2B5EF4-FFF2-40B4-BE49-F238E27FC236}">
              <a16:creationId xmlns:a16="http://schemas.microsoft.com/office/drawing/2014/main" id="{EA3955DE-D167-46D4-8C80-8476099A7051}"/>
            </a:ext>
          </a:extLst>
        </xdr:cNvPr>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0" name="【体育館・プール】&#10;有形固定資産減価償却率グラフ枠">
          <a:extLst>
            <a:ext uri="{FF2B5EF4-FFF2-40B4-BE49-F238E27FC236}">
              <a16:creationId xmlns:a16="http://schemas.microsoft.com/office/drawing/2014/main" id="{C407D379-E038-41E9-9C86-30DBE4549429}"/>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11430</xdr:rowOff>
    </xdr:from>
    <xdr:to>
      <xdr:col>24</xdr:col>
      <xdr:colOff>62865</xdr:colOff>
      <xdr:row>64</xdr:row>
      <xdr:rowOff>81915</xdr:rowOff>
    </xdr:to>
    <xdr:cxnSp macro="">
      <xdr:nvCxnSpPr>
        <xdr:cNvPr id="151" name="直線コネクタ 150">
          <a:extLst>
            <a:ext uri="{FF2B5EF4-FFF2-40B4-BE49-F238E27FC236}">
              <a16:creationId xmlns:a16="http://schemas.microsoft.com/office/drawing/2014/main" id="{F967B5CF-73AE-4B59-B2AD-66D224897BC4}"/>
            </a:ext>
          </a:extLst>
        </xdr:cNvPr>
        <xdr:cNvCxnSpPr/>
      </xdr:nvCxnSpPr>
      <xdr:spPr>
        <a:xfrm flipV="1">
          <a:off x="4634865" y="9612630"/>
          <a:ext cx="0" cy="1442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85742</xdr:rowOff>
    </xdr:from>
    <xdr:ext cx="405111" cy="259045"/>
    <xdr:sp macro="" textlink="">
      <xdr:nvSpPr>
        <xdr:cNvPr id="152" name="【体育館・プール】&#10;有形固定資産減価償却率最小値テキスト">
          <a:extLst>
            <a:ext uri="{FF2B5EF4-FFF2-40B4-BE49-F238E27FC236}">
              <a16:creationId xmlns:a16="http://schemas.microsoft.com/office/drawing/2014/main" id="{8291552C-99BB-4533-A2B4-44443057EB87}"/>
            </a:ext>
          </a:extLst>
        </xdr:cNvPr>
        <xdr:cNvSpPr txBox="1"/>
      </xdr:nvSpPr>
      <xdr:spPr>
        <a:xfrm>
          <a:off x="4673600" y="1105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81915</xdr:rowOff>
    </xdr:from>
    <xdr:to>
      <xdr:col>24</xdr:col>
      <xdr:colOff>152400</xdr:colOff>
      <xdr:row>64</xdr:row>
      <xdr:rowOff>81915</xdr:rowOff>
    </xdr:to>
    <xdr:cxnSp macro="">
      <xdr:nvCxnSpPr>
        <xdr:cNvPr id="153" name="直線コネクタ 152">
          <a:extLst>
            <a:ext uri="{FF2B5EF4-FFF2-40B4-BE49-F238E27FC236}">
              <a16:creationId xmlns:a16="http://schemas.microsoft.com/office/drawing/2014/main" id="{B48C11CE-76E5-405D-9A3D-6609FC5D43FC}"/>
            </a:ext>
          </a:extLst>
        </xdr:cNvPr>
        <xdr:cNvCxnSpPr/>
      </xdr:nvCxnSpPr>
      <xdr:spPr>
        <a:xfrm>
          <a:off x="4546600" y="11054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129557</xdr:rowOff>
    </xdr:from>
    <xdr:ext cx="405111" cy="259045"/>
    <xdr:sp macro="" textlink="">
      <xdr:nvSpPr>
        <xdr:cNvPr id="154" name="【体育館・プール】&#10;有形固定資産減価償却率最大値テキスト">
          <a:extLst>
            <a:ext uri="{FF2B5EF4-FFF2-40B4-BE49-F238E27FC236}">
              <a16:creationId xmlns:a16="http://schemas.microsoft.com/office/drawing/2014/main" id="{A3520D82-2AFE-4F79-8C35-F3640934E864}"/>
            </a:ext>
          </a:extLst>
        </xdr:cNvPr>
        <xdr:cNvSpPr txBox="1"/>
      </xdr:nvSpPr>
      <xdr:spPr>
        <a:xfrm>
          <a:off x="4673600" y="9387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11430</xdr:rowOff>
    </xdr:from>
    <xdr:to>
      <xdr:col>24</xdr:col>
      <xdr:colOff>152400</xdr:colOff>
      <xdr:row>56</xdr:row>
      <xdr:rowOff>11430</xdr:rowOff>
    </xdr:to>
    <xdr:cxnSp macro="">
      <xdr:nvCxnSpPr>
        <xdr:cNvPr id="155" name="直線コネクタ 154">
          <a:extLst>
            <a:ext uri="{FF2B5EF4-FFF2-40B4-BE49-F238E27FC236}">
              <a16:creationId xmlns:a16="http://schemas.microsoft.com/office/drawing/2014/main" id="{F0F9CE94-1485-41F8-8219-BB1FD4E8E7FC}"/>
            </a:ext>
          </a:extLst>
        </xdr:cNvPr>
        <xdr:cNvCxnSpPr/>
      </xdr:nvCxnSpPr>
      <xdr:spPr>
        <a:xfrm>
          <a:off x="4546600" y="961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99077</xdr:rowOff>
    </xdr:from>
    <xdr:ext cx="405111" cy="259045"/>
    <xdr:sp macro="" textlink="">
      <xdr:nvSpPr>
        <xdr:cNvPr id="156" name="【体育館・プール】&#10;有形固定資産減価償却率平均値テキスト">
          <a:extLst>
            <a:ext uri="{FF2B5EF4-FFF2-40B4-BE49-F238E27FC236}">
              <a16:creationId xmlns:a16="http://schemas.microsoft.com/office/drawing/2014/main" id="{2157CCA2-8E49-4E17-BD33-00390F7A4320}"/>
            </a:ext>
          </a:extLst>
        </xdr:cNvPr>
        <xdr:cNvSpPr txBox="1"/>
      </xdr:nvSpPr>
      <xdr:spPr>
        <a:xfrm>
          <a:off x="4673600" y="102146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120650</xdr:rowOff>
    </xdr:from>
    <xdr:to>
      <xdr:col>24</xdr:col>
      <xdr:colOff>114300</xdr:colOff>
      <xdr:row>60</xdr:row>
      <xdr:rowOff>50800</xdr:rowOff>
    </xdr:to>
    <xdr:sp macro="" textlink="">
      <xdr:nvSpPr>
        <xdr:cNvPr id="157" name="フローチャート: 判断 156">
          <a:extLst>
            <a:ext uri="{FF2B5EF4-FFF2-40B4-BE49-F238E27FC236}">
              <a16:creationId xmlns:a16="http://schemas.microsoft.com/office/drawing/2014/main" id="{8F0EFAC7-6598-4CB4-8AFF-E81F246E7B92}"/>
            </a:ext>
          </a:extLst>
        </xdr:cNvPr>
        <xdr:cNvSpPr/>
      </xdr:nvSpPr>
      <xdr:spPr>
        <a:xfrm>
          <a:off x="45847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13970</xdr:rowOff>
    </xdr:from>
    <xdr:to>
      <xdr:col>20</xdr:col>
      <xdr:colOff>38100</xdr:colOff>
      <xdr:row>60</xdr:row>
      <xdr:rowOff>115570</xdr:rowOff>
    </xdr:to>
    <xdr:sp macro="" textlink="">
      <xdr:nvSpPr>
        <xdr:cNvPr id="158" name="フローチャート: 判断 157">
          <a:extLst>
            <a:ext uri="{FF2B5EF4-FFF2-40B4-BE49-F238E27FC236}">
              <a16:creationId xmlns:a16="http://schemas.microsoft.com/office/drawing/2014/main" id="{3C8E3AF2-E146-48A2-885D-4B77F6BDA101}"/>
            </a:ext>
          </a:extLst>
        </xdr:cNvPr>
        <xdr:cNvSpPr/>
      </xdr:nvSpPr>
      <xdr:spPr>
        <a:xfrm>
          <a:off x="3746500" y="1030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59690</xdr:rowOff>
    </xdr:from>
    <xdr:to>
      <xdr:col>15</xdr:col>
      <xdr:colOff>101600</xdr:colOff>
      <xdr:row>59</xdr:row>
      <xdr:rowOff>161290</xdr:rowOff>
    </xdr:to>
    <xdr:sp macro="" textlink="">
      <xdr:nvSpPr>
        <xdr:cNvPr id="159" name="フローチャート: 判断 158">
          <a:extLst>
            <a:ext uri="{FF2B5EF4-FFF2-40B4-BE49-F238E27FC236}">
              <a16:creationId xmlns:a16="http://schemas.microsoft.com/office/drawing/2014/main" id="{D01E6E66-227E-496E-B793-5FE72DBFDA6E}"/>
            </a:ext>
          </a:extLst>
        </xdr:cNvPr>
        <xdr:cNvSpPr/>
      </xdr:nvSpPr>
      <xdr:spPr>
        <a:xfrm>
          <a:off x="2857500" y="1017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4071EB2B-34F6-47A0-895A-9531DDC10D14}"/>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8EA342A-4DDF-4B51-B65D-5E07D4E21373}"/>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2F1B1CF5-28AE-40D1-ACBC-01D563474FC3}"/>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3" name="テキスト ボックス 162">
          <a:extLst>
            <a:ext uri="{FF2B5EF4-FFF2-40B4-BE49-F238E27FC236}">
              <a16:creationId xmlns:a16="http://schemas.microsoft.com/office/drawing/2014/main" id="{C89FD649-C489-42F2-BC49-9FD12C800B92}"/>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4" name="テキスト ボックス 163">
          <a:extLst>
            <a:ext uri="{FF2B5EF4-FFF2-40B4-BE49-F238E27FC236}">
              <a16:creationId xmlns:a16="http://schemas.microsoft.com/office/drawing/2014/main" id="{62CE6E95-CC11-48C2-9519-1D46948616A8}"/>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114935</xdr:rowOff>
    </xdr:from>
    <xdr:to>
      <xdr:col>24</xdr:col>
      <xdr:colOff>114300</xdr:colOff>
      <xdr:row>58</xdr:row>
      <xdr:rowOff>45085</xdr:rowOff>
    </xdr:to>
    <xdr:sp macro="" textlink="">
      <xdr:nvSpPr>
        <xdr:cNvPr id="165" name="楕円 164">
          <a:extLst>
            <a:ext uri="{FF2B5EF4-FFF2-40B4-BE49-F238E27FC236}">
              <a16:creationId xmlns:a16="http://schemas.microsoft.com/office/drawing/2014/main" id="{F3376D20-42E3-4C78-A519-727529F11D5B}"/>
            </a:ext>
          </a:extLst>
        </xdr:cNvPr>
        <xdr:cNvSpPr/>
      </xdr:nvSpPr>
      <xdr:spPr>
        <a:xfrm>
          <a:off x="4584700" y="988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137812</xdr:rowOff>
    </xdr:from>
    <xdr:ext cx="405111" cy="259045"/>
    <xdr:sp macro="" textlink="">
      <xdr:nvSpPr>
        <xdr:cNvPr id="166" name="【体育館・プール】&#10;有形固定資産減価償却率該当値テキスト">
          <a:extLst>
            <a:ext uri="{FF2B5EF4-FFF2-40B4-BE49-F238E27FC236}">
              <a16:creationId xmlns:a16="http://schemas.microsoft.com/office/drawing/2014/main" id="{5A483FF3-93E9-4B24-B151-44D980408B08}"/>
            </a:ext>
          </a:extLst>
        </xdr:cNvPr>
        <xdr:cNvSpPr txBox="1"/>
      </xdr:nvSpPr>
      <xdr:spPr>
        <a:xfrm>
          <a:off x="4673600" y="973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141605</xdr:rowOff>
    </xdr:from>
    <xdr:to>
      <xdr:col>20</xdr:col>
      <xdr:colOff>38100</xdr:colOff>
      <xdr:row>58</xdr:row>
      <xdr:rowOff>71755</xdr:rowOff>
    </xdr:to>
    <xdr:sp macro="" textlink="">
      <xdr:nvSpPr>
        <xdr:cNvPr id="167" name="楕円 166">
          <a:extLst>
            <a:ext uri="{FF2B5EF4-FFF2-40B4-BE49-F238E27FC236}">
              <a16:creationId xmlns:a16="http://schemas.microsoft.com/office/drawing/2014/main" id="{D2EC16F0-0595-4DF1-BAE7-B39A0406767C}"/>
            </a:ext>
          </a:extLst>
        </xdr:cNvPr>
        <xdr:cNvSpPr/>
      </xdr:nvSpPr>
      <xdr:spPr>
        <a:xfrm>
          <a:off x="3746500" y="9914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165735</xdr:rowOff>
    </xdr:from>
    <xdr:to>
      <xdr:col>24</xdr:col>
      <xdr:colOff>63500</xdr:colOff>
      <xdr:row>58</xdr:row>
      <xdr:rowOff>20955</xdr:rowOff>
    </xdr:to>
    <xdr:cxnSp macro="">
      <xdr:nvCxnSpPr>
        <xdr:cNvPr id="168" name="直線コネクタ 167">
          <a:extLst>
            <a:ext uri="{FF2B5EF4-FFF2-40B4-BE49-F238E27FC236}">
              <a16:creationId xmlns:a16="http://schemas.microsoft.com/office/drawing/2014/main" id="{3FB07422-3FA8-4FE0-9AFD-FC612BC75B87}"/>
            </a:ext>
          </a:extLst>
        </xdr:cNvPr>
        <xdr:cNvCxnSpPr/>
      </xdr:nvCxnSpPr>
      <xdr:spPr>
        <a:xfrm flipV="1">
          <a:off x="3797300" y="9938385"/>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166370</xdr:rowOff>
    </xdr:from>
    <xdr:to>
      <xdr:col>15</xdr:col>
      <xdr:colOff>101600</xdr:colOff>
      <xdr:row>58</xdr:row>
      <xdr:rowOff>96520</xdr:rowOff>
    </xdr:to>
    <xdr:sp macro="" textlink="">
      <xdr:nvSpPr>
        <xdr:cNvPr id="169" name="楕円 168">
          <a:extLst>
            <a:ext uri="{FF2B5EF4-FFF2-40B4-BE49-F238E27FC236}">
              <a16:creationId xmlns:a16="http://schemas.microsoft.com/office/drawing/2014/main" id="{300ABDAA-5D3B-4C94-B075-3D2BF05BE005}"/>
            </a:ext>
          </a:extLst>
        </xdr:cNvPr>
        <xdr:cNvSpPr/>
      </xdr:nvSpPr>
      <xdr:spPr>
        <a:xfrm>
          <a:off x="2857500" y="993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20955</xdr:rowOff>
    </xdr:from>
    <xdr:to>
      <xdr:col>19</xdr:col>
      <xdr:colOff>177800</xdr:colOff>
      <xdr:row>58</xdr:row>
      <xdr:rowOff>45720</xdr:rowOff>
    </xdr:to>
    <xdr:cxnSp macro="">
      <xdr:nvCxnSpPr>
        <xdr:cNvPr id="170" name="直線コネクタ 169">
          <a:extLst>
            <a:ext uri="{FF2B5EF4-FFF2-40B4-BE49-F238E27FC236}">
              <a16:creationId xmlns:a16="http://schemas.microsoft.com/office/drawing/2014/main" id="{CCA1C223-D4CE-409D-9B74-E844C8A6F3E8}"/>
            </a:ext>
          </a:extLst>
        </xdr:cNvPr>
        <xdr:cNvCxnSpPr/>
      </xdr:nvCxnSpPr>
      <xdr:spPr>
        <a:xfrm flipV="1">
          <a:off x="2908300" y="996505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106697</xdr:rowOff>
    </xdr:from>
    <xdr:ext cx="405111" cy="259045"/>
    <xdr:sp macro="" textlink="">
      <xdr:nvSpPr>
        <xdr:cNvPr id="171" name="n_1aveValue【体育館・プール】&#10;有形固定資産減価償却率">
          <a:extLst>
            <a:ext uri="{FF2B5EF4-FFF2-40B4-BE49-F238E27FC236}">
              <a16:creationId xmlns:a16="http://schemas.microsoft.com/office/drawing/2014/main" id="{72E82EFD-23B3-4249-8F82-D34B3DF55D15}"/>
            </a:ext>
          </a:extLst>
        </xdr:cNvPr>
        <xdr:cNvSpPr txBox="1"/>
      </xdr:nvSpPr>
      <xdr:spPr>
        <a:xfrm>
          <a:off x="3582044" y="10393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152417</xdr:rowOff>
    </xdr:from>
    <xdr:ext cx="405111" cy="259045"/>
    <xdr:sp macro="" textlink="">
      <xdr:nvSpPr>
        <xdr:cNvPr id="172" name="n_2aveValue【体育館・プール】&#10;有形固定資産減価償却率">
          <a:extLst>
            <a:ext uri="{FF2B5EF4-FFF2-40B4-BE49-F238E27FC236}">
              <a16:creationId xmlns:a16="http://schemas.microsoft.com/office/drawing/2014/main" id="{D97F6C9D-35DB-4746-8796-B3A8C15A17B5}"/>
            </a:ext>
          </a:extLst>
        </xdr:cNvPr>
        <xdr:cNvSpPr txBox="1"/>
      </xdr:nvSpPr>
      <xdr:spPr>
        <a:xfrm>
          <a:off x="2705744" y="10267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88282</xdr:rowOff>
    </xdr:from>
    <xdr:ext cx="405111" cy="259045"/>
    <xdr:sp macro="" textlink="">
      <xdr:nvSpPr>
        <xdr:cNvPr id="173" name="n_1mainValue【体育館・プール】&#10;有形固定資産減価償却率">
          <a:extLst>
            <a:ext uri="{FF2B5EF4-FFF2-40B4-BE49-F238E27FC236}">
              <a16:creationId xmlns:a16="http://schemas.microsoft.com/office/drawing/2014/main" id="{C4E79081-8CC2-4A14-93CB-7D987696B2BC}"/>
            </a:ext>
          </a:extLst>
        </xdr:cNvPr>
        <xdr:cNvSpPr txBox="1"/>
      </xdr:nvSpPr>
      <xdr:spPr>
        <a:xfrm>
          <a:off x="3582044" y="9689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113047</xdr:rowOff>
    </xdr:from>
    <xdr:ext cx="405111" cy="259045"/>
    <xdr:sp macro="" textlink="">
      <xdr:nvSpPr>
        <xdr:cNvPr id="174" name="n_2mainValue【体育館・プール】&#10;有形固定資産減価償却率">
          <a:extLst>
            <a:ext uri="{FF2B5EF4-FFF2-40B4-BE49-F238E27FC236}">
              <a16:creationId xmlns:a16="http://schemas.microsoft.com/office/drawing/2014/main" id="{AFBF690F-C4D6-4CC5-A70F-E12A874F7929}"/>
            </a:ext>
          </a:extLst>
        </xdr:cNvPr>
        <xdr:cNvSpPr txBox="1"/>
      </xdr:nvSpPr>
      <xdr:spPr>
        <a:xfrm>
          <a:off x="2705744" y="971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5" name="正方形/長方形 174">
          <a:extLst>
            <a:ext uri="{FF2B5EF4-FFF2-40B4-BE49-F238E27FC236}">
              <a16:creationId xmlns:a16="http://schemas.microsoft.com/office/drawing/2014/main" id="{4EFF8109-A0B6-4068-9B35-978C991FB4D5}"/>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6" name="正方形/長方形 175">
          <a:extLst>
            <a:ext uri="{FF2B5EF4-FFF2-40B4-BE49-F238E27FC236}">
              <a16:creationId xmlns:a16="http://schemas.microsoft.com/office/drawing/2014/main" id="{FD2E7749-1BA8-465E-8B54-1ABDC66D93B7}"/>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7" name="正方形/長方形 176">
          <a:extLst>
            <a:ext uri="{FF2B5EF4-FFF2-40B4-BE49-F238E27FC236}">
              <a16:creationId xmlns:a16="http://schemas.microsoft.com/office/drawing/2014/main" id="{2F5B02D1-41A9-4F64-ACB2-2B06657594C8}"/>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8" name="正方形/長方形 177">
          <a:extLst>
            <a:ext uri="{FF2B5EF4-FFF2-40B4-BE49-F238E27FC236}">
              <a16:creationId xmlns:a16="http://schemas.microsoft.com/office/drawing/2014/main" id="{53311ADA-B191-4AFE-A604-2FD7E5E9738B}"/>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9" name="正方形/長方形 178">
          <a:extLst>
            <a:ext uri="{FF2B5EF4-FFF2-40B4-BE49-F238E27FC236}">
              <a16:creationId xmlns:a16="http://schemas.microsoft.com/office/drawing/2014/main" id="{66F4975B-E0A3-416F-8076-7B56C8C7948F}"/>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0" name="正方形/長方形 179">
          <a:extLst>
            <a:ext uri="{FF2B5EF4-FFF2-40B4-BE49-F238E27FC236}">
              <a16:creationId xmlns:a16="http://schemas.microsoft.com/office/drawing/2014/main" id="{6B9388F9-3B69-4F16-AB7F-CAE87C686FF8}"/>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1" name="正方形/長方形 180">
          <a:extLst>
            <a:ext uri="{FF2B5EF4-FFF2-40B4-BE49-F238E27FC236}">
              <a16:creationId xmlns:a16="http://schemas.microsoft.com/office/drawing/2014/main" id="{03CFFCE8-D6B0-4E45-9788-7B25A8474F83}"/>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2" name="正方形/長方形 181">
          <a:extLst>
            <a:ext uri="{FF2B5EF4-FFF2-40B4-BE49-F238E27FC236}">
              <a16:creationId xmlns:a16="http://schemas.microsoft.com/office/drawing/2014/main" id="{008F8F08-CBD7-49D6-9419-51D5A7E50C38}"/>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3" name="テキスト ボックス 182">
          <a:extLst>
            <a:ext uri="{FF2B5EF4-FFF2-40B4-BE49-F238E27FC236}">
              <a16:creationId xmlns:a16="http://schemas.microsoft.com/office/drawing/2014/main" id="{F8F2A51B-CFB2-4323-AF65-6E30A00DDDBE}"/>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4" name="直線コネクタ 183">
          <a:extLst>
            <a:ext uri="{FF2B5EF4-FFF2-40B4-BE49-F238E27FC236}">
              <a16:creationId xmlns:a16="http://schemas.microsoft.com/office/drawing/2014/main" id="{74F7BAA1-ADC4-48C0-8DBE-76780FE55922}"/>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65</xdr:row>
      <xdr:rowOff>143527</xdr:rowOff>
    </xdr:from>
    <xdr:ext cx="467179" cy="259045"/>
    <xdr:sp macro="" textlink="">
      <xdr:nvSpPr>
        <xdr:cNvPr id="185" name="テキスト ボックス 184">
          <a:extLst>
            <a:ext uri="{FF2B5EF4-FFF2-40B4-BE49-F238E27FC236}">
              <a16:creationId xmlns:a16="http://schemas.microsoft.com/office/drawing/2014/main" id="{F970F9ED-68EF-4A6E-82A6-2D1162AB9CD3}"/>
            </a:ext>
          </a:extLst>
        </xdr:cNvPr>
        <xdr:cNvSpPr txBox="1"/>
      </xdr:nvSpPr>
      <xdr:spPr>
        <a:xfrm>
          <a:off x="6136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76200</xdr:rowOff>
    </xdr:from>
    <xdr:to>
      <xdr:col>59</xdr:col>
      <xdr:colOff>50800</xdr:colOff>
      <xdr:row>64</xdr:row>
      <xdr:rowOff>76200</xdr:rowOff>
    </xdr:to>
    <xdr:cxnSp macro="">
      <xdr:nvCxnSpPr>
        <xdr:cNvPr id="186" name="直線コネクタ 185">
          <a:extLst>
            <a:ext uri="{FF2B5EF4-FFF2-40B4-BE49-F238E27FC236}">
              <a16:creationId xmlns:a16="http://schemas.microsoft.com/office/drawing/2014/main" id="{6EEC3659-6F23-487C-B474-D81C0138567D}"/>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87" name="テキスト ボックス 186">
          <a:extLst>
            <a:ext uri="{FF2B5EF4-FFF2-40B4-BE49-F238E27FC236}">
              <a16:creationId xmlns:a16="http://schemas.microsoft.com/office/drawing/2014/main" id="{1ED46722-CD90-4D22-A73D-9D76D440C33C}"/>
            </a:ext>
          </a:extLst>
        </xdr:cNvPr>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88" name="直線コネクタ 187">
          <a:extLst>
            <a:ext uri="{FF2B5EF4-FFF2-40B4-BE49-F238E27FC236}">
              <a16:creationId xmlns:a16="http://schemas.microsoft.com/office/drawing/2014/main" id="{AEC15381-E4A7-48E7-9949-AE1AFC764246}"/>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89" name="テキスト ボックス 188">
          <a:extLst>
            <a:ext uri="{FF2B5EF4-FFF2-40B4-BE49-F238E27FC236}">
              <a16:creationId xmlns:a16="http://schemas.microsoft.com/office/drawing/2014/main" id="{4F4EBB5A-5B0D-4406-AA22-4A2C7F1242C5}"/>
            </a:ext>
          </a:extLst>
        </xdr:cNvPr>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0" name="直線コネクタ 189">
          <a:extLst>
            <a:ext uri="{FF2B5EF4-FFF2-40B4-BE49-F238E27FC236}">
              <a16:creationId xmlns:a16="http://schemas.microsoft.com/office/drawing/2014/main" id="{5CADF986-F9D2-4624-9919-907D72DC8527}"/>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1" name="テキスト ボックス 190">
          <a:extLst>
            <a:ext uri="{FF2B5EF4-FFF2-40B4-BE49-F238E27FC236}">
              <a16:creationId xmlns:a16="http://schemas.microsoft.com/office/drawing/2014/main" id="{302846FC-3B8A-4B7E-AAC3-741790A79414}"/>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2" name="直線コネクタ 191">
          <a:extLst>
            <a:ext uri="{FF2B5EF4-FFF2-40B4-BE49-F238E27FC236}">
              <a16:creationId xmlns:a16="http://schemas.microsoft.com/office/drawing/2014/main" id="{DCCC2E2D-76AD-4E3F-ADFF-C097EB179A27}"/>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3" name="テキスト ボックス 192">
          <a:extLst>
            <a:ext uri="{FF2B5EF4-FFF2-40B4-BE49-F238E27FC236}">
              <a16:creationId xmlns:a16="http://schemas.microsoft.com/office/drawing/2014/main" id="{D2844520-F978-4496-9CEB-E37FCFC6A1D6}"/>
            </a:ext>
          </a:extLst>
        </xdr:cNvPr>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4" name="直線コネクタ 193">
          <a:extLst>
            <a:ext uri="{FF2B5EF4-FFF2-40B4-BE49-F238E27FC236}">
              <a16:creationId xmlns:a16="http://schemas.microsoft.com/office/drawing/2014/main" id="{9066D1AD-985A-44EE-A331-B527B79AC6A8}"/>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5" name="テキスト ボックス 194">
          <a:extLst>
            <a:ext uri="{FF2B5EF4-FFF2-40B4-BE49-F238E27FC236}">
              <a16:creationId xmlns:a16="http://schemas.microsoft.com/office/drawing/2014/main" id="{9A18AFCD-CF16-46BB-911B-AD5373AAB25F}"/>
            </a:ext>
          </a:extLst>
        </xdr:cNvPr>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a:extLst>
            <a:ext uri="{FF2B5EF4-FFF2-40B4-BE49-F238E27FC236}">
              <a16:creationId xmlns:a16="http://schemas.microsoft.com/office/drawing/2014/main" id="{8072BEAB-873B-4D9F-9C1B-F6441BFD0387}"/>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97" name="テキスト ボックス 196">
          <a:extLst>
            <a:ext uri="{FF2B5EF4-FFF2-40B4-BE49-F238E27FC236}">
              <a16:creationId xmlns:a16="http://schemas.microsoft.com/office/drawing/2014/main" id="{4C9197AB-1277-449B-A28D-BE68544665CF}"/>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体育館・プール】&#10;一人当たり面積グラフ枠">
          <a:extLst>
            <a:ext uri="{FF2B5EF4-FFF2-40B4-BE49-F238E27FC236}">
              <a16:creationId xmlns:a16="http://schemas.microsoft.com/office/drawing/2014/main" id="{BBB01CB1-2149-4084-AAC0-8F7AD5D85AF5}"/>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38100</xdr:rowOff>
    </xdr:from>
    <xdr:to>
      <xdr:col>54</xdr:col>
      <xdr:colOff>189865</xdr:colOff>
      <xdr:row>64</xdr:row>
      <xdr:rowOff>127000</xdr:rowOff>
    </xdr:to>
    <xdr:cxnSp macro="">
      <xdr:nvCxnSpPr>
        <xdr:cNvPr id="199" name="直線コネクタ 198">
          <a:extLst>
            <a:ext uri="{FF2B5EF4-FFF2-40B4-BE49-F238E27FC236}">
              <a16:creationId xmlns:a16="http://schemas.microsoft.com/office/drawing/2014/main" id="{720A4B7E-E892-4425-B99B-4059335FC7BC}"/>
            </a:ext>
          </a:extLst>
        </xdr:cNvPr>
        <xdr:cNvCxnSpPr/>
      </xdr:nvCxnSpPr>
      <xdr:spPr>
        <a:xfrm flipV="1">
          <a:off x="10476865" y="9639300"/>
          <a:ext cx="0" cy="1460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130827</xdr:rowOff>
    </xdr:from>
    <xdr:ext cx="469744" cy="259045"/>
    <xdr:sp macro="" textlink="">
      <xdr:nvSpPr>
        <xdr:cNvPr id="200" name="【体育館・プール】&#10;一人当たり面積最小値テキスト">
          <a:extLst>
            <a:ext uri="{FF2B5EF4-FFF2-40B4-BE49-F238E27FC236}">
              <a16:creationId xmlns:a16="http://schemas.microsoft.com/office/drawing/2014/main" id="{7D4A0EDC-84D2-48A4-BBF2-238C9D2DBE58}"/>
            </a:ext>
          </a:extLst>
        </xdr:cNvPr>
        <xdr:cNvSpPr txBox="1"/>
      </xdr:nvSpPr>
      <xdr:spPr>
        <a:xfrm>
          <a:off x="10515600" y="11103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127000</xdr:rowOff>
    </xdr:from>
    <xdr:to>
      <xdr:col>55</xdr:col>
      <xdr:colOff>88900</xdr:colOff>
      <xdr:row>64</xdr:row>
      <xdr:rowOff>127000</xdr:rowOff>
    </xdr:to>
    <xdr:cxnSp macro="">
      <xdr:nvCxnSpPr>
        <xdr:cNvPr id="201" name="直線コネクタ 200">
          <a:extLst>
            <a:ext uri="{FF2B5EF4-FFF2-40B4-BE49-F238E27FC236}">
              <a16:creationId xmlns:a16="http://schemas.microsoft.com/office/drawing/2014/main" id="{6ACD9C5A-748B-42CB-98FA-49C0AC9673CA}"/>
            </a:ext>
          </a:extLst>
        </xdr:cNvPr>
        <xdr:cNvCxnSpPr/>
      </xdr:nvCxnSpPr>
      <xdr:spPr>
        <a:xfrm>
          <a:off x="10388600" y="11099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156227</xdr:rowOff>
    </xdr:from>
    <xdr:ext cx="469744" cy="259045"/>
    <xdr:sp macro="" textlink="">
      <xdr:nvSpPr>
        <xdr:cNvPr id="202" name="【体育館・プール】&#10;一人当たり面積最大値テキスト">
          <a:extLst>
            <a:ext uri="{FF2B5EF4-FFF2-40B4-BE49-F238E27FC236}">
              <a16:creationId xmlns:a16="http://schemas.microsoft.com/office/drawing/2014/main" id="{5ED06242-0F17-4128-A97A-05D74FCF7D37}"/>
            </a:ext>
          </a:extLst>
        </xdr:cNvPr>
        <xdr:cNvSpPr txBox="1"/>
      </xdr:nvSpPr>
      <xdr:spPr>
        <a:xfrm>
          <a:off x="10515600" y="9414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38100</xdr:rowOff>
    </xdr:from>
    <xdr:to>
      <xdr:col>55</xdr:col>
      <xdr:colOff>88900</xdr:colOff>
      <xdr:row>56</xdr:row>
      <xdr:rowOff>38100</xdr:rowOff>
    </xdr:to>
    <xdr:cxnSp macro="">
      <xdr:nvCxnSpPr>
        <xdr:cNvPr id="203" name="直線コネクタ 202">
          <a:extLst>
            <a:ext uri="{FF2B5EF4-FFF2-40B4-BE49-F238E27FC236}">
              <a16:creationId xmlns:a16="http://schemas.microsoft.com/office/drawing/2014/main" id="{AB76A335-EAAE-4834-BD33-7B770A8B595E}"/>
            </a:ext>
          </a:extLst>
        </xdr:cNvPr>
        <xdr:cNvCxnSpPr/>
      </xdr:nvCxnSpPr>
      <xdr:spPr>
        <a:xfrm>
          <a:off x="10388600" y="963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73677</xdr:rowOff>
    </xdr:from>
    <xdr:ext cx="469744" cy="259045"/>
    <xdr:sp macro="" textlink="">
      <xdr:nvSpPr>
        <xdr:cNvPr id="204" name="【体育館・プール】&#10;一人当たり面積平均値テキスト">
          <a:extLst>
            <a:ext uri="{FF2B5EF4-FFF2-40B4-BE49-F238E27FC236}">
              <a16:creationId xmlns:a16="http://schemas.microsoft.com/office/drawing/2014/main" id="{002CAE39-B5A1-4C49-9177-612A88916333}"/>
            </a:ext>
          </a:extLst>
        </xdr:cNvPr>
        <xdr:cNvSpPr txBox="1"/>
      </xdr:nvSpPr>
      <xdr:spPr>
        <a:xfrm>
          <a:off x="10515600" y="101892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95250</xdr:rowOff>
    </xdr:from>
    <xdr:to>
      <xdr:col>55</xdr:col>
      <xdr:colOff>50800</xdr:colOff>
      <xdr:row>60</xdr:row>
      <xdr:rowOff>25400</xdr:rowOff>
    </xdr:to>
    <xdr:sp macro="" textlink="">
      <xdr:nvSpPr>
        <xdr:cNvPr id="205" name="フローチャート: 判断 204">
          <a:extLst>
            <a:ext uri="{FF2B5EF4-FFF2-40B4-BE49-F238E27FC236}">
              <a16:creationId xmlns:a16="http://schemas.microsoft.com/office/drawing/2014/main" id="{3F3B48C5-E0F6-4D2D-B496-CA97972919EE}"/>
            </a:ext>
          </a:extLst>
        </xdr:cNvPr>
        <xdr:cNvSpPr/>
      </xdr:nvSpPr>
      <xdr:spPr>
        <a:xfrm>
          <a:off x="10426700" y="1021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57</xdr:row>
      <xdr:rowOff>82550</xdr:rowOff>
    </xdr:from>
    <xdr:to>
      <xdr:col>50</xdr:col>
      <xdr:colOff>165100</xdr:colOff>
      <xdr:row>58</xdr:row>
      <xdr:rowOff>12700</xdr:rowOff>
    </xdr:to>
    <xdr:sp macro="" textlink="">
      <xdr:nvSpPr>
        <xdr:cNvPr id="206" name="フローチャート: 判断 205">
          <a:extLst>
            <a:ext uri="{FF2B5EF4-FFF2-40B4-BE49-F238E27FC236}">
              <a16:creationId xmlns:a16="http://schemas.microsoft.com/office/drawing/2014/main" id="{BD3D8B03-0F75-42BB-90D7-B8F94D4553DD}"/>
            </a:ext>
          </a:extLst>
        </xdr:cNvPr>
        <xdr:cNvSpPr/>
      </xdr:nvSpPr>
      <xdr:spPr>
        <a:xfrm>
          <a:off x="9588500" y="985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146050</xdr:rowOff>
    </xdr:from>
    <xdr:to>
      <xdr:col>46</xdr:col>
      <xdr:colOff>38100</xdr:colOff>
      <xdr:row>62</xdr:row>
      <xdr:rowOff>76200</xdr:rowOff>
    </xdr:to>
    <xdr:sp macro="" textlink="">
      <xdr:nvSpPr>
        <xdr:cNvPr id="207" name="フローチャート: 判断 206">
          <a:extLst>
            <a:ext uri="{FF2B5EF4-FFF2-40B4-BE49-F238E27FC236}">
              <a16:creationId xmlns:a16="http://schemas.microsoft.com/office/drawing/2014/main" id="{EA5865A8-171C-4519-AEF1-5B15ED9C03D4}"/>
            </a:ext>
          </a:extLst>
        </xdr:cNvPr>
        <xdr:cNvSpPr/>
      </xdr:nvSpPr>
      <xdr:spPr>
        <a:xfrm>
          <a:off x="8699500" y="1060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914F3FE8-2C11-4DB4-A32E-26A92B753EE4}"/>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9" name="テキスト ボックス 208">
          <a:extLst>
            <a:ext uri="{FF2B5EF4-FFF2-40B4-BE49-F238E27FC236}">
              <a16:creationId xmlns:a16="http://schemas.microsoft.com/office/drawing/2014/main" id="{C02F6FCD-7325-4DF3-8F85-8CD3AE76B794}"/>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0" name="テキスト ボックス 209">
          <a:extLst>
            <a:ext uri="{FF2B5EF4-FFF2-40B4-BE49-F238E27FC236}">
              <a16:creationId xmlns:a16="http://schemas.microsoft.com/office/drawing/2014/main" id="{5BC72C81-A53E-49FD-B987-96926B4A0A55}"/>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1" name="テキスト ボックス 210">
          <a:extLst>
            <a:ext uri="{FF2B5EF4-FFF2-40B4-BE49-F238E27FC236}">
              <a16:creationId xmlns:a16="http://schemas.microsoft.com/office/drawing/2014/main" id="{CA03062B-643A-4B32-8C5F-ACD776F60002}"/>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2" name="テキスト ボックス 211">
          <a:extLst>
            <a:ext uri="{FF2B5EF4-FFF2-40B4-BE49-F238E27FC236}">
              <a16:creationId xmlns:a16="http://schemas.microsoft.com/office/drawing/2014/main" id="{CEBBA985-0B8C-4DE2-97C6-D76494E54DF1}"/>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76200</xdr:rowOff>
    </xdr:from>
    <xdr:to>
      <xdr:col>55</xdr:col>
      <xdr:colOff>50800</xdr:colOff>
      <xdr:row>57</xdr:row>
      <xdr:rowOff>6350</xdr:rowOff>
    </xdr:to>
    <xdr:sp macro="" textlink="">
      <xdr:nvSpPr>
        <xdr:cNvPr id="213" name="楕円 212">
          <a:extLst>
            <a:ext uri="{FF2B5EF4-FFF2-40B4-BE49-F238E27FC236}">
              <a16:creationId xmlns:a16="http://schemas.microsoft.com/office/drawing/2014/main" id="{139A5319-8BBE-4C96-9CA2-11AE8E12F611}"/>
            </a:ext>
          </a:extLst>
        </xdr:cNvPr>
        <xdr:cNvSpPr/>
      </xdr:nvSpPr>
      <xdr:spPr>
        <a:xfrm>
          <a:off x="104267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55</xdr:row>
      <xdr:rowOff>162577</xdr:rowOff>
    </xdr:from>
    <xdr:ext cx="469744" cy="259045"/>
    <xdr:sp macro="" textlink="">
      <xdr:nvSpPr>
        <xdr:cNvPr id="214" name="【体育館・プール】&#10;一人当たり面積該当値テキスト">
          <a:extLst>
            <a:ext uri="{FF2B5EF4-FFF2-40B4-BE49-F238E27FC236}">
              <a16:creationId xmlns:a16="http://schemas.microsoft.com/office/drawing/2014/main" id="{06D435F5-8AA1-4DC1-969E-A4DEA9194401}"/>
            </a:ext>
          </a:extLst>
        </xdr:cNvPr>
        <xdr:cNvSpPr txBox="1"/>
      </xdr:nvSpPr>
      <xdr:spPr>
        <a:xfrm>
          <a:off x="10515600" y="959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76200</xdr:rowOff>
    </xdr:from>
    <xdr:to>
      <xdr:col>50</xdr:col>
      <xdr:colOff>165100</xdr:colOff>
      <xdr:row>57</xdr:row>
      <xdr:rowOff>6350</xdr:rowOff>
    </xdr:to>
    <xdr:sp macro="" textlink="">
      <xdr:nvSpPr>
        <xdr:cNvPr id="215" name="楕円 214">
          <a:extLst>
            <a:ext uri="{FF2B5EF4-FFF2-40B4-BE49-F238E27FC236}">
              <a16:creationId xmlns:a16="http://schemas.microsoft.com/office/drawing/2014/main" id="{919868EA-7EA3-4053-8B7E-011D14FAF208}"/>
            </a:ext>
          </a:extLst>
        </xdr:cNvPr>
        <xdr:cNvSpPr/>
      </xdr:nvSpPr>
      <xdr:spPr>
        <a:xfrm>
          <a:off x="9588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56</xdr:row>
      <xdr:rowOff>127000</xdr:rowOff>
    </xdr:from>
    <xdr:to>
      <xdr:col>55</xdr:col>
      <xdr:colOff>0</xdr:colOff>
      <xdr:row>56</xdr:row>
      <xdr:rowOff>127000</xdr:rowOff>
    </xdr:to>
    <xdr:cxnSp macro="">
      <xdr:nvCxnSpPr>
        <xdr:cNvPr id="216" name="直線コネクタ 215">
          <a:extLst>
            <a:ext uri="{FF2B5EF4-FFF2-40B4-BE49-F238E27FC236}">
              <a16:creationId xmlns:a16="http://schemas.microsoft.com/office/drawing/2014/main" id="{EB424938-0A78-4394-8E9A-A9B61C6AB40F}"/>
            </a:ext>
          </a:extLst>
        </xdr:cNvPr>
        <xdr:cNvCxnSpPr/>
      </xdr:nvCxnSpPr>
      <xdr:spPr>
        <a:xfrm>
          <a:off x="9639300" y="97282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76200</xdr:rowOff>
    </xdr:from>
    <xdr:to>
      <xdr:col>46</xdr:col>
      <xdr:colOff>38100</xdr:colOff>
      <xdr:row>57</xdr:row>
      <xdr:rowOff>6350</xdr:rowOff>
    </xdr:to>
    <xdr:sp macro="" textlink="">
      <xdr:nvSpPr>
        <xdr:cNvPr id="217" name="楕円 216">
          <a:extLst>
            <a:ext uri="{FF2B5EF4-FFF2-40B4-BE49-F238E27FC236}">
              <a16:creationId xmlns:a16="http://schemas.microsoft.com/office/drawing/2014/main" id="{B8D443D3-4F08-4779-9F96-1EBF2223E50B}"/>
            </a:ext>
          </a:extLst>
        </xdr:cNvPr>
        <xdr:cNvSpPr/>
      </xdr:nvSpPr>
      <xdr:spPr>
        <a:xfrm>
          <a:off x="86995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127000</xdr:rowOff>
    </xdr:from>
    <xdr:to>
      <xdr:col>50</xdr:col>
      <xdr:colOff>114300</xdr:colOff>
      <xdr:row>56</xdr:row>
      <xdr:rowOff>127000</xdr:rowOff>
    </xdr:to>
    <xdr:cxnSp macro="">
      <xdr:nvCxnSpPr>
        <xdr:cNvPr id="218" name="直線コネクタ 217">
          <a:extLst>
            <a:ext uri="{FF2B5EF4-FFF2-40B4-BE49-F238E27FC236}">
              <a16:creationId xmlns:a16="http://schemas.microsoft.com/office/drawing/2014/main" id="{F82AA929-F064-45E7-9CB0-B8135F77DF02}"/>
            </a:ext>
          </a:extLst>
        </xdr:cNvPr>
        <xdr:cNvCxnSpPr/>
      </xdr:nvCxnSpPr>
      <xdr:spPr>
        <a:xfrm>
          <a:off x="8750300" y="9728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58</xdr:row>
      <xdr:rowOff>3827</xdr:rowOff>
    </xdr:from>
    <xdr:ext cx="469744" cy="259045"/>
    <xdr:sp macro="" textlink="">
      <xdr:nvSpPr>
        <xdr:cNvPr id="219" name="n_1aveValue【体育館・プール】&#10;一人当たり面積">
          <a:extLst>
            <a:ext uri="{FF2B5EF4-FFF2-40B4-BE49-F238E27FC236}">
              <a16:creationId xmlns:a16="http://schemas.microsoft.com/office/drawing/2014/main" id="{5BE4A8E6-942C-48AB-91D0-25CDEB770C3D}"/>
            </a:ext>
          </a:extLst>
        </xdr:cNvPr>
        <xdr:cNvSpPr txBox="1"/>
      </xdr:nvSpPr>
      <xdr:spPr>
        <a:xfrm>
          <a:off x="9391727" y="9947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67327</xdr:rowOff>
    </xdr:from>
    <xdr:ext cx="469744" cy="259045"/>
    <xdr:sp macro="" textlink="">
      <xdr:nvSpPr>
        <xdr:cNvPr id="220" name="n_2aveValue【体育館・プール】&#10;一人当たり面積">
          <a:extLst>
            <a:ext uri="{FF2B5EF4-FFF2-40B4-BE49-F238E27FC236}">
              <a16:creationId xmlns:a16="http://schemas.microsoft.com/office/drawing/2014/main" id="{249443E3-EF70-4955-8DB9-61A54D8F84F3}"/>
            </a:ext>
          </a:extLst>
        </xdr:cNvPr>
        <xdr:cNvSpPr txBox="1"/>
      </xdr:nvSpPr>
      <xdr:spPr>
        <a:xfrm>
          <a:off x="8515427" y="1069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55</xdr:row>
      <xdr:rowOff>22877</xdr:rowOff>
    </xdr:from>
    <xdr:ext cx="469744" cy="259045"/>
    <xdr:sp macro="" textlink="">
      <xdr:nvSpPr>
        <xdr:cNvPr id="221" name="n_1mainValue【体育館・プール】&#10;一人当たり面積">
          <a:extLst>
            <a:ext uri="{FF2B5EF4-FFF2-40B4-BE49-F238E27FC236}">
              <a16:creationId xmlns:a16="http://schemas.microsoft.com/office/drawing/2014/main" id="{4D8F7EF9-4795-404A-93EC-93ECADC6E91E}"/>
            </a:ext>
          </a:extLst>
        </xdr:cNvPr>
        <xdr:cNvSpPr txBox="1"/>
      </xdr:nvSpPr>
      <xdr:spPr>
        <a:xfrm>
          <a:off x="9391727"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55</xdr:row>
      <xdr:rowOff>22877</xdr:rowOff>
    </xdr:from>
    <xdr:ext cx="469744" cy="259045"/>
    <xdr:sp macro="" textlink="">
      <xdr:nvSpPr>
        <xdr:cNvPr id="222" name="n_2mainValue【体育館・プール】&#10;一人当たり面積">
          <a:extLst>
            <a:ext uri="{FF2B5EF4-FFF2-40B4-BE49-F238E27FC236}">
              <a16:creationId xmlns:a16="http://schemas.microsoft.com/office/drawing/2014/main" id="{4A9DF8CA-381B-49DA-8FB5-2E27E3ED00D9}"/>
            </a:ext>
          </a:extLst>
        </xdr:cNvPr>
        <xdr:cNvSpPr txBox="1"/>
      </xdr:nvSpPr>
      <xdr:spPr>
        <a:xfrm>
          <a:off x="8515427" y="945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3" name="正方形/長方形 222">
          <a:extLst>
            <a:ext uri="{FF2B5EF4-FFF2-40B4-BE49-F238E27FC236}">
              <a16:creationId xmlns:a16="http://schemas.microsoft.com/office/drawing/2014/main" id="{A107565A-16E6-4DF4-9142-1F15E324C8A6}"/>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4" name="正方形/長方形 223">
          <a:extLst>
            <a:ext uri="{FF2B5EF4-FFF2-40B4-BE49-F238E27FC236}">
              <a16:creationId xmlns:a16="http://schemas.microsoft.com/office/drawing/2014/main" id="{38F0E19C-8720-4316-8505-885BE50D25B7}"/>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5" name="正方形/長方形 224">
          <a:extLst>
            <a:ext uri="{FF2B5EF4-FFF2-40B4-BE49-F238E27FC236}">
              <a16:creationId xmlns:a16="http://schemas.microsoft.com/office/drawing/2014/main" id="{7DE5B830-44AA-4D1E-9B14-51ED112B1B85}"/>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6" name="正方形/長方形 225">
          <a:extLst>
            <a:ext uri="{FF2B5EF4-FFF2-40B4-BE49-F238E27FC236}">
              <a16:creationId xmlns:a16="http://schemas.microsoft.com/office/drawing/2014/main" id="{CD029BF0-2CE4-4ABA-8F3A-E272FEDCE60A}"/>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7" name="正方形/長方形 226">
          <a:extLst>
            <a:ext uri="{FF2B5EF4-FFF2-40B4-BE49-F238E27FC236}">
              <a16:creationId xmlns:a16="http://schemas.microsoft.com/office/drawing/2014/main" id="{6DB8C948-DEC2-4326-912A-B788F4AC7763}"/>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8" name="正方形/長方形 227">
          <a:extLst>
            <a:ext uri="{FF2B5EF4-FFF2-40B4-BE49-F238E27FC236}">
              <a16:creationId xmlns:a16="http://schemas.microsoft.com/office/drawing/2014/main" id="{DEF3BB78-ACA3-4DBB-A676-72CB71068419}"/>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9" name="正方形/長方形 228">
          <a:extLst>
            <a:ext uri="{FF2B5EF4-FFF2-40B4-BE49-F238E27FC236}">
              <a16:creationId xmlns:a16="http://schemas.microsoft.com/office/drawing/2014/main" id="{EA2C8EFE-8FDF-4BD3-965D-4799E2BF12CB}"/>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0" name="正方形/長方形 229">
          <a:extLst>
            <a:ext uri="{FF2B5EF4-FFF2-40B4-BE49-F238E27FC236}">
              <a16:creationId xmlns:a16="http://schemas.microsoft.com/office/drawing/2014/main" id="{B155A7B8-1AF5-46EA-A25B-56BEA3AA4D4E}"/>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1" name="テキスト ボックス 230">
          <a:extLst>
            <a:ext uri="{FF2B5EF4-FFF2-40B4-BE49-F238E27FC236}">
              <a16:creationId xmlns:a16="http://schemas.microsoft.com/office/drawing/2014/main" id="{E241485A-44AF-4364-AE5B-51FF9A586C84}"/>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2" name="直線コネクタ 231">
          <a:extLst>
            <a:ext uri="{FF2B5EF4-FFF2-40B4-BE49-F238E27FC236}">
              <a16:creationId xmlns:a16="http://schemas.microsoft.com/office/drawing/2014/main" id="{8543877C-AA55-4AD4-B13D-80A5D4FE45A5}"/>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3" name="テキスト ボックス 232">
          <a:extLst>
            <a:ext uri="{FF2B5EF4-FFF2-40B4-BE49-F238E27FC236}">
              <a16:creationId xmlns:a16="http://schemas.microsoft.com/office/drawing/2014/main" id="{09A59E07-E1BF-4D48-87D7-EC64EB39E058}"/>
            </a:ext>
          </a:extLst>
        </xdr:cNvPr>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4" name="直線コネクタ 233">
          <a:extLst>
            <a:ext uri="{FF2B5EF4-FFF2-40B4-BE49-F238E27FC236}">
              <a16:creationId xmlns:a16="http://schemas.microsoft.com/office/drawing/2014/main" id="{86352104-1049-4CFD-B1C3-8A64B2815EBA}"/>
            </a:ext>
          </a:extLst>
        </xdr:cNvPr>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5" name="テキスト ボックス 234">
          <a:extLst>
            <a:ext uri="{FF2B5EF4-FFF2-40B4-BE49-F238E27FC236}">
              <a16:creationId xmlns:a16="http://schemas.microsoft.com/office/drawing/2014/main" id="{5170A273-7673-402A-AF24-14E1D97FE726}"/>
            </a:ext>
          </a:extLst>
        </xdr:cNvPr>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6" name="直線コネクタ 235">
          <a:extLst>
            <a:ext uri="{FF2B5EF4-FFF2-40B4-BE49-F238E27FC236}">
              <a16:creationId xmlns:a16="http://schemas.microsoft.com/office/drawing/2014/main" id="{033A94C0-A572-400A-94BF-D40F3EA01C18}"/>
            </a:ext>
          </a:extLst>
        </xdr:cNvPr>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7" name="テキスト ボックス 236">
          <a:extLst>
            <a:ext uri="{FF2B5EF4-FFF2-40B4-BE49-F238E27FC236}">
              <a16:creationId xmlns:a16="http://schemas.microsoft.com/office/drawing/2014/main" id="{93769353-8EC9-4A6B-BB8D-AB861712C6FF}"/>
            </a:ext>
          </a:extLst>
        </xdr:cNvPr>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38" name="直線コネクタ 237">
          <a:extLst>
            <a:ext uri="{FF2B5EF4-FFF2-40B4-BE49-F238E27FC236}">
              <a16:creationId xmlns:a16="http://schemas.microsoft.com/office/drawing/2014/main" id="{8075028B-3CCB-4485-A982-96BA3A07666F}"/>
            </a:ext>
          </a:extLst>
        </xdr:cNvPr>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39" name="テキスト ボックス 238">
          <a:extLst>
            <a:ext uri="{FF2B5EF4-FFF2-40B4-BE49-F238E27FC236}">
              <a16:creationId xmlns:a16="http://schemas.microsoft.com/office/drawing/2014/main" id="{B4B3D8B1-4E29-4F14-AF1E-6D1CED39A5C1}"/>
            </a:ext>
          </a:extLst>
        </xdr:cNvPr>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0" name="直線コネクタ 239">
          <a:extLst>
            <a:ext uri="{FF2B5EF4-FFF2-40B4-BE49-F238E27FC236}">
              <a16:creationId xmlns:a16="http://schemas.microsoft.com/office/drawing/2014/main" id="{4A5225B6-261F-48B1-A52A-ABBEA135912B}"/>
            </a:ext>
          </a:extLst>
        </xdr:cNvPr>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1" name="テキスト ボックス 240">
          <a:extLst>
            <a:ext uri="{FF2B5EF4-FFF2-40B4-BE49-F238E27FC236}">
              <a16:creationId xmlns:a16="http://schemas.microsoft.com/office/drawing/2014/main" id="{9D63124A-7AF4-4EE5-89D0-73B50368DBE3}"/>
            </a:ext>
          </a:extLst>
        </xdr:cNvPr>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2" name="直線コネクタ 241">
          <a:extLst>
            <a:ext uri="{FF2B5EF4-FFF2-40B4-BE49-F238E27FC236}">
              <a16:creationId xmlns:a16="http://schemas.microsoft.com/office/drawing/2014/main" id="{1465CAFD-EFCC-41BC-99C6-5241E6088491}"/>
            </a:ext>
          </a:extLst>
        </xdr:cNvPr>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3" name="テキスト ボックス 242">
          <a:extLst>
            <a:ext uri="{FF2B5EF4-FFF2-40B4-BE49-F238E27FC236}">
              <a16:creationId xmlns:a16="http://schemas.microsoft.com/office/drawing/2014/main" id="{CE42F287-FAB1-4A81-A088-3B4A2915669F}"/>
            </a:ext>
          </a:extLst>
        </xdr:cNvPr>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4" name="直線コネクタ 243">
          <a:extLst>
            <a:ext uri="{FF2B5EF4-FFF2-40B4-BE49-F238E27FC236}">
              <a16:creationId xmlns:a16="http://schemas.microsoft.com/office/drawing/2014/main" id="{F1AAF5D6-FBC0-45C6-AD24-DC6FAE917641}"/>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5" name="テキスト ボックス 244">
          <a:extLst>
            <a:ext uri="{FF2B5EF4-FFF2-40B4-BE49-F238E27FC236}">
              <a16:creationId xmlns:a16="http://schemas.microsoft.com/office/drawing/2014/main" id="{97AC8D88-EB08-4534-B913-88E9562E5DF9}"/>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6" name="【福祉施設】&#10;有形固定資産減価償却率グラフ枠">
          <a:extLst>
            <a:ext uri="{FF2B5EF4-FFF2-40B4-BE49-F238E27FC236}">
              <a16:creationId xmlns:a16="http://schemas.microsoft.com/office/drawing/2014/main" id="{0D600119-922C-4AE8-AB74-E3A9CE2DEE2B}"/>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49530</xdr:rowOff>
    </xdr:from>
    <xdr:to>
      <xdr:col>24</xdr:col>
      <xdr:colOff>62865</xdr:colOff>
      <xdr:row>83</xdr:row>
      <xdr:rowOff>125730</xdr:rowOff>
    </xdr:to>
    <xdr:cxnSp macro="">
      <xdr:nvCxnSpPr>
        <xdr:cNvPr id="247" name="直線コネクタ 246">
          <a:extLst>
            <a:ext uri="{FF2B5EF4-FFF2-40B4-BE49-F238E27FC236}">
              <a16:creationId xmlns:a16="http://schemas.microsoft.com/office/drawing/2014/main" id="{61BE1E79-E1B2-404D-BAF7-78F8F08A7205}"/>
            </a:ext>
          </a:extLst>
        </xdr:cNvPr>
        <xdr:cNvCxnSpPr/>
      </xdr:nvCxnSpPr>
      <xdr:spPr>
        <a:xfrm flipV="1">
          <a:off x="4634865" y="13594080"/>
          <a:ext cx="0" cy="762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129557</xdr:rowOff>
    </xdr:from>
    <xdr:ext cx="405111" cy="259045"/>
    <xdr:sp macro="" textlink="">
      <xdr:nvSpPr>
        <xdr:cNvPr id="248" name="【福祉施設】&#10;有形固定資産減価償却率最小値テキスト">
          <a:extLst>
            <a:ext uri="{FF2B5EF4-FFF2-40B4-BE49-F238E27FC236}">
              <a16:creationId xmlns:a16="http://schemas.microsoft.com/office/drawing/2014/main" id="{D48E312F-0824-4CAB-B206-A78B132C2604}"/>
            </a:ext>
          </a:extLst>
        </xdr:cNvPr>
        <xdr:cNvSpPr txBox="1"/>
      </xdr:nvSpPr>
      <xdr:spPr>
        <a:xfrm>
          <a:off x="4673600" y="14359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83</xdr:row>
      <xdr:rowOff>125730</xdr:rowOff>
    </xdr:from>
    <xdr:to>
      <xdr:col>24</xdr:col>
      <xdr:colOff>152400</xdr:colOff>
      <xdr:row>83</xdr:row>
      <xdr:rowOff>125730</xdr:rowOff>
    </xdr:to>
    <xdr:cxnSp macro="">
      <xdr:nvCxnSpPr>
        <xdr:cNvPr id="249" name="直線コネクタ 248">
          <a:extLst>
            <a:ext uri="{FF2B5EF4-FFF2-40B4-BE49-F238E27FC236}">
              <a16:creationId xmlns:a16="http://schemas.microsoft.com/office/drawing/2014/main" id="{29F210C9-D10F-4CB7-BF1C-EBFB2E7DCB85}"/>
            </a:ext>
          </a:extLst>
        </xdr:cNvPr>
        <xdr:cNvCxnSpPr/>
      </xdr:nvCxnSpPr>
      <xdr:spPr>
        <a:xfrm>
          <a:off x="4546600" y="14356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167657</xdr:rowOff>
    </xdr:from>
    <xdr:ext cx="405111" cy="259045"/>
    <xdr:sp macro="" textlink="">
      <xdr:nvSpPr>
        <xdr:cNvPr id="250" name="【福祉施設】&#10;有形固定資産減価償却率最大値テキスト">
          <a:extLst>
            <a:ext uri="{FF2B5EF4-FFF2-40B4-BE49-F238E27FC236}">
              <a16:creationId xmlns:a16="http://schemas.microsoft.com/office/drawing/2014/main" id="{64C45029-DCA5-4C97-95E1-778154517940}"/>
            </a:ext>
          </a:extLst>
        </xdr:cNvPr>
        <xdr:cNvSpPr txBox="1"/>
      </xdr:nvSpPr>
      <xdr:spPr>
        <a:xfrm>
          <a:off x="4673600" y="13369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49530</xdr:rowOff>
    </xdr:from>
    <xdr:to>
      <xdr:col>24</xdr:col>
      <xdr:colOff>152400</xdr:colOff>
      <xdr:row>79</xdr:row>
      <xdr:rowOff>49530</xdr:rowOff>
    </xdr:to>
    <xdr:cxnSp macro="">
      <xdr:nvCxnSpPr>
        <xdr:cNvPr id="251" name="直線コネクタ 250">
          <a:extLst>
            <a:ext uri="{FF2B5EF4-FFF2-40B4-BE49-F238E27FC236}">
              <a16:creationId xmlns:a16="http://schemas.microsoft.com/office/drawing/2014/main" id="{39550C75-A72C-4E7F-9BEF-97BFE07CAA04}"/>
            </a:ext>
          </a:extLst>
        </xdr:cNvPr>
        <xdr:cNvCxnSpPr/>
      </xdr:nvCxnSpPr>
      <xdr:spPr>
        <a:xfrm>
          <a:off x="4546600" y="13594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166388</xdr:rowOff>
    </xdr:from>
    <xdr:ext cx="405111" cy="259045"/>
    <xdr:sp macro="" textlink="">
      <xdr:nvSpPr>
        <xdr:cNvPr id="252" name="【福祉施設】&#10;有形固定資産減価償却率平均値テキスト">
          <a:extLst>
            <a:ext uri="{FF2B5EF4-FFF2-40B4-BE49-F238E27FC236}">
              <a16:creationId xmlns:a16="http://schemas.microsoft.com/office/drawing/2014/main" id="{1B9D3DE9-2E2E-417E-BEA2-9A968DFD16DB}"/>
            </a:ext>
          </a:extLst>
        </xdr:cNvPr>
        <xdr:cNvSpPr txBox="1"/>
      </xdr:nvSpPr>
      <xdr:spPr>
        <a:xfrm>
          <a:off x="4673600" y="138823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143511</xdr:rowOff>
    </xdr:from>
    <xdr:to>
      <xdr:col>24</xdr:col>
      <xdr:colOff>114300</xdr:colOff>
      <xdr:row>82</xdr:row>
      <xdr:rowOff>73661</xdr:rowOff>
    </xdr:to>
    <xdr:sp macro="" textlink="">
      <xdr:nvSpPr>
        <xdr:cNvPr id="253" name="フローチャート: 判断 252">
          <a:extLst>
            <a:ext uri="{FF2B5EF4-FFF2-40B4-BE49-F238E27FC236}">
              <a16:creationId xmlns:a16="http://schemas.microsoft.com/office/drawing/2014/main" id="{DAADF9CA-F71D-4B21-B94A-5BA97B9E849D}"/>
            </a:ext>
          </a:extLst>
        </xdr:cNvPr>
        <xdr:cNvSpPr/>
      </xdr:nvSpPr>
      <xdr:spPr>
        <a:xfrm>
          <a:off x="45847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6350</xdr:rowOff>
    </xdr:from>
    <xdr:to>
      <xdr:col>20</xdr:col>
      <xdr:colOff>38100</xdr:colOff>
      <xdr:row>84</xdr:row>
      <xdr:rowOff>107950</xdr:rowOff>
    </xdr:to>
    <xdr:sp macro="" textlink="">
      <xdr:nvSpPr>
        <xdr:cNvPr id="254" name="フローチャート: 判断 253">
          <a:extLst>
            <a:ext uri="{FF2B5EF4-FFF2-40B4-BE49-F238E27FC236}">
              <a16:creationId xmlns:a16="http://schemas.microsoft.com/office/drawing/2014/main" id="{4BA16860-A918-473D-AA36-BDA1FA5D5FBE}"/>
            </a:ext>
          </a:extLst>
        </xdr:cNvPr>
        <xdr:cNvSpPr/>
      </xdr:nvSpPr>
      <xdr:spPr>
        <a:xfrm>
          <a:off x="3746500" y="14408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158750</xdr:rowOff>
    </xdr:from>
    <xdr:to>
      <xdr:col>15</xdr:col>
      <xdr:colOff>101600</xdr:colOff>
      <xdr:row>85</xdr:row>
      <xdr:rowOff>88900</xdr:rowOff>
    </xdr:to>
    <xdr:sp macro="" textlink="">
      <xdr:nvSpPr>
        <xdr:cNvPr id="255" name="フローチャート: 判断 254">
          <a:extLst>
            <a:ext uri="{FF2B5EF4-FFF2-40B4-BE49-F238E27FC236}">
              <a16:creationId xmlns:a16="http://schemas.microsoft.com/office/drawing/2014/main" id="{FFD06BA0-F5E0-4B22-87EA-7AA972F1E19B}"/>
            </a:ext>
          </a:extLst>
        </xdr:cNvPr>
        <xdr:cNvSpPr/>
      </xdr:nvSpPr>
      <xdr:spPr>
        <a:xfrm>
          <a:off x="2857500" y="14560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6" name="テキスト ボックス 255">
          <a:extLst>
            <a:ext uri="{FF2B5EF4-FFF2-40B4-BE49-F238E27FC236}">
              <a16:creationId xmlns:a16="http://schemas.microsoft.com/office/drawing/2014/main" id="{0B7EDA8E-06D7-432A-92C8-54B30D69372B}"/>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7" name="テキスト ボックス 256">
          <a:extLst>
            <a:ext uri="{FF2B5EF4-FFF2-40B4-BE49-F238E27FC236}">
              <a16:creationId xmlns:a16="http://schemas.microsoft.com/office/drawing/2014/main" id="{98A3FB45-75FA-4ED6-93A5-D17A8738D69D}"/>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8" name="テキスト ボックス 257">
          <a:extLst>
            <a:ext uri="{FF2B5EF4-FFF2-40B4-BE49-F238E27FC236}">
              <a16:creationId xmlns:a16="http://schemas.microsoft.com/office/drawing/2014/main" id="{C4009049-46CC-48D4-A4FA-E1CD52030CC1}"/>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9" name="テキスト ボックス 258">
          <a:extLst>
            <a:ext uri="{FF2B5EF4-FFF2-40B4-BE49-F238E27FC236}">
              <a16:creationId xmlns:a16="http://schemas.microsoft.com/office/drawing/2014/main" id="{AE61F042-639E-4858-AF23-A997EB3518CB}"/>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0" name="テキスト ボックス 259">
          <a:extLst>
            <a:ext uri="{FF2B5EF4-FFF2-40B4-BE49-F238E27FC236}">
              <a16:creationId xmlns:a16="http://schemas.microsoft.com/office/drawing/2014/main" id="{3A1577B4-2F51-4505-BB59-D8A93152DE6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74930</xdr:rowOff>
    </xdr:from>
    <xdr:to>
      <xdr:col>24</xdr:col>
      <xdr:colOff>114300</xdr:colOff>
      <xdr:row>84</xdr:row>
      <xdr:rowOff>5080</xdr:rowOff>
    </xdr:to>
    <xdr:sp macro="" textlink="">
      <xdr:nvSpPr>
        <xdr:cNvPr id="261" name="楕円 260">
          <a:extLst>
            <a:ext uri="{FF2B5EF4-FFF2-40B4-BE49-F238E27FC236}">
              <a16:creationId xmlns:a16="http://schemas.microsoft.com/office/drawing/2014/main" id="{E1619BC9-7674-4C1D-A6C8-432000564E57}"/>
            </a:ext>
          </a:extLst>
        </xdr:cNvPr>
        <xdr:cNvSpPr/>
      </xdr:nvSpPr>
      <xdr:spPr>
        <a:xfrm>
          <a:off x="4584700" y="14305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161307</xdr:rowOff>
    </xdr:from>
    <xdr:ext cx="405111" cy="259045"/>
    <xdr:sp macro="" textlink="">
      <xdr:nvSpPr>
        <xdr:cNvPr id="262" name="【福祉施設】&#10;有形固定資産減価償却率該当値テキスト">
          <a:extLst>
            <a:ext uri="{FF2B5EF4-FFF2-40B4-BE49-F238E27FC236}">
              <a16:creationId xmlns:a16="http://schemas.microsoft.com/office/drawing/2014/main" id="{79FA6676-9A82-44EF-B7C9-F6A74A548DF9}"/>
            </a:ext>
          </a:extLst>
        </xdr:cNvPr>
        <xdr:cNvSpPr txBox="1"/>
      </xdr:nvSpPr>
      <xdr:spPr>
        <a:xfrm>
          <a:off x="4673600" y="14220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29211</xdr:rowOff>
    </xdr:from>
    <xdr:to>
      <xdr:col>20</xdr:col>
      <xdr:colOff>38100</xdr:colOff>
      <xdr:row>84</xdr:row>
      <xdr:rowOff>130811</xdr:rowOff>
    </xdr:to>
    <xdr:sp macro="" textlink="">
      <xdr:nvSpPr>
        <xdr:cNvPr id="263" name="楕円 262">
          <a:extLst>
            <a:ext uri="{FF2B5EF4-FFF2-40B4-BE49-F238E27FC236}">
              <a16:creationId xmlns:a16="http://schemas.microsoft.com/office/drawing/2014/main" id="{B5EF2F59-D7CC-480E-A828-0D3306E27156}"/>
            </a:ext>
          </a:extLst>
        </xdr:cNvPr>
        <xdr:cNvSpPr/>
      </xdr:nvSpPr>
      <xdr:spPr>
        <a:xfrm>
          <a:off x="3746500" y="14431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125730</xdr:rowOff>
    </xdr:from>
    <xdr:to>
      <xdr:col>24</xdr:col>
      <xdr:colOff>63500</xdr:colOff>
      <xdr:row>84</xdr:row>
      <xdr:rowOff>80011</xdr:rowOff>
    </xdr:to>
    <xdr:cxnSp macro="">
      <xdr:nvCxnSpPr>
        <xdr:cNvPr id="264" name="直線コネクタ 263">
          <a:extLst>
            <a:ext uri="{FF2B5EF4-FFF2-40B4-BE49-F238E27FC236}">
              <a16:creationId xmlns:a16="http://schemas.microsoft.com/office/drawing/2014/main" id="{1FEC4903-E16E-4F47-A997-93AF1612D103}"/>
            </a:ext>
          </a:extLst>
        </xdr:cNvPr>
        <xdr:cNvCxnSpPr/>
      </xdr:nvCxnSpPr>
      <xdr:spPr>
        <a:xfrm flipV="1">
          <a:off x="3797300" y="1435608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84</xdr:row>
      <xdr:rowOff>74930</xdr:rowOff>
    </xdr:from>
    <xdr:to>
      <xdr:col>15</xdr:col>
      <xdr:colOff>101600</xdr:colOff>
      <xdr:row>85</xdr:row>
      <xdr:rowOff>5080</xdr:rowOff>
    </xdr:to>
    <xdr:sp macro="" textlink="">
      <xdr:nvSpPr>
        <xdr:cNvPr id="265" name="楕円 264">
          <a:extLst>
            <a:ext uri="{FF2B5EF4-FFF2-40B4-BE49-F238E27FC236}">
              <a16:creationId xmlns:a16="http://schemas.microsoft.com/office/drawing/2014/main" id="{35367C04-9F04-4298-BC07-AECE19964650}"/>
            </a:ext>
          </a:extLst>
        </xdr:cNvPr>
        <xdr:cNvSpPr/>
      </xdr:nvSpPr>
      <xdr:spPr>
        <a:xfrm>
          <a:off x="2857500" y="14476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80011</xdr:rowOff>
    </xdr:from>
    <xdr:to>
      <xdr:col>19</xdr:col>
      <xdr:colOff>177800</xdr:colOff>
      <xdr:row>84</xdr:row>
      <xdr:rowOff>125730</xdr:rowOff>
    </xdr:to>
    <xdr:cxnSp macro="">
      <xdr:nvCxnSpPr>
        <xdr:cNvPr id="266" name="直線コネクタ 265">
          <a:extLst>
            <a:ext uri="{FF2B5EF4-FFF2-40B4-BE49-F238E27FC236}">
              <a16:creationId xmlns:a16="http://schemas.microsoft.com/office/drawing/2014/main" id="{83D1DCF2-69FB-4646-8649-2EEEAA4CE9B8}"/>
            </a:ext>
          </a:extLst>
        </xdr:cNvPr>
        <xdr:cNvCxnSpPr/>
      </xdr:nvCxnSpPr>
      <xdr:spPr>
        <a:xfrm flipV="1">
          <a:off x="2908300" y="14481811"/>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124477</xdr:rowOff>
    </xdr:from>
    <xdr:ext cx="405111" cy="259045"/>
    <xdr:sp macro="" textlink="">
      <xdr:nvSpPr>
        <xdr:cNvPr id="267" name="n_1aveValue【福祉施設】&#10;有形固定資産減価償却率">
          <a:extLst>
            <a:ext uri="{FF2B5EF4-FFF2-40B4-BE49-F238E27FC236}">
              <a16:creationId xmlns:a16="http://schemas.microsoft.com/office/drawing/2014/main" id="{831898A9-5393-4CC4-845F-32892CEFF02A}"/>
            </a:ext>
          </a:extLst>
        </xdr:cNvPr>
        <xdr:cNvSpPr txBox="1"/>
      </xdr:nvSpPr>
      <xdr:spPr>
        <a:xfrm>
          <a:off x="3582044" y="14183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80027</xdr:rowOff>
    </xdr:from>
    <xdr:ext cx="405111" cy="259045"/>
    <xdr:sp macro="" textlink="">
      <xdr:nvSpPr>
        <xdr:cNvPr id="268" name="n_2aveValue【福祉施設】&#10;有形固定資産減価償却率">
          <a:extLst>
            <a:ext uri="{FF2B5EF4-FFF2-40B4-BE49-F238E27FC236}">
              <a16:creationId xmlns:a16="http://schemas.microsoft.com/office/drawing/2014/main" id="{8A08CC80-9478-405D-9E24-41644D7FB1C5}"/>
            </a:ext>
          </a:extLst>
        </xdr:cNvPr>
        <xdr:cNvSpPr txBox="1"/>
      </xdr:nvSpPr>
      <xdr:spPr>
        <a:xfrm>
          <a:off x="2705744" y="14653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121938</xdr:rowOff>
    </xdr:from>
    <xdr:ext cx="405111" cy="259045"/>
    <xdr:sp macro="" textlink="">
      <xdr:nvSpPr>
        <xdr:cNvPr id="269" name="n_1mainValue【福祉施設】&#10;有形固定資産減価償却率">
          <a:extLst>
            <a:ext uri="{FF2B5EF4-FFF2-40B4-BE49-F238E27FC236}">
              <a16:creationId xmlns:a16="http://schemas.microsoft.com/office/drawing/2014/main" id="{3CDD38D7-D9E0-4DDE-9BBC-816B01320C7E}"/>
            </a:ext>
          </a:extLst>
        </xdr:cNvPr>
        <xdr:cNvSpPr txBox="1"/>
      </xdr:nvSpPr>
      <xdr:spPr>
        <a:xfrm>
          <a:off x="3582044" y="14523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21607</xdr:rowOff>
    </xdr:from>
    <xdr:ext cx="405111" cy="259045"/>
    <xdr:sp macro="" textlink="">
      <xdr:nvSpPr>
        <xdr:cNvPr id="270" name="n_2mainValue【福祉施設】&#10;有形固定資産減価償却率">
          <a:extLst>
            <a:ext uri="{FF2B5EF4-FFF2-40B4-BE49-F238E27FC236}">
              <a16:creationId xmlns:a16="http://schemas.microsoft.com/office/drawing/2014/main" id="{6EEBCFC7-7650-4F2A-ADF0-2BCCE14BC755}"/>
            </a:ext>
          </a:extLst>
        </xdr:cNvPr>
        <xdr:cNvSpPr txBox="1"/>
      </xdr:nvSpPr>
      <xdr:spPr>
        <a:xfrm>
          <a:off x="2705744" y="14251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1" name="正方形/長方形 270">
          <a:extLst>
            <a:ext uri="{FF2B5EF4-FFF2-40B4-BE49-F238E27FC236}">
              <a16:creationId xmlns:a16="http://schemas.microsoft.com/office/drawing/2014/main" id="{FD4EA3B6-2FAF-428B-8E41-CF002C7BBF6C}"/>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2" name="正方形/長方形 271">
          <a:extLst>
            <a:ext uri="{FF2B5EF4-FFF2-40B4-BE49-F238E27FC236}">
              <a16:creationId xmlns:a16="http://schemas.microsoft.com/office/drawing/2014/main" id="{60CADF76-5CD9-4FDA-A8B4-D5B23834E875}"/>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3" name="正方形/長方形 272">
          <a:extLst>
            <a:ext uri="{FF2B5EF4-FFF2-40B4-BE49-F238E27FC236}">
              <a16:creationId xmlns:a16="http://schemas.microsoft.com/office/drawing/2014/main" id="{2A57ACF5-FFC4-42D9-9531-8FBF1A3BE94B}"/>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4" name="正方形/長方形 273">
          <a:extLst>
            <a:ext uri="{FF2B5EF4-FFF2-40B4-BE49-F238E27FC236}">
              <a16:creationId xmlns:a16="http://schemas.microsoft.com/office/drawing/2014/main" id="{11872C8D-B2D3-4D5B-BD2C-5E85D3A80BFA}"/>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5" name="正方形/長方形 274">
          <a:extLst>
            <a:ext uri="{FF2B5EF4-FFF2-40B4-BE49-F238E27FC236}">
              <a16:creationId xmlns:a16="http://schemas.microsoft.com/office/drawing/2014/main" id="{A47FFDA4-19B9-4081-A3DA-C6F0F6891965}"/>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6" name="正方形/長方形 275">
          <a:extLst>
            <a:ext uri="{FF2B5EF4-FFF2-40B4-BE49-F238E27FC236}">
              <a16:creationId xmlns:a16="http://schemas.microsoft.com/office/drawing/2014/main" id="{DC754E72-BFA5-4702-97A1-0B861BF94A3A}"/>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7" name="正方形/長方形 276">
          <a:extLst>
            <a:ext uri="{FF2B5EF4-FFF2-40B4-BE49-F238E27FC236}">
              <a16:creationId xmlns:a16="http://schemas.microsoft.com/office/drawing/2014/main" id="{F67FBECC-23EF-4800-88DD-FE88B99FFFD4}"/>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8" name="正方形/長方形 277">
          <a:extLst>
            <a:ext uri="{FF2B5EF4-FFF2-40B4-BE49-F238E27FC236}">
              <a16:creationId xmlns:a16="http://schemas.microsoft.com/office/drawing/2014/main" id="{A1E2987C-14A5-45EC-8317-60BCCDC4AFED}"/>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9" name="テキスト ボックス 278">
          <a:extLst>
            <a:ext uri="{FF2B5EF4-FFF2-40B4-BE49-F238E27FC236}">
              <a16:creationId xmlns:a16="http://schemas.microsoft.com/office/drawing/2014/main" id="{ABCF2A1D-A56F-48B3-B0E3-3E4CED105D02}"/>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0" name="直線コネクタ 279">
          <a:extLst>
            <a:ext uri="{FF2B5EF4-FFF2-40B4-BE49-F238E27FC236}">
              <a16:creationId xmlns:a16="http://schemas.microsoft.com/office/drawing/2014/main" id="{0D30774F-059A-47DA-B22F-C091BFF54FFE}"/>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81" name="テキスト ボックス 280">
          <a:extLst>
            <a:ext uri="{FF2B5EF4-FFF2-40B4-BE49-F238E27FC236}">
              <a16:creationId xmlns:a16="http://schemas.microsoft.com/office/drawing/2014/main" id="{33DAFEE5-3E35-4C84-8BF5-8F67910B5D09}"/>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82" name="直線コネクタ 281">
          <a:extLst>
            <a:ext uri="{FF2B5EF4-FFF2-40B4-BE49-F238E27FC236}">
              <a16:creationId xmlns:a16="http://schemas.microsoft.com/office/drawing/2014/main" id="{3BD22BA3-C0DB-42ED-9E6E-029177E0F9F9}"/>
            </a:ext>
          </a:extLst>
        </xdr:cNvPr>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3" name="テキスト ボックス 282">
          <a:extLst>
            <a:ext uri="{FF2B5EF4-FFF2-40B4-BE49-F238E27FC236}">
              <a16:creationId xmlns:a16="http://schemas.microsoft.com/office/drawing/2014/main" id="{692BB82E-AD1E-42CB-AC53-2C11125DB438}"/>
            </a:ext>
          </a:extLst>
        </xdr:cNvPr>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4" name="直線コネクタ 283">
          <a:extLst>
            <a:ext uri="{FF2B5EF4-FFF2-40B4-BE49-F238E27FC236}">
              <a16:creationId xmlns:a16="http://schemas.microsoft.com/office/drawing/2014/main" id="{1FA375A4-3C5A-411A-B48F-21AA5BF48039}"/>
            </a:ext>
          </a:extLst>
        </xdr:cNvPr>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5" name="テキスト ボックス 284">
          <a:extLst>
            <a:ext uri="{FF2B5EF4-FFF2-40B4-BE49-F238E27FC236}">
              <a16:creationId xmlns:a16="http://schemas.microsoft.com/office/drawing/2014/main" id="{61EC853B-F8CE-491A-9A1C-5115F74EDE3A}"/>
            </a:ext>
          </a:extLst>
        </xdr:cNvPr>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6" name="直線コネクタ 285">
          <a:extLst>
            <a:ext uri="{FF2B5EF4-FFF2-40B4-BE49-F238E27FC236}">
              <a16:creationId xmlns:a16="http://schemas.microsoft.com/office/drawing/2014/main" id="{D65B7A32-5A2C-49F5-BD8E-2B949A05DEFC}"/>
            </a:ext>
          </a:extLst>
        </xdr:cNvPr>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87" name="テキスト ボックス 286">
          <a:extLst>
            <a:ext uri="{FF2B5EF4-FFF2-40B4-BE49-F238E27FC236}">
              <a16:creationId xmlns:a16="http://schemas.microsoft.com/office/drawing/2014/main" id="{9D578FA8-6BF3-4476-B581-D34CA895EADF}"/>
            </a:ext>
          </a:extLst>
        </xdr:cNvPr>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88" name="直線コネクタ 287">
          <a:extLst>
            <a:ext uri="{FF2B5EF4-FFF2-40B4-BE49-F238E27FC236}">
              <a16:creationId xmlns:a16="http://schemas.microsoft.com/office/drawing/2014/main" id="{98638F82-92D2-44AD-AFCE-C1829F035908}"/>
            </a:ext>
          </a:extLst>
        </xdr:cNvPr>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89" name="テキスト ボックス 288">
          <a:extLst>
            <a:ext uri="{FF2B5EF4-FFF2-40B4-BE49-F238E27FC236}">
              <a16:creationId xmlns:a16="http://schemas.microsoft.com/office/drawing/2014/main" id="{BB953FF3-E524-493E-A230-022D4159647C}"/>
            </a:ext>
          </a:extLst>
        </xdr:cNvPr>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0" name="直線コネクタ 289">
          <a:extLst>
            <a:ext uri="{FF2B5EF4-FFF2-40B4-BE49-F238E27FC236}">
              <a16:creationId xmlns:a16="http://schemas.microsoft.com/office/drawing/2014/main" id="{3810D41E-A85A-41A7-A07D-58A2A0D86BB3}"/>
            </a:ext>
          </a:extLst>
        </xdr:cNvPr>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1" name="テキスト ボックス 290">
          <a:extLst>
            <a:ext uri="{FF2B5EF4-FFF2-40B4-BE49-F238E27FC236}">
              <a16:creationId xmlns:a16="http://schemas.microsoft.com/office/drawing/2014/main" id="{A97DA22F-F7A1-4211-B6CB-8C1039A7B084}"/>
            </a:ext>
          </a:extLst>
        </xdr:cNvPr>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2" name="直線コネクタ 291">
          <a:extLst>
            <a:ext uri="{FF2B5EF4-FFF2-40B4-BE49-F238E27FC236}">
              <a16:creationId xmlns:a16="http://schemas.microsoft.com/office/drawing/2014/main" id="{B82AB226-E9D5-4B9A-99EC-1C810DBD192C}"/>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3" name="テキスト ボックス 292">
          <a:extLst>
            <a:ext uri="{FF2B5EF4-FFF2-40B4-BE49-F238E27FC236}">
              <a16:creationId xmlns:a16="http://schemas.microsoft.com/office/drawing/2014/main" id="{66F94F0C-F194-4C12-B77B-BFECABC4A4D6}"/>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4" name="【福祉施設】&#10;一人当たり面積グラフ枠">
          <a:extLst>
            <a:ext uri="{FF2B5EF4-FFF2-40B4-BE49-F238E27FC236}">
              <a16:creationId xmlns:a16="http://schemas.microsoft.com/office/drawing/2014/main" id="{3022ACFC-EAAB-4C6B-BCED-1D63BC48A1F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6350</xdr:rowOff>
    </xdr:from>
    <xdr:to>
      <xdr:col>54</xdr:col>
      <xdr:colOff>189865</xdr:colOff>
      <xdr:row>86</xdr:row>
      <xdr:rowOff>152400</xdr:rowOff>
    </xdr:to>
    <xdr:cxnSp macro="">
      <xdr:nvCxnSpPr>
        <xdr:cNvPr id="295" name="直線コネクタ 294">
          <a:extLst>
            <a:ext uri="{FF2B5EF4-FFF2-40B4-BE49-F238E27FC236}">
              <a16:creationId xmlns:a16="http://schemas.microsoft.com/office/drawing/2014/main" id="{C5D9CF76-5BA0-434D-BB70-E907E1B63DAD}"/>
            </a:ext>
          </a:extLst>
        </xdr:cNvPr>
        <xdr:cNvCxnSpPr/>
      </xdr:nvCxnSpPr>
      <xdr:spPr>
        <a:xfrm flipV="1">
          <a:off x="10476865" y="13550900"/>
          <a:ext cx="0" cy="1346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156227</xdr:rowOff>
    </xdr:from>
    <xdr:ext cx="469744" cy="259045"/>
    <xdr:sp macro="" textlink="">
      <xdr:nvSpPr>
        <xdr:cNvPr id="296" name="【福祉施設】&#10;一人当たり面積最小値テキスト">
          <a:extLst>
            <a:ext uri="{FF2B5EF4-FFF2-40B4-BE49-F238E27FC236}">
              <a16:creationId xmlns:a16="http://schemas.microsoft.com/office/drawing/2014/main" id="{D1B4B2EE-3E62-4C2A-AE94-466378369A23}"/>
            </a:ext>
          </a:extLst>
        </xdr:cNvPr>
        <xdr:cNvSpPr txBox="1"/>
      </xdr:nvSpPr>
      <xdr:spPr>
        <a:xfrm>
          <a:off x="105156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152400</xdr:rowOff>
    </xdr:from>
    <xdr:to>
      <xdr:col>55</xdr:col>
      <xdr:colOff>88900</xdr:colOff>
      <xdr:row>86</xdr:row>
      <xdr:rowOff>152400</xdr:rowOff>
    </xdr:to>
    <xdr:cxnSp macro="">
      <xdr:nvCxnSpPr>
        <xdr:cNvPr id="297" name="直線コネクタ 296">
          <a:extLst>
            <a:ext uri="{FF2B5EF4-FFF2-40B4-BE49-F238E27FC236}">
              <a16:creationId xmlns:a16="http://schemas.microsoft.com/office/drawing/2014/main" id="{55ADEC46-33B3-45DF-B582-4161E103A035}"/>
            </a:ext>
          </a:extLst>
        </xdr:cNvPr>
        <xdr:cNvCxnSpPr/>
      </xdr:nvCxnSpPr>
      <xdr:spPr>
        <a:xfrm>
          <a:off x="10388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124477</xdr:rowOff>
    </xdr:from>
    <xdr:ext cx="469744" cy="259045"/>
    <xdr:sp macro="" textlink="">
      <xdr:nvSpPr>
        <xdr:cNvPr id="298" name="【福祉施設】&#10;一人当たり面積最大値テキスト">
          <a:extLst>
            <a:ext uri="{FF2B5EF4-FFF2-40B4-BE49-F238E27FC236}">
              <a16:creationId xmlns:a16="http://schemas.microsoft.com/office/drawing/2014/main" id="{53C3B8EC-010F-4BBE-9D51-DFF29326157F}"/>
            </a:ext>
          </a:extLst>
        </xdr:cNvPr>
        <xdr:cNvSpPr txBox="1"/>
      </xdr:nvSpPr>
      <xdr:spPr>
        <a:xfrm>
          <a:off x="10515600" y="1332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6350</xdr:rowOff>
    </xdr:from>
    <xdr:to>
      <xdr:col>55</xdr:col>
      <xdr:colOff>88900</xdr:colOff>
      <xdr:row>79</xdr:row>
      <xdr:rowOff>6350</xdr:rowOff>
    </xdr:to>
    <xdr:cxnSp macro="">
      <xdr:nvCxnSpPr>
        <xdr:cNvPr id="299" name="直線コネクタ 298">
          <a:extLst>
            <a:ext uri="{FF2B5EF4-FFF2-40B4-BE49-F238E27FC236}">
              <a16:creationId xmlns:a16="http://schemas.microsoft.com/office/drawing/2014/main" id="{68A6F010-7B65-430E-9381-EE70DC5854C7}"/>
            </a:ext>
          </a:extLst>
        </xdr:cNvPr>
        <xdr:cNvCxnSpPr/>
      </xdr:nvCxnSpPr>
      <xdr:spPr>
        <a:xfrm>
          <a:off x="10388600" y="1355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16527</xdr:rowOff>
    </xdr:from>
    <xdr:ext cx="469744" cy="259045"/>
    <xdr:sp macro="" textlink="">
      <xdr:nvSpPr>
        <xdr:cNvPr id="300" name="【福祉施設】&#10;一人当たり面積平均値テキスト">
          <a:extLst>
            <a:ext uri="{FF2B5EF4-FFF2-40B4-BE49-F238E27FC236}">
              <a16:creationId xmlns:a16="http://schemas.microsoft.com/office/drawing/2014/main" id="{4A0AB63E-80D7-448A-9EA4-A0C85CDD6953}"/>
            </a:ext>
          </a:extLst>
        </xdr:cNvPr>
        <xdr:cNvSpPr txBox="1"/>
      </xdr:nvSpPr>
      <xdr:spPr>
        <a:xfrm>
          <a:off x="10515600" y="14075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38100</xdr:rowOff>
    </xdr:from>
    <xdr:to>
      <xdr:col>55</xdr:col>
      <xdr:colOff>50800</xdr:colOff>
      <xdr:row>82</xdr:row>
      <xdr:rowOff>139700</xdr:rowOff>
    </xdr:to>
    <xdr:sp macro="" textlink="">
      <xdr:nvSpPr>
        <xdr:cNvPr id="301" name="フローチャート: 判断 300">
          <a:extLst>
            <a:ext uri="{FF2B5EF4-FFF2-40B4-BE49-F238E27FC236}">
              <a16:creationId xmlns:a16="http://schemas.microsoft.com/office/drawing/2014/main" id="{E3810CED-0810-4510-8424-5C2EEA2F5115}"/>
            </a:ext>
          </a:extLst>
        </xdr:cNvPr>
        <xdr:cNvSpPr/>
      </xdr:nvSpPr>
      <xdr:spPr>
        <a:xfrm>
          <a:off x="10426700" y="1409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158750</xdr:rowOff>
    </xdr:from>
    <xdr:to>
      <xdr:col>50</xdr:col>
      <xdr:colOff>165100</xdr:colOff>
      <xdr:row>82</xdr:row>
      <xdr:rowOff>88900</xdr:rowOff>
    </xdr:to>
    <xdr:sp macro="" textlink="">
      <xdr:nvSpPr>
        <xdr:cNvPr id="302" name="フローチャート: 判断 301">
          <a:extLst>
            <a:ext uri="{FF2B5EF4-FFF2-40B4-BE49-F238E27FC236}">
              <a16:creationId xmlns:a16="http://schemas.microsoft.com/office/drawing/2014/main" id="{11FFD579-5CD4-4351-8200-B98EC5798DAF}"/>
            </a:ext>
          </a:extLst>
        </xdr:cNvPr>
        <xdr:cNvSpPr/>
      </xdr:nvSpPr>
      <xdr:spPr>
        <a:xfrm>
          <a:off x="95885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38100</xdr:rowOff>
    </xdr:from>
    <xdr:to>
      <xdr:col>46</xdr:col>
      <xdr:colOff>38100</xdr:colOff>
      <xdr:row>84</xdr:row>
      <xdr:rowOff>139700</xdr:rowOff>
    </xdr:to>
    <xdr:sp macro="" textlink="">
      <xdr:nvSpPr>
        <xdr:cNvPr id="303" name="フローチャート: 判断 302">
          <a:extLst>
            <a:ext uri="{FF2B5EF4-FFF2-40B4-BE49-F238E27FC236}">
              <a16:creationId xmlns:a16="http://schemas.microsoft.com/office/drawing/2014/main" id="{52674B03-41A9-49BE-8273-E61190867CD9}"/>
            </a:ext>
          </a:extLst>
        </xdr:cNvPr>
        <xdr:cNvSpPr/>
      </xdr:nvSpPr>
      <xdr:spPr>
        <a:xfrm>
          <a:off x="8699500" y="1443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5A6D5DD2-C962-4A53-94C9-F341D6A7B29D}"/>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5" name="テキスト ボックス 304">
          <a:extLst>
            <a:ext uri="{FF2B5EF4-FFF2-40B4-BE49-F238E27FC236}">
              <a16:creationId xmlns:a16="http://schemas.microsoft.com/office/drawing/2014/main" id="{7DF7D8CE-EB94-43DD-B9B0-6BF63E0CC98D}"/>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6" name="テキスト ボックス 305">
          <a:extLst>
            <a:ext uri="{FF2B5EF4-FFF2-40B4-BE49-F238E27FC236}">
              <a16:creationId xmlns:a16="http://schemas.microsoft.com/office/drawing/2014/main" id="{CAEE1F78-B2FB-4E95-9798-46D38BD1D6A5}"/>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7" name="テキスト ボックス 306">
          <a:extLst>
            <a:ext uri="{FF2B5EF4-FFF2-40B4-BE49-F238E27FC236}">
              <a16:creationId xmlns:a16="http://schemas.microsoft.com/office/drawing/2014/main" id="{4A41C7BB-066C-4543-8BE5-2E598D6EE70F}"/>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8" name="テキスト ボックス 307">
          <a:extLst>
            <a:ext uri="{FF2B5EF4-FFF2-40B4-BE49-F238E27FC236}">
              <a16:creationId xmlns:a16="http://schemas.microsoft.com/office/drawing/2014/main" id="{E556C633-D54C-47A7-969E-E5527AC9FCCC}"/>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95250</xdr:rowOff>
    </xdr:from>
    <xdr:to>
      <xdr:col>55</xdr:col>
      <xdr:colOff>50800</xdr:colOff>
      <xdr:row>82</xdr:row>
      <xdr:rowOff>25400</xdr:rowOff>
    </xdr:to>
    <xdr:sp macro="" textlink="">
      <xdr:nvSpPr>
        <xdr:cNvPr id="309" name="楕円 308">
          <a:extLst>
            <a:ext uri="{FF2B5EF4-FFF2-40B4-BE49-F238E27FC236}">
              <a16:creationId xmlns:a16="http://schemas.microsoft.com/office/drawing/2014/main" id="{DB00086E-CFC5-4E9A-9ECC-5F35B10CACC9}"/>
            </a:ext>
          </a:extLst>
        </xdr:cNvPr>
        <xdr:cNvSpPr/>
      </xdr:nvSpPr>
      <xdr:spPr>
        <a:xfrm>
          <a:off x="10426700" y="1398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80</xdr:row>
      <xdr:rowOff>118127</xdr:rowOff>
    </xdr:from>
    <xdr:ext cx="469744" cy="259045"/>
    <xdr:sp macro="" textlink="">
      <xdr:nvSpPr>
        <xdr:cNvPr id="310" name="【福祉施設】&#10;一人当たり面積該当値テキスト">
          <a:extLst>
            <a:ext uri="{FF2B5EF4-FFF2-40B4-BE49-F238E27FC236}">
              <a16:creationId xmlns:a16="http://schemas.microsoft.com/office/drawing/2014/main" id="{83C7194F-6783-40CD-B826-7AA1DF3B45DE}"/>
            </a:ext>
          </a:extLst>
        </xdr:cNvPr>
        <xdr:cNvSpPr txBox="1"/>
      </xdr:nvSpPr>
      <xdr:spPr>
        <a:xfrm>
          <a:off x="10515600" y="1383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80</xdr:row>
      <xdr:rowOff>50800</xdr:rowOff>
    </xdr:from>
    <xdr:to>
      <xdr:col>50</xdr:col>
      <xdr:colOff>165100</xdr:colOff>
      <xdr:row>80</xdr:row>
      <xdr:rowOff>152400</xdr:rowOff>
    </xdr:to>
    <xdr:sp macro="" textlink="">
      <xdr:nvSpPr>
        <xdr:cNvPr id="311" name="楕円 310">
          <a:extLst>
            <a:ext uri="{FF2B5EF4-FFF2-40B4-BE49-F238E27FC236}">
              <a16:creationId xmlns:a16="http://schemas.microsoft.com/office/drawing/2014/main" id="{0C58D9EF-1894-413A-9117-70F4848F86BE}"/>
            </a:ext>
          </a:extLst>
        </xdr:cNvPr>
        <xdr:cNvSpPr/>
      </xdr:nvSpPr>
      <xdr:spPr>
        <a:xfrm>
          <a:off x="9588500" y="1376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80</xdr:row>
      <xdr:rowOff>101600</xdr:rowOff>
    </xdr:from>
    <xdr:to>
      <xdr:col>55</xdr:col>
      <xdr:colOff>0</xdr:colOff>
      <xdr:row>81</xdr:row>
      <xdr:rowOff>146050</xdr:rowOff>
    </xdr:to>
    <xdr:cxnSp macro="">
      <xdr:nvCxnSpPr>
        <xdr:cNvPr id="312" name="直線コネクタ 311">
          <a:extLst>
            <a:ext uri="{FF2B5EF4-FFF2-40B4-BE49-F238E27FC236}">
              <a16:creationId xmlns:a16="http://schemas.microsoft.com/office/drawing/2014/main" id="{D42501A4-EA52-4E4D-9593-CDAE035A52C5}"/>
            </a:ext>
          </a:extLst>
        </xdr:cNvPr>
        <xdr:cNvCxnSpPr/>
      </xdr:nvCxnSpPr>
      <xdr:spPr>
        <a:xfrm>
          <a:off x="9639300" y="13817600"/>
          <a:ext cx="838200" cy="215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79</xdr:row>
      <xdr:rowOff>120650</xdr:rowOff>
    </xdr:from>
    <xdr:to>
      <xdr:col>46</xdr:col>
      <xdr:colOff>38100</xdr:colOff>
      <xdr:row>80</xdr:row>
      <xdr:rowOff>50800</xdr:rowOff>
    </xdr:to>
    <xdr:sp macro="" textlink="">
      <xdr:nvSpPr>
        <xdr:cNvPr id="313" name="楕円 312">
          <a:extLst>
            <a:ext uri="{FF2B5EF4-FFF2-40B4-BE49-F238E27FC236}">
              <a16:creationId xmlns:a16="http://schemas.microsoft.com/office/drawing/2014/main" id="{8284923A-5D3A-4CBF-9CD2-5C17AC9B6C9A}"/>
            </a:ext>
          </a:extLst>
        </xdr:cNvPr>
        <xdr:cNvSpPr/>
      </xdr:nvSpPr>
      <xdr:spPr>
        <a:xfrm>
          <a:off x="8699500" y="1366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80</xdr:row>
      <xdr:rowOff>0</xdr:rowOff>
    </xdr:from>
    <xdr:to>
      <xdr:col>50</xdr:col>
      <xdr:colOff>114300</xdr:colOff>
      <xdr:row>80</xdr:row>
      <xdr:rowOff>101600</xdr:rowOff>
    </xdr:to>
    <xdr:cxnSp macro="">
      <xdr:nvCxnSpPr>
        <xdr:cNvPr id="314" name="直線コネクタ 313">
          <a:extLst>
            <a:ext uri="{FF2B5EF4-FFF2-40B4-BE49-F238E27FC236}">
              <a16:creationId xmlns:a16="http://schemas.microsoft.com/office/drawing/2014/main" id="{876C4255-F127-42B3-B29A-37F86B672DAD}"/>
            </a:ext>
          </a:extLst>
        </xdr:cNvPr>
        <xdr:cNvCxnSpPr/>
      </xdr:nvCxnSpPr>
      <xdr:spPr>
        <a:xfrm>
          <a:off x="8750300" y="137160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80027</xdr:rowOff>
    </xdr:from>
    <xdr:ext cx="469744" cy="259045"/>
    <xdr:sp macro="" textlink="">
      <xdr:nvSpPr>
        <xdr:cNvPr id="315" name="n_1aveValue【福祉施設】&#10;一人当たり面積">
          <a:extLst>
            <a:ext uri="{FF2B5EF4-FFF2-40B4-BE49-F238E27FC236}">
              <a16:creationId xmlns:a16="http://schemas.microsoft.com/office/drawing/2014/main" id="{CE8FFFE7-3AF6-46E4-9FA2-2B36100948D4}"/>
            </a:ext>
          </a:extLst>
        </xdr:cNvPr>
        <xdr:cNvSpPr txBox="1"/>
      </xdr:nvSpPr>
      <xdr:spPr>
        <a:xfrm>
          <a:off x="9391727" y="1413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130827</xdr:rowOff>
    </xdr:from>
    <xdr:ext cx="469744" cy="259045"/>
    <xdr:sp macro="" textlink="">
      <xdr:nvSpPr>
        <xdr:cNvPr id="316" name="n_2aveValue【福祉施設】&#10;一人当たり面積">
          <a:extLst>
            <a:ext uri="{FF2B5EF4-FFF2-40B4-BE49-F238E27FC236}">
              <a16:creationId xmlns:a16="http://schemas.microsoft.com/office/drawing/2014/main" id="{09A4AAD4-997F-4631-9629-0A759AF0B039}"/>
            </a:ext>
          </a:extLst>
        </xdr:cNvPr>
        <xdr:cNvSpPr txBox="1"/>
      </xdr:nvSpPr>
      <xdr:spPr>
        <a:xfrm>
          <a:off x="8515427" y="1453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78</xdr:row>
      <xdr:rowOff>168927</xdr:rowOff>
    </xdr:from>
    <xdr:ext cx="469744" cy="259045"/>
    <xdr:sp macro="" textlink="">
      <xdr:nvSpPr>
        <xdr:cNvPr id="317" name="n_1mainValue【福祉施設】&#10;一人当たり面積">
          <a:extLst>
            <a:ext uri="{FF2B5EF4-FFF2-40B4-BE49-F238E27FC236}">
              <a16:creationId xmlns:a16="http://schemas.microsoft.com/office/drawing/2014/main" id="{748532F2-4B3B-40B0-A532-A5502A5FF65B}"/>
            </a:ext>
          </a:extLst>
        </xdr:cNvPr>
        <xdr:cNvSpPr txBox="1"/>
      </xdr:nvSpPr>
      <xdr:spPr>
        <a:xfrm>
          <a:off x="9391727" y="135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78</xdr:row>
      <xdr:rowOff>67327</xdr:rowOff>
    </xdr:from>
    <xdr:ext cx="469744" cy="259045"/>
    <xdr:sp macro="" textlink="">
      <xdr:nvSpPr>
        <xdr:cNvPr id="318" name="n_2mainValue【福祉施設】&#10;一人当たり面積">
          <a:extLst>
            <a:ext uri="{FF2B5EF4-FFF2-40B4-BE49-F238E27FC236}">
              <a16:creationId xmlns:a16="http://schemas.microsoft.com/office/drawing/2014/main" id="{24CC0B2B-5E69-4542-9E0F-CE459DCD0617}"/>
            </a:ext>
          </a:extLst>
        </xdr:cNvPr>
        <xdr:cNvSpPr txBox="1"/>
      </xdr:nvSpPr>
      <xdr:spPr>
        <a:xfrm>
          <a:off x="8515427" y="1344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9" name="正方形/長方形 318">
          <a:extLst>
            <a:ext uri="{FF2B5EF4-FFF2-40B4-BE49-F238E27FC236}">
              <a16:creationId xmlns:a16="http://schemas.microsoft.com/office/drawing/2014/main" id="{EEF4C322-BEE8-41A8-870A-44AC906BB251}"/>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0" name="正方形/長方形 319">
          <a:extLst>
            <a:ext uri="{FF2B5EF4-FFF2-40B4-BE49-F238E27FC236}">
              <a16:creationId xmlns:a16="http://schemas.microsoft.com/office/drawing/2014/main" id="{28EC3780-0124-40CC-AC61-1C5F8D0F2732}"/>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1" name="正方形/長方形 320">
          <a:extLst>
            <a:ext uri="{FF2B5EF4-FFF2-40B4-BE49-F238E27FC236}">
              <a16:creationId xmlns:a16="http://schemas.microsoft.com/office/drawing/2014/main" id="{AAB453E9-50FC-48B2-BE28-41707130F1DE}"/>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2" name="正方形/長方形 321">
          <a:extLst>
            <a:ext uri="{FF2B5EF4-FFF2-40B4-BE49-F238E27FC236}">
              <a16:creationId xmlns:a16="http://schemas.microsoft.com/office/drawing/2014/main" id="{50F46341-EE97-4E81-9A3F-9AEDEEAA4294}"/>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3" name="正方形/長方形 322">
          <a:extLst>
            <a:ext uri="{FF2B5EF4-FFF2-40B4-BE49-F238E27FC236}">
              <a16:creationId xmlns:a16="http://schemas.microsoft.com/office/drawing/2014/main" id="{A3F39474-64C8-4A37-BF18-90B200A2812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4" name="正方形/長方形 323">
          <a:extLst>
            <a:ext uri="{FF2B5EF4-FFF2-40B4-BE49-F238E27FC236}">
              <a16:creationId xmlns:a16="http://schemas.microsoft.com/office/drawing/2014/main" id="{5C74623D-9910-46C8-BAB0-621E32418D34}"/>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5" name="正方形/長方形 324">
          <a:extLst>
            <a:ext uri="{FF2B5EF4-FFF2-40B4-BE49-F238E27FC236}">
              <a16:creationId xmlns:a16="http://schemas.microsoft.com/office/drawing/2014/main" id="{012AB9E5-5B7C-4BB2-9D8D-D425FB76A117}"/>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6" name="正方形/長方形 325">
          <a:extLst>
            <a:ext uri="{FF2B5EF4-FFF2-40B4-BE49-F238E27FC236}">
              <a16:creationId xmlns:a16="http://schemas.microsoft.com/office/drawing/2014/main" id="{A90239E3-4D40-48A4-AD70-5E0F56E89122}"/>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27" name="テキスト ボックス 326">
          <a:extLst>
            <a:ext uri="{FF2B5EF4-FFF2-40B4-BE49-F238E27FC236}">
              <a16:creationId xmlns:a16="http://schemas.microsoft.com/office/drawing/2014/main" id="{4E49D9AA-C37A-4CD7-8BD7-6013F8DFD57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28" name="直線コネクタ 327">
          <a:extLst>
            <a:ext uri="{FF2B5EF4-FFF2-40B4-BE49-F238E27FC236}">
              <a16:creationId xmlns:a16="http://schemas.microsoft.com/office/drawing/2014/main" id="{522B084D-051A-440D-8BBD-ED72C1745EC8}"/>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29" name="直線コネクタ 328">
          <a:extLst>
            <a:ext uri="{FF2B5EF4-FFF2-40B4-BE49-F238E27FC236}">
              <a16:creationId xmlns:a16="http://schemas.microsoft.com/office/drawing/2014/main" id="{3A1108D9-F027-45BE-A360-A7AF370FD0C7}"/>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0" name="テキスト ボックス 329">
          <a:extLst>
            <a:ext uri="{FF2B5EF4-FFF2-40B4-BE49-F238E27FC236}">
              <a16:creationId xmlns:a16="http://schemas.microsoft.com/office/drawing/2014/main" id="{D1B860A7-9701-4CE0-A03A-54C2AE7EEBD5}"/>
            </a:ext>
          </a:extLst>
        </xdr:cNvPr>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31" name="直線コネクタ 330">
          <a:extLst>
            <a:ext uri="{FF2B5EF4-FFF2-40B4-BE49-F238E27FC236}">
              <a16:creationId xmlns:a16="http://schemas.microsoft.com/office/drawing/2014/main" id="{96C2097E-CD83-4EFB-81B2-9CA86AD6BA21}"/>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32" name="テキスト ボックス 331">
          <a:extLst>
            <a:ext uri="{FF2B5EF4-FFF2-40B4-BE49-F238E27FC236}">
              <a16:creationId xmlns:a16="http://schemas.microsoft.com/office/drawing/2014/main" id="{5BE0F0E9-63C8-4B0F-B98B-787A17A0DAF4}"/>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33" name="直線コネクタ 332">
          <a:extLst>
            <a:ext uri="{FF2B5EF4-FFF2-40B4-BE49-F238E27FC236}">
              <a16:creationId xmlns:a16="http://schemas.microsoft.com/office/drawing/2014/main" id="{E5069F2E-3E07-4737-8EC5-ABDDDA8D608E}"/>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34" name="テキスト ボックス 333">
          <a:extLst>
            <a:ext uri="{FF2B5EF4-FFF2-40B4-BE49-F238E27FC236}">
              <a16:creationId xmlns:a16="http://schemas.microsoft.com/office/drawing/2014/main" id="{816DC284-389B-429F-90B8-699300625B41}"/>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35" name="直線コネクタ 334">
          <a:extLst>
            <a:ext uri="{FF2B5EF4-FFF2-40B4-BE49-F238E27FC236}">
              <a16:creationId xmlns:a16="http://schemas.microsoft.com/office/drawing/2014/main" id="{5537CCFD-FD78-473E-9B70-63A54DEE2D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36" name="テキスト ボックス 335">
          <a:extLst>
            <a:ext uri="{FF2B5EF4-FFF2-40B4-BE49-F238E27FC236}">
              <a16:creationId xmlns:a16="http://schemas.microsoft.com/office/drawing/2014/main" id="{7BAE74A2-6C99-431E-AB79-F768711C1A4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37" name="直線コネクタ 336">
          <a:extLst>
            <a:ext uri="{FF2B5EF4-FFF2-40B4-BE49-F238E27FC236}">
              <a16:creationId xmlns:a16="http://schemas.microsoft.com/office/drawing/2014/main" id="{0BAF907D-4DD2-4119-9CC5-06240C4C6306}"/>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38" name="テキスト ボックス 337">
          <a:extLst>
            <a:ext uri="{FF2B5EF4-FFF2-40B4-BE49-F238E27FC236}">
              <a16:creationId xmlns:a16="http://schemas.microsoft.com/office/drawing/2014/main" id="{A6BDEEBF-C1F1-4855-8C04-06BEB86EB509}"/>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39" name="直線コネクタ 338">
          <a:extLst>
            <a:ext uri="{FF2B5EF4-FFF2-40B4-BE49-F238E27FC236}">
              <a16:creationId xmlns:a16="http://schemas.microsoft.com/office/drawing/2014/main" id="{2B67B422-D74C-4DD5-8C28-FDE52734319D}"/>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0" name="テキスト ボックス 339">
          <a:extLst>
            <a:ext uri="{FF2B5EF4-FFF2-40B4-BE49-F238E27FC236}">
              <a16:creationId xmlns:a16="http://schemas.microsoft.com/office/drawing/2014/main" id="{991F016B-7919-4C9C-BF00-643BBA3533FD}"/>
            </a:ext>
          </a:extLst>
        </xdr:cNvPr>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41" name="直線コネクタ 340">
          <a:extLst>
            <a:ext uri="{FF2B5EF4-FFF2-40B4-BE49-F238E27FC236}">
              <a16:creationId xmlns:a16="http://schemas.microsoft.com/office/drawing/2014/main" id="{530952D9-32FD-4323-AF01-82D9631B8253}"/>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42" name="テキスト ボックス 341">
          <a:extLst>
            <a:ext uri="{FF2B5EF4-FFF2-40B4-BE49-F238E27FC236}">
              <a16:creationId xmlns:a16="http://schemas.microsoft.com/office/drawing/2014/main" id="{A1ABABE0-975F-4721-A254-EF16985F029E}"/>
            </a:ext>
          </a:extLst>
        </xdr:cNvPr>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43" name="【市民会館】&#10;有形固定資産減価償却率グラフ枠">
          <a:extLst>
            <a:ext uri="{FF2B5EF4-FFF2-40B4-BE49-F238E27FC236}">
              <a16:creationId xmlns:a16="http://schemas.microsoft.com/office/drawing/2014/main" id="{B5970C34-289A-4627-8CE8-F5E5330818D6}"/>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118655</xdr:rowOff>
    </xdr:from>
    <xdr:to>
      <xdr:col>24</xdr:col>
      <xdr:colOff>62865</xdr:colOff>
      <xdr:row>108</xdr:row>
      <xdr:rowOff>138249</xdr:rowOff>
    </xdr:to>
    <xdr:cxnSp macro="">
      <xdr:nvCxnSpPr>
        <xdr:cNvPr id="344" name="直線コネクタ 343">
          <a:extLst>
            <a:ext uri="{FF2B5EF4-FFF2-40B4-BE49-F238E27FC236}">
              <a16:creationId xmlns:a16="http://schemas.microsoft.com/office/drawing/2014/main" id="{D6C659F4-6AAD-4BEF-B0E1-72FF759885F3}"/>
            </a:ext>
          </a:extLst>
        </xdr:cNvPr>
        <xdr:cNvCxnSpPr/>
      </xdr:nvCxnSpPr>
      <xdr:spPr>
        <a:xfrm flipV="1">
          <a:off x="4634865" y="17092205"/>
          <a:ext cx="0" cy="1562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142076</xdr:rowOff>
    </xdr:from>
    <xdr:ext cx="340478" cy="259045"/>
    <xdr:sp macro="" textlink="">
      <xdr:nvSpPr>
        <xdr:cNvPr id="345" name="【市民会館】&#10;有形固定資産減価償却率最小値テキスト">
          <a:extLst>
            <a:ext uri="{FF2B5EF4-FFF2-40B4-BE49-F238E27FC236}">
              <a16:creationId xmlns:a16="http://schemas.microsoft.com/office/drawing/2014/main" id="{E83FD227-4CAC-49C7-A011-44964A8D3763}"/>
            </a:ext>
          </a:extLst>
        </xdr:cNvPr>
        <xdr:cNvSpPr txBox="1"/>
      </xdr:nvSpPr>
      <xdr:spPr>
        <a:xfrm>
          <a:off x="4673600" y="1865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138249</xdr:rowOff>
    </xdr:from>
    <xdr:to>
      <xdr:col>24</xdr:col>
      <xdr:colOff>152400</xdr:colOff>
      <xdr:row>108</xdr:row>
      <xdr:rowOff>138249</xdr:rowOff>
    </xdr:to>
    <xdr:cxnSp macro="">
      <xdr:nvCxnSpPr>
        <xdr:cNvPr id="346" name="直線コネクタ 345">
          <a:extLst>
            <a:ext uri="{FF2B5EF4-FFF2-40B4-BE49-F238E27FC236}">
              <a16:creationId xmlns:a16="http://schemas.microsoft.com/office/drawing/2014/main" id="{7151D37E-550D-40FF-8C22-36761FDC6E26}"/>
            </a:ext>
          </a:extLst>
        </xdr:cNvPr>
        <xdr:cNvCxnSpPr/>
      </xdr:nvCxnSpPr>
      <xdr:spPr>
        <a:xfrm>
          <a:off x="4546600" y="1865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65332</xdr:rowOff>
    </xdr:from>
    <xdr:ext cx="405111" cy="259045"/>
    <xdr:sp macro="" textlink="">
      <xdr:nvSpPr>
        <xdr:cNvPr id="347" name="【市民会館】&#10;有形固定資産減価償却率最大値テキスト">
          <a:extLst>
            <a:ext uri="{FF2B5EF4-FFF2-40B4-BE49-F238E27FC236}">
              <a16:creationId xmlns:a16="http://schemas.microsoft.com/office/drawing/2014/main" id="{233E6452-E311-4B38-9DF6-C85BEB6B6208}"/>
            </a:ext>
          </a:extLst>
        </xdr:cNvPr>
        <xdr:cNvSpPr txBox="1"/>
      </xdr:nvSpPr>
      <xdr:spPr>
        <a:xfrm>
          <a:off x="4673600" y="16867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118655</xdr:rowOff>
    </xdr:from>
    <xdr:to>
      <xdr:col>24</xdr:col>
      <xdr:colOff>152400</xdr:colOff>
      <xdr:row>99</xdr:row>
      <xdr:rowOff>118655</xdr:rowOff>
    </xdr:to>
    <xdr:cxnSp macro="">
      <xdr:nvCxnSpPr>
        <xdr:cNvPr id="348" name="直線コネクタ 347">
          <a:extLst>
            <a:ext uri="{FF2B5EF4-FFF2-40B4-BE49-F238E27FC236}">
              <a16:creationId xmlns:a16="http://schemas.microsoft.com/office/drawing/2014/main" id="{658020E9-1EB6-4781-A098-66F68132F776}"/>
            </a:ext>
          </a:extLst>
        </xdr:cNvPr>
        <xdr:cNvCxnSpPr/>
      </xdr:nvCxnSpPr>
      <xdr:spPr>
        <a:xfrm>
          <a:off x="4546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20156</xdr:rowOff>
    </xdr:from>
    <xdr:ext cx="405111" cy="259045"/>
    <xdr:sp macro="" textlink="">
      <xdr:nvSpPr>
        <xdr:cNvPr id="349" name="【市民会館】&#10;有形固定資産減価償却率平均値テキスト">
          <a:extLst>
            <a:ext uri="{FF2B5EF4-FFF2-40B4-BE49-F238E27FC236}">
              <a16:creationId xmlns:a16="http://schemas.microsoft.com/office/drawing/2014/main" id="{69CD796E-DAE4-4C06-997A-467C937A16E3}"/>
            </a:ext>
          </a:extLst>
        </xdr:cNvPr>
        <xdr:cNvSpPr txBox="1"/>
      </xdr:nvSpPr>
      <xdr:spPr>
        <a:xfrm>
          <a:off x="4673600" y="1785095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41729</xdr:rowOff>
    </xdr:from>
    <xdr:to>
      <xdr:col>24</xdr:col>
      <xdr:colOff>114300</xdr:colOff>
      <xdr:row>104</xdr:row>
      <xdr:rowOff>143329</xdr:rowOff>
    </xdr:to>
    <xdr:sp macro="" textlink="">
      <xdr:nvSpPr>
        <xdr:cNvPr id="350" name="フローチャート: 判断 349">
          <a:extLst>
            <a:ext uri="{FF2B5EF4-FFF2-40B4-BE49-F238E27FC236}">
              <a16:creationId xmlns:a16="http://schemas.microsoft.com/office/drawing/2014/main" id="{A1686337-C3DC-4905-AF55-9D8B001D7FBB}"/>
            </a:ext>
          </a:extLst>
        </xdr:cNvPr>
        <xdr:cNvSpPr/>
      </xdr:nvSpPr>
      <xdr:spPr>
        <a:xfrm>
          <a:off x="45847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51" name="フローチャート: 判断 350">
          <a:extLst>
            <a:ext uri="{FF2B5EF4-FFF2-40B4-BE49-F238E27FC236}">
              <a16:creationId xmlns:a16="http://schemas.microsoft.com/office/drawing/2014/main" id="{623184B0-AD77-46D4-9B7C-31665F7A3826}"/>
            </a:ext>
          </a:extLst>
        </xdr:cNvPr>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165826</xdr:rowOff>
    </xdr:from>
    <xdr:to>
      <xdr:col>15</xdr:col>
      <xdr:colOff>101600</xdr:colOff>
      <xdr:row>105</xdr:row>
      <xdr:rowOff>95976</xdr:rowOff>
    </xdr:to>
    <xdr:sp macro="" textlink="">
      <xdr:nvSpPr>
        <xdr:cNvPr id="352" name="フローチャート: 判断 351">
          <a:extLst>
            <a:ext uri="{FF2B5EF4-FFF2-40B4-BE49-F238E27FC236}">
              <a16:creationId xmlns:a16="http://schemas.microsoft.com/office/drawing/2014/main" id="{EDD54DE3-6458-43D6-A397-296F5E3820AA}"/>
            </a:ext>
          </a:extLst>
        </xdr:cNvPr>
        <xdr:cNvSpPr/>
      </xdr:nvSpPr>
      <xdr:spPr>
        <a:xfrm>
          <a:off x="2857500" y="17996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53" name="テキスト ボックス 352">
          <a:extLst>
            <a:ext uri="{FF2B5EF4-FFF2-40B4-BE49-F238E27FC236}">
              <a16:creationId xmlns:a16="http://schemas.microsoft.com/office/drawing/2014/main" id="{497646FB-FE25-4AD6-829D-274EFDC0D06D}"/>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54" name="テキスト ボックス 353">
          <a:extLst>
            <a:ext uri="{FF2B5EF4-FFF2-40B4-BE49-F238E27FC236}">
              <a16:creationId xmlns:a16="http://schemas.microsoft.com/office/drawing/2014/main" id="{006CAA0B-6FE7-4302-9D85-26047848B71F}"/>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55" name="テキスト ボックス 354">
          <a:extLst>
            <a:ext uri="{FF2B5EF4-FFF2-40B4-BE49-F238E27FC236}">
              <a16:creationId xmlns:a16="http://schemas.microsoft.com/office/drawing/2014/main" id="{8C4309E7-4AC8-4EA5-BECD-837BF5AF92CA}"/>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56" name="テキスト ボックス 355">
          <a:extLst>
            <a:ext uri="{FF2B5EF4-FFF2-40B4-BE49-F238E27FC236}">
              <a16:creationId xmlns:a16="http://schemas.microsoft.com/office/drawing/2014/main" id="{5E6022A0-C650-4345-879B-7B5DF8E64C0B}"/>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57" name="テキスト ボックス 356">
          <a:extLst>
            <a:ext uri="{FF2B5EF4-FFF2-40B4-BE49-F238E27FC236}">
              <a16:creationId xmlns:a16="http://schemas.microsoft.com/office/drawing/2014/main" id="{E020E236-F3E1-453F-87F4-0E87BAC21167}"/>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139700</xdr:rowOff>
    </xdr:from>
    <xdr:to>
      <xdr:col>24</xdr:col>
      <xdr:colOff>114300</xdr:colOff>
      <xdr:row>104</xdr:row>
      <xdr:rowOff>69850</xdr:rowOff>
    </xdr:to>
    <xdr:sp macro="" textlink="">
      <xdr:nvSpPr>
        <xdr:cNvPr id="358" name="楕円 357">
          <a:extLst>
            <a:ext uri="{FF2B5EF4-FFF2-40B4-BE49-F238E27FC236}">
              <a16:creationId xmlns:a16="http://schemas.microsoft.com/office/drawing/2014/main" id="{ED7CC6BC-A5D1-4240-8220-75A8DABDF0C0}"/>
            </a:ext>
          </a:extLst>
        </xdr:cNvPr>
        <xdr:cNvSpPr/>
      </xdr:nvSpPr>
      <xdr:spPr>
        <a:xfrm>
          <a:off x="4584700" y="17799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162577</xdr:rowOff>
    </xdr:from>
    <xdr:ext cx="405111" cy="259045"/>
    <xdr:sp macro="" textlink="">
      <xdr:nvSpPr>
        <xdr:cNvPr id="359" name="【市民会館】&#10;有形固定資産減価償却率該当値テキスト">
          <a:extLst>
            <a:ext uri="{FF2B5EF4-FFF2-40B4-BE49-F238E27FC236}">
              <a16:creationId xmlns:a16="http://schemas.microsoft.com/office/drawing/2014/main" id="{149429C3-877D-483F-A697-F7FC5A27D6BE}"/>
            </a:ext>
          </a:extLst>
        </xdr:cNvPr>
        <xdr:cNvSpPr txBox="1"/>
      </xdr:nvSpPr>
      <xdr:spPr>
        <a:xfrm>
          <a:off x="4673600" y="17650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105411</xdr:rowOff>
    </xdr:from>
    <xdr:to>
      <xdr:col>20</xdr:col>
      <xdr:colOff>38100</xdr:colOff>
      <xdr:row>103</xdr:row>
      <xdr:rowOff>35561</xdr:rowOff>
    </xdr:to>
    <xdr:sp macro="" textlink="">
      <xdr:nvSpPr>
        <xdr:cNvPr id="360" name="楕円 359">
          <a:extLst>
            <a:ext uri="{FF2B5EF4-FFF2-40B4-BE49-F238E27FC236}">
              <a16:creationId xmlns:a16="http://schemas.microsoft.com/office/drawing/2014/main" id="{2ABF8E43-B009-4214-BE0F-06C6658F229A}"/>
            </a:ext>
          </a:extLst>
        </xdr:cNvPr>
        <xdr:cNvSpPr/>
      </xdr:nvSpPr>
      <xdr:spPr>
        <a:xfrm>
          <a:off x="37465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156211</xdr:rowOff>
    </xdr:from>
    <xdr:to>
      <xdr:col>24</xdr:col>
      <xdr:colOff>63500</xdr:colOff>
      <xdr:row>104</xdr:row>
      <xdr:rowOff>19050</xdr:rowOff>
    </xdr:to>
    <xdr:cxnSp macro="">
      <xdr:nvCxnSpPr>
        <xdr:cNvPr id="361" name="直線コネクタ 360">
          <a:extLst>
            <a:ext uri="{FF2B5EF4-FFF2-40B4-BE49-F238E27FC236}">
              <a16:creationId xmlns:a16="http://schemas.microsoft.com/office/drawing/2014/main" id="{3098C035-07FE-4D51-BDA8-53AE2C94F25B}"/>
            </a:ext>
          </a:extLst>
        </xdr:cNvPr>
        <xdr:cNvCxnSpPr/>
      </xdr:nvCxnSpPr>
      <xdr:spPr>
        <a:xfrm>
          <a:off x="3797300" y="17644111"/>
          <a:ext cx="838200" cy="205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144599</xdr:rowOff>
    </xdr:from>
    <xdr:to>
      <xdr:col>15</xdr:col>
      <xdr:colOff>101600</xdr:colOff>
      <xdr:row>103</xdr:row>
      <xdr:rowOff>74749</xdr:rowOff>
    </xdr:to>
    <xdr:sp macro="" textlink="">
      <xdr:nvSpPr>
        <xdr:cNvPr id="362" name="楕円 361">
          <a:extLst>
            <a:ext uri="{FF2B5EF4-FFF2-40B4-BE49-F238E27FC236}">
              <a16:creationId xmlns:a16="http://schemas.microsoft.com/office/drawing/2014/main" id="{1CEEAD81-9595-4E3B-B4F1-4C0A35C48C60}"/>
            </a:ext>
          </a:extLst>
        </xdr:cNvPr>
        <xdr:cNvSpPr/>
      </xdr:nvSpPr>
      <xdr:spPr>
        <a:xfrm>
          <a:off x="2857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156211</xdr:rowOff>
    </xdr:from>
    <xdr:to>
      <xdr:col>19</xdr:col>
      <xdr:colOff>177800</xdr:colOff>
      <xdr:row>103</xdr:row>
      <xdr:rowOff>23949</xdr:rowOff>
    </xdr:to>
    <xdr:cxnSp macro="">
      <xdr:nvCxnSpPr>
        <xdr:cNvPr id="363" name="直線コネクタ 362">
          <a:extLst>
            <a:ext uri="{FF2B5EF4-FFF2-40B4-BE49-F238E27FC236}">
              <a16:creationId xmlns:a16="http://schemas.microsoft.com/office/drawing/2014/main" id="{12A3AB85-CBF4-41F4-83C0-985A655F2420}"/>
            </a:ext>
          </a:extLst>
        </xdr:cNvPr>
        <xdr:cNvCxnSpPr/>
      </xdr:nvCxnSpPr>
      <xdr:spPr>
        <a:xfrm flipV="1">
          <a:off x="2908300" y="17644111"/>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75672</xdr:rowOff>
    </xdr:from>
    <xdr:ext cx="405111" cy="259045"/>
    <xdr:sp macro="" textlink="">
      <xdr:nvSpPr>
        <xdr:cNvPr id="364" name="n_1aveValue【市民会館】&#10;有形固定資産減価償却率">
          <a:extLst>
            <a:ext uri="{FF2B5EF4-FFF2-40B4-BE49-F238E27FC236}">
              <a16:creationId xmlns:a16="http://schemas.microsoft.com/office/drawing/2014/main" id="{45BABAB2-8814-467A-9FEC-BE6D5873ABAA}"/>
            </a:ext>
          </a:extLst>
        </xdr:cNvPr>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105</xdr:row>
      <xdr:rowOff>87103</xdr:rowOff>
    </xdr:from>
    <xdr:ext cx="405111" cy="259045"/>
    <xdr:sp macro="" textlink="">
      <xdr:nvSpPr>
        <xdr:cNvPr id="365" name="n_2aveValue【市民会館】&#10;有形固定資産減価償却率">
          <a:extLst>
            <a:ext uri="{FF2B5EF4-FFF2-40B4-BE49-F238E27FC236}">
              <a16:creationId xmlns:a16="http://schemas.microsoft.com/office/drawing/2014/main" id="{AB56F6E1-D6B8-4F08-A7C4-86B9E934F977}"/>
            </a:ext>
          </a:extLst>
        </xdr:cNvPr>
        <xdr:cNvSpPr txBox="1"/>
      </xdr:nvSpPr>
      <xdr:spPr>
        <a:xfrm>
          <a:off x="2705744" y="180893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52088</xdr:rowOff>
    </xdr:from>
    <xdr:ext cx="405111" cy="259045"/>
    <xdr:sp macro="" textlink="">
      <xdr:nvSpPr>
        <xdr:cNvPr id="366" name="n_1mainValue【市民会館】&#10;有形固定資産減価償却率">
          <a:extLst>
            <a:ext uri="{FF2B5EF4-FFF2-40B4-BE49-F238E27FC236}">
              <a16:creationId xmlns:a16="http://schemas.microsoft.com/office/drawing/2014/main" id="{A4F2EFB5-AC3C-4CFF-9CC0-0C29981C6C74}"/>
            </a:ext>
          </a:extLst>
        </xdr:cNvPr>
        <xdr:cNvSpPr txBox="1"/>
      </xdr:nvSpPr>
      <xdr:spPr>
        <a:xfrm>
          <a:off x="3582044" y="173685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91276</xdr:rowOff>
    </xdr:from>
    <xdr:ext cx="405111" cy="259045"/>
    <xdr:sp macro="" textlink="">
      <xdr:nvSpPr>
        <xdr:cNvPr id="367" name="n_2mainValue【市民会館】&#10;有形固定資産減価償却率">
          <a:extLst>
            <a:ext uri="{FF2B5EF4-FFF2-40B4-BE49-F238E27FC236}">
              <a16:creationId xmlns:a16="http://schemas.microsoft.com/office/drawing/2014/main" id="{DCEB9DED-4516-4622-B7A9-A145EE8FA3F4}"/>
            </a:ext>
          </a:extLst>
        </xdr:cNvPr>
        <xdr:cNvSpPr txBox="1"/>
      </xdr:nvSpPr>
      <xdr:spPr>
        <a:xfrm>
          <a:off x="27057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68" name="正方形/長方形 367">
          <a:extLst>
            <a:ext uri="{FF2B5EF4-FFF2-40B4-BE49-F238E27FC236}">
              <a16:creationId xmlns:a16="http://schemas.microsoft.com/office/drawing/2014/main" id="{6B583C80-AD38-4BC5-98DF-C46D27980B35}"/>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69" name="正方形/長方形 368">
          <a:extLst>
            <a:ext uri="{FF2B5EF4-FFF2-40B4-BE49-F238E27FC236}">
              <a16:creationId xmlns:a16="http://schemas.microsoft.com/office/drawing/2014/main" id="{167558D7-FFDF-428C-8D62-F480DF319B8E}"/>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70" name="正方形/長方形 369">
          <a:extLst>
            <a:ext uri="{FF2B5EF4-FFF2-40B4-BE49-F238E27FC236}">
              <a16:creationId xmlns:a16="http://schemas.microsoft.com/office/drawing/2014/main" id="{23011082-55DF-4ED0-AF2F-C08BE1690E8B}"/>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71" name="正方形/長方形 370">
          <a:extLst>
            <a:ext uri="{FF2B5EF4-FFF2-40B4-BE49-F238E27FC236}">
              <a16:creationId xmlns:a16="http://schemas.microsoft.com/office/drawing/2014/main" id="{DE3938A8-90E7-4EFC-B377-F4D00451010D}"/>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72" name="正方形/長方形 371">
          <a:extLst>
            <a:ext uri="{FF2B5EF4-FFF2-40B4-BE49-F238E27FC236}">
              <a16:creationId xmlns:a16="http://schemas.microsoft.com/office/drawing/2014/main" id="{6E745370-E6B9-4AB1-AB08-A796D83AE8B5}"/>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73" name="正方形/長方形 372">
          <a:extLst>
            <a:ext uri="{FF2B5EF4-FFF2-40B4-BE49-F238E27FC236}">
              <a16:creationId xmlns:a16="http://schemas.microsoft.com/office/drawing/2014/main" id="{91D4DED8-CA2A-4CF4-8F9C-BE3B737BEA4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74" name="正方形/長方形 373">
          <a:extLst>
            <a:ext uri="{FF2B5EF4-FFF2-40B4-BE49-F238E27FC236}">
              <a16:creationId xmlns:a16="http://schemas.microsoft.com/office/drawing/2014/main" id="{C675755D-5AED-4DF8-9FA1-779A4AE09DBA}"/>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75" name="正方形/長方形 374">
          <a:extLst>
            <a:ext uri="{FF2B5EF4-FFF2-40B4-BE49-F238E27FC236}">
              <a16:creationId xmlns:a16="http://schemas.microsoft.com/office/drawing/2014/main" id="{6BDE9FAA-5D3D-4DF2-86EC-A268FE070658}"/>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76" name="テキスト ボックス 375">
          <a:extLst>
            <a:ext uri="{FF2B5EF4-FFF2-40B4-BE49-F238E27FC236}">
              <a16:creationId xmlns:a16="http://schemas.microsoft.com/office/drawing/2014/main" id="{8B6C0861-3AE8-4CEF-A14F-5367F419DA23}"/>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77" name="直線コネクタ 376">
          <a:extLst>
            <a:ext uri="{FF2B5EF4-FFF2-40B4-BE49-F238E27FC236}">
              <a16:creationId xmlns:a16="http://schemas.microsoft.com/office/drawing/2014/main" id="{E14979DE-8DCA-4F6F-8C6C-BA9E282ABB8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78" name="直線コネクタ 377">
          <a:extLst>
            <a:ext uri="{FF2B5EF4-FFF2-40B4-BE49-F238E27FC236}">
              <a16:creationId xmlns:a16="http://schemas.microsoft.com/office/drawing/2014/main" id="{0D20E16F-15E7-4C57-A88A-D5147C74F966}"/>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79" name="テキスト ボックス 378">
          <a:extLst>
            <a:ext uri="{FF2B5EF4-FFF2-40B4-BE49-F238E27FC236}">
              <a16:creationId xmlns:a16="http://schemas.microsoft.com/office/drawing/2014/main" id="{E34D4587-8426-4193-80DE-4530B3C369F8}"/>
            </a:ext>
          </a:extLst>
        </xdr:cNvPr>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80" name="直線コネクタ 379">
          <a:extLst>
            <a:ext uri="{FF2B5EF4-FFF2-40B4-BE49-F238E27FC236}">
              <a16:creationId xmlns:a16="http://schemas.microsoft.com/office/drawing/2014/main" id="{03E106EE-E0D2-4DB2-AF51-E6DCD1A218AE}"/>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81" name="テキスト ボックス 380">
          <a:extLst>
            <a:ext uri="{FF2B5EF4-FFF2-40B4-BE49-F238E27FC236}">
              <a16:creationId xmlns:a16="http://schemas.microsoft.com/office/drawing/2014/main" id="{3F0E8270-D095-4446-BB23-32BFDBBF7F78}"/>
            </a:ext>
          </a:extLst>
        </xdr:cNvPr>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82" name="直線コネクタ 381">
          <a:extLst>
            <a:ext uri="{FF2B5EF4-FFF2-40B4-BE49-F238E27FC236}">
              <a16:creationId xmlns:a16="http://schemas.microsoft.com/office/drawing/2014/main" id="{06B4A2E5-015C-4D85-A595-6077F7DF7E59}"/>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83" name="テキスト ボックス 382">
          <a:extLst>
            <a:ext uri="{FF2B5EF4-FFF2-40B4-BE49-F238E27FC236}">
              <a16:creationId xmlns:a16="http://schemas.microsoft.com/office/drawing/2014/main" id="{863C910C-996D-40BB-8BDD-FF555062BE07}"/>
            </a:ext>
          </a:extLst>
        </xdr:cNvPr>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384" name="直線コネクタ 383">
          <a:extLst>
            <a:ext uri="{FF2B5EF4-FFF2-40B4-BE49-F238E27FC236}">
              <a16:creationId xmlns:a16="http://schemas.microsoft.com/office/drawing/2014/main" id="{C6234C97-9EC1-4DB7-9DC5-63E5B5D13DF8}"/>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385" name="テキスト ボックス 384">
          <a:extLst>
            <a:ext uri="{FF2B5EF4-FFF2-40B4-BE49-F238E27FC236}">
              <a16:creationId xmlns:a16="http://schemas.microsoft.com/office/drawing/2014/main" id="{F0EA7E71-5EAF-474E-8F92-978AFFB6AA0E}"/>
            </a:ext>
          </a:extLst>
        </xdr:cNvPr>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386" name="直線コネクタ 385">
          <a:extLst>
            <a:ext uri="{FF2B5EF4-FFF2-40B4-BE49-F238E27FC236}">
              <a16:creationId xmlns:a16="http://schemas.microsoft.com/office/drawing/2014/main" id="{25992928-5FDE-4B96-8B67-67255A4E3C57}"/>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387" name="テキスト ボックス 386">
          <a:extLst>
            <a:ext uri="{FF2B5EF4-FFF2-40B4-BE49-F238E27FC236}">
              <a16:creationId xmlns:a16="http://schemas.microsoft.com/office/drawing/2014/main" id="{5F70724A-BCDC-4A37-B3FA-4B9A995E1DF2}"/>
            </a:ext>
          </a:extLst>
        </xdr:cNvPr>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88" name="直線コネクタ 387">
          <a:extLst>
            <a:ext uri="{FF2B5EF4-FFF2-40B4-BE49-F238E27FC236}">
              <a16:creationId xmlns:a16="http://schemas.microsoft.com/office/drawing/2014/main" id="{F3FDFAAB-A1B6-4346-8337-52E195CA6647}"/>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89" name="テキスト ボックス 388">
          <a:extLst>
            <a:ext uri="{FF2B5EF4-FFF2-40B4-BE49-F238E27FC236}">
              <a16:creationId xmlns:a16="http://schemas.microsoft.com/office/drawing/2014/main" id="{853FCBB9-3523-4F9D-BED8-C29C63154B2B}"/>
            </a:ext>
          </a:extLst>
        </xdr:cNvPr>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0" name="【市民会館】&#10;一人当たり面積グラフ枠">
          <a:extLst>
            <a:ext uri="{FF2B5EF4-FFF2-40B4-BE49-F238E27FC236}">
              <a16:creationId xmlns:a16="http://schemas.microsoft.com/office/drawing/2014/main" id="{104F2597-BB26-4354-825D-489F747802DA}"/>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83820</xdr:rowOff>
    </xdr:from>
    <xdr:to>
      <xdr:col>54</xdr:col>
      <xdr:colOff>189865</xdr:colOff>
      <xdr:row>107</xdr:row>
      <xdr:rowOff>49530</xdr:rowOff>
    </xdr:to>
    <xdr:cxnSp macro="">
      <xdr:nvCxnSpPr>
        <xdr:cNvPr id="391" name="直線コネクタ 390">
          <a:extLst>
            <a:ext uri="{FF2B5EF4-FFF2-40B4-BE49-F238E27FC236}">
              <a16:creationId xmlns:a16="http://schemas.microsoft.com/office/drawing/2014/main" id="{227CE4C8-E5C1-4F5B-A6A1-AD5D91AFBB87}"/>
            </a:ext>
          </a:extLst>
        </xdr:cNvPr>
        <xdr:cNvCxnSpPr/>
      </xdr:nvCxnSpPr>
      <xdr:spPr>
        <a:xfrm flipV="1">
          <a:off x="10476865" y="1722882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53357</xdr:rowOff>
    </xdr:from>
    <xdr:ext cx="469744" cy="259045"/>
    <xdr:sp macro="" textlink="">
      <xdr:nvSpPr>
        <xdr:cNvPr id="392" name="【市民会館】&#10;一人当たり面積最小値テキスト">
          <a:extLst>
            <a:ext uri="{FF2B5EF4-FFF2-40B4-BE49-F238E27FC236}">
              <a16:creationId xmlns:a16="http://schemas.microsoft.com/office/drawing/2014/main" id="{25FC795A-B89A-4244-9E06-F4B104D94825}"/>
            </a:ext>
          </a:extLst>
        </xdr:cNvPr>
        <xdr:cNvSpPr txBox="1"/>
      </xdr:nvSpPr>
      <xdr:spPr>
        <a:xfrm>
          <a:off x="10515600" y="1839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49530</xdr:rowOff>
    </xdr:from>
    <xdr:to>
      <xdr:col>55</xdr:col>
      <xdr:colOff>88900</xdr:colOff>
      <xdr:row>107</xdr:row>
      <xdr:rowOff>49530</xdr:rowOff>
    </xdr:to>
    <xdr:cxnSp macro="">
      <xdr:nvCxnSpPr>
        <xdr:cNvPr id="393" name="直線コネクタ 392">
          <a:extLst>
            <a:ext uri="{FF2B5EF4-FFF2-40B4-BE49-F238E27FC236}">
              <a16:creationId xmlns:a16="http://schemas.microsoft.com/office/drawing/2014/main" id="{C257A24D-5D9C-462A-B2E2-80185662D39F}"/>
            </a:ext>
          </a:extLst>
        </xdr:cNvPr>
        <xdr:cNvCxnSpPr/>
      </xdr:nvCxnSpPr>
      <xdr:spPr>
        <a:xfrm>
          <a:off x="10388600" y="1839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30497</xdr:rowOff>
    </xdr:from>
    <xdr:ext cx="469744" cy="259045"/>
    <xdr:sp macro="" textlink="">
      <xdr:nvSpPr>
        <xdr:cNvPr id="394" name="【市民会館】&#10;一人当たり面積最大値テキスト">
          <a:extLst>
            <a:ext uri="{FF2B5EF4-FFF2-40B4-BE49-F238E27FC236}">
              <a16:creationId xmlns:a16="http://schemas.microsoft.com/office/drawing/2014/main" id="{E0BFCE03-3241-4710-BBCE-2F230AB5BBA6}"/>
            </a:ext>
          </a:extLst>
        </xdr:cNvPr>
        <xdr:cNvSpPr txBox="1"/>
      </xdr:nvSpPr>
      <xdr:spPr>
        <a:xfrm>
          <a:off x="10515600" y="17004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83820</xdr:rowOff>
    </xdr:from>
    <xdr:to>
      <xdr:col>55</xdr:col>
      <xdr:colOff>88900</xdr:colOff>
      <xdr:row>100</xdr:row>
      <xdr:rowOff>83820</xdr:rowOff>
    </xdr:to>
    <xdr:cxnSp macro="">
      <xdr:nvCxnSpPr>
        <xdr:cNvPr id="395" name="直線コネクタ 394">
          <a:extLst>
            <a:ext uri="{FF2B5EF4-FFF2-40B4-BE49-F238E27FC236}">
              <a16:creationId xmlns:a16="http://schemas.microsoft.com/office/drawing/2014/main" id="{637CE314-D1AA-4D07-937D-D411A63DEC15}"/>
            </a:ext>
          </a:extLst>
        </xdr:cNvPr>
        <xdr:cNvCxnSpPr/>
      </xdr:nvCxnSpPr>
      <xdr:spPr>
        <a:xfrm>
          <a:off x="10388600" y="1722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102888</xdr:rowOff>
    </xdr:from>
    <xdr:ext cx="469744" cy="259045"/>
    <xdr:sp macro="" textlink="">
      <xdr:nvSpPr>
        <xdr:cNvPr id="396" name="【市民会館】&#10;一人当たり面積平均値テキスト">
          <a:extLst>
            <a:ext uri="{FF2B5EF4-FFF2-40B4-BE49-F238E27FC236}">
              <a16:creationId xmlns:a16="http://schemas.microsoft.com/office/drawing/2014/main" id="{730EFCED-C367-4B41-B5FF-6BAD4FDBD399}"/>
            </a:ext>
          </a:extLst>
        </xdr:cNvPr>
        <xdr:cNvSpPr txBox="1"/>
      </xdr:nvSpPr>
      <xdr:spPr>
        <a:xfrm>
          <a:off x="10515600" y="17933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124461</xdr:rowOff>
    </xdr:from>
    <xdr:to>
      <xdr:col>55</xdr:col>
      <xdr:colOff>50800</xdr:colOff>
      <xdr:row>105</xdr:row>
      <xdr:rowOff>54611</xdr:rowOff>
    </xdr:to>
    <xdr:sp macro="" textlink="">
      <xdr:nvSpPr>
        <xdr:cNvPr id="397" name="フローチャート: 判断 396">
          <a:extLst>
            <a:ext uri="{FF2B5EF4-FFF2-40B4-BE49-F238E27FC236}">
              <a16:creationId xmlns:a16="http://schemas.microsoft.com/office/drawing/2014/main" id="{0D17D055-0E5F-4F49-9D5E-94E413BCF19D}"/>
            </a:ext>
          </a:extLst>
        </xdr:cNvPr>
        <xdr:cNvSpPr/>
      </xdr:nvSpPr>
      <xdr:spPr>
        <a:xfrm>
          <a:off x="104267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52070</xdr:rowOff>
    </xdr:from>
    <xdr:to>
      <xdr:col>50</xdr:col>
      <xdr:colOff>165100</xdr:colOff>
      <xdr:row>105</xdr:row>
      <xdr:rowOff>153670</xdr:rowOff>
    </xdr:to>
    <xdr:sp macro="" textlink="">
      <xdr:nvSpPr>
        <xdr:cNvPr id="398" name="フローチャート: 判断 397">
          <a:extLst>
            <a:ext uri="{FF2B5EF4-FFF2-40B4-BE49-F238E27FC236}">
              <a16:creationId xmlns:a16="http://schemas.microsoft.com/office/drawing/2014/main" id="{179F3897-8EE3-4370-801B-23BE2B8E7BC9}"/>
            </a:ext>
          </a:extLst>
        </xdr:cNvPr>
        <xdr:cNvSpPr/>
      </xdr:nvSpPr>
      <xdr:spPr>
        <a:xfrm>
          <a:off x="9588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52070</xdr:rowOff>
    </xdr:from>
    <xdr:to>
      <xdr:col>46</xdr:col>
      <xdr:colOff>38100</xdr:colOff>
      <xdr:row>105</xdr:row>
      <xdr:rowOff>153670</xdr:rowOff>
    </xdr:to>
    <xdr:sp macro="" textlink="">
      <xdr:nvSpPr>
        <xdr:cNvPr id="399" name="フローチャート: 判断 398">
          <a:extLst>
            <a:ext uri="{FF2B5EF4-FFF2-40B4-BE49-F238E27FC236}">
              <a16:creationId xmlns:a16="http://schemas.microsoft.com/office/drawing/2014/main" id="{2EA3905A-A954-497D-83C2-190F60220B97}"/>
            </a:ext>
          </a:extLst>
        </xdr:cNvPr>
        <xdr:cNvSpPr/>
      </xdr:nvSpPr>
      <xdr:spPr>
        <a:xfrm>
          <a:off x="8699500" y="18054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0" name="テキスト ボックス 399">
          <a:extLst>
            <a:ext uri="{FF2B5EF4-FFF2-40B4-BE49-F238E27FC236}">
              <a16:creationId xmlns:a16="http://schemas.microsoft.com/office/drawing/2014/main" id="{29C5B641-39F2-4AEB-9584-25ABBBD43396}"/>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1" name="テキスト ボックス 400">
          <a:extLst>
            <a:ext uri="{FF2B5EF4-FFF2-40B4-BE49-F238E27FC236}">
              <a16:creationId xmlns:a16="http://schemas.microsoft.com/office/drawing/2014/main" id="{A844EFC3-A366-4DE2-B7EC-7E4CED60FAC9}"/>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02" name="テキスト ボックス 401">
          <a:extLst>
            <a:ext uri="{FF2B5EF4-FFF2-40B4-BE49-F238E27FC236}">
              <a16:creationId xmlns:a16="http://schemas.microsoft.com/office/drawing/2014/main" id="{DED611ED-0775-475E-A631-814BE782A41A}"/>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03" name="テキスト ボックス 402">
          <a:extLst>
            <a:ext uri="{FF2B5EF4-FFF2-40B4-BE49-F238E27FC236}">
              <a16:creationId xmlns:a16="http://schemas.microsoft.com/office/drawing/2014/main" id="{3320221E-3DE4-4EDC-97E5-5984629980F4}"/>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04" name="テキスト ボックス 403">
          <a:extLst>
            <a:ext uri="{FF2B5EF4-FFF2-40B4-BE49-F238E27FC236}">
              <a16:creationId xmlns:a16="http://schemas.microsoft.com/office/drawing/2014/main" id="{88A82D33-571A-4DF2-B031-A979AA0E0D7E}"/>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100</xdr:row>
      <xdr:rowOff>33020</xdr:rowOff>
    </xdr:from>
    <xdr:to>
      <xdr:col>55</xdr:col>
      <xdr:colOff>50800</xdr:colOff>
      <xdr:row>100</xdr:row>
      <xdr:rowOff>134620</xdr:rowOff>
    </xdr:to>
    <xdr:sp macro="" textlink="">
      <xdr:nvSpPr>
        <xdr:cNvPr id="405" name="楕円 404">
          <a:extLst>
            <a:ext uri="{FF2B5EF4-FFF2-40B4-BE49-F238E27FC236}">
              <a16:creationId xmlns:a16="http://schemas.microsoft.com/office/drawing/2014/main" id="{7C79F755-77C9-4142-996E-D719D4584F59}"/>
            </a:ext>
          </a:extLst>
        </xdr:cNvPr>
        <xdr:cNvSpPr/>
      </xdr:nvSpPr>
      <xdr:spPr>
        <a:xfrm>
          <a:off x="104267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99</xdr:row>
      <xdr:rowOff>157497</xdr:rowOff>
    </xdr:from>
    <xdr:ext cx="469744" cy="259045"/>
    <xdr:sp macro="" textlink="">
      <xdr:nvSpPr>
        <xdr:cNvPr id="406" name="【市民会館】&#10;一人当たり面積該当値テキスト">
          <a:extLst>
            <a:ext uri="{FF2B5EF4-FFF2-40B4-BE49-F238E27FC236}">
              <a16:creationId xmlns:a16="http://schemas.microsoft.com/office/drawing/2014/main" id="{AC8C0FF4-FAB7-41FB-8858-77EE1143E342}"/>
            </a:ext>
          </a:extLst>
        </xdr:cNvPr>
        <xdr:cNvSpPr txBox="1"/>
      </xdr:nvSpPr>
      <xdr:spPr>
        <a:xfrm>
          <a:off x="10515600" y="17131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100</xdr:row>
      <xdr:rowOff>33020</xdr:rowOff>
    </xdr:from>
    <xdr:to>
      <xdr:col>50</xdr:col>
      <xdr:colOff>165100</xdr:colOff>
      <xdr:row>100</xdr:row>
      <xdr:rowOff>134620</xdr:rowOff>
    </xdr:to>
    <xdr:sp macro="" textlink="">
      <xdr:nvSpPr>
        <xdr:cNvPr id="407" name="楕円 406">
          <a:extLst>
            <a:ext uri="{FF2B5EF4-FFF2-40B4-BE49-F238E27FC236}">
              <a16:creationId xmlns:a16="http://schemas.microsoft.com/office/drawing/2014/main" id="{4AC9213A-7A93-4B10-AC96-42D74453BC2C}"/>
            </a:ext>
          </a:extLst>
        </xdr:cNvPr>
        <xdr:cNvSpPr/>
      </xdr:nvSpPr>
      <xdr:spPr>
        <a:xfrm>
          <a:off x="9588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100</xdr:row>
      <xdr:rowOff>83820</xdr:rowOff>
    </xdr:from>
    <xdr:to>
      <xdr:col>55</xdr:col>
      <xdr:colOff>0</xdr:colOff>
      <xdr:row>100</xdr:row>
      <xdr:rowOff>83820</xdr:rowOff>
    </xdr:to>
    <xdr:cxnSp macro="">
      <xdr:nvCxnSpPr>
        <xdr:cNvPr id="408" name="直線コネクタ 407">
          <a:extLst>
            <a:ext uri="{FF2B5EF4-FFF2-40B4-BE49-F238E27FC236}">
              <a16:creationId xmlns:a16="http://schemas.microsoft.com/office/drawing/2014/main" id="{C4A3BB32-4561-4DD4-9E9E-577141CC6454}"/>
            </a:ext>
          </a:extLst>
        </xdr:cNvPr>
        <xdr:cNvCxnSpPr/>
      </xdr:nvCxnSpPr>
      <xdr:spPr>
        <a:xfrm>
          <a:off x="9639300" y="17228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100</xdr:row>
      <xdr:rowOff>33020</xdr:rowOff>
    </xdr:from>
    <xdr:to>
      <xdr:col>46</xdr:col>
      <xdr:colOff>38100</xdr:colOff>
      <xdr:row>100</xdr:row>
      <xdr:rowOff>134620</xdr:rowOff>
    </xdr:to>
    <xdr:sp macro="" textlink="">
      <xdr:nvSpPr>
        <xdr:cNvPr id="409" name="楕円 408">
          <a:extLst>
            <a:ext uri="{FF2B5EF4-FFF2-40B4-BE49-F238E27FC236}">
              <a16:creationId xmlns:a16="http://schemas.microsoft.com/office/drawing/2014/main" id="{0208CF5A-425E-4EF2-A177-B743668EB9AA}"/>
            </a:ext>
          </a:extLst>
        </xdr:cNvPr>
        <xdr:cNvSpPr/>
      </xdr:nvSpPr>
      <xdr:spPr>
        <a:xfrm>
          <a:off x="8699500" y="1717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100</xdr:row>
      <xdr:rowOff>83820</xdr:rowOff>
    </xdr:from>
    <xdr:to>
      <xdr:col>50</xdr:col>
      <xdr:colOff>114300</xdr:colOff>
      <xdr:row>100</xdr:row>
      <xdr:rowOff>83820</xdr:rowOff>
    </xdr:to>
    <xdr:cxnSp macro="">
      <xdr:nvCxnSpPr>
        <xdr:cNvPr id="410" name="直線コネクタ 409">
          <a:extLst>
            <a:ext uri="{FF2B5EF4-FFF2-40B4-BE49-F238E27FC236}">
              <a16:creationId xmlns:a16="http://schemas.microsoft.com/office/drawing/2014/main" id="{4685CC5C-1BAE-4F33-B1EE-D64F15AA0DD7}"/>
            </a:ext>
          </a:extLst>
        </xdr:cNvPr>
        <xdr:cNvCxnSpPr/>
      </xdr:nvCxnSpPr>
      <xdr:spPr>
        <a:xfrm>
          <a:off x="8750300" y="172288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105</xdr:row>
      <xdr:rowOff>144797</xdr:rowOff>
    </xdr:from>
    <xdr:ext cx="469744" cy="259045"/>
    <xdr:sp macro="" textlink="">
      <xdr:nvSpPr>
        <xdr:cNvPr id="411" name="n_1aveValue【市民会館】&#10;一人当たり面積">
          <a:extLst>
            <a:ext uri="{FF2B5EF4-FFF2-40B4-BE49-F238E27FC236}">
              <a16:creationId xmlns:a16="http://schemas.microsoft.com/office/drawing/2014/main" id="{24066B6F-B539-4852-99BA-5513582C5F5A}"/>
            </a:ext>
          </a:extLst>
        </xdr:cNvPr>
        <xdr:cNvSpPr txBox="1"/>
      </xdr:nvSpPr>
      <xdr:spPr>
        <a:xfrm>
          <a:off x="93917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144797</xdr:rowOff>
    </xdr:from>
    <xdr:ext cx="469744" cy="259045"/>
    <xdr:sp macro="" textlink="">
      <xdr:nvSpPr>
        <xdr:cNvPr id="412" name="n_2aveValue【市民会館】&#10;一人当たり面積">
          <a:extLst>
            <a:ext uri="{FF2B5EF4-FFF2-40B4-BE49-F238E27FC236}">
              <a16:creationId xmlns:a16="http://schemas.microsoft.com/office/drawing/2014/main" id="{FDCD2A26-8423-4C49-8349-7146946FBC8E}"/>
            </a:ext>
          </a:extLst>
        </xdr:cNvPr>
        <xdr:cNvSpPr txBox="1"/>
      </xdr:nvSpPr>
      <xdr:spPr>
        <a:xfrm>
          <a:off x="8515427" y="1814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98</xdr:row>
      <xdr:rowOff>151147</xdr:rowOff>
    </xdr:from>
    <xdr:ext cx="469744" cy="259045"/>
    <xdr:sp macro="" textlink="">
      <xdr:nvSpPr>
        <xdr:cNvPr id="413" name="n_1mainValue【市民会館】&#10;一人当たり面積">
          <a:extLst>
            <a:ext uri="{FF2B5EF4-FFF2-40B4-BE49-F238E27FC236}">
              <a16:creationId xmlns:a16="http://schemas.microsoft.com/office/drawing/2014/main" id="{0797E19A-D90A-482A-9C27-53C44E05BEB2}"/>
            </a:ext>
          </a:extLst>
        </xdr:cNvPr>
        <xdr:cNvSpPr txBox="1"/>
      </xdr:nvSpPr>
      <xdr:spPr>
        <a:xfrm>
          <a:off x="93917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98</xdr:row>
      <xdr:rowOff>151147</xdr:rowOff>
    </xdr:from>
    <xdr:ext cx="469744" cy="259045"/>
    <xdr:sp macro="" textlink="">
      <xdr:nvSpPr>
        <xdr:cNvPr id="414" name="n_2mainValue【市民会館】&#10;一人当たり面積">
          <a:extLst>
            <a:ext uri="{FF2B5EF4-FFF2-40B4-BE49-F238E27FC236}">
              <a16:creationId xmlns:a16="http://schemas.microsoft.com/office/drawing/2014/main" id="{C893A77D-E40E-43FF-8824-CB0A843CE0A0}"/>
            </a:ext>
          </a:extLst>
        </xdr:cNvPr>
        <xdr:cNvSpPr txBox="1"/>
      </xdr:nvSpPr>
      <xdr:spPr>
        <a:xfrm>
          <a:off x="8515427" y="1695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15" name="正方形/長方形 414">
          <a:extLst>
            <a:ext uri="{FF2B5EF4-FFF2-40B4-BE49-F238E27FC236}">
              <a16:creationId xmlns:a16="http://schemas.microsoft.com/office/drawing/2014/main" id="{06B7884B-6821-4D78-AA10-E43C3C6CA45A}"/>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16" name="正方形/長方形 415">
          <a:extLst>
            <a:ext uri="{FF2B5EF4-FFF2-40B4-BE49-F238E27FC236}">
              <a16:creationId xmlns:a16="http://schemas.microsoft.com/office/drawing/2014/main" id="{5C697C92-DCC4-4921-9FA5-937CE9B77A63}"/>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17" name="正方形/長方形 416">
          <a:extLst>
            <a:ext uri="{FF2B5EF4-FFF2-40B4-BE49-F238E27FC236}">
              <a16:creationId xmlns:a16="http://schemas.microsoft.com/office/drawing/2014/main" id="{810B7CE8-B371-4691-9537-1A8799C34F3B}"/>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18" name="正方形/長方形 417">
          <a:extLst>
            <a:ext uri="{FF2B5EF4-FFF2-40B4-BE49-F238E27FC236}">
              <a16:creationId xmlns:a16="http://schemas.microsoft.com/office/drawing/2014/main" id="{F966933E-306A-44B4-8B17-6E8DE06C158B}"/>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19" name="正方形/長方形 418">
          <a:extLst>
            <a:ext uri="{FF2B5EF4-FFF2-40B4-BE49-F238E27FC236}">
              <a16:creationId xmlns:a16="http://schemas.microsoft.com/office/drawing/2014/main" id="{7B937A5B-EFF2-4104-948F-A47021EE8D2C}"/>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0" name="正方形/長方形 419">
          <a:extLst>
            <a:ext uri="{FF2B5EF4-FFF2-40B4-BE49-F238E27FC236}">
              <a16:creationId xmlns:a16="http://schemas.microsoft.com/office/drawing/2014/main" id="{40DC0E10-8000-4D6D-B0BA-1E0654647EB3}"/>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21" name="正方形/長方形 420">
          <a:extLst>
            <a:ext uri="{FF2B5EF4-FFF2-40B4-BE49-F238E27FC236}">
              <a16:creationId xmlns:a16="http://schemas.microsoft.com/office/drawing/2014/main" id="{A84A17F6-0EE3-41B6-8515-6EC2B2A7D0C8}"/>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22" name="正方形/長方形 421">
          <a:extLst>
            <a:ext uri="{FF2B5EF4-FFF2-40B4-BE49-F238E27FC236}">
              <a16:creationId xmlns:a16="http://schemas.microsoft.com/office/drawing/2014/main" id="{819B4754-5ADB-414F-9C71-0C036416BB64}"/>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23" name="テキスト ボックス 422">
          <a:extLst>
            <a:ext uri="{FF2B5EF4-FFF2-40B4-BE49-F238E27FC236}">
              <a16:creationId xmlns:a16="http://schemas.microsoft.com/office/drawing/2014/main" id="{20815674-95B8-4496-ABC9-F0EBB3337DE8}"/>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24" name="直線コネクタ 423">
          <a:extLst>
            <a:ext uri="{FF2B5EF4-FFF2-40B4-BE49-F238E27FC236}">
              <a16:creationId xmlns:a16="http://schemas.microsoft.com/office/drawing/2014/main" id="{E0BB7BEE-9FB0-4AEB-8F80-8B75807FB157}"/>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25" name="直線コネクタ 424">
          <a:extLst>
            <a:ext uri="{FF2B5EF4-FFF2-40B4-BE49-F238E27FC236}">
              <a16:creationId xmlns:a16="http://schemas.microsoft.com/office/drawing/2014/main" id="{AEAD1CB6-B71F-4FBD-AEF9-13063955DB89}"/>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26" name="テキスト ボックス 425">
          <a:extLst>
            <a:ext uri="{FF2B5EF4-FFF2-40B4-BE49-F238E27FC236}">
              <a16:creationId xmlns:a16="http://schemas.microsoft.com/office/drawing/2014/main" id="{066E820F-64BF-48C4-8AF8-20D0305D002F}"/>
            </a:ext>
          </a:extLst>
        </xdr:cNvPr>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27" name="直線コネクタ 426">
          <a:extLst>
            <a:ext uri="{FF2B5EF4-FFF2-40B4-BE49-F238E27FC236}">
              <a16:creationId xmlns:a16="http://schemas.microsoft.com/office/drawing/2014/main" id="{62B27AEE-F7EC-457A-A018-7F2A38E00199}"/>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28" name="テキスト ボックス 427">
          <a:extLst>
            <a:ext uri="{FF2B5EF4-FFF2-40B4-BE49-F238E27FC236}">
              <a16:creationId xmlns:a16="http://schemas.microsoft.com/office/drawing/2014/main" id="{9F45BD60-95AE-4BF3-A991-72D342134C39}"/>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29" name="直線コネクタ 428">
          <a:extLst>
            <a:ext uri="{FF2B5EF4-FFF2-40B4-BE49-F238E27FC236}">
              <a16:creationId xmlns:a16="http://schemas.microsoft.com/office/drawing/2014/main" id="{9317FDBA-A3BB-41A2-A8CA-023B1E797F51}"/>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30" name="テキスト ボックス 429">
          <a:extLst>
            <a:ext uri="{FF2B5EF4-FFF2-40B4-BE49-F238E27FC236}">
              <a16:creationId xmlns:a16="http://schemas.microsoft.com/office/drawing/2014/main" id="{D6020B9E-E7E8-4912-9456-3E25234E0058}"/>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31" name="直線コネクタ 430">
          <a:extLst>
            <a:ext uri="{FF2B5EF4-FFF2-40B4-BE49-F238E27FC236}">
              <a16:creationId xmlns:a16="http://schemas.microsoft.com/office/drawing/2014/main" id="{3795087D-9994-49B6-B682-737C682F9082}"/>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32" name="テキスト ボックス 431">
          <a:extLst>
            <a:ext uri="{FF2B5EF4-FFF2-40B4-BE49-F238E27FC236}">
              <a16:creationId xmlns:a16="http://schemas.microsoft.com/office/drawing/2014/main" id="{9269BB5D-1608-46CB-B434-0D34D82437A1}"/>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33" name="直線コネクタ 432">
          <a:extLst>
            <a:ext uri="{FF2B5EF4-FFF2-40B4-BE49-F238E27FC236}">
              <a16:creationId xmlns:a16="http://schemas.microsoft.com/office/drawing/2014/main" id="{A98C37E8-2074-4F29-9F22-FE12C496E6D9}"/>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34" name="テキスト ボックス 433">
          <a:extLst>
            <a:ext uri="{FF2B5EF4-FFF2-40B4-BE49-F238E27FC236}">
              <a16:creationId xmlns:a16="http://schemas.microsoft.com/office/drawing/2014/main" id="{4DD754F2-DBBC-416A-B24A-2FF422C7A10B}"/>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35" name="直線コネクタ 434">
          <a:extLst>
            <a:ext uri="{FF2B5EF4-FFF2-40B4-BE49-F238E27FC236}">
              <a16:creationId xmlns:a16="http://schemas.microsoft.com/office/drawing/2014/main" id="{CDC81B23-1323-46E2-B480-430E1C116436}"/>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36" name="テキスト ボックス 435">
          <a:extLst>
            <a:ext uri="{FF2B5EF4-FFF2-40B4-BE49-F238E27FC236}">
              <a16:creationId xmlns:a16="http://schemas.microsoft.com/office/drawing/2014/main" id="{C0B76CF9-D8D5-433B-A2DE-F1CB4F2F67BB}"/>
            </a:ext>
          </a:extLst>
        </xdr:cNvPr>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37" name="直線コネクタ 436">
          <a:extLst>
            <a:ext uri="{FF2B5EF4-FFF2-40B4-BE49-F238E27FC236}">
              <a16:creationId xmlns:a16="http://schemas.microsoft.com/office/drawing/2014/main" id="{1D312D94-AA7E-4D65-922E-646E4C64647D}"/>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38" name="テキスト ボックス 437">
          <a:extLst>
            <a:ext uri="{FF2B5EF4-FFF2-40B4-BE49-F238E27FC236}">
              <a16:creationId xmlns:a16="http://schemas.microsoft.com/office/drawing/2014/main" id="{DC0CF6F9-BC34-4F91-86BC-B39D689DA785}"/>
            </a:ext>
          </a:extLst>
        </xdr:cNvPr>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39" name="【一般廃棄物処理施設】&#10;有形固定資産減価償却率グラフ枠">
          <a:extLst>
            <a:ext uri="{FF2B5EF4-FFF2-40B4-BE49-F238E27FC236}">
              <a16:creationId xmlns:a16="http://schemas.microsoft.com/office/drawing/2014/main" id="{DCBA92F9-14A7-4B3C-928A-DAE0D2844793}"/>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154577</xdr:rowOff>
    </xdr:from>
    <xdr:to>
      <xdr:col>85</xdr:col>
      <xdr:colOff>126364</xdr:colOff>
      <xdr:row>41</xdr:row>
      <xdr:rowOff>103959</xdr:rowOff>
    </xdr:to>
    <xdr:cxnSp macro="">
      <xdr:nvCxnSpPr>
        <xdr:cNvPr id="440" name="直線コネクタ 439">
          <a:extLst>
            <a:ext uri="{FF2B5EF4-FFF2-40B4-BE49-F238E27FC236}">
              <a16:creationId xmlns:a16="http://schemas.microsoft.com/office/drawing/2014/main" id="{405E29E0-FA78-43B7-9164-567D29725121}"/>
            </a:ext>
          </a:extLst>
        </xdr:cNvPr>
        <xdr:cNvCxnSpPr/>
      </xdr:nvCxnSpPr>
      <xdr:spPr>
        <a:xfrm flipV="1">
          <a:off x="16318864" y="5812427"/>
          <a:ext cx="0" cy="13209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107786</xdr:rowOff>
    </xdr:from>
    <xdr:ext cx="340478" cy="259045"/>
    <xdr:sp macro="" textlink="">
      <xdr:nvSpPr>
        <xdr:cNvPr id="441" name="【一般廃棄物処理施設】&#10;有形固定資産減価償却率最小値テキスト">
          <a:extLst>
            <a:ext uri="{FF2B5EF4-FFF2-40B4-BE49-F238E27FC236}">
              <a16:creationId xmlns:a16="http://schemas.microsoft.com/office/drawing/2014/main" id="{9E3121CF-989D-4E58-AF6C-DA3BB5E755F5}"/>
            </a:ext>
          </a:extLst>
        </xdr:cNvPr>
        <xdr:cNvSpPr txBox="1"/>
      </xdr:nvSpPr>
      <xdr:spPr>
        <a:xfrm>
          <a:off x="16357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103959</xdr:rowOff>
    </xdr:from>
    <xdr:to>
      <xdr:col>86</xdr:col>
      <xdr:colOff>25400</xdr:colOff>
      <xdr:row>41</xdr:row>
      <xdr:rowOff>103959</xdr:rowOff>
    </xdr:to>
    <xdr:cxnSp macro="">
      <xdr:nvCxnSpPr>
        <xdr:cNvPr id="442" name="直線コネクタ 441">
          <a:extLst>
            <a:ext uri="{FF2B5EF4-FFF2-40B4-BE49-F238E27FC236}">
              <a16:creationId xmlns:a16="http://schemas.microsoft.com/office/drawing/2014/main" id="{BE74DCA8-F756-4373-ABFC-86B69655123E}"/>
            </a:ext>
          </a:extLst>
        </xdr:cNvPr>
        <xdr:cNvCxnSpPr/>
      </xdr:nvCxnSpPr>
      <xdr:spPr>
        <a:xfrm>
          <a:off x="16230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101254</xdr:rowOff>
    </xdr:from>
    <xdr:ext cx="405111" cy="259045"/>
    <xdr:sp macro="" textlink="">
      <xdr:nvSpPr>
        <xdr:cNvPr id="443" name="【一般廃棄物処理施設】&#10;有形固定資産減価償却率最大値テキスト">
          <a:extLst>
            <a:ext uri="{FF2B5EF4-FFF2-40B4-BE49-F238E27FC236}">
              <a16:creationId xmlns:a16="http://schemas.microsoft.com/office/drawing/2014/main" id="{0DB9CE83-C22B-4791-8BF6-DA8B2777A28C}"/>
            </a:ext>
          </a:extLst>
        </xdr:cNvPr>
        <xdr:cNvSpPr txBox="1"/>
      </xdr:nvSpPr>
      <xdr:spPr>
        <a:xfrm>
          <a:off x="16357600" y="5587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154577</xdr:rowOff>
    </xdr:from>
    <xdr:to>
      <xdr:col>86</xdr:col>
      <xdr:colOff>25400</xdr:colOff>
      <xdr:row>33</xdr:row>
      <xdr:rowOff>154577</xdr:rowOff>
    </xdr:to>
    <xdr:cxnSp macro="">
      <xdr:nvCxnSpPr>
        <xdr:cNvPr id="444" name="直線コネクタ 443">
          <a:extLst>
            <a:ext uri="{FF2B5EF4-FFF2-40B4-BE49-F238E27FC236}">
              <a16:creationId xmlns:a16="http://schemas.microsoft.com/office/drawing/2014/main" id="{B634967D-67B8-46C1-9B45-C5118032D813}"/>
            </a:ext>
          </a:extLst>
        </xdr:cNvPr>
        <xdr:cNvCxnSpPr/>
      </xdr:nvCxnSpPr>
      <xdr:spPr>
        <a:xfrm>
          <a:off x="16230600" y="5812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23784</xdr:rowOff>
    </xdr:from>
    <xdr:ext cx="405111" cy="259045"/>
    <xdr:sp macro="" textlink="">
      <xdr:nvSpPr>
        <xdr:cNvPr id="445" name="【一般廃棄物処理施設】&#10;有形固定資産減価償却率平均値テキスト">
          <a:extLst>
            <a:ext uri="{FF2B5EF4-FFF2-40B4-BE49-F238E27FC236}">
              <a16:creationId xmlns:a16="http://schemas.microsoft.com/office/drawing/2014/main" id="{6F224607-AD60-4644-ACF8-DF1B31603E79}"/>
            </a:ext>
          </a:extLst>
        </xdr:cNvPr>
        <xdr:cNvSpPr txBox="1"/>
      </xdr:nvSpPr>
      <xdr:spPr>
        <a:xfrm>
          <a:off x="16357600" y="6195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907</xdr:rowOff>
    </xdr:from>
    <xdr:to>
      <xdr:col>85</xdr:col>
      <xdr:colOff>177800</xdr:colOff>
      <xdr:row>37</xdr:row>
      <xdr:rowOff>102507</xdr:rowOff>
    </xdr:to>
    <xdr:sp macro="" textlink="">
      <xdr:nvSpPr>
        <xdr:cNvPr id="446" name="フローチャート: 判断 445">
          <a:extLst>
            <a:ext uri="{FF2B5EF4-FFF2-40B4-BE49-F238E27FC236}">
              <a16:creationId xmlns:a16="http://schemas.microsoft.com/office/drawing/2014/main" id="{F9916597-DD6C-4799-8195-D7EA267C546C}"/>
            </a:ext>
          </a:extLst>
        </xdr:cNvPr>
        <xdr:cNvSpPr/>
      </xdr:nvSpPr>
      <xdr:spPr>
        <a:xfrm>
          <a:off x="16268700" y="634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54792</xdr:rowOff>
    </xdr:from>
    <xdr:to>
      <xdr:col>81</xdr:col>
      <xdr:colOff>101600</xdr:colOff>
      <xdr:row>37</xdr:row>
      <xdr:rowOff>156392</xdr:rowOff>
    </xdr:to>
    <xdr:sp macro="" textlink="">
      <xdr:nvSpPr>
        <xdr:cNvPr id="447" name="フローチャート: 判断 446">
          <a:extLst>
            <a:ext uri="{FF2B5EF4-FFF2-40B4-BE49-F238E27FC236}">
              <a16:creationId xmlns:a16="http://schemas.microsoft.com/office/drawing/2014/main" id="{DFD629D8-C43B-4059-B8BF-01EFA5A55176}"/>
            </a:ext>
          </a:extLst>
        </xdr:cNvPr>
        <xdr:cNvSpPr/>
      </xdr:nvSpPr>
      <xdr:spPr>
        <a:xfrm>
          <a:off x="15430500" y="6398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136434</xdr:rowOff>
    </xdr:from>
    <xdr:to>
      <xdr:col>76</xdr:col>
      <xdr:colOff>165100</xdr:colOff>
      <xdr:row>39</xdr:row>
      <xdr:rowOff>66584</xdr:rowOff>
    </xdr:to>
    <xdr:sp macro="" textlink="">
      <xdr:nvSpPr>
        <xdr:cNvPr id="448" name="フローチャート: 判断 447">
          <a:extLst>
            <a:ext uri="{FF2B5EF4-FFF2-40B4-BE49-F238E27FC236}">
              <a16:creationId xmlns:a16="http://schemas.microsoft.com/office/drawing/2014/main" id="{CFBD89B0-24EF-4BDF-81D5-EDB9B44FC961}"/>
            </a:ext>
          </a:extLst>
        </xdr:cNvPr>
        <xdr:cNvSpPr/>
      </xdr:nvSpPr>
      <xdr:spPr>
        <a:xfrm>
          <a:off x="14541500" y="665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49" name="テキスト ボックス 448">
          <a:extLst>
            <a:ext uri="{FF2B5EF4-FFF2-40B4-BE49-F238E27FC236}">
              <a16:creationId xmlns:a16="http://schemas.microsoft.com/office/drawing/2014/main" id="{8A4BF7C7-C349-4A9E-AE35-E70922B08EC5}"/>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0" name="テキスト ボックス 449">
          <a:extLst>
            <a:ext uri="{FF2B5EF4-FFF2-40B4-BE49-F238E27FC236}">
              <a16:creationId xmlns:a16="http://schemas.microsoft.com/office/drawing/2014/main" id="{C85DA4CA-C76E-4A6A-BD9B-9C37F74EBCAE}"/>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51" name="テキスト ボックス 450">
          <a:extLst>
            <a:ext uri="{FF2B5EF4-FFF2-40B4-BE49-F238E27FC236}">
              <a16:creationId xmlns:a16="http://schemas.microsoft.com/office/drawing/2014/main" id="{187474B9-51C7-4784-924B-19B275BC2868}"/>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52" name="テキスト ボックス 451">
          <a:extLst>
            <a:ext uri="{FF2B5EF4-FFF2-40B4-BE49-F238E27FC236}">
              <a16:creationId xmlns:a16="http://schemas.microsoft.com/office/drawing/2014/main" id="{3200563C-65A6-4183-932D-B8CDCCBC41F7}"/>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53" name="テキスト ボックス 452">
          <a:extLst>
            <a:ext uri="{FF2B5EF4-FFF2-40B4-BE49-F238E27FC236}">
              <a16:creationId xmlns:a16="http://schemas.microsoft.com/office/drawing/2014/main" id="{D36CB8A7-7B81-4DD0-90B3-4070C70664B9}"/>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43361</xdr:rowOff>
    </xdr:from>
    <xdr:to>
      <xdr:col>85</xdr:col>
      <xdr:colOff>177800</xdr:colOff>
      <xdr:row>37</xdr:row>
      <xdr:rowOff>144961</xdr:rowOff>
    </xdr:to>
    <xdr:sp macro="" textlink="">
      <xdr:nvSpPr>
        <xdr:cNvPr id="454" name="楕円 453">
          <a:extLst>
            <a:ext uri="{FF2B5EF4-FFF2-40B4-BE49-F238E27FC236}">
              <a16:creationId xmlns:a16="http://schemas.microsoft.com/office/drawing/2014/main" id="{9A12D4F8-FE26-4D89-9022-08CF44905EDF}"/>
            </a:ext>
          </a:extLst>
        </xdr:cNvPr>
        <xdr:cNvSpPr/>
      </xdr:nvSpPr>
      <xdr:spPr>
        <a:xfrm>
          <a:off x="16268700" y="6387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37</xdr:row>
      <xdr:rowOff>21788</xdr:rowOff>
    </xdr:from>
    <xdr:ext cx="405111" cy="259045"/>
    <xdr:sp macro="" textlink="">
      <xdr:nvSpPr>
        <xdr:cNvPr id="455" name="【一般廃棄物処理施設】&#10;有形固定資産減価償却率該当値テキスト">
          <a:extLst>
            <a:ext uri="{FF2B5EF4-FFF2-40B4-BE49-F238E27FC236}">
              <a16:creationId xmlns:a16="http://schemas.microsoft.com/office/drawing/2014/main" id="{9609AB2D-14C2-43D6-9B98-DB967ED26CD9}"/>
            </a:ext>
          </a:extLst>
        </xdr:cNvPr>
        <xdr:cNvSpPr txBox="1"/>
      </xdr:nvSpPr>
      <xdr:spPr>
        <a:xfrm>
          <a:off x="16357600" y="6365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141333</xdr:rowOff>
    </xdr:from>
    <xdr:to>
      <xdr:col>81</xdr:col>
      <xdr:colOff>101600</xdr:colOff>
      <xdr:row>39</xdr:row>
      <xdr:rowOff>71483</xdr:rowOff>
    </xdr:to>
    <xdr:sp macro="" textlink="">
      <xdr:nvSpPr>
        <xdr:cNvPr id="456" name="楕円 455">
          <a:extLst>
            <a:ext uri="{FF2B5EF4-FFF2-40B4-BE49-F238E27FC236}">
              <a16:creationId xmlns:a16="http://schemas.microsoft.com/office/drawing/2014/main" id="{4431D2B8-7753-4752-8C5B-F025A8265621}"/>
            </a:ext>
          </a:extLst>
        </xdr:cNvPr>
        <xdr:cNvSpPr/>
      </xdr:nvSpPr>
      <xdr:spPr>
        <a:xfrm>
          <a:off x="15430500" y="6656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94161</xdr:rowOff>
    </xdr:from>
    <xdr:to>
      <xdr:col>85</xdr:col>
      <xdr:colOff>127000</xdr:colOff>
      <xdr:row>39</xdr:row>
      <xdr:rowOff>20683</xdr:rowOff>
    </xdr:to>
    <xdr:cxnSp macro="">
      <xdr:nvCxnSpPr>
        <xdr:cNvPr id="457" name="直線コネクタ 456">
          <a:extLst>
            <a:ext uri="{FF2B5EF4-FFF2-40B4-BE49-F238E27FC236}">
              <a16:creationId xmlns:a16="http://schemas.microsoft.com/office/drawing/2014/main" id="{67E34131-A3EE-4DEE-BA61-68DA6DD5663B}"/>
            </a:ext>
          </a:extLst>
        </xdr:cNvPr>
        <xdr:cNvCxnSpPr/>
      </xdr:nvCxnSpPr>
      <xdr:spPr>
        <a:xfrm flipV="1">
          <a:off x="15481300" y="6437811"/>
          <a:ext cx="838200" cy="2694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39</xdr:row>
      <xdr:rowOff>10704</xdr:rowOff>
    </xdr:from>
    <xdr:to>
      <xdr:col>76</xdr:col>
      <xdr:colOff>165100</xdr:colOff>
      <xdr:row>39</xdr:row>
      <xdr:rowOff>112304</xdr:rowOff>
    </xdr:to>
    <xdr:sp macro="" textlink="">
      <xdr:nvSpPr>
        <xdr:cNvPr id="458" name="楕円 457">
          <a:extLst>
            <a:ext uri="{FF2B5EF4-FFF2-40B4-BE49-F238E27FC236}">
              <a16:creationId xmlns:a16="http://schemas.microsoft.com/office/drawing/2014/main" id="{6FDAB63D-93BB-4EBB-8876-2226766E65D8}"/>
            </a:ext>
          </a:extLst>
        </xdr:cNvPr>
        <xdr:cNvSpPr/>
      </xdr:nvSpPr>
      <xdr:spPr>
        <a:xfrm>
          <a:off x="14541500" y="669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20683</xdr:rowOff>
    </xdr:from>
    <xdr:to>
      <xdr:col>81</xdr:col>
      <xdr:colOff>50800</xdr:colOff>
      <xdr:row>39</xdr:row>
      <xdr:rowOff>61504</xdr:rowOff>
    </xdr:to>
    <xdr:cxnSp macro="">
      <xdr:nvCxnSpPr>
        <xdr:cNvPr id="459" name="直線コネクタ 458">
          <a:extLst>
            <a:ext uri="{FF2B5EF4-FFF2-40B4-BE49-F238E27FC236}">
              <a16:creationId xmlns:a16="http://schemas.microsoft.com/office/drawing/2014/main" id="{B8822F84-228A-4893-AA75-1938B2B78C99}"/>
            </a:ext>
          </a:extLst>
        </xdr:cNvPr>
        <xdr:cNvCxnSpPr/>
      </xdr:nvCxnSpPr>
      <xdr:spPr>
        <a:xfrm flipV="1">
          <a:off x="14592300" y="6707233"/>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1469</xdr:rowOff>
    </xdr:from>
    <xdr:ext cx="405111" cy="259045"/>
    <xdr:sp macro="" textlink="">
      <xdr:nvSpPr>
        <xdr:cNvPr id="460" name="n_1aveValue【一般廃棄物処理施設】&#10;有形固定資産減価償却率">
          <a:extLst>
            <a:ext uri="{FF2B5EF4-FFF2-40B4-BE49-F238E27FC236}">
              <a16:creationId xmlns:a16="http://schemas.microsoft.com/office/drawing/2014/main" id="{7B01238D-17CC-49A8-A084-F29D1C543816}"/>
            </a:ext>
          </a:extLst>
        </xdr:cNvPr>
        <xdr:cNvSpPr txBox="1"/>
      </xdr:nvSpPr>
      <xdr:spPr>
        <a:xfrm>
          <a:off x="15266044" y="61736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83111</xdr:rowOff>
    </xdr:from>
    <xdr:ext cx="405111" cy="259045"/>
    <xdr:sp macro="" textlink="">
      <xdr:nvSpPr>
        <xdr:cNvPr id="461" name="n_2aveValue【一般廃棄物処理施設】&#10;有形固定資産減価償却率">
          <a:extLst>
            <a:ext uri="{FF2B5EF4-FFF2-40B4-BE49-F238E27FC236}">
              <a16:creationId xmlns:a16="http://schemas.microsoft.com/office/drawing/2014/main" id="{7928F934-AD73-4630-86E3-D2038860721C}"/>
            </a:ext>
          </a:extLst>
        </xdr:cNvPr>
        <xdr:cNvSpPr txBox="1"/>
      </xdr:nvSpPr>
      <xdr:spPr>
        <a:xfrm>
          <a:off x="14389744" y="6426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62610</xdr:rowOff>
    </xdr:from>
    <xdr:ext cx="405111" cy="259045"/>
    <xdr:sp macro="" textlink="">
      <xdr:nvSpPr>
        <xdr:cNvPr id="462" name="n_1mainValue【一般廃棄物処理施設】&#10;有形固定資産減価償却率">
          <a:extLst>
            <a:ext uri="{FF2B5EF4-FFF2-40B4-BE49-F238E27FC236}">
              <a16:creationId xmlns:a16="http://schemas.microsoft.com/office/drawing/2014/main" id="{F5DC5914-C531-46DC-9648-A65B874F2874}"/>
            </a:ext>
          </a:extLst>
        </xdr:cNvPr>
        <xdr:cNvSpPr txBox="1"/>
      </xdr:nvSpPr>
      <xdr:spPr>
        <a:xfrm>
          <a:off x="15266044" y="67491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103431</xdr:rowOff>
    </xdr:from>
    <xdr:ext cx="405111" cy="259045"/>
    <xdr:sp macro="" textlink="">
      <xdr:nvSpPr>
        <xdr:cNvPr id="463" name="n_2mainValue【一般廃棄物処理施設】&#10;有形固定資産減価償却率">
          <a:extLst>
            <a:ext uri="{FF2B5EF4-FFF2-40B4-BE49-F238E27FC236}">
              <a16:creationId xmlns:a16="http://schemas.microsoft.com/office/drawing/2014/main" id="{B2431032-B35E-4500-B1EE-C50CB601518C}"/>
            </a:ext>
          </a:extLst>
        </xdr:cNvPr>
        <xdr:cNvSpPr txBox="1"/>
      </xdr:nvSpPr>
      <xdr:spPr>
        <a:xfrm>
          <a:off x="14389744" y="67899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64" name="正方形/長方形 463">
          <a:extLst>
            <a:ext uri="{FF2B5EF4-FFF2-40B4-BE49-F238E27FC236}">
              <a16:creationId xmlns:a16="http://schemas.microsoft.com/office/drawing/2014/main" id="{28506C96-949E-4A53-8836-D93CF3B29A0E}"/>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65" name="正方形/長方形 464">
          <a:extLst>
            <a:ext uri="{FF2B5EF4-FFF2-40B4-BE49-F238E27FC236}">
              <a16:creationId xmlns:a16="http://schemas.microsoft.com/office/drawing/2014/main" id="{383C760A-BDA8-4953-883E-A1D32404DE92}"/>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66" name="正方形/長方形 465">
          <a:extLst>
            <a:ext uri="{FF2B5EF4-FFF2-40B4-BE49-F238E27FC236}">
              <a16:creationId xmlns:a16="http://schemas.microsoft.com/office/drawing/2014/main" id="{8C8CE820-50AF-4DE9-BC2F-24ED13A925AD}"/>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67" name="正方形/長方形 466">
          <a:extLst>
            <a:ext uri="{FF2B5EF4-FFF2-40B4-BE49-F238E27FC236}">
              <a16:creationId xmlns:a16="http://schemas.microsoft.com/office/drawing/2014/main" id="{0AB7C5C6-839D-4997-A26E-FA8796F4D985}"/>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8" name="正方形/長方形 467">
          <a:extLst>
            <a:ext uri="{FF2B5EF4-FFF2-40B4-BE49-F238E27FC236}">
              <a16:creationId xmlns:a16="http://schemas.microsoft.com/office/drawing/2014/main" id="{BB0DFFD9-4A9E-4F21-88B3-01FEA904C978}"/>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9" name="正方形/長方形 468">
          <a:extLst>
            <a:ext uri="{FF2B5EF4-FFF2-40B4-BE49-F238E27FC236}">
              <a16:creationId xmlns:a16="http://schemas.microsoft.com/office/drawing/2014/main" id="{C9066682-2BA3-4BA6-9059-994BD894695A}"/>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70" name="正方形/長方形 469">
          <a:extLst>
            <a:ext uri="{FF2B5EF4-FFF2-40B4-BE49-F238E27FC236}">
              <a16:creationId xmlns:a16="http://schemas.microsoft.com/office/drawing/2014/main" id="{3D728210-16C7-4C85-915A-3EB85D1310F3}"/>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71" name="正方形/長方形 470">
          <a:extLst>
            <a:ext uri="{FF2B5EF4-FFF2-40B4-BE49-F238E27FC236}">
              <a16:creationId xmlns:a16="http://schemas.microsoft.com/office/drawing/2014/main" id="{EC4F0DE4-5B74-4100-B939-E726262A701A}"/>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72" name="テキスト ボックス 471">
          <a:extLst>
            <a:ext uri="{FF2B5EF4-FFF2-40B4-BE49-F238E27FC236}">
              <a16:creationId xmlns:a16="http://schemas.microsoft.com/office/drawing/2014/main" id="{5FF1949D-5FBA-4566-A69C-3113FD1D9A59}"/>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73" name="直線コネクタ 472">
          <a:extLst>
            <a:ext uri="{FF2B5EF4-FFF2-40B4-BE49-F238E27FC236}">
              <a16:creationId xmlns:a16="http://schemas.microsoft.com/office/drawing/2014/main" id="{FD0BB7BB-5CCF-4313-A7B6-3D7AA996B611}"/>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43</xdr:row>
      <xdr:rowOff>105427</xdr:rowOff>
    </xdr:from>
    <xdr:ext cx="531299" cy="259045"/>
    <xdr:sp macro="" textlink="">
      <xdr:nvSpPr>
        <xdr:cNvPr id="474" name="テキスト ボックス 473">
          <a:extLst>
            <a:ext uri="{FF2B5EF4-FFF2-40B4-BE49-F238E27FC236}">
              <a16:creationId xmlns:a16="http://schemas.microsoft.com/office/drawing/2014/main" id="{B926DE2B-912B-465B-9F31-C41B95DA2873}"/>
            </a:ext>
          </a:extLst>
        </xdr:cNvPr>
        <xdr:cNvSpPr txBox="1"/>
      </xdr:nvSpPr>
      <xdr:spPr>
        <a:xfrm>
          <a:off x="17756701" y="747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133350</xdr:rowOff>
    </xdr:from>
    <xdr:to>
      <xdr:col>120</xdr:col>
      <xdr:colOff>114300</xdr:colOff>
      <xdr:row>41</xdr:row>
      <xdr:rowOff>133350</xdr:rowOff>
    </xdr:to>
    <xdr:cxnSp macro="">
      <xdr:nvCxnSpPr>
        <xdr:cNvPr id="475" name="直線コネクタ 474">
          <a:extLst>
            <a:ext uri="{FF2B5EF4-FFF2-40B4-BE49-F238E27FC236}">
              <a16:creationId xmlns:a16="http://schemas.microsoft.com/office/drawing/2014/main" id="{E966A433-1636-4456-8BCC-310DCF4DBC5E}"/>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40</xdr:row>
      <xdr:rowOff>162577</xdr:rowOff>
    </xdr:from>
    <xdr:ext cx="531299" cy="259045"/>
    <xdr:sp macro="" textlink="">
      <xdr:nvSpPr>
        <xdr:cNvPr id="476" name="テキスト ボックス 475">
          <a:extLst>
            <a:ext uri="{FF2B5EF4-FFF2-40B4-BE49-F238E27FC236}">
              <a16:creationId xmlns:a16="http://schemas.microsoft.com/office/drawing/2014/main" id="{417FC85E-3128-4041-ADAF-1819A8EFF3B5}"/>
            </a:ext>
          </a:extLst>
        </xdr:cNvPr>
        <xdr:cNvSpPr txBox="1"/>
      </xdr:nvSpPr>
      <xdr:spPr>
        <a:xfrm>
          <a:off x="17756701" y="702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77" name="直線コネクタ 476">
          <a:extLst>
            <a:ext uri="{FF2B5EF4-FFF2-40B4-BE49-F238E27FC236}">
              <a16:creationId xmlns:a16="http://schemas.microsoft.com/office/drawing/2014/main" id="{EB7CD44D-D296-4B00-8AB8-2144E8AC24BE}"/>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78" name="テキスト ボックス 477">
          <a:extLst>
            <a:ext uri="{FF2B5EF4-FFF2-40B4-BE49-F238E27FC236}">
              <a16:creationId xmlns:a16="http://schemas.microsoft.com/office/drawing/2014/main" id="{165EA4D9-4F60-4EBA-8F5B-BDDEEB9DEEC5}"/>
            </a:ext>
          </a:extLst>
        </xdr:cNvPr>
        <xdr:cNvSpPr txBox="1"/>
      </xdr:nvSpPr>
      <xdr:spPr>
        <a:xfrm>
          <a:off x="17756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79" name="直線コネクタ 478">
          <a:extLst>
            <a:ext uri="{FF2B5EF4-FFF2-40B4-BE49-F238E27FC236}">
              <a16:creationId xmlns:a16="http://schemas.microsoft.com/office/drawing/2014/main" id="{3C96EE5D-EFD8-4529-93ED-52BA5684E5DD}"/>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80" name="テキスト ボックス 479">
          <a:extLst>
            <a:ext uri="{FF2B5EF4-FFF2-40B4-BE49-F238E27FC236}">
              <a16:creationId xmlns:a16="http://schemas.microsoft.com/office/drawing/2014/main" id="{DBE5AE72-D2A1-43A9-B77E-CBC165468C46}"/>
            </a:ext>
          </a:extLst>
        </xdr:cNvPr>
        <xdr:cNvSpPr txBox="1"/>
      </xdr:nvSpPr>
      <xdr:spPr>
        <a:xfrm>
          <a:off x="17756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81" name="直線コネクタ 480">
          <a:extLst>
            <a:ext uri="{FF2B5EF4-FFF2-40B4-BE49-F238E27FC236}">
              <a16:creationId xmlns:a16="http://schemas.microsoft.com/office/drawing/2014/main" id="{9E1C8AE6-947E-4A6F-BBA9-BC2602957244}"/>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162577</xdr:rowOff>
    </xdr:from>
    <xdr:ext cx="595419" cy="259045"/>
    <xdr:sp macro="" textlink="">
      <xdr:nvSpPr>
        <xdr:cNvPr id="482" name="テキスト ボックス 481">
          <a:extLst>
            <a:ext uri="{FF2B5EF4-FFF2-40B4-BE49-F238E27FC236}">
              <a16:creationId xmlns:a16="http://schemas.microsoft.com/office/drawing/2014/main" id="{23801C9A-44B3-43B2-8F3B-019371821009}"/>
            </a:ext>
          </a:extLst>
        </xdr:cNvPr>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83" name="直線コネクタ 482">
          <a:extLst>
            <a:ext uri="{FF2B5EF4-FFF2-40B4-BE49-F238E27FC236}">
              <a16:creationId xmlns:a16="http://schemas.microsoft.com/office/drawing/2014/main" id="{7FAF39BD-6CC9-4E81-94E6-855CC0006798}"/>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84" name="テキスト ボックス 483">
          <a:extLst>
            <a:ext uri="{FF2B5EF4-FFF2-40B4-BE49-F238E27FC236}">
              <a16:creationId xmlns:a16="http://schemas.microsoft.com/office/drawing/2014/main" id="{8343AD76-C563-4D57-987F-5F1F95243BB6}"/>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85" name="【一般廃棄物処理施設】&#10;一人当たり有形固定資産（償却資産）額グラフ枠">
          <a:extLst>
            <a:ext uri="{FF2B5EF4-FFF2-40B4-BE49-F238E27FC236}">
              <a16:creationId xmlns:a16="http://schemas.microsoft.com/office/drawing/2014/main" id="{C2B50D60-4BF3-41FF-A437-4E9CA3CEC9E3}"/>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762</xdr:rowOff>
    </xdr:from>
    <xdr:to>
      <xdr:col>116</xdr:col>
      <xdr:colOff>62864</xdr:colOff>
      <xdr:row>41</xdr:row>
      <xdr:rowOff>78120</xdr:rowOff>
    </xdr:to>
    <xdr:cxnSp macro="">
      <xdr:nvCxnSpPr>
        <xdr:cNvPr id="486" name="直線コネクタ 485">
          <a:extLst>
            <a:ext uri="{FF2B5EF4-FFF2-40B4-BE49-F238E27FC236}">
              <a16:creationId xmlns:a16="http://schemas.microsoft.com/office/drawing/2014/main" id="{24104866-E227-4FBE-8BFF-F780B169FFE4}"/>
            </a:ext>
          </a:extLst>
        </xdr:cNvPr>
        <xdr:cNvCxnSpPr/>
      </xdr:nvCxnSpPr>
      <xdr:spPr>
        <a:xfrm flipV="1">
          <a:off x="22160864" y="5658612"/>
          <a:ext cx="0" cy="1448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81947</xdr:rowOff>
    </xdr:from>
    <xdr:ext cx="534377" cy="259045"/>
    <xdr:sp macro="" textlink="">
      <xdr:nvSpPr>
        <xdr:cNvPr id="487" name="【一般廃棄物処理施設】&#10;一人当たり有形固定資産（償却資産）額最小値テキスト">
          <a:extLst>
            <a:ext uri="{FF2B5EF4-FFF2-40B4-BE49-F238E27FC236}">
              <a16:creationId xmlns:a16="http://schemas.microsoft.com/office/drawing/2014/main" id="{4A35092A-21EB-4CE5-8451-21A7E1B961D5}"/>
            </a:ext>
          </a:extLst>
        </xdr:cNvPr>
        <xdr:cNvSpPr txBox="1"/>
      </xdr:nvSpPr>
      <xdr:spPr>
        <a:xfrm>
          <a:off x="22199600" y="7111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78120</xdr:rowOff>
    </xdr:from>
    <xdr:to>
      <xdr:col>116</xdr:col>
      <xdr:colOff>152400</xdr:colOff>
      <xdr:row>41</xdr:row>
      <xdr:rowOff>78120</xdr:rowOff>
    </xdr:to>
    <xdr:cxnSp macro="">
      <xdr:nvCxnSpPr>
        <xdr:cNvPr id="488" name="直線コネクタ 487">
          <a:extLst>
            <a:ext uri="{FF2B5EF4-FFF2-40B4-BE49-F238E27FC236}">
              <a16:creationId xmlns:a16="http://schemas.microsoft.com/office/drawing/2014/main" id="{327A2C7A-C165-4B9D-942F-F1288D44DBAE}"/>
            </a:ext>
          </a:extLst>
        </xdr:cNvPr>
        <xdr:cNvCxnSpPr/>
      </xdr:nvCxnSpPr>
      <xdr:spPr>
        <a:xfrm>
          <a:off x="22072600" y="710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118889</xdr:rowOff>
    </xdr:from>
    <xdr:ext cx="599010" cy="259045"/>
    <xdr:sp macro="" textlink="">
      <xdr:nvSpPr>
        <xdr:cNvPr id="489" name="【一般廃棄物処理施設】&#10;一人当たり有形固定資産（償却資産）額最大値テキスト">
          <a:extLst>
            <a:ext uri="{FF2B5EF4-FFF2-40B4-BE49-F238E27FC236}">
              <a16:creationId xmlns:a16="http://schemas.microsoft.com/office/drawing/2014/main" id="{9017BC59-166D-4955-B8A5-B80CDD7F7ADA}"/>
            </a:ext>
          </a:extLst>
        </xdr:cNvPr>
        <xdr:cNvSpPr txBox="1"/>
      </xdr:nvSpPr>
      <xdr:spPr>
        <a:xfrm>
          <a:off x="22199600" y="543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762</xdr:rowOff>
    </xdr:from>
    <xdr:to>
      <xdr:col>116</xdr:col>
      <xdr:colOff>152400</xdr:colOff>
      <xdr:row>33</xdr:row>
      <xdr:rowOff>762</xdr:rowOff>
    </xdr:to>
    <xdr:cxnSp macro="">
      <xdr:nvCxnSpPr>
        <xdr:cNvPr id="490" name="直線コネクタ 489">
          <a:extLst>
            <a:ext uri="{FF2B5EF4-FFF2-40B4-BE49-F238E27FC236}">
              <a16:creationId xmlns:a16="http://schemas.microsoft.com/office/drawing/2014/main" id="{A44796AD-A1EA-4344-A0AD-92FDAA3E4CD9}"/>
            </a:ext>
          </a:extLst>
        </xdr:cNvPr>
        <xdr:cNvCxnSpPr/>
      </xdr:nvCxnSpPr>
      <xdr:spPr>
        <a:xfrm>
          <a:off x="22072600" y="5658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35</xdr:row>
      <xdr:rowOff>165425</xdr:rowOff>
    </xdr:from>
    <xdr:ext cx="534377" cy="259045"/>
    <xdr:sp macro="" textlink="">
      <xdr:nvSpPr>
        <xdr:cNvPr id="491" name="【一般廃棄物処理施設】&#10;一人当たり有形固定資産（償却資産）額平均値テキスト">
          <a:extLst>
            <a:ext uri="{FF2B5EF4-FFF2-40B4-BE49-F238E27FC236}">
              <a16:creationId xmlns:a16="http://schemas.microsoft.com/office/drawing/2014/main" id="{4A135A75-8709-4712-A022-6A8734F063DD}"/>
            </a:ext>
          </a:extLst>
        </xdr:cNvPr>
        <xdr:cNvSpPr txBox="1"/>
      </xdr:nvSpPr>
      <xdr:spPr>
        <a:xfrm>
          <a:off x="22199600" y="6166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15548</xdr:rowOff>
    </xdr:from>
    <xdr:to>
      <xdr:col>116</xdr:col>
      <xdr:colOff>114300</xdr:colOff>
      <xdr:row>36</xdr:row>
      <xdr:rowOff>117148</xdr:rowOff>
    </xdr:to>
    <xdr:sp macro="" textlink="">
      <xdr:nvSpPr>
        <xdr:cNvPr id="492" name="フローチャート: 判断 491">
          <a:extLst>
            <a:ext uri="{FF2B5EF4-FFF2-40B4-BE49-F238E27FC236}">
              <a16:creationId xmlns:a16="http://schemas.microsoft.com/office/drawing/2014/main" id="{5ADEA7E3-2EC9-4E9D-BC31-EDC1EF8F2F02}"/>
            </a:ext>
          </a:extLst>
        </xdr:cNvPr>
        <xdr:cNvSpPr/>
      </xdr:nvSpPr>
      <xdr:spPr>
        <a:xfrm>
          <a:off x="22110700" y="6187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97203</xdr:rowOff>
    </xdr:from>
    <xdr:to>
      <xdr:col>112</xdr:col>
      <xdr:colOff>38100</xdr:colOff>
      <xdr:row>38</xdr:row>
      <xdr:rowOff>27353</xdr:rowOff>
    </xdr:to>
    <xdr:sp macro="" textlink="">
      <xdr:nvSpPr>
        <xdr:cNvPr id="493" name="フローチャート: 判断 492">
          <a:extLst>
            <a:ext uri="{FF2B5EF4-FFF2-40B4-BE49-F238E27FC236}">
              <a16:creationId xmlns:a16="http://schemas.microsoft.com/office/drawing/2014/main" id="{E7FEB504-D2D7-4835-A05B-97C2D4981EFE}"/>
            </a:ext>
          </a:extLst>
        </xdr:cNvPr>
        <xdr:cNvSpPr/>
      </xdr:nvSpPr>
      <xdr:spPr>
        <a:xfrm>
          <a:off x="21272500" y="644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155611</xdr:rowOff>
    </xdr:from>
    <xdr:to>
      <xdr:col>107</xdr:col>
      <xdr:colOff>101600</xdr:colOff>
      <xdr:row>40</xdr:row>
      <xdr:rowOff>85761</xdr:rowOff>
    </xdr:to>
    <xdr:sp macro="" textlink="">
      <xdr:nvSpPr>
        <xdr:cNvPr id="494" name="フローチャート: 判断 493">
          <a:extLst>
            <a:ext uri="{FF2B5EF4-FFF2-40B4-BE49-F238E27FC236}">
              <a16:creationId xmlns:a16="http://schemas.microsoft.com/office/drawing/2014/main" id="{7768FCA1-3515-429A-BD9E-70EDFE58D1C1}"/>
            </a:ext>
          </a:extLst>
        </xdr:cNvPr>
        <xdr:cNvSpPr/>
      </xdr:nvSpPr>
      <xdr:spPr>
        <a:xfrm>
          <a:off x="20383500" y="684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5" name="テキスト ボックス 494">
          <a:extLst>
            <a:ext uri="{FF2B5EF4-FFF2-40B4-BE49-F238E27FC236}">
              <a16:creationId xmlns:a16="http://schemas.microsoft.com/office/drawing/2014/main" id="{A00EE63C-FD13-402F-AE14-E0BB4FC49499}"/>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6" name="テキスト ボックス 495">
          <a:extLst>
            <a:ext uri="{FF2B5EF4-FFF2-40B4-BE49-F238E27FC236}">
              <a16:creationId xmlns:a16="http://schemas.microsoft.com/office/drawing/2014/main" id="{7E9F6408-596C-40B1-8CBD-CA5328D7D112}"/>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7" name="テキスト ボックス 496">
          <a:extLst>
            <a:ext uri="{FF2B5EF4-FFF2-40B4-BE49-F238E27FC236}">
              <a16:creationId xmlns:a16="http://schemas.microsoft.com/office/drawing/2014/main" id="{43DDED49-F55D-4188-AF88-2E0335F7787D}"/>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8" name="テキスト ボックス 497">
          <a:extLst>
            <a:ext uri="{FF2B5EF4-FFF2-40B4-BE49-F238E27FC236}">
              <a16:creationId xmlns:a16="http://schemas.microsoft.com/office/drawing/2014/main" id="{958F9944-F7D8-4788-9542-065154BE3003}"/>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9" name="テキスト ボックス 498">
          <a:extLst>
            <a:ext uri="{FF2B5EF4-FFF2-40B4-BE49-F238E27FC236}">
              <a16:creationId xmlns:a16="http://schemas.microsoft.com/office/drawing/2014/main" id="{6CD946B9-6FA3-41C5-BC07-DD949645DD02}"/>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121412</xdr:rowOff>
    </xdr:from>
    <xdr:to>
      <xdr:col>116</xdr:col>
      <xdr:colOff>114300</xdr:colOff>
      <xdr:row>33</xdr:row>
      <xdr:rowOff>51562</xdr:rowOff>
    </xdr:to>
    <xdr:sp macro="" textlink="">
      <xdr:nvSpPr>
        <xdr:cNvPr id="500" name="楕円 499">
          <a:extLst>
            <a:ext uri="{FF2B5EF4-FFF2-40B4-BE49-F238E27FC236}">
              <a16:creationId xmlns:a16="http://schemas.microsoft.com/office/drawing/2014/main" id="{1634ADDF-0ADE-44E7-B735-8F5125FBDCA3}"/>
            </a:ext>
          </a:extLst>
        </xdr:cNvPr>
        <xdr:cNvSpPr/>
      </xdr:nvSpPr>
      <xdr:spPr>
        <a:xfrm>
          <a:off x="22110700" y="5607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32</xdr:row>
      <xdr:rowOff>74439</xdr:rowOff>
    </xdr:from>
    <xdr:ext cx="599010" cy="259045"/>
    <xdr:sp macro="" textlink="">
      <xdr:nvSpPr>
        <xdr:cNvPr id="501" name="【一般廃棄物処理施設】&#10;一人当たり有形固定資産（償却資産）額該当値テキスト">
          <a:extLst>
            <a:ext uri="{FF2B5EF4-FFF2-40B4-BE49-F238E27FC236}">
              <a16:creationId xmlns:a16="http://schemas.microsoft.com/office/drawing/2014/main" id="{0E0FC16C-43E8-4CCD-A40F-870ED043FA9C}"/>
            </a:ext>
          </a:extLst>
        </xdr:cNvPr>
        <xdr:cNvSpPr txBox="1"/>
      </xdr:nvSpPr>
      <xdr:spPr>
        <a:xfrm>
          <a:off x="22199600" y="5560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32</xdr:row>
      <xdr:rowOff>129665</xdr:rowOff>
    </xdr:from>
    <xdr:to>
      <xdr:col>112</xdr:col>
      <xdr:colOff>38100</xdr:colOff>
      <xdr:row>33</xdr:row>
      <xdr:rowOff>59815</xdr:rowOff>
    </xdr:to>
    <xdr:sp macro="" textlink="">
      <xdr:nvSpPr>
        <xdr:cNvPr id="502" name="楕円 501">
          <a:extLst>
            <a:ext uri="{FF2B5EF4-FFF2-40B4-BE49-F238E27FC236}">
              <a16:creationId xmlns:a16="http://schemas.microsoft.com/office/drawing/2014/main" id="{AF9749C0-2D32-4EB9-8DF0-100184D5DEB7}"/>
            </a:ext>
          </a:extLst>
        </xdr:cNvPr>
        <xdr:cNvSpPr/>
      </xdr:nvSpPr>
      <xdr:spPr>
        <a:xfrm>
          <a:off x="21272500" y="5616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33</xdr:row>
      <xdr:rowOff>762</xdr:rowOff>
    </xdr:from>
    <xdr:to>
      <xdr:col>116</xdr:col>
      <xdr:colOff>63500</xdr:colOff>
      <xdr:row>33</xdr:row>
      <xdr:rowOff>9015</xdr:rowOff>
    </xdr:to>
    <xdr:cxnSp macro="">
      <xdr:nvCxnSpPr>
        <xdr:cNvPr id="503" name="直線コネクタ 502">
          <a:extLst>
            <a:ext uri="{FF2B5EF4-FFF2-40B4-BE49-F238E27FC236}">
              <a16:creationId xmlns:a16="http://schemas.microsoft.com/office/drawing/2014/main" id="{7163B0A7-A83E-46E0-A298-A80F465E7049}"/>
            </a:ext>
          </a:extLst>
        </xdr:cNvPr>
        <xdr:cNvCxnSpPr/>
      </xdr:nvCxnSpPr>
      <xdr:spPr>
        <a:xfrm flipV="1">
          <a:off x="21323300" y="5658612"/>
          <a:ext cx="838200" cy="8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32</xdr:row>
      <xdr:rowOff>139060</xdr:rowOff>
    </xdr:from>
    <xdr:to>
      <xdr:col>107</xdr:col>
      <xdr:colOff>101600</xdr:colOff>
      <xdr:row>33</xdr:row>
      <xdr:rowOff>69210</xdr:rowOff>
    </xdr:to>
    <xdr:sp macro="" textlink="">
      <xdr:nvSpPr>
        <xdr:cNvPr id="504" name="楕円 503">
          <a:extLst>
            <a:ext uri="{FF2B5EF4-FFF2-40B4-BE49-F238E27FC236}">
              <a16:creationId xmlns:a16="http://schemas.microsoft.com/office/drawing/2014/main" id="{E94D60BA-AAB5-42F1-8622-C4F99B3C1DB9}"/>
            </a:ext>
          </a:extLst>
        </xdr:cNvPr>
        <xdr:cNvSpPr/>
      </xdr:nvSpPr>
      <xdr:spPr>
        <a:xfrm>
          <a:off x="20383500" y="562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9015</xdr:rowOff>
    </xdr:from>
    <xdr:to>
      <xdr:col>111</xdr:col>
      <xdr:colOff>177800</xdr:colOff>
      <xdr:row>33</xdr:row>
      <xdr:rowOff>18410</xdr:rowOff>
    </xdr:to>
    <xdr:cxnSp macro="">
      <xdr:nvCxnSpPr>
        <xdr:cNvPr id="505" name="直線コネクタ 504">
          <a:extLst>
            <a:ext uri="{FF2B5EF4-FFF2-40B4-BE49-F238E27FC236}">
              <a16:creationId xmlns:a16="http://schemas.microsoft.com/office/drawing/2014/main" id="{37E8DD36-EC6A-40BA-855F-2A723EF431CD}"/>
            </a:ext>
          </a:extLst>
        </xdr:cNvPr>
        <xdr:cNvCxnSpPr/>
      </xdr:nvCxnSpPr>
      <xdr:spPr>
        <a:xfrm flipV="1">
          <a:off x="20434300" y="5666865"/>
          <a:ext cx="889000" cy="9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18480</xdr:rowOff>
    </xdr:from>
    <xdr:ext cx="534377" cy="259045"/>
    <xdr:sp macro="" textlink="">
      <xdr:nvSpPr>
        <xdr:cNvPr id="506" name="n_1aveValue【一般廃棄物処理施設】&#10;一人当たり有形固定資産（償却資産）額">
          <a:extLst>
            <a:ext uri="{FF2B5EF4-FFF2-40B4-BE49-F238E27FC236}">
              <a16:creationId xmlns:a16="http://schemas.microsoft.com/office/drawing/2014/main" id="{D9F129D1-8A86-4F66-A900-5A4908477B48}"/>
            </a:ext>
          </a:extLst>
        </xdr:cNvPr>
        <xdr:cNvSpPr txBox="1"/>
      </xdr:nvSpPr>
      <xdr:spPr>
        <a:xfrm>
          <a:off x="21043411" y="653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40</xdr:row>
      <xdr:rowOff>76888</xdr:rowOff>
    </xdr:from>
    <xdr:ext cx="534377" cy="259045"/>
    <xdr:sp macro="" textlink="">
      <xdr:nvSpPr>
        <xdr:cNvPr id="507" name="n_2aveValue【一般廃棄物処理施設】&#10;一人当たり有形固定資産（償却資産）額">
          <a:extLst>
            <a:ext uri="{FF2B5EF4-FFF2-40B4-BE49-F238E27FC236}">
              <a16:creationId xmlns:a16="http://schemas.microsoft.com/office/drawing/2014/main" id="{70B72431-5A2A-41D0-BA10-87E0CC5FEE3C}"/>
            </a:ext>
          </a:extLst>
        </xdr:cNvPr>
        <xdr:cNvSpPr txBox="1"/>
      </xdr:nvSpPr>
      <xdr:spPr>
        <a:xfrm>
          <a:off x="20167111" y="693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31</xdr:row>
      <xdr:rowOff>76342</xdr:rowOff>
    </xdr:from>
    <xdr:ext cx="599010" cy="259045"/>
    <xdr:sp macro="" textlink="">
      <xdr:nvSpPr>
        <xdr:cNvPr id="508" name="n_1mainValue【一般廃棄物処理施設】&#10;一人当たり有形固定資産（償却資産）額">
          <a:extLst>
            <a:ext uri="{FF2B5EF4-FFF2-40B4-BE49-F238E27FC236}">
              <a16:creationId xmlns:a16="http://schemas.microsoft.com/office/drawing/2014/main" id="{F7445F1A-E19F-4B4F-80D8-29B206BBE8A2}"/>
            </a:ext>
          </a:extLst>
        </xdr:cNvPr>
        <xdr:cNvSpPr txBox="1"/>
      </xdr:nvSpPr>
      <xdr:spPr>
        <a:xfrm>
          <a:off x="21011095" y="53912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31</xdr:row>
      <xdr:rowOff>85737</xdr:rowOff>
    </xdr:from>
    <xdr:ext cx="599010" cy="259045"/>
    <xdr:sp macro="" textlink="">
      <xdr:nvSpPr>
        <xdr:cNvPr id="509" name="n_2mainValue【一般廃棄物処理施設】&#10;一人当たり有形固定資産（償却資産）額">
          <a:extLst>
            <a:ext uri="{FF2B5EF4-FFF2-40B4-BE49-F238E27FC236}">
              <a16:creationId xmlns:a16="http://schemas.microsoft.com/office/drawing/2014/main" id="{CDB9D652-D0AD-4E14-B7D4-FFF0F934B31F}"/>
            </a:ext>
          </a:extLst>
        </xdr:cNvPr>
        <xdr:cNvSpPr txBox="1"/>
      </xdr:nvSpPr>
      <xdr:spPr>
        <a:xfrm>
          <a:off x="20134795" y="5400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0" name="正方形/長方形 509">
          <a:extLst>
            <a:ext uri="{FF2B5EF4-FFF2-40B4-BE49-F238E27FC236}">
              <a16:creationId xmlns:a16="http://schemas.microsoft.com/office/drawing/2014/main" id="{10224EA1-1D4F-40F9-AF20-0473B770E1B1}"/>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1" name="正方形/長方形 510">
          <a:extLst>
            <a:ext uri="{FF2B5EF4-FFF2-40B4-BE49-F238E27FC236}">
              <a16:creationId xmlns:a16="http://schemas.microsoft.com/office/drawing/2014/main" id="{76BA2FB6-96FD-40C1-8981-3CB01C16EB76}"/>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2" name="正方形/長方形 511">
          <a:extLst>
            <a:ext uri="{FF2B5EF4-FFF2-40B4-BE49-F238E27FC236}">
              <a16:creationId xmlns:a16="http://schemas.microsoft.com/office/drawing/2014/main" id="{A2AA6BB3-821F-4672-B270-7113D3DD9DEC}"/>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3" name="正方形/長方形 512">
          <a:extLst>
            <a:ext uri="{FF2B5EF4-FFF2-40B4-BE49-F238E27FC236}">
              <a16:creationId xmlns:a16="http://schemas.microsoft.com/office/drawing/2014/main" id="{B93353FE-559B-4A3E-B826-49289AACD5CC}"/>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4" name="正方形/長方形 513">
          <a:extLst>
            <a:ext uri="{FF2B5EF4-FFF2-40B4-BE49-F238E27FC236}">
              <a16:creationId xmlns:a16="http://schemas.microsoft.com/office/drawing/2014/main" id="{40BF0B66-4085-4A8D-9AA1-B9176718675D}"/>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5" name="正方形/長方形 514">
          <a:extLst>
            <a:ext uri="{FF2B5EF4-FFF2-40B4-BE49-F238E27FC236}">
              <a16:creationId xmlns:a16="http://schemas.microsoft.com/office/drawing/2014/main" id="{C40CE829-1440-487A-892D-B732329DA43D}"/>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6" name="正方形/長方形 515">
          <a:extLst>
            <a:ext uri="{FF2B5EF4-FFF2-40B4-BE49-F238E27FC236}">
              <a16:creationId xmlns:a16="http://schemas.microsoft.com/office/drawing/2014/main" id="{EE7BEE36-19D8-4CEF-B389-C798D694C356}"/>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7" name="正方形/長方形 516">
          <a:extLst>
            <a:ext uri="{FF2B5EF4-FFF2-40B4-BE49-F238E27FC236}">
              <a16:creationId xmlns:a16="http://schemas.microsoft.com/office/drawing/2014/main" id="{B485EE89-D791-4842-8E37-706C371E2F5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8" name="テキスト ボックス 517">
          <a:extLst>
            <a:ext uri="{FF2B5EF4-FFF2-40B4-BE49-F238E27FC236}">
              <a16:creationId xmlns:a16="http://schemas.microsoft.com/office/drawing/2014/main" id="{6C63CC0F-046B-4DCC-B3A4-2E49E3E0CBDC}"/>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9" name="直線コネクタ 518">
          <a:extLst>
            <a:ext uri="{FF2B5EF4-FFF2-40B4-BE49-F238E27FC236}">
              <a16:creationId xmlns:a16="http://schemas.microsoft.com/office/drawing/2014/main" id="{5F5B9A2D-A61B-4078-B129-7C695B05E623}"/>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20" name="テキスト ボックス 519">
          <a:extLst>
            <a:ext uri="{FF2B5EF4-FFF2-40B4-BE49-F238E27FC236}">
              <a16:creationId xmlns:a16="http://schemas.microsoft.com/office/drawing/2014/main" id="{471C3256-B47A-4659-ACA3-2CF04657B6F5}"/>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1" name="直線コネクタ 520">
          <a:extLst>
            <a:ext uri="{FF2B5EF4-FFF2-40B4-BE49-F238E27FC236}">
              <a16:creationId xmlns:a16="http://schemas.microsoft.com/office/drawing/2014/main" id="{D8638321-33D2-462A-B131-E7392FC08388}"/>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2" name="テキスト ボックス 521">
          <a:extLst>
            <a:ext uri="{FF2B5EF4-FFF2-40B4-BE49-F238E27FC236}">
              <a16:creationId xmlns:a16="http://schemas.microsoft.com/office/drawing/2014/main" id="{4478B249-7C29-426A-9DEC-F310334B98F8}"/>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3" name="直線コネクタ 522">
          <a:extLst>
            <a:ext uri="{FF2B5EF4-FFF2-40B4-BE49-F238E27FC236}">
              <a16:creationId xmlns:a16="http://schemas.microsoft.com/office/drawing/2014/main" id="{7FF3C5A2-13C2-4125-8A64-225A20D93801}"/>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4" name="テキスト ボックス 523">
          <a:extLst>
            <a:ext uri="{FF2B5EF4-FFF2-40B4-BE49-F238E27FC236}">
              <a16:creationId xmlns:a16="http://schemas.microsoft.com/office/drawing/2014/main" id="{DCE3C07C-2361-488A-B601-F0B13BD6AAD6}"/>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5" name="直線コネクタ 524">
          <a:extLst>
            <a:ext uri="{FF2B5EF4-FFF2-40B4-BE49-F238E27FC236}">
              <a16:creationId xmlns:a16="http://schemas.microsoft.com/office/drawing/2014/main" id="{90F74048-78F5-46FE-879C-82ED63DBE9FF}"/>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6" name="テキスト ボックス 525">
          <a:extLst>
            <a:ext uri="{FF2B5EF4-FFF2-40B4-BE49-F238E27FC236}">
              <a16:creationId xmlns:a16="http://schemas.microsoft.com/office/drawing/2014/main" id="{380AA5DB-4C3A-4C6F-85F6-3BCED44215CC}"/>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7" name="直線コネクタ 526">
          <a:extLst>
            <a:ext uri="{FF2B5EF4-FFF2-40B4-BE49-F238E27FC236}">
              <a16:creationId xmlns:a16="http://schemas.microsoft.com/office/drawing/2014/main" id="{EE456EF8-A135-4B94-B38C-255D0CD15795}"/>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8" name="テキスト ボックス 527">
          <a:extLst>
            <a:ext uri="{FF2B5EF4-FFF2-40B4-BE49-F238E27FC236}">
              <a16:creationId xmlns:a16="http://schemas.microsoft.com/office/drawing/2014/main" id="{584F4F2C-1434-45A0-964C-7F246C7734F4}"/>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9" name="直線コネクタ 528">
          <a:extLst>
            <a:ext uri="{FF2B5EF4-FFF2-40B4-BE49-F238E27FC236}">
              <a16:creationId xmlns:a16="http://schemas.microsoft.com/office/drawing/2014/main" id="{2D7F7CFC-105A-40A5-B9A8-DEB9D4D3F324}"/>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30" name="テキスト ボックス 529">
          <a:extLst>
            <a:ext uri="{FF2B5EF4-FFF2-40B4-BE49-F238E27FC236}">
              <a16:creationId xmlns:a16="http://schemas.microsoft.com/office/drawing/2014/main" id="{A15546E5-66B2-4F97-B9F2-0BB91D56C999}"/>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1" name="直線コネクタ 530">
          <a:extLst>
            <a:ext uri="{FF2B5EF4-FFF2-40B4-BE49-F238E27FC236}">
              <a16:creationId xmlns:a16="http://schemas.microsoft.com/office/drawing/2014/main" id="{98EEA364-CB2F-426E-A9F6-16FB9CB6ABF5}"/>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32" name="テキスト ボックス 531">
          <a:extLst>
            <a:ext uri="{FF2B5EF4-FFF2-40B4-BE49-F238E27FC236}">
              <a16:creationId xmlns:a16="http://schemas.microsoft.com/office/drawing/2014/main" id="{E4E9BC35-99B7-4649-A759-7F41BBABED9F}"/>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3" name="【保健センター・保健所】&#10;有形固定資産減価償却率グラフ枠">
          <a:extLst>
            <a:ext uri="{FF2B5EF4-FFF2-40B4-BE49-F238E27FC236}">
              <a16:creationId xmlns:a16="http://schemas.microsoft.com/office/drawing/2014/main" id="{10EFDBE7-18D6-4D97-A800-F9E0C09595EF}"/>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49530</xdr:rowOff>
    </xdr:from>
    <xdr:to>
      <xdr:col>85</xdr:col>
      <xdr:colOff>126364</xdr:colOff>
      <xdr:row>64</xdr:row>
      <xdr:rowOff>102870</xdr:rowOff>
    </xdr:to>
    <xdr:cxnSp macro="">
      <xdr:nvCxnSpPr>
        <xdr:cNvPr id="534" name="直線コネクタ 533">
          <a:extLst>
            <a:ext uri="{FF2B5EF4-FFF2-40B4-BE49-F238E27FC236}">
              <a16:creationId xmlns:a16="http://schemas.microsoft.com/office/drawing/2014/main" id="{845EB2B3-2420-439B-A578-90870639C1E3}"/>
            </a:ext>
          </a:extLst>
        </xdr:cNvPr>
        <xdr:cNvCxnSpPr/>
      </xdr:nvCxnSpPr>
      <xdr:spPr>
        <a:xfrm flipV="1">
          <a:off x="16318864" y="9650730"/>
          <a:ext cx="0" cy="142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106697</xdr:rowOff>
    </xdr:from>
    <xdr:ext cx="405111" cy="259045"/>
    <xdr:sp macro="" textlink="">
      <xdr:nvSpPr>
        <xdr:cNvPr id="535" name="【保健センター・保健所】&#10;有形固定資産減価償却率最小値テキスト">
          <a:extLst>
            <a:ext uri="{FF2B5EF4-FFF2-40B4-BE49-F238E27FC236}">
              <a16:creationId xmlns:a16="http://schemas.microsoft.com/office/drawing/2014/main" id="{813AB4DB-0CC8-4A94-945F-7B648D7B7E4B}"/>
            </a:ext>
          </a:extLst>
        </xdr:cNvPr>
        <xdr:cNvSpPr txBox="1"/>
      </xdr:nvSpPr>
      <xdr:spPr>
        <a:xfrm>
          <a:off x="16357600" y="1107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102870</xdr:rowOff>
    </xdr:from>
    <xdr:to>
      <xdr:col>86</xdr:col>
      <xdr:colOff>25400</xdr:colOff>
      <xdr:row>64</xdr:row>
      <xdr:rowOff>102870</xdr:rowOff>
    </xdr:to>
    <xdr:cxnSp macro="">
      <xdr:nvCxnSpPr>
        <xdr:cNvPr id="536" name="直線コネクタ 535">
          <a:extLst>
            <a:ext uri="{FF2B5EF4-FFF2-40B4-BE49-F238E27FC236}">
              <a16:creationId xmlns:a16="http://schemas.microsoft.com/office/drawing/2014/main" id="{7F28FB74-54D1-4B66-A574-77607EB66B02}"/>
            </a:ext>
          </a:extLst>
        </xdr:cNvPr>
        <xdr:cNvCxnSpPr/>
      </xdr:nvCxnSpPr>
      <xdr:spPr>
        <a:xfrm>
          <a:off x="16230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167657</xdr:rowOff>
    </xdr:from>
    <xdr:ext cx="405111" cy="259045"/>
    <xdr:sp macro="" textlink="">
      <xdr:nvSpPr>
        <xdr:cNvPr id="537" name="【保健センター・保健所】&#10;有形固定資産減価償却率最大値テキスト">
          <a:extLst>
            <a:ext uri="{FF2B5EF4-FFF2-40B4-BE49-F238E27FC236}">
              <a16:creationId xmlns:a16="http://schemas.microsoft.com/office/drawing/2014/main" id="{709CCFD2-23F3-48F1-9C71-747E5B23B63A}"/>
            </a:ext>
          </a:extLst>
        </xdr:cNvPr>
        <xdr:cNvSpPr txBox="1"/>
      </xdr:nvSpPr>
      <xdr:spPr>
        <a:xfrm>
          <a:off x="16357600" y="9425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49530</xdr:rowOff>
    </xdr:from>
    <xdr:to>
      <xdr:col>86</xdr:col>
      <xdr:colOff>25400</xdr:colOff>
      <xdr:row>56</xdr:row>
      <xdr:rowOff>49530</xdr:rowOff>
    </xdr:to>
    <xdr:cxnSp macro="">
      <xdr:nvCxnSpPr>
        <xdr:cNvPr id="538" name="直線コネクタ 537">
          <a:extLst>
            <a:ext uri="{FF2B5EF4-FFF2-40B4-BE49-F238E27FC236}">
              <a16:creationId xmlns:a16="http://schemas.microsoft.com/office/drawing/2014/main" id="{75F0D20E-3E53-484F-A252-5048C4B78DF1}"/>
            </a:ext>
          </a:extLst>
        </xdr:cNvPr>
        <xdr:cNvCxnSpPr/>
      </xdr:nvCxnSpPr>
      <xdr:spPr>
        <a:xfrm>
          <a:off x="16230600" y="9650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11447</xdr:rowOff>
    </xdr:from>
    <xdr:ext cx="405111" cy="259045"/>
    <xdr:sp macro="" textlink="">
      <xdr:nvSpPr>
        <xdr:cNvPr id="539" name="【保健センター・保健所】&#10;有形固定資産減価償却率平均値テキスト">
          <a:extLst>
            <a:ext uri="{FF2B5EF4-FFF2-40B4-BE49-F238E27FC236}">
              <a16:creationId xmlns:a16="http://schemas.microsoft.com/office/drawing/2014/main" id="{50EBE4F7-D80F-49E5-958B-2B32372BBB61}"/>
            </a:ext>
          </a:extLst>
        </xdr:cNvPr>
        <xdr:cNvSpPr txBox="1"/>
      </xdr:nvSpPr>
      <xdr:spPr>
        <a:xfrm>
          <a:off x="16357600" y="101269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33020</xdr:rowOff>
    </xdr:from>
    <xdr:to>
      <xdr:col>85</xdr:col>
      <xdr:colOff>177800</xdr:colOff>
      <xdr:row>59</xdr:row>
      <xdr:rowOff>134620</xdr:rowOff>
    </xdr:to>
    <xdr:sp macro="" textlink="">
      <xdr:nvSpPr>
        <xdr:cNvPr id="540" name="フローチャート: 判断 539">
          <a:extLst>
            <a:ext uri="{FF2B5EF4-FFF2-40B4-BE49-F238E27FC236}">
              <a16:creationId xmlns:a16="http://schemas.microsoft.com/office/drawing/2014/main" id="{CB8FAC19-ACC6-40D8-AE09-8C918325EB4F}"/>
            </a:ext>
          </a:extLst>
        </xdr:cNvPr>
        <xdr:cNvSpPr/>
      </xdr:nvSpPr>
      <xdr:spPr>
        <a:xfrm>
          <a:off x="16268700" y="1014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139700</xdr:rowOff>
    </xdr:from>
    <xdr:to>
      <xdr:col>81</xdr:col>
      <xdr:colOff>101600</xdr:colOff>
      <xdr:row>59</xdr:row>
      <xdr:rowOff>69850</xdr:rowOff>
    </xdr:to>
    <xdr:sp macro="" textlink="">
      <xdr:nvSpPr>
        <xdr:cNvPr id="541" name="フローチャート: 判断 540">
          <a:extLst>
            <a:ext uri="{FF2B5EF4-FFF2-40B4-BE49-F238E27FC236}">
              <a16:creationId xmlns:a16="http://schemas.microsoft.com/office/drawing/2014/main" id="{B58222BD-D32B-41CF-B2C7-A0F9EEE68230}"/>
            </a:ext>
          </a:extLst>
        </xdr:cNvPr>
        <xdr:cNvSpPr/>
      </xdr:nvSpPr>
      <xdr:spPr>
        <a:xfrm>
          <a:off x="15430500" y="1008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56</xdr:row>
      <xdr:rowOff>6350</xdr:rowOff>
    </xdr:from>
    <xdr:to>
      <xdr:col>76</xdr:col>
      <xdr:colOff>165100</xdr:colOff>
      <xdr:row>56</xdr:row>
      <xdr:rowOff>107950</xdr:rowOff>
    </xdr:to>
    <xdr:sp macro="" textlink="">
      <xdr:nvSpPr>
        <xdr:cNvPr id="542" name="フローチャート: 判断 541">
          <a:extLst>
            <a:ext uri="{FF2B5EF4-FFF2-40B4-BE49-F238E27FC236}">
              <a16:creationId xmlns:a16="http://schemas.microsoft.com/office/drawing/2014/main" id="{37BF1BE8-F28E-412A-AF7B-06241C8B3736}"/>
            </a:ext>
          </a:extLst>
        </xdr:cNvPr>
        <xdr:cNvSpPr/>
      </xdr:nvSpPr>
      <xdr:spPr>
        <a:xfrm>
          <a:off x="14541500" y="9607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61531E2D-9559-4FD5-9793-4910AAC857D3}"/>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112FD736-508D-4E95-A83C-206887B132B1}"/>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C493AA27-C280-4D81-88E1-4C192A4BE771}"/>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E8830007-6530-4390-9EEA-42EEC0E7BC07}"/>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2C795543-02BF-49A3-96CF-10960FD94C37}"/>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67310</xdr:rowOff>
    </xdr:from>
    <xdr:to>
      <xdr:col>85</xdr:col>
      <xdr:colOff>177800</xdr:colOff>
      <xdr:row>58</xdr:row>
      <xdr:rowOff>168910</xdr:rowOff>
    </xdr:to>
    <xdr:sp macro="" textlink="">
      <xdr:nvSpPr>
        <xdr:cNvPr id="548" name="楕円 547">
          <a:extLst>
            <a:ext uri="{FF2B5EF4-FFF2-40B4-BE49-F238E27FC236}">
              <a16:creationId xmlns:a16="http://schemas.microsoft.com/office/drawing/2014/main" id="{654C79A5-8328-47D6-BB95-5AA52D3E2A05}"/>
            </a:ext>
          </a:extLst>
        </xdr:cNvPr>
        <xdr:cNvSpPr/>
      </xdr:nvSpPr>
      <xdr:spPr>
        <a:xfrm>
          <a:off x="16268700" y="10011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90187</xdr:rowOff>
    </xdr:from>
    <xdr:ext cx="405111" cy="259045"/>
    <xdr:sp macro="" textlink="">
      <xdr:nvSpPr>
        <xdr:cNvPr id="549" name="【保健センター・保健所】&#10;有形固定資産減価償却率該当値テキスト">
          <a:extLst>
            <a:ext uri="{FF2B5EF4-FFF2-40B4-BE49-F238E27FC236}">
              <a16:creationId xmlns:a16="http://schemas.microsoft.com/office/drawing/2014/main" id="{8BA7386E-54FB-4E4F-B5C9-396F85227C78}"/>
            </a:ext>
          </a:extLst>
        </xdr:cNvPr>
        <xdr:cNvSpPr txBox="1"/>
      </xdr:nvSpPr>
      <xdr:spPr>
        <a:xfrm>
          <a:off x="16357600" y="986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170180</xdr:rowOff>
    </xdr:from>
    <xdr:to>
      <xdr:col>81</xdr:col>
      <xdr:colOff>101600</xdr:colOff>
      <xdr:row>59</xdr:row>
      <xdr:rowOff>100330</xdr:rowOff>
    </xdr:to>
    <xdr:sp macro="" textlink="">
      <xdr:nvSpPr>
        <xdr:cNvPr id="550" name="楕円 549">
          <a:extLst>
            <a:ext uri="{FF2B5EF4-FFF2-40B4-BE49-F238E27FC236}">
              <a16:creationId xmlns:a16="http://schemas.microsoft.com/office/drawing/2014/main" id="{C7E7C97D-F609-4C63-934F-0E2EAD1C709B}"/>
            </a:ext>
          </a:extLst>
        </xdr:cNvPr>
        <xdr:cNvSpPr/>
      </xdr:nvSpPr>
      <xdr:spPr>
        <a:xfrm>
          <a:off x="15430500" y="10114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118110</xdr:rowOff>
    </xdr:from>
    <xdr:to>
      <xdr:col>85</xdr:col>
      <xdr:colOff>127000</xdr:colOff>
      <xdr:row>59</xdr:row>
      <xdr:rowOff>49530</xdr:rowOff>
    </xdr:to>
    <xdr:cxnSp macro="">
      <xdr:nvCxnSpPr>
        <xdr:cNvPr id="551" name="直線コネクタ 550">
          <a:extLst>
            <a:ext uri="{FF2B5EF4-FFF2-40B4-BE49-F238E27FC236}">
              <a16:creationId xmlns:a16="http://schemas.microsoft.com/office/drawing/2014/main" id="{9A7B0483-8155-4272-8C99-3AC965A0E89A}"/>
            </a:ext>
          </a:extLst>
        </xdr:cNvPr>
        <xdr:cNvCxnSpPr/>
      </xdr:nvCxnSpPr>
      <xdr:spPr>
        <a:xfrm flipV="1">
          <a:off x="15481300" y="10062210"/>
          <a:ext cx="8382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101600</xdr:rowOff>
    </xdr:from>
    <xdr:to>
      <xdr:col>76</xdr:col>
      <xdr:colOff>165100</xdr:colOff>
      <xdr:row>60</xdr:row>
      <xdr:rowOff>31750</xdr:rowOff>
    </xdr:to>
    <xdr:sp macro="" textlink="">
      <xdr:nvSpPr>
        <xdr:cNvPr id="552" name="楕円 551">
          <a:extLst>
            <a:ext uri="{FF2B5EF4-FFF2-40B4-BE49-F238E27FC236}">
              <a16:creationId xmlns:a16="http://schemas.microsoft.com/office/drawing/2014/main" id="{77D06B78-E555-4828-B95E-5865491A58E9}"/>
            </a:ext>
          </a:extLst>
        </xdr:cNvPr>
        <xdr:cNvSpPr/>
      </xdr:nvSpPr>
      <xdr:spPr>
        <a:xfrm>
          <a:off x="14541500" y="1021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49530</xdr:rowOff>
    </xdr:from>
    <xdr:to>
      <xdr:col>81</xdr:col>
      <xdr:colOff>50800</xdr:colOff>
      <xdr:row>59</xdr:row>
      <xdr:rowOff>152400</xdr:rowOff>
    </xdr:to>
    <xdr:cxnSp macro="">
      <xdr:nvCxnSpPr>
        <xdr:cNvPr id="553" name="直線コネクタ 552">
          <a:extLst>
            <a:ext uri="{FF2B5EF4-FFF2-40B4-BE49-F238E27FC236}">
              <a16:creationId xmlns:a16="http://schemas.microsoft.com/office/drawing/2014/main" id="{8098D7A4-6748-4153-BB95-44B53EE866B5}"/>
            </a:ext>
          </a:extLst>
        </xdr:cNvPr>
        <xdr:cNvCxnSpPr/>
      </xdr:nvCxnSpPr>
      <xdr:spPr>
        <a:xfrm flipV="1">
          <a:off x="14592300" y="10165080"/>
          <a:ext cx="889000" cy="102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86377</xdr:rowOff>
    </xdr:from>
    <xdr:ext cx="405111" cy="259045"/>
    <xdr:sp macro="" textlink="">
      <xdr:nvSpPr>
        <xdr:cNvPr id="554" name="n_1aveValue【保健センター・保健所】&#10;有形固定資産減価償却率">
          <a:extLst>
            <a:ext uri="{FF2B5EF4-FFF2-40B4-BE49-F238E27FC236}">
              <a16:creationId xmlns:a16="http://schemas.microsoft.com/office/drawing/2014/main" id="{385F311A-CB9D-4D5D-B39A-9CCAFABFF9B4}"/>
            </a:ext>
          </a:extLst>
        </xdr:cNvPr>
        <xdr:cNvSpPr txBox="1"/>
      </xdr:nvSpPr>
      <xdr:spPr>
        <a:xfrm>
          <a:off x="15266044" y="9859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124477</xdr:rowOff>
    </xdr:from>
    <xdr:ext cx="405111" cy="259045"/>
    <xdr:sp macro="" textlink="">
      <xdr:nvSpPr>
        <xdr:cNvPr id="555" name="n_2aveValue【保健センター・保健所】&#10;有形固定資産減価償却率">
          <a:extLst>
            <a:ext uri="{FF2B5EF4-FFF2-40B4-BE49-F238E27FC236}">
              <a16:creationId xmlns:a16="http://schemas.microsoft.com/office/drawing/2014/main" id="{744CEA4E-6031-4A8D-A8F4-2422A08437C5}"/>
            </a:ext>
          </a:extLst>
        </xdr:cNvPr>
        <xdr:cNvSpPr txBox="1"/>
      </xdr:nvSpPr>
      <xdr:spPr>
        <a:xfrm>
          <a:off x="14389744" y="9382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91457</xdr:rowOff>
    </xdr:from>
    <xdr:ext cx="405111" cy="259045"/>
    <xdr:sp macro="" textlink="">
      <xdr:nvSpPr>
        <xdr:cNvPr id="556" name="n_1mainValue【保健センター・保健所】&#10;有形固定資産減価償却率">
          <a:extLst>
            <a:ext uri="{FF2B5EF4-FFF2-40B4-BE49-F238E27FC236}">
              <a16:creationId xmlns:a16="http://schemas.microsoft.com/office/drawing/2014/main" id="{01A6633E-C87C-406A-8F3F-913A71403149}"/>
            </a:ext>
          </a:extLst>
        </xdr:cNvPr>
        <xdr:cNvSpPr txBox="1"/>
      </xdr:nvSpPr>
      <xdr:spPr>
        <a:xfrm>
          <a:off x="15266044" y="10207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22877</xdr:rowOff>
    </xdr:from>
    <xdr:ext cx="405111" cy="259045"/>
    <xdr:sp macro="" textlink="">
      <xdr:nvSpPr>
        <xdr:cNvPr id="557" name="n_2mainValue【保健センター・保健所】&#10;有形固定資産減価償却率">
          <a:extLst>
            <a:ext uri="{FF2B5EF4-FFF2-40B4-BE49-F238E27FC236}">
              <a16:creationId xmlns:a16="http://schemas.microsoft.com/office/drawing/2014/main" id="{4E338C29-5A84-4A00-89CD-86E67E337207}"/>
            </a:ext>
          </a:extLst>
        </xdr:cNvPr>
        <xdr:cNvSpPr txBox="1"/>
      </xdr:nvSpPr>
      <xdr:spPr>
        <a:xfrm>
          <a:off x="14389744"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58" name="正方形/長方形 557">
          <a:extLst>
            <a:ext uri="{FF2B5EF4-FFF2-40B4-BE49-F238E27FC236}">
              <a16:creationId xmlns:a16="http://schemas.microsoft.com/office/drawing/2014/main" id="{3C862893-E966-4BAD-A0FE-D708A87A4D86}"/>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59" name="正方形/長方形 558">
          <a:extLst>
            <a:ext uri="{FF2B5EF4-FFF2-40B4-BE49-F238E27FC236}">
              <a16:creationId xmlns:a16="http://schemas.microsoft.com/office/drawing/2014/main" id="{C12F7363-7C67-4A99-85CF-D5AC647C5D98}"/>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0" name="正方形/長方形 559">
          <a:extLst>
            <a:ext uri="{FF2B5EF4-FFF2-40B4-BE49-F238E27FC236}">
              <a16:creationId xmlns:a16="http://schemas.microsoft.com/office/drawing/2014/main" id="{4248D343-B96C-4AF2-B243-8549B6A8580E}"/>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1" name="正方形/長方形 560">
          <a:extLst>
            <a:ext uri="{FF2B5EF4-FFF2-40B4-BE49-F238E27FC236}">
              <a16:creationId xmlns:a16="http://schemas.microsoft.com/office/drawing/2014/main" id="{56514380-9B8D-4E39-9353-1B140C946D5B}"/>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62" name="正方形/長方形 561">
          <a:extLst>
            <a:ext uri="{FF2B5EF4-FFF2-40B4-BE49-F238E27FC236}">
              <a16:creationId xmlns:a16="http://schemas.microsoft.com/office/drawing/2014/main" id="{D1B87EDE-3307-4645-86C9-6A64415F1C71}"/>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63" name="正方形/長方形 562">
          <a:extLst>
            <a:ext uri="{FF2B5EF4-FFF2-40B4-BE49-F238E27FC236}">
              <a16:creationId xmlns:a16="http://schemas.microsoft.com/office/drawing/2014/main" id="{A22B3CA8-91DF-4315-BDEF-1CF77C6DA075}"/>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64" name="正方形/長方形 563">
          <a:extLst>
            <a:ext uri="{FF2B5EF4-FFF2-40B4-BE49-F238E27FC236}">
              <a16:creationId xmlns:a16="http://schemas.microsoft.com/office/drawing/2014/main" id="{6B900A5F-4116-4DC6-9158-49828C13A0A1}"/>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65" name="正方形/長方形 564">
          <a:extLst>
            <a:ext uri="{FF2B5EF4-FFF2-40B4-BE49-F238E27FC236}">
              <a16:creationId xmlns:a16="http://schemas.microsoft.com/office/drawing/2014/main" id="{7A760AE1-C4B4-42C2-99E4-390AB8F37336}"/>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66" name="テキスト ボックス 565">
          <a:extLst>
            <a:ext uri="{FF2B5EF4-FFF2-40B4-BE49-F238E27FC236}">
              <a16:creationId xmlns:a16="http://schemas.microsoft.com/office/drawing/2014/main" id="{B193FF92-6320-4F23-B039-91108F37A87E}"/>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67" name="直線コネクタ 566">
          <a:extLst>
            <a:ext uri="{FF2B5EF4-FFF2-40B4-BE49-F238E27FC236}">
              <a16:creationId xmlns:a16="http://schemas.microsoft.com/office/drawing/2014/main" id="{9CDA645A-27F1-44F4-B33D-C528A5884651}"/>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568" name="直線コネクタ 567">
          <a:extLst>
            <a:ext uri="{FF2B5EF4-FFF2-40B4-BE49-F238E27FC236}">
              <a16:creationId xmlns:a16="http://schemas.microsoft.com/office/drawing/2014/main" id="{7D689BD2-05E3-40FC-BBEE-4EF2B253E509}"/>
            </a:ext>
          </a:extLst>
        </xdr:cNvPr>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569" name="テキスト ボックス 568">
          <a:extLst>
            <a:ext uri="{FF2B5EF4-FFF2-40B4-BE49-F238E27FC236}">
              <a16:creationId xmlns:a16="http://schemas.microsoft.com/office/drawing/2014/main" id="{61C514B3-9BFF-4846-89EE-1F5367CF2D13}"/>
            </a:ext>
          </a:extLst>
        </xdr:cNvPr>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570" name="直線コネクタ 569">
          <a:extLst>
            <a:ext uri="{FF2B5EF4-FFF2-40B4-BE49-F238E27FC236}">
              <a16:creationId xmlns:a16="http://schemas.microsoft.com/office/drawing/2014/main" id="{69DBB9BD-C441-4265-AF08-4227B2DD9B5A}"/>
            </a:ext>
          </a:extLst>
        </xdr:cNvPr>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571" name="テキスト ボックス 570">
          <a:extLst>
            <a:ext uri="{FF2B5EF4-FFF2-40B4-BE49-F238E27FC236}">
              <a16:creationId xmlns:a16="http://schemas.microsoft.com/office/drawing/2014/main" id="{E36447EB-069E-4A74-BF93-0084B2E4F77C}"/>
            </a:ext>
          </a:extLst>
        </xdr:cNvPr>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572" name="直線コネクタ 571">
          <a:extLst>
            <a:ext uri="{FF2B5EF4-FFF2-40B4-BE49-F238E27FC236}">
              <a16:creationId xmlns:a16="http://schemas.microsoft.com/office/drawing/2014/main" id="{7E406A12-19E4-43E1-87A6-B4EB7C6686B4}"/>
            </a:ext>
          </a:extLst>
        </xdr:cNvPr>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573" name="テキスト ボックス 572">
          <a:extLst>
            <a:ext uri="{FF2B5EF4-FFF2-40B4-BE49-F238E27FC236}">
              <a16:creationId xmlns:a16="http://schemas.microsoft.com/office/drawing/2014/main" id="{681F72D4-F35F-4857-84FE-B762D0CBCD51}"/>
            </a:ext>
          </a:extLst>
        </xdr:cNvPr>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574" name="直線コネクタ 573">
          <a:extLst>
            <a:ext uri="{FF2B5EF4-FFF2-40B4-BE49-F238E27FC236}">
              <a16:creationId xmlns:a16="http://schemas.microsoft.com/office/drawing/2014/main" id="{769C3531-6BD9-4CFB-82EF-A8F9D6563451}"/>
            </a:ext>
          </a:extLst>
        </xdr:cNvPr>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575" name="テキスト ボックス 574">
          <a:extLst>
            <a:ext uri="{FF2B5EF4-FFF2-40B4-BE49-F238E27FC236}">
              <a16:creationId xmlns:a16="http://schemas.microsoft.com/office/drawing/2014/main" id="{CD479B3A-ADAA-4484-95B0-0CC17321B58D}"/>
            </a:ext>
          </a:extLst>
        </xdr:cNvPr>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576" name="直線コネクタ 575">
          <a:extLst>
            <a:ext uri="{FF2B5EF4-FFF2-40B4-BE49-F238E27FC236}">
              <a16:creationId xmlns:a16="http://schemas.microsoft.com/office/drawing/2014/main" id="{C5C081A8-FA3A-40EC-A589-85DA2A4A92F1}"/>
            </a:ext>
          </a:extLst>
        </xdr:cNvPr>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577" name="テキスト ボックス 576">
          <a:extLst>
            <a:ext uri="{FF2B5EF4-FFF2-40B4-BE49-F238E27FC236}">
              <a16:creationId xmlns:a16="http://schemas.microsoft.com/office/drawing/2014/main" id="{066D84F8-5D16-491D-B48C-E9CE20673A03}"/>
            </a:ext>
          </a:extLst>
        </xdr:cNvPr>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578" name="直線コネクタ 577">
          <a:extLst>
            <a:ext uri="{FF2B5EF4-FFF2-40B4-BE49-F238E27FC236}">
              <a16:creationId xmlns:a16="http://schemas.microsoft.com/office/drawing/2014/main" id="{D98C50E7-D286-4953-BE25-66802919E11D}"/>
            </a:ext>
          </a:extLst>
        </xdr:cNvPr>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579" name="テキスト ボックス 578">
          <a:extLst>
            <a:ext uri="{FF2B5EF4-FFF2-40B4-BE49-F238E27FC236}">
              <a16:creationId xmlns:a16="http://schemas.microsoft.com/office/drawing/2014/main" id="{046E32E8-67CB-4836-917C-26B69B3F441B}"/>
            </a:ext>
          </a:extLst>
        </xdr:cNvPr>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0" name="直線コネクタ 579">
          <a:extLst>
            <a:ext uri="{FF2B5EF4-FFF2-40B4-BE49-F238E27FC236}">
              <a16:creationId xmlns:a16="http://schemas.microsoft.com/office/drawing/2014/main" id="{16A35FC0-169A-4E43-83CD-7864EEE2131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1" name="テキスト ボックス 580">
          <a:extLst>
            <a:ext uri="{FF2B5EF4-FFF2-40B4-BE49-F238E27FC236}">
              <a16:creationId xmlns:a16="http://schemas.microsoft.com/office/drawing/2014/main" id="{639A91C4-0D9F-4BE2-9FBE-EF1E84CF0F63}"/>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2" name="【保健センター・保健所】&#10;一人当たり面積グラフ枠">
          <a:extLst>
            <a:ext uri="{FF2B5EF4-FFF2-40B4-BE49-F238E27FC236}">
              <a16:creationId xmlns:a16="http://schemas.microsoft.com/office/drawing/2014/main" id="{58B5FEF5-D2E7-4C0A-9186-C07BB8BB11BB}"/>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138793</xdr:rowOff>
    </xdr:from>
    <xdr:to>
      <xdr:col>116</xdr:col>
      <xdr:colOff>62864</xdr:colOff>
      <xdr:row>64</xdr:row>
      <xdr:rowOff>65315</xdr:rowOff>
    </xdr:to>
    <xdr:cxnSp macro="">
      <xdr:nvCxnSpPr>
        <xdr:cNvPr id="583" name="直線コネクタ 582">
          <a:extLst>
            <a:ext uri="{FF2B5EF4-FFF2-40B4-BE49-F238E27FC236}">
              <a16:creationId xmlns:a16="http://schemas.microsoft.com/office/drawing/2014/main" id="{393E1F6F-E36C-498B-A9A4-5D08EB72953C}"/>
            </a:ext>
          </a:extLst>
        </xdr:cNvPr>
        <xdr:cNvCxnSpPr/>
      </xdr:nvCxnSpPr>
      <xdr:spPr>
        <a:xfrm flipV="1">
          <a:off x="22160864" y="9568543"/>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69142</xdr:rowOff>
    </xdr:from>
    <xdr:ext cx="469744" cy="259045"/>
    <xdr:sp macro="" textlink="">
      <xdr:nvSpPr>
        <xdr:cNvPr id="584" name="【保健センター・保健所】&#10;一人当たり面積最小値テキスト">
          <a:extLst>
            <a:ext uri="{FF2B5EF4-FFF2-40B4-BE49-F238E27FC236}">
              <a16:creationId xmlns:a16="http://schemas.microsoft.com/office/drawing/2014/main" id="{4AC9693D-B7A4-408B-B5B9-49A4B2D75410}"/>
            </a:ext>
          </a:extLst>
        </xdr:cNvPr>
        <xdr:cNvSpPr txBox="1"/>
      </xdr:nvSpPr>
      <xdr:spPr>
        <a:xfrm>
          <a:off x="22199600" y="110419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65315</xdr:rowOff>
    </xdr:from>
    <xdr:to>
      <xdr:col>116</xdr:col>
      <xdr:colOff>152400</xdr:colOff>
      <xdr:row>64</xdr:row>
      <xdr:rowOff>65315</xdr:rowOff>
    </xdr:to>
    <xdr:cxnSp macro="">
      <xdr:nvCxnSpPr>
        <xdr:cNvPr id="585" name="直線コネクタ 584">
          <a:extLst>
            <a:ext uri="{FF2B5EF4-FFF2-40B4-BE49-F238E27FC236}">
              <a16:creationId xmlns:a16="http://schemas.microsoft.com/office/drawing/2014/main" id="{12207E02-D50C-4EB4-83EA-572700FAB0FB}"/>
            </a:ext>
          </a:extLst>
        </xdr:cNvPr>
        <xdr:cNvCxnSpPr/>
      </xdr:nvCxnSpPr>
      <xdr:spPr>
        <a:xfrm>
          <a:off x="22072600" y="11038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85470</xdr:rowOff>
    </xdr:from>
    <xdr:ext cx="469744" cy="259045"/>
    <xdr:sp macro="" textlink="">
      <xdr:nvSpPr>
        <xdr:cNvPr id="586" name="【保健センター・保健所】&#10;一人当たり面積最大値テキスト">
          <a:extLst>
            <a:ext uri="{FF2B5EF4-FFF2-40B4-BE49-F238E27FC236}">
              <a16:creationId xmlns:a16="http://schemas.microsoft.com/office/drawing/2014/main" id="{A904C042-2C4C-4F4D-87E7-E4FF42727FA2}"/>
            </a:ext>
          </a:extLst>
        </xdr:cNvPr>
        <xdr:cNvSpPr txBox="1"/>
      </xdr:nvSpPr>
      <xdr:spPr>
        <a:xfrm>
          <a:off x="22199600" y="934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138793</xdr:rowOff>
    </xdr:from>
    <xdr:to>
      <xdr:col>116</xdr:col>
      <xdr:colOff>152400</xdr:colOff>
      <xdr:row>55</xdr:row>
      <xdr:rowOff>138793</xdr:rowOff>
    </xdr:to>
    <xdr:cxnSp macro="">
      <xdr:nvCxnSpPr>
        <xdr:cNvPr id="587" name="直線コネクタ 586">
          <a:extLst>
            <a:ext uri="{FF2B5EF4-FFF2-40B4-BE49-F238E27FC236}">
              <a16:creationId xmlns:a16="http://schemas.microsoft.com/office/drawing/2014/main" id="{4FD35C24-2AA2-4F93-8318-D62685AB2313}"/>
            </a:ext>
          </a:extLst>
        </xdr:cNvPr>
        <xdr:cNvCxnSpPr/>
      </xdr:nvCxnSpPr>
      <xdr:spPr>
        <a:xfrm>
          <a:off x="22072600" y="956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168020</xdr:rowOff>
    </xdr:from>
    <xdr:ext cx="469744" cy="259045"/>
    <xdr:sp macro="" textlink="">
      <xdr:nvSpPr>
        <xdr:cNvPr id="588" name="【保健センター・保健所】&#10;一人当たり面積平均値テキスト">
          <a:extLst>
            <a:ext uri="{FF2B5EF4-FFF2-40B4-BE49-F238E27FC236}">
              <a16:creationId xmlns:a16="http://schemas.microsoft.com/office/drawing/2014/main" id="{B798994E-2713-42B6-AE04-654D309F1A5E}"/>
            </a:ext>
          </a:extLst>
        </xdr:cNvPr>
        <xdr:cNvSpPr txBox="1"/>
      </xdr:nvSpPr>
      <xdr:spPr>
        <a:xfrm>
          <a:off x="22199600" y="102835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145143</xdr:rowOff>
    </xdr:from>
    <xdr:to>
      <xdr:col>116</xdr:col>
      <xdr:colOff>114300</xdr:colOff>
      <xdr:row>61</xdr:row>
      <xdr:rowOff>75293</xdr:rowOff>
    </xdr:to>
    <xdr:sp macro="" textlink="">
      <xdr:nvSpPr>
        <xdr:cNvPr id="589" name="フローチャート: 判断 588">
          <a:extLst>
            <a:ext uri="{FF2B5EF4-FFF2-40B4-BE49-F238E27FC236}">
              <a16:creationId xmlns:a16="http://schemas.microsoft.com/office/drawing/2014/main" id="{003D6EB9-630F-42AB-8B65-5B0C102BCDB9}"/>
            </a:ext>
          </a:extLst>
        </xdr:cNvPr>
        <xdr:cNvSpPr/>
      </xdr:nvSpPr>
      <xdr:spPr>
        <a:xfrm>
          <a:off x="22110700" y="1043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14515</xdr:rowOff>
    </xdr:from>
    <xdr:to>
      <xdr:col>112</xdr:col>
      <xdr:colOff>38100</xdr:colOff>
      <xdr:row>60</xdr:row>
      <xdr:rowOff>116115</xdr:rowOff>
    </xdr:to>
    <xdr:sp macro="" textlink="">
      <xdr:nvSpPr>
        <xdr:cNvPr id="590" name="フローチャート: 判断 589">
          <a:extLst>
            <a:ext uri="{FF2B5EF4-FFF2-40B4-BE49-F238E27FC236}">
              <a16:creationId xmlns:a16="http://schemas.microsoft.com/office/drawing/2014/main" id="{97198AF4-B175-4DD1-9428-6C2C441D39FD}"/>
            </a:ext>
          </a:extLst>
        </xdr:cNvPr>
        <xdr:cNvSpPr/>
      </xdr:nvSpPr>
      <xdr:spPr>
        <a:xfrm>
          <a:off x="21272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161472</xdr:rowOff>
    </xdr:from>
    <xdr:to>
      <xdr:col>107</xdr:col>
      <xdr:colOff>101600</xdr:colOff>
      <xdr:row>63</xdr:row>
      <xdr:rowOff>91622</xdr:rowOff>
    </xdr:to>
    <xdr:sp macro="" textlink="">
      <xdr:nvSpPr>
        <xdr:cNvPr id="591" name="フローチャート: 判断 590">
          <a:extLst>
            <a:ext uri="{FF2B5EF4-FFF2-40B4-BE49-F238E27FC236}">
              <a16:creationId xmlns:a16="http://schemas.microsoft.com/office/drawing/2014/main" id="{714F1DC8-5041-41F3-A013-69337CD15C66}"/>
            </a:ext>
          </a:extLst>
        </xdr:cNvPr>
        <xdr:cNvSpPr/>
      </xdr:nvSpPr>
      <xdr:spPr>
        <a:xfrm>
          <a:off x="20383500" y="10791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92" name="テキスト ボックス 591">
          <a:extLst>
            <a:ext uri="{FF2B5EF4-FFF2-40B4-BE49-F238E27FC236}">
              <a16:creationId xmlns:a16="http://schemas.microsoft.com/office/drawing/2014/main" id="{5F23C1E7-E331-4D27-945C-3179F61AD75F}"/>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93" name="テキスト ボックス 592">
          <a:extLst>
            <a:ext uri="{FF2B5EF4-FFF2-40B4-BE49-F238E27FC236}">
              <a16:creationId xmlns:a16="http://schemas.microsoft.com/office/drawing/2014/main" id="{2DC1E43C-CC7A-45F0-AF0B-2DFB15F3523B}"/>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94" name="テキスト ボックス 593">
          <a:extLst>
            <a:ext uri="{FF2B5EF4-FFF2-40B4-BE49-F238E27FC236}">
              <a16:creationId xmlns:a16="http://schemas.microsoft.com/office/drawing/2014/main" id="{6BB37FBD-4E1F-4E10-B763-B442E5FC1EA7}"/>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95" name="テキスト ボックス 594">
          <a:extLst>
            <a:ext uri="{FF2B5EF4-FFF2-40B4-BE49-F238E27FC236}">
              <a16:creationId xmlns:a16="http://schemas.microsoft.com/office/drawing/2014/main" id="{1B9A8036-D36B-4851-97C8-D8AFD55BB88B}"/>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96" name="テキスト ボックス 595">
          <a:extLst>
            <a:ext uri="{FF2B5EF4-FFF2-40B4-BE49-F238E27FC236}">
              <a16:creationId xmlns:a16="http://schemas.microsoft.com/office/drawing/2014/main" id="{5D1A06CA-D431-4DE7-B361-3313A3EBC462}"/>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64</xdr:row>
      <xdr:rowOff>14515</xdr:rowOff>
    </xdr:from>
    <xdr:to>
      <xdr:col>116</xdr:col>
      <xdr:colOff>114300</xdr:colOff>
      <xdr:row>64</xdr:row>
      <xdr:rowOff>116115</xdr:rowOff>
    </xdr:to>
    <xdr:sp macro="" textlink="">
      <xdr:nvSpPr>
        <xdr:cNvPr id="597" name="楕円 596">
          <a:extLst>
            <a:ext uri="{FF2B5EF4-FFF2-40B4-BE49-F238E27FC236}">
              <a16:creationId xmlns:a16="http://schemas.microsoft.com/office/drawing/2014/main" id="{98BC95BE-8170-4ACD-80F2-07EDAEE6A257}"/>
            </a:ext>
          </a:extLst>
        </xdr:cNvPr>
        <xdr:cNvSpPr/>
      </xdr:nvSpPr>
      <xdr:spPr>
        <a:xfrm>
          <a:off x="22110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100892</xdr:rowOff>
    </xdr:from>
    <xdr:ext cx="469744" cy="259045"/>
    <xdr:sp macro="" textlink="">
      <xdr:nvSpPr>
        <xdr:cNvPr id="598" name="【保健センター・保健所】&#10;一人当たり面積該当値テキスト">
          <a:extLst>
            <a:ext uri="{FF2B5EF4-FFF2-40B4-BE49-F238E27FC236}">
              <a16:creationId xmlns:a16="http://schemas.microsoft.com/office/drawing/2014/main" id="{2F4E4430-533D-410D-A4D4-D8833FBDDC11}"/>
            </a:ext>
          </a:extLst>
        </xdr:cNvPr>
        <xdr:cNvSpPr txBox="1"/>
      </xdr:nvSpPr>
      <xdr:spPr>
        <a:xfrm>
          <a:off x="22199600" y="10902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64</xdr:row>
      <xdr:rowOff>14515</xdr:rowOff>
    </xdr:from>
    <xdr:to>
      <xdr:col>112</xdr:col>
      <xdr:colOff>38100</xdr:colOff>
      <xdr:row>64</xdr:row>
      <xdr:rowOff>116115</xdr:rowOff>
    </xdr:to>
    <xdr:sp macro="" textlink="">
      <xdr:nvSpPr>
        <xdr:cNvPr id="599" name="楕円 598">
          <a:extLst>
            <a:ext uri="{FF2B5EF4-FFF2-40B4-BE49-F238E27FC236}">
              <a16:creationId xmlns:a16="http://schemas.microsoft.com/office/drawing/2014/main" id="{E0586AEB-F07F-4ADA-84C8-4F5B39B034ED}"/>
            </a:ext>
          </a:extLst>
        </xdr:cNvPr>
        <xdr:cNvSpPr/>
      </xdr:nvSpPr>
      <xdr:spPr>
        <a:xfrm>
          <a:off x="21272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64</xdr:row>
      <xdr:rowOff>65315</xdr:rowOff>
    </xdr:from>
    <xdr:to>
      <xdr:col>116</xdr:col>
      <xdr:colOff>63500</xdr:colOff>
      <xdr:row>64</xdr:row>
      <xdr:rowOff>65315</xdr:rowOff>
    </xdr:to>
    <xdr:cxnSp macro="">
      <xdr:nvCxnSpPr>
        <xdr:cNvPr id="600" name="直線コネクタ 599">
          <a:extLst>
            <a:ext uri="{FF2B5EF4-FFF2-40B4-BE49-F238E27FC236}">
              <a16:creationId xmlns:a16="http://schemas.microsoft.com/office/drawing/2014/main" id="{AF6C9F21-DF32-4F78-97E8-1D030BA78A83}"/>
            </a:ext>
          </a:extLst>
        </xdr:cNvPr>
        <xdr:cNvCxnSpPr/>
      </xdr:nvCxnSpPr>
      <xdr:spPr>
        <a:xfrm>
          <a:off x="21323300" y="1103811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64</xdr:row>
      <xdr:rowOff>14515</xdr:rowOff>
    </xdr:from>
    <xdr:to>
      <xdr:col>107</xdr:col>
      <xdr:colOff>101600</xdr:colOff>
      <xdr:row>64</xdr:row>
      <xdr:rowOff>116115</xdr:rowOff>
    </xdr:to>
    <xdr:sp macro="" textlink="">
      <xdr:nvSpPr>
        <xdr:cNvPr id="601" name="楕円 600">
          <a:extLst>
            <a:ext uri="{FF2B5EF4-FFF2-40B4-BE49-F238E27FC236}">
              <a16:creationId xmlns:a16="http://schemas.microsoft.com/office/drawing/2014/main" id="{B6477B97-90DD-422B-9BCF-0A948D3B98D5}"/>
            </a:ext>
          </a:extLst>
        </xdr:cNvPr>
        <xdr:cNvSpPr/>
      </xdr:nvSpPr>
      <xdr:spPr>
        <a:xfrm>
          <a:off x="203835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64</xdr:row>
      <xdr:rowOff>65315</xdr:rowOff>
    </xdr:from>
    <xdr:to>
      <xdr:col>111</xdr:col>
      <xdr:colOff>177800</xdr:colOff>
      <xdr:row>64</xdr:row>
      <xdr:rowOff>65315</xdr:rowOff>
    </xdr:to>
    <xdr:cxnSp macro="">
      <xdr:nvCxnSpPr>
        <xdr:cNvPr id="602" name="直線コネクタ 601">
          <a:extLst>
            <a:ext uri="{FF2B5EF4-FFF2-40B4-BE49-F238E27FC236}">
              <a16:creationId xmlns:a16="http://schemas.microsoft.com/office/drawing/2014/main" id="{6F91C616-16EB-48D4-BB9F-6E0A248ADBC0}"/>
            </a:ext>
          </a:extLst>
        </xdr:cNvPr>
        <xdr:cNvCxnSpPr/>
      </xdr:nvCxnSpPr>
      <xdr:spPr>
        <a:xfrm>
          <a:off x="20434300" y="110381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132642</xdr:rowOff>
    </xdr:from>
    <xdr:ext cx="469744" cy="259045"/>
    <xdr:sp macro="" textlink="">
      <xdr:nvSpPr>
        <xdr:cNvPr id="603" name="n_1aveValue【保健センター・保健所】&#10;一人当たり面積">
          <a:extLst>
            <a:ext uri="{FF2B5EF4-FFF2-40B4-BE49-F238E27FC236}">
              <a16:creationId xmlns:a16="http://schemas.microsoft.com/office/drawing/2014/main" id="{932249A2-C8CB-42F8-83DF-E24E04F859B1}"/>
            </a:ext>
          </a:extLst>
        </xdr:cNvPr>
        <xdr:cNvSpPr txBox="1"/>
      </xdr:nvSpPr>
      <xdr:spPr>
        <a:xfrm>
          <a:off x="21075727" y="10076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108149</xdr:rowOff>
    </xdr:from>
    <xdr:ext cx="469744" cy="259045"/>
    <xdr:sp macro="" textlink="">
      <xdr:nvSpPr>
        <xdr:cNvPr id="604" name="n_2aveValue【保健センター・保健所】&#10;一人当たり面積">
          <a:extLst>
            <a:ext uri="{FF2B5EF4-FFF2-40B4-BE49-F238E27FC236}">
              <a16:creationId xmlns:a16="http://schemas.microsoft.com/office/drawing/2014/main" id="{DAA3D27E-790A-47A2-BA9D-A6FC8DB3E29F}"/>
            </a:ext>
          </a:extLst>
        </xdr:cNvPr>
        <xdr:cNvSpPr txBox="1"/>
      </xdr:nvSpPr>
      <xdr:spPr>
        <a:xfrm>
          <a:off x="20199427" y="1056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107242</xdr:rowOff>
    </xdr:from>
    <xdr:ext cx="469744" cy="259045"/>
    <xdr:sp macro="" textlink="">
      <xdr:nvSpPr>
        <xdr:cNvPr id="605" name="n_1mainValue【保健センター・保健所】&#10;一人当たり面積">
          <a:extLst>
            <a:ext uri="{FF2B5EF4-FFF2-40B4-BE49-F238E27FC236}">
              <a16:creationId xmlns:a16="http://schemas.microsoft.com/office/drawing/2014/main" id="{9CC3EA2E-4AB7-471D-8B88-1074E86C7B0A}"/>
            </a:ext>
          </a:extLst>
        </xdr:cNvPr>
        <xdr:cNvSpPr txBox="1"/>
      </xdr:nvSpPr>
      <xdr:spPr>
        <a:xfrm>
          <a:off x="210757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107242</xdr:rowOff>
    </xdr:from>
    <xdr:ext cx="469744" cy="259045"/>
    <xdr:sp macro="" textlink="">
      <xdr:nvSpPr>
        <xdr:cNvPr id="606" name="n_2mainValue【保健センター・保健所】&#10;一人当たり面積">
          <a:extLst>
            <a:ext uri="{FF2B5EF4-FFF2-40B4-BE49-F238E27FC236}">
              <a16:creationId xmlns:a16="http://schemas.microsoft.com/office/drawing/2014/main" id="{67875E2F-62C7-40AF-827D-537C778BE7CB}"/>
            </a:ext>
          </a:extLst>
        </xdr:cNvPr>
        <xdr:cNvSpPr txBox="1"/>
      </xdr:nvSpPr>
      <xdr:spPr>
        <a:xfrm>
          <a:off x="20199427" y="11080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07" name="正方形/長方形 606">
          <a:extLst>
            <a:ext uri="{FF2B5EF4-FFF2-40B4-BE49-F238E27FC236}">
              <a16:creationId xmlns:a16="http://schemas.microsoft.com/office/drawing/2014/main" id="{AAA09F10-9664-4570-8D6D-81560F66B3BE}"/>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08" name="正方形/長方形 607">
          <a:extLst>
            <a:ext uri="{FF2B5EF4-FFF2-40B4-BE49-F238E27FC236}">
              <a16:creationId xmlns:a16="http://schemas.microsoft.com/office/drawing/2014/main" id="{365DAF93-6A1F-4E2C-BD35-1C4854587DC9}"/>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09" name="正方形/長方形 608">
          <a:extLst>
            <a:ext uri="{FF2B5EF4-FFF2-40B4-BE49-F238E27FC236}">
              <a16:creationId xmlns:a16="http://schemas.microsoft.com/office/drawing/2014/main" id="{640C99F1-36A0-4E18-BA0A-F2DA81CAAB33}"/>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10" name="正方形/長方形 609">
          <a:extLst>
            <a:ext uri="{FF2B5EF4-FFF2-40B4-BE49-F238E27FC236}">
              <a16:creationId xmlns:a16="http://schemas.microsoft.com/office/drawing/2014/main" id="{5718A8FD-2BF4-4763-B125-663C700ED72F}"/>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11" name="正方形/長方形 610">
          <a:extLst>
            <a:ext uri="{FF2B5EF4-FFF2-40B4-BE49-F238E27FC236}">
              <a16:creationId xmlns:a16="http://schemas.microsoft.com/office/drawing/2014/main" id="{E68385E4-9D07-4F3B-A0F5-4F96BDDD7BA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12" name="正方形/長方形 611">
          <a:extLst>
            <a:ext uri="{FF2B5EF4-FFF2-40B4-BE49-F238E27FC236}">
              <a16:creationId xmlns:a16="http://schemas.microsoft.com/office/drawing/2014/main" id="{4E29E905-349B-42A9-86B9-527C9F51F645}"/>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13" name="正方形/長方形 612">
          <a:extLst>
            <a:ext uri="{FF2B5EF4-FFF2-40B4-BE49-F238E27FC236}">
              <a16:creationId xmlns:a16="http://schemas.microsoft.com/office/drawing/2014/main" id="{9ABF1499-6841-42EA-8DE7-45DAE99B5C2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14" name="正方形/長方形 613">
          <a:extLst>
            <a:ext uri="{FF2B5EF4-FFF2-40B4-BE49-F238E27FC236}">
              <a16:creationId xmlns:a16="http://schemas.microsoft.com/office/drawing/2014/main" id="{84536A0D-D85E-4727-94BD-9C5D610E2CA4}"/>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15" name="テキスト ボックス 614">
          <a:extLst>
            <a:ext uri="{FF2B5EF4-FFF2-40B4-BE49-F238E27FC236}">
              <a16:creationId xmlns:a16="http://schemas.microsoft.com/office/drawing/2014/main" id="{3D8CC9F3-0839-4495-BA8C-01168EADD68B}"/>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16" name="直線コネクタ 615">
          <a:extLst>
            <a:ext uri="{FF2B5EF4-FFF2-40B4-BE49-F238E27FC236}">
              <a16:creationId xmlns:a16="http://schemas.microsoft.com/office/drawing/2014/main" id="{90EF102F-ED29-4F46-831C-D06DB2C5D19E}"/>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617" name="テキスト ボックス 616">
          <a:extLst>
            <a:ext uri="{FF2B5EF4-FFF2-40B4-BE49-F238E27FC236}">
              <a16:creationId xmlns:a16="http://schemas.microsoft.com/office/drawing/2014/main" id="{B1F057F8-9946-4782-91D3-21024C215801}"/>
            </a:ext>
          </a:extLst>
        </xdr:cNvPr>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618" name="直線コネクタ 617">
          <a:extLst>
            <a:ext uri="{FF2B5EF4-FFF2-40B4-BE49-F238E27FC236}">
              <a16:creationId xmlns:a16="http://schemas.microsoft.com/office/drawing/2014/main" id="{F5BDA93D-DE66-432B-839C-3E1274E65275}"/>
            </a:ext>
          </a:extLst>
        </xdr:cNvPr>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26506</xdr:rowOff>
    </xdr:from>
    <xdr:ext cx="403059" cy="259045"/>
    <xdr:sp macro="" textlink="">
      <xdr:nvSpPr>
        <xdr:cNvPr id="619" name="テキスト ボックス 618">
          <a:extLst>
            <a:ext uri="{FF2B5EF4-FFF2-40B4-BE49-F238E27FC236}">
              <a16:creationId xmlns:a16="http://schemas.microsoft.com/office/drawing/2014/main" id="{A37A7615-0D59-42BB-BD6A-A599220665FF}"/>
            </a:ext>
          </a:extLst>
        </xdr:cNvPr>
        <xdr:cNvSpPr txBox="1"/>
      </xdr:nvSpPr>
      <xdr:spPr>
        <a:xfrm>
          <a:off x="12042941" y="1477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20" name="直線コネクタ 619">
          <a:extLst>
            <a:ext uri="{FF2B5EF4-FFF2-40B4-BE49-F238E27FC236}">
              <a16:creationId xmlns:a16="http://schemas.microsoft.com/office/drawing/2014/main" id="{8BA21AD5-E458-4033-87DB-01177F1F959C}"/>
            </a:ext>
          </a:extLst>
        </xdr:cNvPr>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21" name="テキスト ボックス 620">
          <a:extLst>
            <a:ext uri="{FF2B5EF4-FFF2-40B4-BE49-F238E27FC236}">
              <a16:creationId xmlns:a16="http://schemas.microsoft.com/office/drawing/2014/main" id="{8A58032A-E4AF-48F7-985C-5999D78788C6}"/>
            </a:ext>
          </a:extLst>
        </xdr:cNvPr>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22" name="直線コネクタ 621">
          <a:extLst>
            <a:ext uri="{FF2B5EF4-FFF2-40B4-BE49-F238E27FC236}">
              <a16:creationId xmlns:a16="http://schemas.microsoft.com/office/drawing/2014/main" id="{2BD06D07-F344-4B06-A909-F54352A1F498}"/>
            </a:ext>
          </a:extLst>
        </xdr:cNvPr>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23" name="テキスト ボックス 622">
          <a:extLst>
            <a:ext uri="{FF2B5EF4-FFF2-40B4-BE49-F238E27FC236}">
              <a16:creationId xmlns:a16="http://schemas.microsoft.com/office/drawing/2014/main" id="{A16A41A6-8067-4037-8870-3F83F04F546D}"/>
            </a:ext>
          </a:extLst>
        </xdr:cNvPr>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24" name="直線コネクタ 623">
          <a:extLst>
            <a:ext uri="{FF2B5EF4-FFF2-40B4-BE49-F238E27FC236}">
              <a16:creationId xmlns:a16="http://schemas.microsoft.com/office/drawing/2014/main" id="{61B27690-65F6-4792-B91B-D5BB35DFF9B6}"/>
            </a:ext>
          </a:extLst>
        </xdr:cNvPr>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25" name="テキスト ボックス 624">
          <a:extLst>
            <a:ext uri="{FF2B5EF4-FFF2-40B4-BE49-F238E27FC236}">
              <a16:creationId xmlns:a16="http://schemas.microsoft.com/office/drawing/2014/main" id="{E802F0DE-1592-498D-8146-274ABDDB8BC4}"/>
            </a:ext>
          </a:extLst>
        </xdr:cNvPr>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26" name="直線コネクタ 625">
          <a:extLst>
            <a:ext uri="{FF2B5EF4-FFF2-40B4-BE49-F238E27FC236}">
              <a16:creationId xmlns:a16="http://schemas.microsoft.com/office/drawing/2014/main" id="{D1E6DB1E-D112-4E00-85C1-5B8E2DFCB26B}"/>
            </a:ext>
          </a:extLst>
        </xdr:cNvPr>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27" name="テキスト ボックス 626">
          <a:extLst>
            <a:ext uri="{FF2B5EF4-FFF2-40B4-BE49-F238E27FC236}">
              <a16:creationId xmlns:a16="http://schemas.microsoft.com/office/drawing/2014/main" id="{411CAD13-057F-4D4B-81B2-A68C3C4F88B1}"/>
            </a:ext>
          </a:extLst>
        </xdr:cNvPr>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28" name="直線コネクタ 627">
          <a:extLst>
            <a:ext uri="{FF2B5EF4-FFF2-40B4-BE49-F238E27FC236}">
              <a16:creationId xmlns:a16="http://schemas.microsoft.com/office/drawing/2014/main" id="{F1299663-13F6-4082-8DF6-15278FF5E972}"/>
            </a:ext>
          </a:extLst>
        </xdr:cNvPr>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108148</xdr:rowOff>
    </xdr:from>
    <xdr:ext cx="403059" cy="259045"/>
    <xdr:sp macro="" textlink="">
      <xdr:nvSpPr>
        <xdr:cNvPr id="629" name="テキスト ボックス 628">
          <a:extLst>
            <a:ext uri="{FF2B5EF4-FFF2-40B4-BE49-F238E27FC236}">
              <a16:creationId xmlns:a16="http://schemas.microsoft.com/office/drawing/2014/main" id="{19712608-D429-43FC-BA64-67EC8A2F6A32}"/>
            </a:ext>
          </a:extLst>
        </xdr:cNvPr>
        <xdr:cNvSpPr txBox="1"/>
      </xdr:nvSpPr>
      <xdr:spPr>
        <a:xfrm>
          <a:off x="12042941" y="1313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30" name="直線コネクタ 629">
          <a:extLst>
            <a:ext uri="{FF2B5EF4-FFF2-40B4-BE49-F238E27FC236}">
              <a16:creationId xmlns:a16="http://schemas.microsoft.com/office/drawing/2014/main" id="{56DCA199-0708-43B0-8AA5-B5C8CB02BDB6}"/>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31" name="テキスト ボックス 630">
          <a:extLst>
            <a:ext uri="{FF2B5EF4-FFF2-40B4-BE49-F238E27FC236}">
              <a16:creationId xmlns:a16="http://schemas.microsoft.com/office/drawing/2014/main" id="{F2A86E24-FFAF-40CE-A66B-92B6DDE2F182}"/>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32" name="【消防施設】&#10;有形固定資産減価償却率グラフ枠">
          <a:extLst>
            <a:ext uri="{FF2B5EF4-FFF2-40B4-BE49-F238E27FC236}">
              <a16:creationId xmlns:a16="http://schemas.microsoft.com/office/drawing/2014/main" id="{47FBB313-FF2F-4CB0-8BB0-BE8EB67B88C8}"/>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106680</xdr:rowOff>
    </xdr:from>
    <xdr:to>
      <xdr:col>85</xdr:col>
      <xdr:colOff>126364</xdr:colOff>
      <xdr:row>86</xdr:row>
      <xdr:rowOff>162198</xdr:rowOff>
    </xdr:to>
    <xdr:cxnSp macro="">
      <xdr:nvCxnSpPr>
        <xdr:cNvPr id="633" name="直線コネクタ 632">
          <a:extLst>
            <a:ext uri="{FF2B5EF4-FFF2-40B4-BE49-F238E27FC236}">
              <a16:creationId xmlns:a16="http://schemas.microsoft.com/office/drawing/2014/main" id="{62E0D7AF-D0AC-410C-B698-D2895EAF6347}"/>
            </a:ext>
          </a:extLst>
        </xdr:cNvPr>
        <xdr:cNvCxnSpPr/>
      </xdr:nvCxnSpPr>
      <xdr:spPr>
        <a:xfrm flipV="1">
          <a:off x="16318864" y="13479780"/>
          <a:ext cx="0" cy="14271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166025</xdr:rowOff>
    </xdr:from>
    <xdr:ext cx="405111" cy="259045"/>
    <xdr:sp macro="" textlink="">
      <xdr:nvSpPr>
        <xdr:cNvPr id="634" name="【消防施設】&#10;有形固定資産減価償却率最小値テキスト">
          <a:extLst>
            <a:ext uri="{FF2B5EF4-FFF2-40B4-BE49-F238E27FC236}">
              <a16:creationId xmlns:a16="http://schemas.microsoft.com/office/drawing/2014/main" id="{03A128FC-4401-4643-9900-5C2C7BC916E4}"/>
            </a:ext>
          </a:extLst>
        </xdr:cNvPr>
        <xdr:cNvSpPr txBox="1"/>
      </xdr:nvSpPr>
      <xdr:spPr>
        <a:xfrm>
          <a:off x="16357600" y="149107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162198</xdr:rowOff>
    </xdr:from>
    <xdr:to>
      <xdr:col>86</xdr:col>
      <xdr:colOff>25400</xdr:colOff>
      <xdr:row>86</xdr:row>
      <xdr:rowOff>162198</xdr:rowOff>
    </xdr:to>
    <xdr:cxnSp macro="">
      <xdr:nvCxnSpPr>
        <xdr:cNvPr id="635" name="直線コネクタ 634">
          <a:extLst>
            <a:ext uri="{FF2B5EF4-FFF2-40B4-BE49-F238E27FC236}">
              <a16:creationId xmlns:a16="http://schemas.microsoft.com/office/drawing/2014/main" id="{2F26E9AA-B976-4C1B-A2B5-8D1980AD0C6B}"/>
            </a:ext>
          </a:extLst>
        </xdr:cNvPr>
        <xdr:cNvCxnSpPr/>
      </xdr:nvCxnSpPr>
      <xdr:spPr>
        <a:xfrm>
          <a:off x="16230600" y="149068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53357</xdr:rowOff>
    </xdr:from>
    <xdr:ext cx="405111" cy="259045"/>
    <xdr:sp macro="" textlink="">
      <xdr:nvSpPr>
        <xdr:cNvPr id="636" name="【消防施設】&#10;有形固定資産減価償却率最大値テキスト">
          <a:extLst>
            <a:ext uri="{FF2B5EF4-FFF2-40B4-BE49-F238E27FC236}">
              <a16:creationId xmlns:a16="http://schemas.microsoft.com/office/drawing/2014/main" id="{1B5A3A8C-4D4B-412B-9DCD-E5E424D384F3}"/>
            </a:ext>
          </a:extLst>
        </xdr:cNvPr>
        <xdr:cNvSpPr txBox="1"/>
      </xdr:nvSpPr>
      <xdr:spPr>
        <a:xfrm>
          <a:off x="16357600" y="1325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106680</xdr:rowOff>
    </xdr:from>
    <xdr:to>
      <xdr:col>86</xdr:col>
      <xdr:colOff>25400</xdr:colOff>
      <xdr:row>78</xdr:row>
      <xdr:rowOff>106680</xdr:rowOff>
    </xdr:to>
    <xdr:cxnSp macro="">
      <xdr:nvCxnSpPr>
        <xdr:cNvPr id="637" name="直線コネクタ 636">
          <a:extLst>
            <a:ext uri="{FF2B5EF4-FFF2-40B4-BE49-F238E27FC236}">
              <a16:creationId xmlns:a16="http://schemas.microsoft.com/office/drawing/2014/main" id="{76C0C352-9E62-470B-A1E2-608A8F533093}"/>
            </a:ext>
          </a:extLst>
        </xdr:cNvPr>
        <xdr:cNvCxnSpPr/>
      </xdr:nvCxnSpPr>
      <xdr:spPr>
        <a:xfrm>
          <a:off x="16230600" y="1347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73496</xdr:rowOff>
    </xdr:from>
    <xdr:ext cx="405111" cy="259045"/>
    <xdr:sp macro="" textlink="">
      <xdr:nvSpPr>
        <xdr:cNvPr id="638" name="【消防施設】&#10;有形固定資産減価償却率平均値テキスト">
          <a:extLst>
            <a:ext uri="{FF2B5EF4-FFF2-40B4-BE49-F238E27FC236}">
              <a16:creationId xmlns:a16="http://schemas.microsoft.com/office/drawing/2014/main" id="{A6112458-ECD9-4C6E-A135-7E6A9BF47B71}"/>
            </a:ext>
          </a:extLst>
        </xdr:cNvPr>
        <xdr:cNvSpPr txBox="1"/>
      </xdr:nvSpPr>
      <xdr:spPr>
        <a:xfrm>
          <a:off x="16357600" y="137894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95069</xdr:rowOff>
    </xdr:from>
    <xdr:to>
      <xdr:col>85</xdr:col>
      <xdr:colOff>177800</xdr:colOff>
      <xdr:row>81</xdr:row>
      <xdr:rowOff>25219</xdr:rowOff>
    </xdr:to>
    <xdr:sp macro="" textlink="">
      <xdr:nvSpPr>
        <xdr:cNvPr id="639" name="フローチャート: 判断 638">
          <a:extLst>
            <a:ext uri="{FF2B5EF4-FFF2-40B4-BE49-F238E27FC236}">
              <a16:creationId xmlns:a16="http://schemas.microsoft.com/office/drawing/2014/main" id="{4C98169D-2F3E-4A8D-BB31-D2B068340273}"/>
            </a:ext>
          </a:extLst>
        </xdr:cNvPr>
        <xdr:cNvSpPr/>
      </xdr:nvSpPr>
      <xdr:spPr>
        <a:xfrm>
          <a:off x="16268700" y="1381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8527</xdr:rowOff>
    </xdr:from>
    <xdr:to>
      <xdr:col>81</xdr:col>
      <xdr:colOff>101600</xdr:colOff>
      <xdr:row>81</xdr:row>
      <xdr:rowOff>110127</xdr:rowOff>
    </xdr:to>
    <xdr:sp macro="" textlink="">
      <xdr:nvSpPr>
        <xdr:cNvPr id="640" name="フローチャート: 判断 639">
          <a:extLst>
            <a:ext uri="{FF2B5EF4-FFF2-40B4-BE49-F238E27FC236}">
              <a16:creationId xmlns:a16="http://schemas.microsoft.com/office/drawing/2014/main" id="{DBC7FB75-1668-47D4-970B-A60B4EAA3FF8}"/>
            </a:ext>
          </a:extLst>
        </xdr:cNvPr>
        <xdr:cNvSpPr/>
      </xdr:nvSpPr>
      <xdr:spPr>
        <a:xfrm>
          <a:off x="15430500" y="1389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37919</xdr:rowOff>
    </xdr:from>
    <xdr:to>
      <xdr:col>76</xdr:col>
      <xdr:colOff>165100</xdr:colOff>
      <xdr:row>79</xdr:row>
      <xdr:rowOff>139519</xdr:rowOff>
    </xdr:to>
    <xdr:sp macro="" textlink="">
      <xdr:nvSpPr>
        <xdr:cNvPr id="641" name="フローチャート: 判断 640">
          <a:extLst>
            <a:ext uri="{FF2B5EF4-FFF2-40B4-BE49-F238E27FC236}">
              <a16:creationId xmlns:a16="http://schemas.microsoft.com/office/drawing/2014/main" id="{7FB4C2D3-A45F-4CAA-9465-D00417F1C018}"/>
            </a:ext>
          </a:extLst>
        </xdr:cNvPr>
        <xdr:cNvSpPr/>
      </xdr:nvSpPr>
      <xdr:spPr>
        <a:xfrm>
          <a:off x="14541500" y="13582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42" name="テキスト ボックス 641">
          <a:extLst>
            <a:ext uri="{FF2B5EF4-FFF2-40B4-BE49-F238E27FC236}">
              <a16:creationId xmlns:a16="http://schemas.microsoft.com/office/drawing/2014/main" id="{1756339C-DDA2-439D-8602-D5476F1F18CF}"/>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43" name="テキスト ボックス 642">
          <a:extLst>
            <a:ext uri="{FF2B5EF4-FFF2-40B4-BE49-F238E27FC236}">
              <a16:creationId xmlns:a16="http://schemas.microsoft.com/office/drawing/2014/main" id="{99536745-1EA9-4599-AED5-629010999CED}"/>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44" name="テキスト ボックス 643">
          <a:extLst>
            <a:ext uri="{FF2B5EF4-FFF2-40B4-BE49-F238E27FC236}">
              <a16:creationId xmlns:a16="http://schemas.microsoft.com/office/drawing/2014/main" id="{5BDA9813-178D-446C-9AB3-A9CA7F2C08CF}"/>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769F08B2-282D-44E6-A928-94FFA5290E67}"/>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A68C11C9-2DC3-4A6F-A300-1104FBF64767}"/>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28121</xdr:rowOff>
    </xdr:from>
    <xdr:to>
      <xdr:col>85</xdr:col>
      <xdr:colOff>177800</xdr:colOff>
      <xdr:row>79</xdr:row>
      <xdr:rowOff>129721</xdr:rowOff>
    </xdr:to>
    <xdr:sp macro="" textlink="">
      <xdr:nvSpPr>
        <xdr:cNvPr id="647" name="楕円 646">
          <a:extLst>
            <a:ext uri="{FF2B5EF4-FFF2-40B4-BE49-F238E27FC236}">
              <a16:creationId xmlns:a16="http://schemas.microsoft.com/office/drawing/2014/main" id="{4CCDF4D1-DE75-4B94-BB61-54B6D178B41D}"/>
            </a:ext>
          </a:extLst>
        </xdr:cNvPr>
        <xdr:cNvSpPr/>
      </xdr:nvSpPr>
      <xdr:spPr>
        <a:xfrm>
          <a:off x="16268700" y="13572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78</xdr:row>
      <xdr:rowOff>50998</xdr:rowOff>
    </xdr:from>
    <xdr:ext cx="405111" cy="259045"/>
    <xdr:sp macro="" textlink="">
      <xdr:nvSpPr>
        <xdr:cNvPr id="648" name="【消防施設】&#10;有形固定資産減価償却率該当値テキスト">
          <a:extLst>
            <a:ext uri="{FF2B5EF4-FFF2-40B4-BE49-F238E27FC236}">
              <a16:creationId xmlns:a16="http://schemas.microsoft.com/office/drawing/2014/main" id="{7D1703C7-B686-48A8-AA1C-7588DE13859C}"/>
            </a:ext>
          </a:extLst>
        </xdr:cNvPr>
        <xdr:cNvSpPr txBox="1"/>
      </xdr:nvSpPr>
      <xdr:spPr>
        <a:xfrm>
          <a:off x="16357600" y="1342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62412</xdr:rowOff>
    </xdr:from>
    <xdr:to>
      <xdr:col>81</xdr:col>
      <xdr:colOff>101600</xdr:colOff>
      <xdr:row>78</xdr:row>
      <xdr:rowOff>164012</xdr:rowOff>
    </xdr:to>
    <xdr:sp macro="" textlink="">
      <xdr:nvSpPr>
        <xdr:cNvPr id="649" name="楕円 648">
          <a:extLst>
            <a:ext uri="{FF2B5EF4-FFF2-40B4-BE49-F238E27FC236}">
              <a16:creationId xmlns:a16="http://schemas.microsoft.com/office/drawing/2014/main" id="{28D9BC97-B5C5-4217-A8A5-5B6EEAA2EDE1}"/>
            </a:ext>
          </a:extLst>
        </xdr:cNvPr>
        <xdr:cNvSpPr/>
      </xdr:nvSpPr>
      <xdr:spPr>
        <a:xfrm>
          <a:off x="15430500" y="13435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113212</xdr:rowOff>
    </xdr:from>
    <xdr:to>
      <xdr:col>85</xdr:col>
      <xdr:colOff>127000</xdr:colOff>
      <xdr:row>79</xdr:row>
      <xdr:rowOff>78921</xdr:rowOff>
    </xdr:to>
    <xdr:cxnSp macro="">
      <xdr:nvCxnSpPr>
        <xdr:cNvPr id="650" name="直線コネクタ 649">
          <a:extLst>
            <a:ext uri="{FF2B5EF4-FFF2-40B4-BE49-F238E27FC236}">
              <a16:creationId xmlns:a16="http://schemas.microsoft.com/office/drawing/2014/main" id="{FD28D064-C049-49F1-8AE0-B8357D33EDC7}"/>
            </a:ext>
          </a:extLst>
        </xdr:cNvPr>
        <xdr:cNvCxnSpPr/>
      </xdr:nvCxnSpPr>
      <xdr:spPr>
        <a:xfrm>
          <a:off x="15481300" y="13486312"/>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91802</xdr:rowOff>
    </xdr:from>
    <xdr:to>
      <xdr:col>76</xdr:col>
      <xdr:colOff>165100</xdr:colOff>
      <xdr:row>79</xdr:row>
      <xdr:rowOff>21952</xdr:rowOff>
    </xdr:to>
    <xdr:sp macro="" textlink="">
      <xdr:nvSpPr>
        <xdr:cNvPr id="651" name="楕円 650">
          <a:extLst>
            <a:ext uri="{FF2B5EF4-FFF2-40B4-BE49-F238E27FC236}">
              <a16:creationId xmlns:a16="http://schemas.microsoft.com/office/drawing/2014/main" id="{7BC389F4-3626-47AA-8E77-90242D30468D}"/>
            </a:ext>
          </a:extLst>
        </xdr:cNvPr>
        <xdr:cNvSpPr/>
      </xdr:nvSpPr>
      <xdr:spPr>
        <a:xfrm>
          <a:off x="14541500" y="13464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113212</xdr:rowOff>
    </xdr:from>
    <xdr:to>
      <xdr:col>81</xdr:col>
      <xdr:colOff>50800</xdr:colOff>
      <xdr:row>78</xdr:row>
      <xdr:rowOff>142602</xdr:rowOff>
    </xdr:to>
    <xdr:cxnSp macro="">
      <xdr:nvCxnSpPr>
        <xdr:cNvPr id="652" name="直線コネクタ 651">
          <a:extLst>
            <a:ext uri="{FF2B5EF4-FFF2-40B4-BE49-F238E27FC236}">
              <a16:creationId xmlns:a16="http://schemas.microsoft.com/office/drawing/2014/main" id="{4D83708B-89F1-47EC-986C-91EA1D7CCD3D}"/>
            </a:ext>
          </a:extLst>
        </xdr:cNvPr>
        <xdr:cNvCxnSpPr/>
      </xdr:nvCxnSpPr>
      <xdr:spPr>
        <a:xfrm flipV="1">
          <a:off x="14592300" y="13486312"/>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101254</xdr:rowOff>
    </xdr:from>
    <xdr:ext cx="405111" cy="259045"/>
    <xdr:sp macro="" textlink="">
      <xdr:nvSpPr>
        <xdr:cNvPr id="653" name="n_1aveValue【消防施設】&#10;有形固定資産減価償却率">
          <a:extLst>
            <a:ext uri="{FF2B5EF4-FFF2-40B4-BE49-F238E27FC236}">
              <a16:creationId xmlns:a16="http://schemas.microsoft.com/office/drawing/2014/main" id="{F2FDD56D-4ADA-41CE-99DE-6126DD4BAB38}"/>
            </a:ext>
          </a:extLst>
        </xdr:cNvPr>
        <xdr:cNvSpPr txBox="1"/>
      </xdr:nvSpPr>
      <xdr:spPr>
        <a:xfrm>
          <a:off x="15266044" y="13988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130646</xdr:rowOff>
    </xdr:from>
    <xdr:ext cx="405111" cy="259045"/>
    <xdr:sp macro="" textlink="">
      <xdr:nvSpPr>
        <xdr:cNvPr id="654" name="n_2aveValue【消防施設】&#10;有形固定資産減価償却率">
          <a:extLst>
            <a:ext uri="{FF2B5EF4-FFF2-40B4-BE49-F238E27FC236}">
              <a16:creationId xmlns:a16="http://schemas.microsoft.com/office/drawing/2014/main" id="{8C150FB9-65DD-462A-A2DC-A15D97737BCB}"/>
            </a:ext>
          </a:extLst>
        </xdr:cNvPr>
        <xdr:cNvSpPr txBox="1"/>
      </xdr:nvSpPr>
      <xdr:spPr>
        <a:xfrm>
          <a:off x="14389744" y="136751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9089</xdr:rowOff>
    </xdr:from>
    <xdr:ext cx="405111" cy="259045"/>
    <xdr:sp macro="" textlink="">
      <xdr:nvSpPr>
        <xdr:cNvPr id="655" name="n_1mainValue【消防施設】&#10;有形固定資産減価償却率">
          <a:extLst>
            <a:ext uri="{FF2B5EF4-FFF2-40B4-BE49-F238E27FC236}">
              <a16:creationId xmlns:a16="http://schemas.microsoft.com/office/drawing/2014/main" id="{A9D62626-36B2-4306-87C9-A00C73A5AF1E}"/>
            </a:ext>
          </a:extLst>
        </xdr:cNvPr>
        <xdr:cNvSpPr txBox="1"/>
      </xdr:nvSpPr>
      <xdr:spPr>
        <a:xfrm>
          <a:off x="15266044" y="13210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38479</xdr:rowOff>
    </xdr:from>
    <xdr:ext cx="405111" cy="259045"/>
    <xdr:sp macro="" textlink="">
      <xdr:nvSpPr>
        <xdr:cNvPr id="656" name="n_2mainValue【消防施設】&#10;有形固定資産減価償却率">
          <a:extLst>
            <a:ext uri="{FF2B5EF4-FFF2-40B4-BE49-F238E27FC236}">
              <a16:creationId xmlns:a16="http://schemas.microsoft.com/office/drawing/2014/main" id="{FF0E5F99-36EF-4299-B635-A5B186E498C7}"/>
            </a:ext>
          </a:extLst>
        </xdr:cNvPr>
        <xdr:cNvSpPr txBox="1"/>
      </xdr:nvSpPr>
      <xdr:spPr>
        <a:xfrm>
          <a:off x="14389744" y="13240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57" name="正方形/長方形 656">
          <a:extLst>
            <a:ext uri="{FF2B5EF4-FFF2-40B4-BE49-F238E27FC236}">
              <a16:creationId xmlns:a16="http://schemas.microsoft.com/office/drawing/2014/main" id="{DDD5CB4B-1F61-454F-A6B5-9963A6DD41F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58" name="正方形/長方形 657">
          <a:extLst>
            <a:ext uri="{FF2B5EF4-FFF2-40B4-BE49-F238E27FC236}">
              <a16:creationId xmlns:a16="http://schemas.microsoft.com/office/drawing/2014/main" id="{5BCF69AB-2CCC-4296-AFEB-7A72582C48EF}"/>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59" name="正方形/長方形 658">
          <a:extLst>
            <a:ext uri="{FF2B5EF4-FFF2-40B4-BE49-F238E27FC236}">
              <a16:creationId xmlns:a16="http://schemas.microsoft.com/office/drawing/2014/main" id="{7597B1D8-CECC-4449-8ECC-87EB6C849774}"/>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60" name="正方形/長方形 659">
          <a:extLst>
            <a:ext uri="{FF2B5EF4-FFF2-40B4-BE49-F238E27FC236}">
              <a16:creationId xmlns:a16="http://schemas.microsoft.com/office/drawing/2014/main" id="{EA2A14BB-2C91-4EE7-88B3-244B8ED9A5B8}"/>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61" name="正方形/長方形 660">
          <a:extLst>
            <a:ext uri="{FF2B5EF4-FFF2-40B4-BE49-F238E27FC236}">
              <a16:creationId xmlns:a16="http://schemas.microsoft.com/office/drawing/2014/main" id="{0CD91E70-4DE1-4399-87A5-888F3C1F590B}"/>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62" name="正方形/長方形 661">
          <a:extLst>
            <a:ext uri="{FF2B5EF4-FFF2-40B4-BE49-F238E27FC236}">
              <a16:creationId xmlns:a16="http://schemas.microsoft.com/office/drawing/2014/main" id="{676F2819-D60F-46EC-97CD-814E113C2EA9}"/>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63" name="正方形/長方形 662">
          <a:extLst>
            <a:ext uri="{FF2B5EF4-FFF2-40B4-BE49-F238E27FC236}">
              <a16:creationId xmlns:a16="http://schemas.microsoft.com/office/drawing/2014/main" id="{BD30EFA9-ADC0-4998-A55C-FF6943F4C1B9}"/>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64" name="正方形/長方形 663">
          <a:extLst>
            <a:ext uri="{FF2B5EF4-FFF2-40B4-BE49-F238E27FC236}">
              <a16:creationId xmlns:a16="http://schemas.microsoft.com/office/drawing/2014/main" id="{3106C0CB-48F9-41A5-B267-9EBF781F19F4}"/>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65" name="テキスト ボックス 664">
          <a:extLst>
            <a:ext uri="{FF2B5EF4-FFF2-40B4-BE49-F238E27FC236}">
              <a16:creationId xmlns:a16="http://schemas.microsoft.com/office/drawing/2014/main" id="{CB12DA72-9442-440B-8706-1D36E6E7B76B}"/>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66" name="直線コネクタ 665">
          <a:extLst>
            <a:ext uri="{FF2B5EF4-FFF2-40B4-BE49-F238E27FC236}">
              <a16:creationId xmlns:a16="http://schemas.microsoft.com/office/drawing/2014/main" id="{6C586045-EB50-409A-88FB-0EDBC7DD7DCE}"/>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67" name="直線コネクタ 666">
          <a:extLst>
            <a:ext uri="{FF2B5EF4-FFF2-40B4-BE49-F238E27FC236}">
              <a16:creationId xmlns:a16="http://schemas.microsoft.com/office/drawing/2014/main" id="{8A1E8B43-FBCC-4685-8099-B7EA829CCD63}"/>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68" name="テキスト ボックス 667">
          <a:extLst>
            <a:ext uri="{FF2B5EF4-FFF2-40B4-BE49-F238E27FC236}">
              <a16:creationId xmlns:a16="http://schemas.microsoft.com/office/drawing/2014/main" id="{B0EE3DF4-3142-4B3F-8D23-864CADAB1EC1}"/>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69" name="直線コネクタ 668">
          <a:extLst>
            <a:ext uri="{FF2B5EF4-FFF2-40B4-BE49-F238E27FC236}">
              <a16:creationId xmlns:a16="http://schemas.microsoft.com/office/drawing/2014/main" id="{7F8A10E4-D81C-43F7-AB17-08E4B9B78088}"/>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70" name="テキスト ボックス 669">
          <a:extLst>
            <a:ext uri="{FF2B5EF4-FFF2-40B4-BE49-F238E27FC236}">
              <a16:creationId xmlns:a16="http://schemas.microsoft.com/office/drawing/2014/main" id="{7873F2C0-EE30-467E-87DC-CA632C4F545D}"/>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71" name="直線コネクタ 670">
          <a:extLst>
            <a:ext uri="{FF2B5EF4-FFF2-40B4-BE49-F238E27FC236}">
              <a16:creationId xmlns:a16="http://schemas.microsoft.com/office/drawing/2014/main" id="{89E8DF4D-AD2E-4BF8-9CCF-A0B5D706A0BD}"/>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72" name="テキスト ボックス 671">
          <a:extLst>
            <a:ext uri="{FF2B5EF4-FFF2-40B4-BE49-F238E27FC236}">
              <a16:creationId xmlns:a16="http://schemas.microsoft.com/office/drawing/2014/main" id="{A4C6D71D-B45B-4485-9A4D-B0146AFCA54F}"/>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73" name="直線コネクタ 672">
          <a:extLst>
            <a:ext uri="{FF2B5EF4-FFF2-40B4-BE49-F238E27FC236}">
              <a16:creationId xmlns:a16="http://schemas.microsoft.com/office/drawing/2014/main" id="{3F5C9C76-ABD2-4F7E-9FAD-88EB850CFB82}"/>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74" name="テキスト ボックス 673">
          <a:extLst>
            <a:ext uri="{FF2B5EF4-FFF2-40B4-BE49-F238E27FC236}">
              <a16:creationId xmlns:a16="http://schemas.microsoft.com/office/drawing/2014/main" id="{8148BE1E-29DE-4E67-B27F-BF3C7A4667ED}"/>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75" name="直線コネクタ 674">
          <a:extLst>
            <a:ext uri="{FF2B5EF4-FFF2-40B4-BE49-F238E27FC236}">
              <a16:creationId xmlns:a16="http://schemas.microsoft.com/office/drawing/2014/main" id="{B580F01B-2383-40BF-8626-B5DD7292C35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76" name="テキスト ボックス 675">
          <a:extLst>
            <a:ext uri="{FF2B5EF4-FFF2-40B4-BE49-F238E27FC236}">
              <a16:creationId xmlns:a16="http://schemas.microsoft.com/office/drawing/2014/main" id="{23335E8A-0E53-4556-9CEE-BEFCBE868528}"/>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77" name="【消防施設】&#10;一人当たり面積グラフ枠">
          <a:extLst>
            <a:ext uri="{FF2B5EF4-FFF2-40B4-BE49-F238E27FC236}">
              <a16:creationId xmlns:a16="http://schemas.microsoft.com/office/drawing/2014/main" id="{B7CCF035-A7CF-443A-B7B1-2615DE511242}"/>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99822</xdr:rowOff>
    </xdr:from>
    <xdr:to>
      <xdr:col>116</xdr:col>
      <xdr:colOff>62864</xdr:colOff>
      <xdr:row>85</xdr:row>
      <xdr:rowOff>76963</xdr:rowOff>
    </xdr:to>
    <xdr:cxnSp macro="">
      <xdr:nvCxnSpPr>
        <xdr:cNvPr id="678" name="直線コネクタ 677">
          <a:extLst>
            <a:ext uri="{FF2B5EF4-FFF2-40B4-BE49-F238E27FC236}">
              <a16:creationId xmlns:a16="http://schemas.microsoft.com/office/drawing/2014/main" id="{1B2506AD-00FF-4A9B-AD6E-ABB18D9364B0}"/>
            </a:ext>
          </a:extLst>
        </xdr:cNvPr>
        <xdr:cNvCxnSpPr/>
      </xdr:nvCxnSpPr>
      <xdr:spPr>
        <a:xfrm flipV="1">
          <a:off x="22160864" y="13644372"/>
          <a:ext cx="0" cy="1005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80790</xdr:rowOff>
    </xdr:from>
    <xdr:ext cx="469744" cy="259045"/>
    <xdr:sp macro="" textlink="">
      <xdr:nvSpPr>
        <xdr:cNvPr id="679" name="【消防施設】&#10;一人当たり面積最小値テキスト">
          <a:extLst>
            <a:ext uri="{FF2B5EF4-FFF2-40B4-BE49-F238E27FC236}">
              <a16:creationId xmlns:a16="http://schemas.microsoft.com/office/drawing/2014/main" id="{5CC66353-244A-44A2-951C-E9E847A6EE17}"/>
            </a:ext>
          </a:extLst>
        </xdr:cNvPr>
        <xdr:cNvSpPr txBox="1"/>
      </xdr:nvSpPr>
      <xdr:spPr>
        <a:xfrm>
          <a:off x="22199600" y="1465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76963</xdr:rowOff>
    </xdr:from>
    <xdr:to>
      <xdr:col>116</xdr:col>
      <xdr:colOff>152400</xdr:colOff>
      <xdr:row>85</xdr:row>
      <xdr:rowOff>76963</xdr:rowOff>
    </xdr:to>
    <xdr:cxnSp macro="">
      <xdr:nvCxnSpPr>
        <xdr:cNvPr id="680" name="直線コネクタ 679">
          <a:extLst>
            <a:ext uri="{FF2B5EF4-FFF2-40B4-BE49-F238E27FC236}">
              <a16:creationId xmlns:a16="http://schemas.microsoft.com/office/drawing/2014/main" id="{66AF594B-EE86-436A-A674-AA21B92406D5}"/>
            </a:ext>
          </a:extLst>
        </xdr:cNvPr>
        <xdr:cNvCxnSpPr/>
      </xdr:nvCxnSpPr>
      <xdr:spPr>
        <a:xfrm>
          <a:off x="22072600" y="1465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46499</xdr:rowOff>
    </xdr:from>
    <xdr:ext cx="469744" cy="259045"/>
    <xdr:sp macro="" textlink="">
      <xdr:nvSpPr>
        <xdr:cNvPr id="681" name="【消防施設】&#10;一人当たり面積最大値テキスト">
          <a:extLst>
            <a:ext uri="{FF2B5EF4-FFF2-40B4-BE49-F238E27FC236}">
              <a16:creationId xmlns:a16="http://schemas.microsoft.com/office/drawing/2014/main" id="{663ED8A2-4B1E-466F-A161-A206E4D5750D}"/>
            </a:ext>
          </a:extLst>
        </xdr:cNvPr>
        <xdr:cNvSpPr txBox="1"/>
      </xdr:nvSpPr>
      <xdr:spPr>
        <a:xfrm>
          <a:off x="22199600" y="13419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99822</xdr:rowOff>
    </xdr:from>
    <xdr:to>
      <xdr:col>116</xdr:col>
      <xdr:colOff>152400</xdr:colOff>
      <xdr:row>79</xdr:row>
      <xdr:rowOff>99822</xdr:rowOff>
    </xdr:to>
    <xdr:cxnSp macro="">
      <xdr:nvCxnSpPr>
        <xdr:cNvPr id="682" name="直線コネクタ 681">
          <a:extLst>
            <a:ext uri="{FF2B5EF4-FFF2-40B4-BE49-F238E27FC236}">
              <a16:creationId xmlns:a16="http://schemas.microsoft.com/office/drawing/2014/main" id="{7B4EC454-7BE0-4E6E-8DBE-958C32E40A41}"/>
            </a:ext>
          </a:extLst>
        </xdr:cNvPr>
        <xdr:cNvCxnSpPr/>
      </xdr:nvCxnSpPr>
      <xdr:spPr>
        <a:xfrm>
          <a:off x="22072600" y="1364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96029</xdr:rowOff>
    </xdr:from>
    <xdr:ext cx="469744" cy="259045"/>
    <xdr:sp macro="" textlink="">
      <xdr:nvSpPr>
        <xdr:cNvPr id="683" name="【消防施設】&#10;一人当たり面積平均値テキスト">
          <a:extLst>
            <a:ext uri="{FF2B5EF4-FFF2-40B4-BE49-F238E27FC236}">
              <a16:creationId xmlns:a16="http://schemas.microsoft.com/office/drawing/2014/main" id="{4EB72E7B-7FE9-4617-AF41-73B437FC7105}"/>
            </a:ext>
          </a:extLst>
        </xdr:cNvPr>
        <xdr:cNvSpPr txBox="1"/>
      </xdr:nvSpPr>
      <xdr:spPr>
        <a:xfrm>
          <a:off x="22199600" y="1432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117602</xdr:rowOff>
    </xdr:from>
    <xdr:to>
      <xdr:col>116</xdr:col>
      <xdr:colOff>114300</xdr:colOff>
      <xdr:row>84</xdr:row>
      <xdr:rowOff>47752</xdr:rowOff>
    </xdr:to>
    <xdr:sp macro="" textlink="">
      <xdr:nvSpPr>
        <xdr:cNvPr id="684" name="フローチャート: 判断 683">
          <a:extLst>
            <a:ext uri="{FF2B5EF4-FFF2-40B4-BE49-F238E27FC236}">
              <a16:creationId xmlns:a16="http://schemas.microsoft.com/office/drawing/2014/main" id="{B992813E-572B-46E9-97FA-6FD8375A2A92}"/>
            </a:ext>
          </a:extLst>
        </xdr:cNvPr>
        <xdr:cNvSpPr/>
      </xdr:nvSpPr>
      <xdr:spPr>
        <a:xfrm>
          <a:off x="22110700" y="1434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154178</xdr:rowOff>
    </xdr:from>
    <xdr:to>
      <xdr:col>112</xdr:col>
      <xdr:colOff>38100</xdr:colOff>
      <xdr:row>84</xdr:row>
      <xdr:rowOff>84328</xdr:rowOff>
    </xdr:to>
    <xdr:sp macro="" textlink="">
      <xdr:nvSpPr>
        <xdr:cNvPr id="685" name="フローチャート: 判断 684">
          <a:extLst>
            <a:ext uri="{FF2B5EF4-FFF2-40B4-BE49-F238E27FC236}">
              <a16:creationId xmlns:a16="http://schemas.microsoft.com/office/drawing/2014/main" id="{3B37AE54-ED2E-468E-8E77-676A1E0322E5}"/>
            </a:ext>
          </a:extLst>
        </xdr:cNvPr>
        <xdr:cNvSpPr/>
      </xdr:nvSpPr>
      <xdr:spPr>
        <a:xfrm>
          <a:off x="21272500" y="1438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165608</xdr:rowOff>
    </xdr:from>
    <xdr:to>
      <xdr:col>107</xdr:col>
      <xdr:colOff>101600</xdr:colOff>
      <xdr:row>85</xdr:row>
      <xdr:rowOff>95758</xdr:rowOff>
    </xdr:to>
    <xdr:sp macro="" textlink="">
      <xdr:nvSpPr>
        <xdr:cNvPr id="686" name="フローチャート: 判断 685">
          <a:extLst>
            <a:ext uri="{FF2B5EF4-FFF2-40B4-BE49-F238E27FC236}">
              <a16:creationId xmlns:a16="http://schemas.microsoft.com/office/drawing/2014/main" id="{0C22B754-01B1-4BA6-88FC-4C3087BE0786}"/>
            </a:ext>
          </a:extLst>
        </xdr:cNvPr>
        <xdr:cNvSpPr/>
      </xdr:nvSpPr>
      <xdr:spPr>
        <a:xfrm>
          <a:off x="20383500" y="14567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87" name="テキスト ボックス 686">
          <a:extLst>
            <a:ext uri="{FF2B5EF4-FFF2-40B4-BE49-F238E27FC236}">
              <a16:creationId xmlns:a16="http://schemas.microsoft.com/office/drawing/2014/main" id="{4AE1A6F6-7207-4950-8644-3F0432E3CF2A}"/>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88" name="テキスト ボックス 687">
          <a:extLst>
            <a:ext uri="{FF2B5EF4-FFF2-40B4-BE49-F238E27FC236}">
              <a16:creationId xmlns:a16="http://schemas.microsoft.com/office/drawing/2014/main" id="{2FB2CB97-309C-4AF5-BB4F-876B19C932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89" name="テキスト ボックス 688">
          <a:extLst>
            <a:ext uri="{FF2B5EF4-FFF2-40B4-BE49-F238E27FC236}">
              <a16:creationId xmlns:a16="http://schemas.microsoft.com/office/drawing/2014/main" id="{37AA3FD0-E857-4DA6-B885-47EFF1942BB9}"/>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90" name="テキスト ボックス 689">
          <a:extLst>
            <a:ext uri="{FF2B5EF4-FFF2-40B4-BE49-F238E27FC236}">
              <a16:creationId xmlns:a16="http://schemas.microsoft.com/office/drawing/2014/main" id="{332A0E76-08A2-4B64-BB02-E5CEC9219AB2}"/>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91" name="テキスト ボックス 690">
          <a:extLst>
            <a:ext uri="{FF2B5EF4-FFF2-40B4-BE49-F238E27FC236}">
              <a16:creationId xmlns:a16="http://schemas.microsoft.com/office/drawing/2014/main" id="{961E7842-1F9A-402A-93B2-BBE3E2B40D0F}"/>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69596</xdr:rowOff>
    </xdr:from>
    <xdr:to>
      <xdr:col>116</xdr:col>
      <xdr:colOff>114300</xdr:colOff>
      <xdr:row>82</xdr:row>
      <xdr:rowOff>171196</xdr:rowOff>
    </xdr:to>
    <xdr:sp macro="" textlink="">
      <xdr:nvSpPr>
        <xdr:cNvPr id="692" name="楕円 691">
          <a:extLst>
            <a:ext uri="{FF2B5EF4-FFF2-40B4-BE49-F238E27FC236}">
              <a16:creationId xmlns:a16="http://schemas.microsoft.com/office/drawing/2014/main" id="{0E71EF2F-D4A3-4346-B18A-21A6918D7A5D}"/>
            </a:ext>
          </a:extLst>
        </xdr:cNvPr>
        <xdr:cNvSpPr/>
      </xdr:nvSpPr>
      <xdr:spPr>
        <a:xfrm>
          <a:off x="22110700" y="1412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81</xdr:row>
      <xdr:rowOff>92473</xdr:rowOff>
    </xdr:from>
    <xdr:ext cx="469744" cy="259045"/>
    <xdr:sp macro="" textlink="">
      <xdr:nvSpPr>
        <xdr:cNvPr id="693" name="【消防施設】&#10;一人当たり面積該当値テキスト">
          <a:extLst>
            <a:ext uri="{FF2B5EF4-FFF2-40B4-BE49-F238E27FC236}">
              <a16:creationId xmlns:a16="http://schemas.microsoft.com/office/drawing/2014/main" id="{562C2A18-BC9B-46B6-A0B9-37D3A0FDDA0E}"/>
            </a:ext>
          </a:extLst>
        </xdr:cNvPr>
        <xdr:cNvSpPr txBox="1"/>
      </xdr:nvSpPr>
      <xdr:spPr>
        <a:xfrm>
          <a:off x="22199600"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87885</xdr:rowOff>
    </xdr:from>
    <xdr:to>
      <xdr:col>112</xdr:col>
      <xdr:colOff>38100</xdr:colOff>
      <xdr:row>83</xdr:row>
      <xdr:rowOff>18035</xdr:rowOff>
    </xdr:to>
    <xdr:sp macro="" textlink="">
      <xdr:nvSpPr>
        <xdr:cNvPr id="694" name="楕円 693">
          <a:extLst>
            <a:ext uri="{FF2B5EF4-FFF2-40B4-BE49-F238E27FC236}">
              <a16:creationId xmlns:a16="http://schemas.microsoft.com/office/drawing/2014/main" id="{0B2E5A7A-3728-477F-97E1-4357F59B71B6}"/>
            </a:ext>
          </a:extLst>
        </xdr:cNvPr>
        <xdr:cNvSpPr/>
      </xdr:nvSpPr>
      <xdr:spPr>
        <a:xfrm>
          <a:off x="21272500" y="14146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82</xdr:row>
      <xdr:rowOff>120396</xdr:rowOff>
    </xdr:from>
    <xdr:to>
      <xdr:col>116</xdr:col>
      <xdr:colOff>63500</xdr:colOff>
      <xdr:row>82</xdr:row>
      <xdr:rowOff>138685</xdr:rowOff>
    </xdr:to>
    <xdr:cxnSp macro="">
      <xdr:nvCxnSpPr>
        <xdr:cNvPr id="695" name="直線コネクタ 694">
          <a:extLst>
            <a:ext uri="{FF2B5EF4-FFF2-40B4-BE49-F238E27FC236}">
              <a16:creationId xmlns:a16="http://schemas.microsoft.com/office/drawing/2014/main" id="{1ADB5E03-69F6-415B-A05A-0D2DA785473B}"/>
            </a:ext>
          </a:extLst>
        </xdr:cNvPr>
        <xdr:cNvCxnSpPr/>
      </xdr:nvCxnSpPr>
      <xdr:spPr>
        <a:xfrm flipV="1">
          <a:off x="21323300" y="14179296"/>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82</xdr:row>
      <xdr:rowOff>92456</xdr:rowOff>
    </xdr:from>
    <xdr:to>
      <xdr:col>107</xdr:col>
      <xdr:colOff>101600</xdr:colOff>
      <xdr:row>83</xdr:row>
      <xdr:rowOff>22606</xdr:rowOff>
    </xdr:to>
    <xdr:sp macro="" textlink="">
      <xdr:nvSpPr>
        <xdr:cNvPr id="696" name="楕円 695">
          <a:extLst>
            <a:ext uri="{FF2B5EF4-FFF2-40B4-BE49-F238E27FC236}">
              <a16:creationId xmlns:a16="http://schemas.microsoft.com/office/drawing/2014/main" id="{2BAA6272-9D79-4992-94E4-61123E7CB0D4}"/>
            </a:ext>
          </a:extLst>
        </xdr:cNvPr>
        <xdr:cNvSpPr/>
      </xdr:nvSpPr>
      <xdr:spPr>
        <a:xfrm>
          <a:off x="20383500" y="14151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138685</xdr:rowOff>
    </xdr:from>
    <xdr:to>
      <xdr:col>111</xdr:col>
      <xdr:colOff>177800</xdr:colOff>
      <xdr:row>82</xdr:row>
      <xdr:rowOff>143256</xdr:rowOff>
    </xdr:to>
    <xdr:cxnSp macro="">
      <xdr:nvCxnSpPr>
        <xdr:cNvPr id="697" name="直線コネクタ 696">
          <a:extLst>
            <a:ext uri="{FF2B5EF4-FFF2-40B4-BE49-F238E27FC236}">
              <a16:creationId xmlns:a16="http://schemas.microsoft.com/office/drawing/2014/main" id="{704BAD50-C1DA-4ABE-9C93-56319F96D394}"/>
            </a:ext>
          </a:extLst>
        </xdr:cNvPr>
        <xdr:cNvCxnSpPr/>
      </xdr:nvCxnSpPr>
      <xdr:spPr>
        <a:xfrm flipV="1">
          <a:off x="20434300" y="141975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75455</xdr:rowOff>
    </xdr:from>
    <xdr:ext cx="469744" cy="259045"/>
    <xdr:sp macro="" textlink="">
      <xdr:nvSpPr>
        <xdr:cNvPr id="698" name="n_1aveValue【消防施設】&#10;一人当たり面積">
          <a:extLst>
            <a:ext uri="{FF2B5EF4-FFF2-40B4-BE49-F238E27FC236}">
              <a16:creationId xmlns:a16="http://schemas.microsoft.com/office/drawing/2014/main" id="{8662D475-18BE-4FEA-A2EE-2156ACD55956}"/>
            </a:ext>
          </a:extLst>
        </xdr:cNvPr>
        <xdr:cNvSpPr txBox="1"/>
      </xdr:nvSpPr>
      <xdr:spPr>
        <a:xfrm>
          <a:off x="21075727" y="1447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86885</xdr:rowOff>
    </xdr:from>
    <xdr:ext cx="469744" cy="259045"/>
    <xdr:sp macro="" textlink="">
      <xdr:nvSpPr>
        <xdr:cNvPr id="699" name="n_2aveValue【消防施設】&#10;一人当たり面積">
          <a:extLst>
            <a:ext uri="{FF2B5EF4-FFF2-40B4-BE49-F238E27FC236}">
              <a16:creationId xmlns:a16="http://schemas.microsoft.com/office/drawing/2014/main" id="{4EBDAAD8-47AF-476B-A6A4-C164DAB76290}"/>
            </a:ext>
          </a:extLst>
        </xdr:cNvPr>
        <xdr:cNvSpPr txBox="1"/>
      </xdr:nvSpPr>
      <xdr:spPr>
        <a:xfrm>
          <a:off x="20199427" y="14660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81</xdr:row>
      <xdr:rowOff>34562</xdr:rowOff>
    </xdr:from>
    <xdr:ext cx="469744" cy="259045"/>
    <xdr:sp macro="" textlink="">
      <xdr:nvSpPr>
        <xdr:cNvPr id="700" name="n_1mainValue【消防施設】&#10;一人当たり面積">
          <a:extLst>
            <a:ext uri="{FF2B5EF4-FFF2-40B4-BE49-F238E27FC236}">
              <a16:creationId xmlns:a16="http://schemas.microsoft.com/office/drawing/2014/main" id="{AFBAF6AC-01E7-48DA-8B49-76A9A63BA457}"/>
            </a:ext>
          </a:extLst>
        </xdr:cNvPr>
        <xdr:cNvSpPr txBox="1"/>
      </xdr:nvSpPr>
      <xdr:spPr>
        <a:xfrm>
          <a:off x="21075727" y="1392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39133</xdr:rowOff>
    </xdr:from>
    <xdr:ext cx="469744" cy="259045"/>
    <xdr:sp macro="" textlink="">
      <xdr:nvSpPr>
        <xdr:cNvPr id="701" name="n_2mainValue【消防施設】&#10;一人当たり面積">
          <a:extLst>
            <a:ext uri="{FF2B5EF4-FFF2-40B4-BE49-F238E27FC236}">
              <a16:creationId xmlns:a16="http://schemas.microsoft.com/office/drawing/2014/main" id="{293BD6C9-EFD4-4097-9759-E41E09C21D4C}"/>
            </a:ext>
          </a:extLst>
        </xdr:cNvPr>
        <xdr:cNvSpPr txBox="1"/>
      </xdr:nvSpPr>
      <xdr:spPr>
        <a:xfrm>
          <a:off x="20199427" y="1392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02" name="正方形/長方形 701">
          <a:extLst>
            <a:ext uri="{FF2B5EF4-FFF2-40B4-BE49-F238E27FC236}">
              <a16:creationId xmlns:a16="http://schemas.microsoft.com/office/drawing/2014/main" id="{D31D0E05-74B7-4C10-9AAA-1364F1B00959}"/>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03" name="正方形/長方形 702">
          <a:extLst>
            <a:ext uri="{FF2B5EF4-FFF2-40B4-BE49-F238E27FC236}">
              <a16:creationId xmlns:a16="http://schemas.microsoft.com/office/drawing/2014/main" id="{50FE77D4-A75C-44D5-8BC5-5B55F73BD7C1}"/>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04" name="正方形/長方形 703">
          <a:extLst>
            <a:ext uri="{FF2B5EF4-FFF2-40B4-BE49-F238E27FC236}">
              <a16:creationId xmlns:a16="http://schemas.microsoft.com/office/drawing/2014/main" id="{1A1CD773-24AF-43DD-8E96-15A765F971A5}"/>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05" name="正方形/長方形 704">
          <a:extLst>
            <a:ext uri="{FF2B5EF4-FFF2-40B4-BE49-F238E27FC236}">
              <a16:creationId xmlns:a16="http://schemas.microsoft.com/office/drawing/2014/main" id="{FFF697D1-928C-4CB8-B616-A2F71E5CB35A}"/>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06" name="正方形/長方形 705">
          <a:extLst>
            <a:ext uri="{FF2B5EF4-FFF2-40B4-BE49-F238E27FC236}">
              <a16:creationId xmlns:a16="http://schemas.microsoft.com/office/drawing/2014/main" id="{951E6668-4D31-450F-8C65-D98F1A52D636}"/>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07" name="正方形/長方形 706">
          <a:extLst>
            <a:ext uri="{FF2B5EF4-FFF2-40B4-BE49-F238E27FC236}">
              <a16:creationId xmlns:a16="http://schemas.microsoft.com/office/drawing/2014/main" id="{960DA776-03E9-4092-9E4F-61A137DAB321}"/>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08" name="正方形/長方形 707">
          <a:extLst>
            <a:ext uri="{FF2B5EF4-FFF2-40B4-BE49-F238E27FC236}">
              <a16:creationId xmlns:a16="http://schemas.microsoft.com/office/drawing/2014/main" id="{6AC51B78-D300-4053-8765-5E4340AC31DA}"/>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09" name="正方形/長方形 708">
          <a:extLst>
            <a:ext uri="{FF2B5EF4-FFF2-40B4-BE49-F238E27FC236}">
              <a16:creationId xmlns:a16="http://schemas.microsoft.com/office/drawing/2014/main" id="{371A3A0F-DB84-4BC6-A1A7-8087DDF973C2}"/>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10" name="テキスト ボックス 709">
          <a:extLst>
            <a:ext uri="{FF2B5EF4-FFF2-40B4-BE49-F238E27FC236}">
              <a16:creationId xmlns:a16="http://schemas.microsoft.com/office/drawing/2014/main" id="{6E457D2D-05AF-41D7-9A85-593E150036B7}"/>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11" name="直線コネクタ 710">
          <a:extLst>
            <a:ext uri="{FF2B5EF4-FFF2-40B4-BE49-F238E27FC236}">
              <a16:creationId xmlns:a16="http://schemas.microsoft.com/office/drawing/2014/main" id="{EF788190-E38E-41D0-B250-16826F01FE19}"/>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12" name="直線コネクタ 711">
          <a:extLst>
            <a:ext uri="{FF2B5EF4-FFF2-40B4-BE49-F238E27FC236}">
              <a16:creationId xmlns:a16="http://schemas.microsoft.com/office/drawing/2014/main" id="{51733FCA-43AE-4A52-925B-797C9A0EC2B6}"/>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13" name="テキスト ボックス 712">
          <a:extLst>
            <a:ext uri="{FF2B5EF4-FFF2-40B4-BE49-F238E27FC236}">
              <a16:creationId xmlns:a16="http://schemas.microsoft.com/office/drawing/2014/main" id="{AB9FC817-210E-4CF4-BF0C-B12C5A78A456}"/>
            </a:ext>
          </a:extLst>
        </xdr:cNvPr>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14" name="直線コネクタ 713">
          <a:extLst>
            <a:ext uri="{FF2B5EF4-FFF2-40B4-BE49-F238E27FC236}">
              <a16:creationId xmlns:a16="http://schemas.microsoft.com/office/drawing/2014/main" id="{C2F1AAA6-BF41-4F72-BBD1-5ECC75E952D2}"/>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15" name="テキスト ボックス 714">
          <a:extLst>
            <a:ext uri="{FF2B5EF4-FFF2-40B4-BE49-F238E27FC236}">
              <a16:creationId xmlns:a16="http://schemas.microsoft.com/office/drawing/2014/main" id="{1D6F177E-DE82-43F8-BAD8-C9C007329777}"/>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16" name="直線コネクタ 715">
          <a:extLst>
            <a:ext uri="{FF2B5EF4-FFF2-40B4-BE49-F238E27FC236}">
              <a16:creationId xmlns:a16="http://schemas.microsoft.com/office/drawing/2014/main" id="{BF0D0524-68DF-4E22-B872-B914DB47EB34}"/>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17" name="テキスト ボックス 716">
          <a:extLst>
            <a:ext uri="{FF2B5EF4-FFF2-40B4-BE49-F238E27FC236}">
              <a16:creationId xmlns:a16="http://schemas.microsoft.com/office/drawing/2014/main" id="{DE68F99D-83FD-4530-AC5C-3477DA5FA444}"/>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18" name="直線コネクタ 717">
          <a:extLst>
            <a:ext uri="{FF2B5EF4-FFF2-40B4-BE49-F238E27FC236}">
              <a16:creationId xmlns:a16="http://schemas.microsoft.com/office/drawing/2014/main" id="{FEC1C51F-17F9-47D3-93F6-A02892DCAD6C}"/>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19" name="テキスト ボックス 718">
          <a:extLst>
            <a:ext uri="{FF2B5EF4-FFF2-40B4-BE49-F238E27FC236}">
              <a16:creationId xmlns:a16="http://schemas.microsoft.com/office/drawing/2014/main" id="{A3FEB02F-EF79-4F97-9EAD-2F15763D535F}"/>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20" name="直線コネクタ 719">
          <a:extLst>
            <a:ext uri="{FF2B5EF4-FFF2-40B4-BE49-F238E27FC236}">
              <a16:creationId xmlns:a16="http://schemas.microsoft.com/office/drawing/2014/main" id="{B788938F-07A0-4884-A4E1-6FC00D6981EA}"/>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721" name="テキスト ボックス 720">
          <a:extLst>
            <a:ext uri="{FF2B5EF4-FFF2-40B4-BE49-F238E27FC236}">
              <a16:creationId xmlns:a16="http://schemas.microsoft.com/office/drawing/2014/main" id="{40728EAA-8EA8-4D85-AB97-FD52787B2FA1}"/>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22" name="直線コネクタ 721">
          <a:extLst>
            <a:ext uri="{FF2B5EF4-FFF2-40B4-BE49-F238E27FC236}">
              <a16:creationId xmlns:a16="http://schemas.microsoft.com/office/drawing/2014/main" id="{D27E99EA-CE26-443C-BF7F-1E7F7AED9F4C}"/>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23" name="テキスト ボックス 722">
          <a:extLst>
            <a:ext uri="{FF2B5EF4-FFF2-40B4-BE49-F238E27FC236}">
              <a16:creationId xmlns:a16="http://schemas.microsoft.com/office/drawing/2014/main" id="{81359888-598F-4CB2-8EFF-B77EC0B9D57B}"/>
            </a:ext>
          </a:extLst>
        </xdr:cNvPr>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24" name="【庁舎】&#10;有形固定資産減価償却率グラフ枠">
          <a:extLst>
            <a:ext uri="{FF2B5EF4-FFF2-40B4-BE49-F238E27FC236}">
              <a16:creationId xmlns:a16="http://schemas.microsoft.com/office/drawing/2014/main" id="{046292B4-BD9D-40AB-9B8A-780071C12C5E}"/>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150495</xdr:rowOff>
    </xdr:from>
    <xdr:to>
      <xdr:col>85</xdr:col>
      <xdr:colOff>126364</xdr:colOff>
      <xdr:row>108</xdr:row>
      <xdr:rowOff>15239</xdr:rowOff>
    </xdr:to>
    <xdr:cxnSp macro="">
      <xdr:nvCxnSpPr>
        <xdr:cNvPr id="725" name="直線コネクタ 724">
          <a:extLst>
            <a:ext uri="{FF2B5EF4-FFF2-40B4-BE49-F238E27FC236}">
              <a16:creationId xmlns:a16="http://schemas.microsoft.com/office/drawing/2014/main" id="{DAD06167-F0DA-4C5C-BF6E-43AEA64F13F9}"/>
            </a:ext>
          </a:extLst>
        </xdr:cNvPr>
        <xdr:cNvCxnSpPr/>
      </xdr:nvCxnSpPr>
      <xdr:spPr>
        <a:xfrm flipV="1">
          <a:off x="16318864" y="17295495"/>
          <a:ext cx="0" cy="1236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19066</xdr:rowOff>
    </xdr:from>
    <xdr:ext cx="340478" cy="259045"/>
    <xdr:sp macro="" textlink="">
      <xdr:nvSpPr>
        <xdr:cNvPr id="726" name="【庁舎】&#10;有形固定資産減価償却率最小値テキスト">
          <a:extLst>
            <a:ext uri="{FF2B5EF4-FFF2-40B4-BE49-F238E27FC236}">
              <a16:creationId xmlns:a16="http://schemas.microsoft.com/office/drawing/2014/main" id="{3E86C765-B80E-40CC-ADB2-FDF6CECFB38F}"/>
            </a:ext>
          </a:extLst>
        </xdr:cNvPr>
        <xdr:cNvSpPr txBox="1"/>
      </xdr:nvSpPr>
      <xdr:spPr>
        <a:xfrm>
          <a:off x="16357600" y="1853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15239</xdr:rowOff>
    </xdr:from>
    <xdr:to>
      <xdr:col>86</xdr:col>
      <xdr:colOff>25400</xdr:colOff>
      <xdr:row>108</xdr:row>
      <xdr:rowOff>15239</xdr:rowOff>
    </xdr:to>
    <xdr:cxnSp macro="">
      <xdr:nvCxnSpPr>
        <xdr:cNvPr id="727" name="直線コネクタ 726">
          <a:extLst>
            <a:ext uri="{FF2B5EF4-FFF2-40B4-BE49-F238E27FC236}">
              <a16:creationId xmlns:a16="http://schemas.microsoft.com/office/drawing/2014/main" id="{A1FA7145-798F-443B-86FC-16207A2AF86E}"/>
            </a:ext>
          </a:extLst>
        </xdr:cNvPr>
        <xdr:cNvCxnSpPr/>
      </xdr:nvCxnSpPr>
      <xdr:spPr>
        <a:xfrm>
          <a:off x="16230600" y="1853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97172</xdr:rowOff>
    </xdr:from>
    <xdr:ext cx="405111" cy="259045"/>
    <xdr:sp macro="" textlink="">
      <xdr:nvSpPr>
        <xdr:cNvPr id="728" name="【庁舎】&#10;有形固定資産減価償却率最大値テキスト">
          <a:extLst>
            <a:ext uri="{FF2B5EF4-FFF2-40B4-BE49-F238E27FC236}">
              <a16:creationId xmlns:a16="http://schemas.microsoft.com/office/drawing/2014/main" id="{BCE83013-BBF9-4379-9A80-996C55FC8C65}"/>
            </a:ext>
          </a:extLst>
        </xdr:cNvPr>
        <xdr:cNvSpPr txBox="1"/>
      </xdr:nvSpPr>
      <xdr:spPr>
        <a:xfrm>
          <a:off x="16357600" y="1707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150495</xdr:rowOff>
    </xdr:from>
    <xdr:to>
      <xdr:col>86</xdr:col>
      <xdr:colOff>25400</xdr:colOff>
      <xdr:row>100</xdr:row>
      <xdr:rowOff>150495</xdr:rowOff>
    </xdr:to>
    <xdr:cxnSp macro="">
      <xdr:nvCxnSpPr>
        <xdr:cNvPr id="729" name="直線コネクタ 728">
          <a:extLst>
            <a:ext uri="{FF2B5EF4-FFF2-40B4-BE49-F238E27FC236}">
              <a16:creationId xmlns:a16="http://schemas.microsoft.com/office/drawing/2014/main" id="{1235136F-EEE5-475D-BE6D-54F7AA56C4F6}"/>
            </a:ext>
          </a:extLst>
        </xdr:cNvPr>
        <xdr:cNvCxnSpPr/>
      </xdr:nvCxnSpPr>
      <xdr:spPr>
        <a:xfrm>
          <a:off x="16230600" y="17295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8272</xdr:rowOff>
    </xdr:from>
    <xdr:ext cx="405111" cy="259045"/>
    <xdr:sp macro="" textlink="">
      <xdr:nvSpPr>
        <xdr:cNvPr id="730" name="【庁舎】&#10;有形固定資産減価償却率平均値テキスト">
          <a:extLst>
            <a:ext uri="{FF2B5EF4-FFF2-40B4-BE49-F238E27FC236}">
              <a16:creationId xmlns:a16="http://schemas.microsoft.com/office/drawing/2014/main" id="{0DDFF366-D9EB-4C20-9592-0CF25660C516}"/>
            </a:ext>
          </a:extLst>
        </xdr:cNvPr>
        <xdr:cNvSpPr txBox="1"/>
      </xdr:nvSpPr>
      <xdr:spPr>
        <a:xfrm>
          <a:off x="16357600" y="176676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156845</xdr:rowOff>
    </xdr:from>
    <xdr:to>
      <xdr:col>85</xdr:col>
      <xdr:colOff>177800</xdr:colOff>
      <xdr:row>104</xdr:row>
      <xdr:rowOff>86995</xdr:rowOff>
    </xdr:to>
    <xdr:sp macro="" textlink="">
      <xdr:nvSpPr>
        <xdr:cNvPr id="731" name="フローチャート: 判断 730">
          <a:extLst>
            <a:ext uri="{FF2B5EF4-FFF2-40B4-BE49-F238E27FC236}">
              <a16:creationId xmlns:a16="http://schemas.microsoft.com/office/drawing/2014/main" id="{734F0BB0-A8E1-4DD5-878F-4ECD2682F772}"/>
            </a:ext>
          </a:extLst>
        </xdr:cNvPr>
        <xdr:cNvSpPr/>
      </xdr:nvSpPr>
      <xdr:spPr>
        <a:xfrm>
          <a:off x="16268700" y="1781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71120</xdr:rowOff>
    </xdr:from>
    <xdr:to>
      <xdr:col>81</xdr:col>
      <xdr:colOff>101600</xdr:colOff>
      <xdr:row>103</xdr:row>
      <xdr:rowOff>1270</xdr:rowOff>
    </xdr:to>
    <xdr:sp macro="" textlink="">
      <xdr:nvSpPr>
        <xdr:cNvPr id="732" name="フローチャート: 判断 731">
          <a:extLst>
            <a:ext uri="{FF2B5EF4-FFF2-40B4-BE49-F238E27FC236}">
              <a16:creationId xmlns:a16="http://schemas.microsoft.com/office/drawing/2014/main" id="{916D91DA-C7B5-448F-BD74-1095A828330E}"/>
            </a:ext>
          </a:extLst>
        </xdr:cNvPr>
        <xdr:cNvSpPr/>
      </xdr:nvSpPr>
      <xdr:spPr>
        <a:xfrm>
          <a:off x="15430500" y="1755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82550</xdr:rowOff>
    </xdr:from>
    <xdr:to>
      <xdr:col>76</xdr:col>
      <xdr:colOff>165100</xdr:colOff>
      <xdr:row>105</xdr:row>
      <xdr:rowOff>12700</xdr:rowOff>
    </xdr:to>
    <xdr:sp macro="" textlink="">
      <xdr:nvSpPr>
        <xdr:cNvPr id="733" name="フローチャート: 判断 732">
          <a:extLst>
            <a:ext uri="{FF2B5EF4-FFF2-40B4-BE49-F238E27FC236}">
              <a16:creationId xmlns:a16="http://schemas.microsoft.com/office/drawing/2014/main" id="{31145829-E4A6-434B-B6ED-A248AA898725}"/>
            </a:ext>
          </a:extLst>
        </xdr:cNvPr>
        <xdr:cNvSpPr/>
      </xdr:nvSpPr>
      <xdr:spPr>
        <a:xfrm>
          <a:off x="14541500" y="1791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70BE2F05-EF98-4E35-8465-30642FAEFBB4}"/>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57240988-7873-48FC-8437-56002663AF63}"/>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36" name="テキスト ボックス 735">
          <a:extLst>
            <a:ext uri="{FF2B5EF4-FFF2-40B4-BE49-F238E27FC236}">
              <a16:creationId xmlns:a16="http://schemas.microsoft.com/office/drawing/2014/main" id="{B850EF57-D58F-46B0-9879-3A2AAC15D5AE}"/>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37" name="テキスト ボックス 736">
          <a:extLst>
            <a:ext uri="{FF2B5EF4-FFF2-40B4-BE49-F238E27FC236}">
              <a16:creationId xmlns:a16="http://schemas.microsoft.com/office/drawing/2014/main" id="{F0998CE5-F0A6-4B92-AC70-FBFCDCAE34F2}"/>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38" name="テキスト ボックス 737">
          <a:extLst>
            <a:ext uri="{FF2B5EF4-FFF2-40B4-BE49-F238E27FC236}">
              <a16:creationId xmlns:a16="http://schemas.microsoft.com/office/drawing/2014/main" id="{EFCF98B0-F77B-4713-B9F7-84D11A44E05F}"/>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25400</xdr:rowOff>
    </xdr:from>
    <xdr:to>
      <xdr:col>85</xdr:col>
      <xdr:colOff>177800</xdr:colOff>
      <xdr:row>104</xdr:row>
      <xdr:rowOff>127000</xdr:rowOff>
    </xdr:to>
    <xdr:sp macro="" textlink="">
      <xdr:nvSpPr>
        <xdr:cNvPr id="739" name="楕円 738">
          <a:extLst>
            <a:ext uri="{FF2B5EF4-FFF2-40B4-BE49-F238E27FC236}">
              <a16:creationId xmlns:a16="http://schemas.microsoft.com/office/drawing/2014/main" id="{5DE18B22-CB96-4647-80A2-AFAD90A41316}"/>
            </a:ext>
          </a:extLst>
        </xdr:cNvPr>
        <xdr:cNvSpPr/>
      </xdr:nvSpPr>
      <xdr:spPr>
        <a:xfrm>
          <a:off x="16268700" y="1785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3827</xdr:rowOff>
    </xdr:from>
    <xdr:ext cx="405111" cy="259045"/>
    <xdr:sp macro="" textlink="">
      <xdr:nvSpPr>
        <xdr:cNvPr id="740" name="【庁舎】&#10;有形固定資産減価償却率該当値テキスト">
          <a:extLst>
            <a:ext uri="{FF2B5EF4-FFF2-40B4-BE49-F238E27FC236}">
              <a16:creationId xmlns:a16="http://schemas.microsoft.com/office/drawing/2014/main" id="{7A0C4551-CA26-4889-BC2B-449ED8BB1C55}"/>
            </a:ext>
          </a:extLst>
        </xdr:cNvPr>
        <xdr:cNvSpPr txBox="1"/>
      </xdr:nvSpPr>
      <xdr:spPr>
        <a:xfrm>
          <a:off x="16357600" y="17834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104</xdr:row>
      <xdr:rowOff>65405</xdr:rowOff>
    </xdr:from>
    <xdr:to>
      <xdr:col>81</xdr:col>
      <xdr:colOff>101600</xdr:colOff>
      <xdr:row>104</xdr:row>
      <xdr:rowOff>167005</xdr:rowOff>
    </xdr:to>
    <xdr:sp macro="" textlink="">
      <xdr:nvSpPr>
        <xdr:cNvPr id="741" name="楕円 740">
          <a:extLst>
            <a:ext uri="{FF2B5EF4-FFF2-40B4-BE49-F238E27FC236}">
              <a16:creationId xmlns:a16="http://schemas.microsoft.com/office/drawing/2014/main" id="{420FE6BC-28C7-4CB0-A2A4-052EAAF6BBEA}"/>
            </a:ext>
          </a:extLst>
        </xdr:cNvPr>
        <xdr:cNvSpPr/>
      </xdr:nvSpPr>
      <xdr:spPr>
        <a:xfrm>
          <a:off x="15430500" y="1789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76200</xdr:rowOff>
    </xdr:from>
    <xdr:to>
      <xdr:col>85</xdr:col>
      <xdr:colOff>127000</xdr:colOff>
      <xdr:row>104</xdr:row>
      <xdr:rowOff>116205</xdr:rowOff>
    </xdr:to>
    <xdr:cxnSp macro="">
      <xdr:nvCxnSpPr>
        <xdr:cNvPr id="742" name="直線コネクタ 741">
          <a:extLst>
            <a:ext uri="{FF2B5EF4-FFF2-40B4-BE49-F238E27FC236}">
              <a16:creationId xmlns:a16="http://schemas.microsoft.com/office/drawing/2014/main" id="{C51DFFEC-C277-4DF7-BBEE-5D2D0276E321}"/>
            </a:ext>
          </a:extLst>
        </xdr:cNvPr>
        <xdr:cNvCxnSpPr/>
      </xdr:nvCxnSpPr>
      <xdr:spPr>
        <a:xfrm flipV="1">
          <a:off x="15481300" y="179070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104</xdr:row>
      <xdr:rowOff>111125</xdr:rowOff>
    </xdr:from>
    <xdr:to>
      <xdr:col>76</xdr:col>
      <xdr:colOff>165100</xdr:colOff>
      <xdr:row>105</xdr:row>
      <xdr:rowOff>41275</xdr:rowOff>
    </xdr:to>
    <xdr:sp macro="" textlink="">
      <xdr:nvSpPr>
        <xdr:cNvPr id="743" name="楕円 742">
          <a:extLst>
            <a:ext uri="{FF2B5EF4-FFF2-40B4-BE49-F238E27FC236}">
              <a16:creationId xmlns:a16="http://schemas.microsoft.com/office/drawing/2014/main" id="{A5911094-9088-421D-86F8-B30B2D5F7AEE}"/>
            </a:ext>
          </a:extLst>
        </xdr:cNvPr>
        <xdr:cNvSpPr/>
      </xdr:nvSpPr>
      <xdr:spPr>
        <a:xfrm>
          <a:off x="14541500" y="1794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116205</xdr:rowOff>
    </xdr:from>
    <xdr:to>
      <xdr:col>81</xdr:col>
      <xdr:colOff>50800</xdr:colOff>
      <xdr:row>104</xdr:row>
      <xdr:rowOff>161925</xdr:rowOff>
    </xdr:to>
    <xdr:cxnSp macro="">
      <xdr:nvCxnSpPr>
        <xdr:cNvPr id="744" name="直線コネクタ 743">
          <a:extLst>
            <a:ext uri="{FF2B5EF4-FFF2-40B4-BE49-F238E27FC236}">
              <a16:creationId xmlns:a16="http://schemas.microsoft.com/office/drawing/2014/main" id="{CA8A0E88-3307-4690-BAED-D938BD1E3579}"/>
            </a:ext>
          </a:extLst>
        </xdr:cNvPr>
        <xdr:cNvCxnSpPr/>
      </xdr:nvCxnSpPr>
      <xdr:spPr>
        <a:xfrm flipV="1">
          <a:off x="14592300" y="1794700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101</xdr:row>
      <xdr:rowOff>17797</xdr:rowOff>
    </xdr:from>
    <xdr:ext cx="405111" cy="259045"/>
    <xdr:sp macro="" textlink="">
      <xdr:nvSpPr>
        <xdr:cNvPr id="745" name="n_1aveValue【庁舎】&#10;有形固定資産減価償却率">
          <a:extLst>
            <a:ext uri="{FF2B5EF4-FFF2-40B4-BE49-F238E27FC236}">
              <a16:creationId xmlns:a16="http://schemas.microsoft.com/office/drawing/2014/main" id="{1FD4F390-9DE2-4674-92B3-50526269C78B}"/>
            </a:ext>
          </a:extLst>
        </xdr:cNvPr>
        <xdr:cNvSpPr txBox="1"/>
      </xdr:nvSpPr>
      <xdr:spPr>
        <a:xfrm>
          <a:off x="152660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29227</xdr:rowOff>
    </xdr:from>
    <xdr:ext cx="405111" cy="259045"/>
    <xdr:sp macro="" textlink="">
      <xdr:nvSpPr>
        <xdr:cNvPr id="746" name="n_2aveValue【庁舎】&#10;有形固定資産減価償却率">
          <a:extLst>
            <a:ext uri="{FF2B5EF4-FFF2-40B4-BE49-F238E27FC236}">
              <a16:creationId xmlns:a16="http://schemas.microsoft.com/office/drawing/2014/main" id="{28CE2921-19EF-4310-92A9-82BDFE0934F4}"/>
            </a:ext>
          </a:extLst>
        </xdr:cNvPr>
        <xdr:cNvSpPr txBox="1"/>
      </xdr:nvSpPr>
      <xdr:spPr>
        <a:xfrm>
          <a:off x="14389744" y="17688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158132</xdr:rowOff>
    </xdr:from>
    <xdr:ext cx="405111" cy="259045"/>
    <xdr:sp macro="" textlink="">
      <xdr:nvSpPr>
        <xdr:cNvPr id="747" name="n_1mainValue【庁舎】&#10;有形固定資産減価償却率">
          <a:extLst>
            <a:ext uri="{FF2B5EF4-FFF2-40B4-BE49-F238E27FC236}">
              <a16:creationId xmlns:a16="http://schemas.microsoft.com/office/drawing/2014/main" id="{96D03DA4-E617-4D0F-8054-9F74EC1988BE}"/>
            </a:ext>
          </a:extLst>
        </xdr:cNvPr>
        <xdr:cNvSpPr txBox="1"/>
      </xdr:nvSpPr>
      <xdr:spPr>
        <a:xfrm>
          <a:off x="15266044" y="17988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32402</xdr:rowOff>
    </xdr:from>
    <xdr:ext cx="405111" cy="259045"/>
    <xdr:sp macro="" textlink="">
      <xdr:nvSpPr>
        <xdr:cNvPr id="748" name="n_2mainValue【庁舎】&#10;有形固定資産減価償却率">
          <a:extLst>
            <a:ext uri="{FF2B5EF4-FFF2-40B4-BE49-F238E27FC236}">
              <a16:creationId xmlns:a16="http://schemas.microsoft.com/office/drawing/2014/main" id="{2C2DD020-FE8A-45F0-AD3D-84D8D0929390}"/>
            </a:ext>
          </a:extLst>
        </xdr:cNvPr>
        <xdr:cNvSpPr txBox="1"/>
      </xdr:nvSpPr>
      <xdr:spPr>
        <a:xfrm>
          <a:off x="14389744" y="18034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49" name="正方形/長方形 748">
          <a:extLst>
            <a:ext uri="{FF2B5EF4-FFF2-40B4-BE49-F238E27FC236}">
              <a16:creationId xmlns:a16="http://schemas.microsoft.com/office/drawing/2014/main" id="{B1602A56-1416-44CD-892A-093BC8D55BB6}"/>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50" name="正方形/長方形 749">
          <a:extLst>
            <a:ext uri="{FF2B5EF4-FFF2-40B4-BE49-F238E27FC236}">
              <a16:creationId xmlns:a16="http://schemas.microsoft.com/office/drawing/2014/main" id="{7302AD62-4DDC-445A-86CA-DFDCE057D19D}"/>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51" name="正方形/長方形 750">
          <a:extLst>
            <a:ext uri="{FF2B5EF4-FFF2-40B4-BE49-F238E27FC236}">
              <a16:creationId xmlns:a16="http://schemas.microsoft.com/office/drawing/2014/main" id="{EEE95BD9-1DED-46F0-9B92-E3CD89344A8F}"/>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52" name="正方形/長方形 751">
          <a:extLst>
            <a:ext uri="{FF2B5EF4-FFF2-40B4-BE49-F238E27FC236}">
              <a16:creationId xmlns:a16="http://schemas.microsoft.com/office/drawing/2014/main" id="{9B350911-6CAF-4E07-AEDC-8367EE5EAEFB}"/>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53" name="正方形/長方形 752">
          <a:extLst>
            <a:ext uri="{FF2B5EF4-FFF2-40B4-BE49-F238E27FC236}">
              <a16:creationId xmlns:a16="http://schemas.microsoft.com/office/drawing/2014/main" id="{FF081116-8BC4-4F62-9421-BB1322B75D03}"/>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54" name="正方形/長方形 753">
          <a:extLst>
            <a:ext uri="{FF2B5EF4-FFF2-40B4-BE49-F238E27FC236}">
              <a16:creationId xmlns:a16="http://schemas.microsoft.com/office/drawing/2014/main" id="{02644A4C-F222-4682-8D2F-DEA3463A39D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55" name="正方形/長方形 754">
          <a:extLst>
            <a:ext uri="{FF2B5EF4-FFF2-40B4-BE49-F238E27FC236}">
              <a16:creationId xmlns:a16="http://schemas.microsoft.com/office/drawing/2014/main" id="{F03A2AF9-4B94-4310-B0B2-235DDAC125BE}"/>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56" name="正方形/長方形 755">
          <a:extLst>
            <a:ext uri="{FF2B5EF4-FFF2-40B4-BE49-F238E27FC236}">
              <a16:creationId xmlns:a16="http://schemas.microsoft.com/office/drawing/2014/main" id="{938E29B7-44B9-4262-B52F-AC2DA800160D}"/>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57" name="テキスト ボックス 756">
          <a:extLst>
            <a:ext uri="{FF2B5EF4-FFF2-40B4-BE49-F238E27FC236}">
              <a16:creationId xmlns:a16="http://schemas.microsoft.com/office/drawing/2014/main" id="{D2268904-1CA7-4547-A486-43286B79EE2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58" name="直線コネクタ 757">
          <a:extLst>
            <a:ext uri="{FF2B5EF4-FFF2-40B4-BE49-F238E27FC236}">
              <a16:creationId xmlns:a16="http://schemas.microsoft.com/office/drawing/2014/main" id="{259CC5F9-032C-4646-B375-3785A5A3D0B5}"/>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59" name="テキスト ボックス 758">
          <a:extLst>
            <a:ext uri="{FF2B5EF4-FFF2-40B4-BE49-F238E27FC236}">
              <a16:creationId xmlns:a16="http://schemas.microsoft.com/office/drawing/2014/main" id="{52F514B3-5711-4346-B062-2C46271B37FF}"/>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109</xdr:row>
      <xdr:rowOff>35379</xdr:rowOff>
    </xdr:from>
    <xdr:to>
      <xdr:col>120</xdr:col>
      <xdr:colOff>114300</xdr:colOff>
      <xdr:row>109</xdr:row>
      <xdr:rowOff>35379</xdr:rowOff>
    </xdr:to>
    <xdr:cxnSp macro="">
      <xdr:nvCxnSpPr>
        <xdr:cNvPr id="760" name="直線コネクタ 759">
          <a:extLst>
            <a:ext uri="{FF2B5EF4-FFF2-40B4-BE49-F238E27FC236}">
              <a16:creationId xmlns:a16="http://schemas.microsoft.com/office/drawing/2014/main" id="{0942B04E-1079-42F7-9670-863BCE193947}"/>
            </a:ext>
          </a:extLst>
        </xdr:cNvPr>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61" name="テキスト ボックス 760">
          <a:extLst>
            <a:ext uri="{FF2B5EF4-FFF2-40B4-BE49-F238E27FC236}">
              <a16:creationId xmlns:a16="http://schemas.microsoft.com/office/drawing/2014/main" id="{62002380-BC5C-4722-B8D6-8C5A151490CE}"/>
            </a:ext>
          </a:extLst>
        </xdr:cNvPr>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62" name="直線コネクタ 761">
          <a:extLst>
            <a:ext uri="{FF2B5EF4-FFF2-40B4-BE49-F238E27FC236}">
              <a16:creationId xmlns:a16="http://schemas.microsoft.com/office/drawing/2014/main" id="{B7C18066-0D7F-4A14-8484-3DB71C46F3E4}"/>
            </a:ext>
          </a:extLst>
        </xdr:cNvPr>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63" name="テキスト ボックス 762">
          <a:extLst>
            <a:ext uri="{FF2B5EF4-FFF2-40B4-BE49-F238E27FC236}">
              <a16:creationId xmlns:a16="http://schemas.microsoft.com/office/drawing/2014/main" id="{F37BF16E-BF87-4FA4-BF2B-726F7F5BDBFE}"/>
            </a:ext>
          </a:extLst>
        </xdr:cNvPr>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64" name="直線コネクタ 763">
          <a:extLst>
            <a:ext uri="{FF2B5EF4-FFF2-40B4-BE49-F238E27FC236}">
              <a16:creationId xmlns:a16="http://schemas.microsoft.com/office/drawing/2014/main" id="{9CC25ECE-7D36-4290-B71F-7FF7603777DE}"/>
            </a:ext>
          </a:extLst>
        </xdr:cNvPr>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65" name="テキスト ボックス 764">
          <a:extLst>
            <a:ext uri="{FF2B5EF4-FFF2-40B4-BE49-F238E27FC236}">
              <a16:creationId xmlns:a16="http://schemas.microsoft.com/office/drawing/2014/main" id="{D17AAC29-FB82-49E5-9ED0-8B17C4FF1312}"/>
            </a:ext>
          </a:extLst>
        </xdr:cNvPr>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66" name="直線コネクタ 765">
          <a:extLst>
            <a:ext uri="{FF2B5EF4-FFF2-40B4-BE49-F238E27FC236}">
              <a16:creationId xmlns:a16="http://schemas.microsoft.com/office/drawing/2014/main" id="{E4B19615-A6A5-448B-9CE5-D32D8BC2B18E}"/>
            </a:ext>
          </a:extLst>
        </xdr:cNvPr>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67" name="テキスト ボックス 766">
          <a:extLst>
            <a:ext uri="{FF2B5EF4-FFF2-40B4-BE49-F238E27FC236}">
              <a16:creationId xmlns:a16="http://schemas.microsoft.com/office/drawing/2014/main" id="{353AA600-FC9E-4944-B27C-A463E0902929}"/>
            </a:ext>
          </a:extLst>
        </xdr:cNvPr>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68" name="直線コネクタ 767">
          <a:extLst>
            <a:ext uri="{FF2B5EF4-FFF2-40B4-BE49-F238E27FC236}">
              <a16:creationId xmlns:a16="http://schemas.microsoft.com/office/drawing/2014/main" id="{B541A5D2-FD52-4C99-A282-30A5467F9DE1}"/>
            </a:ext>
          </a:extLst>
        </xdr:cNvPr>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69" name="テキスト ボックス 768">
          <a:extLst>
            <a:ext uri="{FF2B5EF4-FFF2-40B4-BE49-F238E27FC236}">
              <a16:creationId xmlns:a16="http://schemas.microsoft.com/office/drawing/2014/main" id="{0D460A9B-36B4-402C-8C42-4E3074139027}"/>
            </a:ext>
          </a:extLst>
        </xdr:cNvPr>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70" name="直線コネクタ 769">
          <a:extLst>
            <a:ext uri="{FF2B5EF4-FFF2-40B4-BE49-F238E27FC236}">
              <a16:creationId xmlns:a16="http://schemas.microsoft.com/office/drawing/2014/main" id="{6FE2382E-2B0C-4DC6-AA81-4DFFF5C993EF}"/>
            </a:ext>
          </a:extLst>
        </xdr:cNvPr>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71" name="テキスト ボックス 770">
          <a:extLst>
            <a:ext uri="{FF2B5EF4-FFF2-40B4-BE49-F238E27FC236}">
              <a16:creationId xmlns:a16="http://schemas.microsoft.com/office/drawing/2014/main" id="{772BA058-6BAF-4CEF-9C9D-84F8FBE2D0C1}"/>
            </a:ext>
          </a:extLst>
        </xdr:cNvPr>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72" name="直線コネクタ 771">
          <a:extLst>
            <a:ext uri="{FF2B5EF4-FFF2-40B4-BE49-F238E27FC236}">
              <a16:creationId xmlns:a16="http://schemas.microsoft.com/office/drawing/2014/main" id="{D7351806-E7BF-48AA-A1E2-30558957EC1D}"/>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73" name="テキスト ボックス 772">
          <a:extLst>
            <a:ext uri="{FF2B5EF4-FFF2-40B4-BE49-F238E27FC236}">
              <a16:creationId xmlns:a16="http://schemas.microsoft.com/office/drawing/2014/main" id="{CCD54F1E-1037-4AF2-AE75-E7B6DA47F321}"/>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74" name="【庁舎】&#10;一人当たり面積グラフ枠">
          <a:extLst>
            <a:ext uri="{FF2B5EF4-FFF2-40B4-BE49-F238E27FC236}">
              <a16:creationId xmlns:a16="http://schemas.microsoft.com/office/drawing/2014/main" id="{07113E86-9952-482D-98FF-28D1293A22FA}"/>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29936</xdr:rowOff>
    </xdr:from>
    <xdr:to>
      <xdr:col>116</xdr:col>
      <xdr:colOff>62864</xdr:colOff>
      <xdr:row>108</xdr:row>
      <xdr:rowOff>87086</xdr:rowOff>
    </xdr:to>
    <xdr:cxnSp macro="">
      <xdr:nvCxnSpPr>
        <xdr:cNvPr id="775" name="直線コネクタ 774">
          <a:extLst>
            <a:ext uri="{FF2B5EF4-FFF2-40B4-BE49-F238E27FC236}">
              <a16:creationId xmlns:a16="http://schemas.microsoft.com/office/drawing/2014/main" id="{0CBA5A9B-36C5-41BB-9470-E67DB2ED0470}"/>
            </a:ext>
          </a:extLst>
        </xdr:cNvPr>
        <xdr:cNvCxnSpPr/>
      </xdr:nvCxnSpPr>
      <xdr:spPr>
        <a:xfrm flipV="1">
          <a:off x="22160864" y="17003486"/>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90913</xdr:rowOff>
    </xdr:from>
    <xdr:ext cx="469744" cy="259045"/>
    <xdr:sp macro="" textlink="">
      <xdr:nvSpPr>
        <xdr:cNvPr id="776" name="【庁舎】&#10;一人当たり面積最小値テキスト">
          <a:extLst>
            <a:ext uri="{FF2B5EF4-FFF2-40B4-BE49-F238E27FC236}">
              <a16:creationId xmlns:a16="http://schemas.microsoft.com/office/drawing/2014/main" id="{D7910411-A7F1-4318-8BE9-5F36E59426E2}"/>
            </a:ext>
          </a:extLst>
        </xdr:cNvPr>
        <xdr:cNvSpPr txBox="1"/>
      </xdr:nvSpPr>
      <xdr:spPr>
        <a:xfrm>
          <a:off x="22199600" y="186075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87086</xdr:rowOff>
    </xdr:from>
    <xdr:to>
      <xdr:col>116</xdr:col>
      <xdr:colOff>152400</xdr:colOff>
      <xdr:row>108</xdr:row>
      <xdr:rowOff>87086</xdr:rowOff>
    </xdr:to>
    <xdr:cxnSp macro="">
      <xdr:nvCxnSpPr>
        <xdr:cNvPr id="777" name="直線コネクタ 776">
          <a:extLst>
            <a:ext uri="{FF2B5EF4-FFF2-40B4-BE49-F238E27FC236}">
              <a16:creationId xmlns:a16="http://schemas.microsoft.com/office/drawing/2014/main" id="{BC1F35CA-0C63-4D7C-BEBC-55D9948C6D9C}"/>
            </a:ext>
          </a:extLst>
        </xdr:cNvPr>
        <xdr:cNvCxnSpPr/>
      </xdr:nvCxnSpPr>
      <xdr:spPr>
        <a:xfrm>
          <a:off x="22072600" y="18603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97</xdr:row>
      <xdr:rowOff>148063</xdr:rowOff>
    </xdr:from>
    <xdr:ext cx="469744" cy="259045"/>
    <xdr:sp macro="" textlink="">
      <xdr:nvSpPr>
        <xdr:cNvPr id="778" name="【庁舎】&#10;一人当たり面積最大値テキスト">
          <a:extLst>
            <a:ext uri="{FF2B5EF4-FFF2-40B4-BE49-F238E27FC236}">
              <a16:creationId xmlns:a16="http://schemas.microsoft.com/office/drawing/2014/main" id="{BF6C40F1-7903-4492-89CE-2873816590D3}"/>
            </a:ext>
          </a:extLst>
        </xdr:cNvPr>
        <xdr:cNvSpPr txBox="1"/>
      </xdr:nvSpPr>
      <xdr:spPr>
        <a:xfrm>
          <a:off x="22199600" y="16778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29936</xdr:rowOff>
    </xdr:from>
    <xdr:to>
      <xdr:col>116</xdr:col>
      <xdr:colOff>152400</xdr:colOff>
      <xdr:row>99</xdr:row>
      <xdr:rowOff>29936</xdr:rowOff>
    </xdr:to>
    <xdr:cxnSp macro="">
      <xdr:nvCxnSpPr>
        <xdr:cNvPr id="779" name="直線コネクタ 778">
          <a:extLst>
            <a:ext uri="{FF2B5EF4-FFF2-40B4-BE49-F238E27FC236}">
              <a16:creationId xmlns:a16="http://schemas.microsoft.com/office/drawing/2014/main" id="{3AD9121E-1A62-4EC8-B899-018057C8AE46}"/>
            </a:ext>
          </a:extLst>
        </xdr:cNvPr>
        <xdr:cNvCxnSpPr/>
      </xdr:nvCxnSpPr>
      <xdr:spPr>
        <a:xfrm>
          <a:off x="22072600" y="1700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99077</xdr:rowOff>
    </xdr:from>
    <xdr:ext cx="469744" cy="259045"/>
    <xdr:sp macro="" textlink="">
      <xdr:nvSpPr>
        <xdr:cNvPr id="780" name="【庁舎】&#10;一人当たり面積平均値テキスト">
          <a:extLst>
            <a:ext uri="{FF2B5EF4-FFF2-40B4-BE49-F238E27FC236}">
              <a16:creationId xmlns:a16="http://schemas.microsoft.com/office/drawing/2014/main" id="{7633F9EF-6470-4B92-BFE3-2BFED3E50DA0}"/>
            </a:ext>
          </a:extLst>
        </xdr:cNvPr>
        <xdr:cNvSpPr txBox="1"/>
      </xdr:nvSpPr>
      <xdr:spPr>
        <a:xfrm>
          <a:off x="22199600" y="177584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120650</xdr:rowOff>
    </xdr:from>
    <xdr:to>
      <xdr:col>116</xdr:col>
      <xdr:colOff>114300</xdr:colOff>
      <xdr:row>104</xdr:row>
      <xdr:rowOff>50800</xdr:rowOff>
    </xdr:to>
    <xdr:sp macro="" textlink="">
      <xdr:nvSpPr>
        <xdr:cNvPr id="781" name="フローチャート: 判断 780">
          <a:extLst>
            <a:ext uri="{FF2B5EF4-FFF2-40B4-BE49-F238E27FC236}">
              <a16:creationId xmlns:a16="http://schemas.microsoft.com/office/drawing/2014/main" id="{75E15579-6EE9-4848-8EE1-7641A773EE1A}"/>
            </a:ext>
          </a:extLst>
        </xdr:cNvPr>
        <xdr:cNvSpPr/>
      </xdr:nvSpPr>
      <xdr:spPr>
        <a:xfrm>
          <a:off x="22110700" y="1778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87993</xdr:rowOff>
    </xdr:from>
    <xdr:to>
      <xdr:col>112</xdr:col>
      <xdr:colOff>38100</xdr:colOff>
      <xdr:row>104</xdr:row>
      <xdr:rowOff>18143</xdr:rowOff>
    </xdr:to>
    <xdr:sp macro="" textlink="">
      <xdr:nvSpPr>
        <xdr:cNvPr id="782" name="フローチャート: 判断 781">
          <a:extLst>
            <a:ext uri="{FF2B5EF4-FFF2-40B4-BE49-F238E27FC236}">
              <a16:creationId xmlns:a16="http://schemas.microsoft.com/office/drawing/2014/main" id="{6780FE72-8967-45F8-ACF9-8F70D6E0FD02}"/>
            </a:ext>
          </a:extLst>
        </xdr:cNvPr>
        <xdr:cNvSpPr/>
      </xdr:nvSpPr>
      <xdr:spPr>
        <a:xfrm>
          <a:off x="21272500" y="17747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153307</xdr:rowOff>
    </xdr:from>
    <xdr:to>
      <xdr:col>107</xdr:col>
      <xdr:colOff>101600</xdr:colOff>
      <xdr:row>104</xdr:row>
      <xdr:rowOff>83457</xdr:rowOff>
    </xdr:to>
    <xdr:sp macro="" textlink="">
      <xdr:nvSpPr>
        <xdr:cNvPr id="783" name="フローチャート: 判断 782">
          <a:extLst>
            <a:ext uri="{FF2B5EF4-FFF2-40B4-BE49-F238E27FC236}">
              <a16:creationId xmlns:a16="http://schemas.microsoft.com/office/drawing/2014/main" id="{A5E461ED-5785-45C7-B3FB-ADD08013ECA4}"/>
            </a:ext>
          </a:extLst>
        </xdr:cNvPr>
        <xdr:cNvSpPr/>
      </xdr:nvSpPr>
      <xdr:spPr>
        <a:xfrm>
          <a:off x="20383500" y="1781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39A463A6-1F99-40DB-879D-F94B07D2503F}"/>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85" name="テキスト ボックス 784">
          <a:extLst>
            <a:ext uri="{FF2B5EF4-FFF2-40B4-BE49-F238E27FC236}">
              <a16:creationId xmlns:a16="http://schemas.microsoft.com/office/drawing/2014/main" id="{3ACF13E6-E7BA-4383-B4D6-D7B92C3AC93F}"/>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86" name="テキスト ボックス 785">
          <a:extLst>
            <a:ext uri="{FF2B5EF4-FFF2-40B4-BE49-F238E27FC236}">
              <a16:creationId xmlns:a16="http://schemas.microsoft.com/office/drawing/2014/main" id="{BF217CAE-63C1-4CFB-81F5-CDBDDDE3F627}"/>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87" name="テキスト ボックス 786">
          <a:extLst>
            <a:ext uri="{FF2B5EF4-FFF2-40B4-BE49-F238E27FC236}">
              <a16:creationId xmlns:a16="http://schemas.microsoft.com/office/drawing/2014/main" id="{FC70D830-A167-47B1-9371-3A50C4082F0C}"/>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88" name="テキスト ボックス 787">
          <a:extLst>
            <a:ext uri="{FF2B5EF4-FFF2-40B4-BE49-F238E27FC236}">
              <a16:creationId xmlns:a16="http://schemas.microsoft.com/office/drawing/2014/main" id="{BD20CAD9-5CFA-4113-AC97-57E4C548B012}"/>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150586</xdr:rowOff>
    </xdr:from>
    <xdr:to>
      <xdr:col>116</xdr:col>
      <xdr:colOff>114300</xdr:colOff>
      <xdr:row>99</xdr:row>
      <xdr:rowOff>80736</xdr:rowOff>
    </xdr:to>
    <xdr:sp macro="" textlink="">
      <xdr:nvSpPr>
        <xdr:cNvPr id="789" name="楕円 788">
          <a:extLst>
            <a:ext uri="{FF2B5EF4-FFF2-40B4-BE49-F238E27FC236}">
              <a16:creationId xmlns:a16="http://schemas.microsoft.com/office/drawing/2014/main" id="{4A110FCC-9C54-4848-A84A-906EAF90568B}"/>
            </a:ext>
          </a:extLst>
        </xdr:cNvPr>
        <xdr:cNvSpPr/>
      </xdr:nvSpPr>
      <xdr:spPr>
        <a:xfrm>
          <a:off x="22110700" y="16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98</xdr:row>
      <xdr:rowOff>103613</xdr:rowOff>
    </xdr:from>
    <xdr:ext cx="469744" cy="259045"/>
    <xdr:sp macro="" textlink="">
      <xdr:nvSpPr>
        <xdr:cNvPr id="790" name="【庁舎】&#10;一人当たり面積該当値テキスト">
          <a:extLst>
            <a:ext uri="{FF2B5EF4-FFF2-40B4-BE49-F238E27FC236}">
              <a16:creationId xmlns:a16="http://schemas.microsoft.com/office/drawing/2014/main" id="{EFEC4047-16E4-4C39-AD25-6E095EA28BD4}"/>
            </a:ext>
          </a:extLst>
        </xdr:cNvPr>
        <xdr:cNvSpPr txBox="1"/>
      </xdr:nvSpPr>
      <xdr:spPr>
        <a:xfrm>
          <a:off x="22199600" y="16905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150586</xdr:rowOff>
    </xdr:from>
    <xdr:to>
      <xdr:col>112</xdr:col>
      <xdr:colOff>38100</xdr:colOff>
      <xdr:row>99</xdr:row>
      <xdr:rowOff>80736</xdr:rowOff>
    </xdr:to>
    <xdr:sp macro="" textlink="">
      <xdr:nvSpPr>
        <xdr:cNvPr id="791" name="楕円 790">
          <a:extLst>
            <a:ext uri="{FF2B5EF4-FFF2-40B4-BE49-F238E27FC236}">
              <a16:creationId xmlns:a16="http://schemas.microsoft.com/office/drawing/2014/main" id="{EB6798D7-D959-45CD-8DE1-2C3B71EBA0A8}"/>
            </a:ext>
          </a:extLst>
        </xdr:cNvPr>
        <xdr:cNvSpPr/>
      </xdr:nvSpPr>
      <xdr:spPr>
        <a:xfrm>
          <a:off x="21272500" y="16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99</xdr:row>
      <xdr:rowOff>29936</xdr:rowOff>
    </xdr:from>
    <xdr:to>
      <xdr:col>116</xdr:col>
      <xdr:colOff>63500</xdr:colOff>
      <xdr:row>99</xdr:row>
      <xdr:rowOff>29936</xdr:rowOff>
    </xdr:to>
    <xdr:cxnSp macro="">
      <xdr:nvCxnSpPr>
        <xdr:cNvPr id="792" name="直線コネクタ 791">
          <a:extLst>
            <a:ext uri="{FF2B5EF4-FFF2-40B4-BE49-F238E27FC236}">
              <a16:creationId xmlns:a16="http://schemas.microsoft.com/office/drawing/2014/main" id="{77707165-063D-46F6-8708-74AD072B75D1}"/>
            </a:ext>
          </a:extLst>
        </xdr:cNvPr>
        <xdr:cNvCxnSpPr/>
      </xdr:nvCxnSpPr>
      <xdr:spPr>
        <a:xfrm>
          <a:off x="21323300" y="1700348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150586</xdr:rowOff>
    </xdr:from>
    <xdr:to>
      <xdr:col>107</xdr:col>
      <xdr:colOff>101600</xdr:colOff>
      <xdr:row>99</xdr:row>
      <xdr:rowOff>80736</xdr:rowOff>
    </xdr:to>
    <xdr:sp macro="" textlink="">
      <xdr:nvSpPr>
        <xdr:cNvPr id="793" name="楕円 792">
          <a:extLst>
            <a:ext uri="{FF2B5EF4-FFF2-40B4-BE49-F238E27FC236}">
              <a16:creationId xmlns:a16="http://schemas.microsoft.com/office/drawing/2014/main" id="{F8E8CE74-7C53-44AC-8E8F-52EE0B79E96F}"/>
            </a:ext>
          </a:extLst>
        </xdr:cNvPr>
        <xdr:cNvSpPr/>
      </xdr:nvSpPr>
      <xdr:spPr>
        <a:xfrm>
          <a:off x="20383500" y="1695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29936</xdr:rowOff>
    </xdr:from>
    <xdr:to>
      <xdr:col>111</xdr:col>
      <xdr:colOff>177800</xdr:colOff>
      <xdr:row>99</xdr:row>
      <xdr:rowOff>29936</xdr:rowOff>
    </xdr:to>
    <xdr:cxnSp macro="">
      <xdr:nvCxnSpPr>
        <xdr:cNvPr id="794" name="直線コネクタ 793">
          <a:extLst>
            <a:ext uri="{FF2B5EF4-FFF2-40B4-BE49-F238E27FC236}">
              <a16:creationId xmlns:a16="http://schemas.microsoft.com/office/drawing/2014/main" id="{EB37DC8F-069D-42F1-8FCB-01D0F2E2D9C6}"/>
            </a:ext>
          </a:extLst>
        </xdr:cNvPr>
        <xdr:cNvCxnSpPr/>
      </xdr:nvCxnSpPr>
      <xdr:spPr>
        <a:xfrm>
          <a:off x="20434300" y="170034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9270</xdr:rowOff>
    </xdr:from>
    <xdr:ext cx="469744" cy="259045"/>
    <xdr:sp macro="" textlink="">
      <xdr:nvSpPr>
        <xdr:cNvPr id="795" name="n_1aveValue【庁舎】&#10;一人当たり面積">
          <a:extLst>
            <a:ext uri="{FF2B5EF4-FFF2-40B4-BE49-F238E27FC236}">
              <a16:creationId xmlns:a16="http://schemas.microsoft.com/office/drawing/2014/main" id="{30AC4016-9C84-477A-ABF4-87426F84B7B4}"/>
            </a:ext>
          </a:extLst>
        </xdr:cNvPr>
        <xdr:cNvSpPr txBox="1"/>
      </xdr:nvSpPr>
      <xdr:spPr>
        <a:xfrm>
          <a:off x="21075727" y="17840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74584</xdr:rowOff>
    </xdr:from>
    <xdr:ext cx="469744" cy="259045"/>
    <xdr:sp macro="" textlink="">
      <xdr:nvSpPr>
        <xdr:cNvPr id="796" name="n_2aveValue【庁舎】&#10;一人当たり面積">
          <a:extLst>
            <a:ext uri="{FF2B5EF4-FFF2-40B4-BE49-F238E27FC236}">
              <a16:creationId xmlns:a16="http://schemas.microsoft.com/office/drawing/2014/main" id="{ECAEC057-C022-4412-B37B-DA2A3B771A55}"/>
            </a:ext>
          </a:extLst>
        </xdr:cNvPr>
        <xdr:cNvSpPr txBox="1"/>
      </xdr:nvSpPr>
      <xdr:spPr>
        <a:xfrm>
          <a:off x="20199427" y="17905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97</xdr:row>
      <xdr:rowOff>97263</xdr:rowOff>
    </xdr:from>
    <xdr:ext cx="469744" cy="259045"/>
    <xdr:sp macro="" textlink="">
      <xdr:nvSpPr>
        <xdr:cNvPr id="797" name="n_1mainValue【庁舎】&#10;一人当たり面積">
          <a:extLst>
            <a:ext uri="{FF2B5EF4-FFF2-40B4-BE49-F238E27FC236}">
              <a16:creationId xmlns:a16="http://schemas.microsoft.com/office/drawing/2014/main" id="{683570F6-131A-4CAB-8D2C-8B6B724D8DBD}"/>
            </a:ext>
          </a:extLst>
        </xdr:cNvPr>
        <xdr:cNvSpPr txBox="1"/>
      </xdr:nvSpPr>
      <xdr:spPr>
        <a:xfrm>
          <a:off x="21075727" y="1672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97</xdr:row>
      <xdr:rowOff>97263</xdr:rowOff>
    </xdr:from>
    <xdr:ext cx="469744" cy="259045"/>
    <xdr:sp macro="" textlink="">
      <xdr:nvSpPr>
        <xdr:cNvPr id="798" name="n_2mainValue【庁舎】&#10;一人当たり面積">
          <a:extLst>
            <a:ext uri="{FF2B5EF4-FFF2-40B4-BE49-F238E27FC236}">
              <a16:creationId xmlns:a16="http://schemas.microsoft.com/office/drawing/2014/main" id="{6BB5E5EF-982D-4C60-9BC4-1514EC1473BA}"/>
            </a:ext>
          </a:extLst>
        </xdr:cNvPr>
        <xdr:cNvSpPr txBox="1"/>
      </xdr:nvSpPr>
      <xdr:spPr>
        <a:xfrm>
          <a:off x="20199427" y="167279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99" name="正方形/長方形 798">
          <a:extLst>
            <a:ext uri="{FF2B5EF4-FFF2-40B4-BE49-F238E27FC236}">
              <a16:creationId xmlns:a16="http://schemas.microsoft.com/office/drawing/2014/main" id="{37C5F788-3DBE-4CC2-9049-757661837EDD}"/>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00" name="正方形/長方形 799">
          <a:extLst>
            <a:ext uri="{FF2B5EF4-FFF2-40B4-BE49-F238E27FC236}">
              <a16:creationId xmlns:a16="http://schemas.microsoft.com/office/drawing/2014/main" id="{52F06921-F134-4BB9-964F-F09C1545F34E}"/>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01" name="テキスト ボックス 800">
          <a:extLst>
            <a:ext uri="{FF2B5EF4-FFF2-40B4-BE49-F238E27FC236}">
              <a16:creationId xmlns:a16="http://schemas.microsoft.com/office/drawing/2014/main" id="{CA28139C-81C6-439E-906B-D20DEFA9C3E3}"/>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全国平均等と比較して特に有形固定資産減価償却率が高くなっている施設は、体育館・プール</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及び</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消防施設である。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体育館・プールは、特に老朽化が進んでいる出雲体育館、平田体育館、斐川第２体育館がそれぞれ帳簿上の耐用年数を満了しているため有形固定資産減価償却率が高くなっている。この３施設は廃止し新たに１施設に集約し建設する計画である。</a:t>
          </a:r>
          <a:endParaRPr lang="ja-JP" altLang="ja-JP" sz="1400">
            <a:effectLst/>
            <a:latin typeface="ＭＳ ゴシック" panose="020B0609070205080204" pitchFamily="49" charset="-128"/>
            <a:ea typeface="ＭＳ ゴシック" panose="020B0609070205080204" pitchFamily="49" charset="-128"/>
          </a:endParaRPr>
        </a:p>
        <a:p>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また、</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消防施設は、主に消防団のコミュニティー消防センター・格納庫等の施設が耐用年数を経過したものが多く、有形固定資産減価償却率を上昇させる要因となってい</a:t>
          </a:r>
          <a:r>
            <a:rPr kumimoji="1" lang="ja-JP" altLang="en-US" sz="1400">
              <a:solidFill>
                <a:schemeClr val="dk1"/>
              </a:solidFill>
              <a:effectLst/>
              <a:latin typeface="ＭＳ ゴシック" panose="020B0609070205080204" pitchFamily="49" charset="-128"/>
              <a:ea typeface="ＭＳ ゴシック" panose="020B0609070205080204" pitchFamily="49" charset="-128"/>
              <a:cs typeface="+mn-cs"/>
            </a:rPr>
            <a:t>る</a:t>
          </a:r>
          <a:r>
            <a:rPr kumimoji="1" lang="ja-JP" altLang="ja-JP" sz="1400">
              <a:solidFill>
                <a:schemeClr val="dk1"/>
              </a:solidFill>
              <a:effectLst/>
              <a:latin typeface="ＭＳ ゴシック" panose="020B0609070205080204" pitchFamily="49" charset="-128"/>
              <a:ea typeface="ＭＳ ゴシック" panose="020B0609070205080204" pitchFamily="49" charset="-128"/>
              <a:cs typeface="+mn-cs"/>
            </a:rPr>
            <a:t>。</a:t>
          </a:r>
          <a:endParaRPr lang="ja-JP" altLang="ja-JP" sz="1400">
            <a:effectLst/>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ポイント改善したものの、担税力の乏しい地域性などから、類似団体最低の</a:t>
          </a:r>
          <a:r>
            <a:rPr kumimoji="1" lang="en-US" altLang="ja-JP" sz="1300">
              <a:latin typeface="ＭＳ Ｐゴシック" panose="020B0600070205080204" pitchFamily="50" charset="-128"/>
              <a:ea typeface="ＭＳ Ｐゴシック" panose="020B0600070205080204" pitchFamily="50" charset="-128"/>
            </a:rPr>
            <a:t>0.53</a:t>
          </a:r>
          <a:r>
            <a:rPr kumimoji="1" lang="ja-JP" altLang="en-US" sz="1300">
              <a:latin typeface="ＭＳ Ｐゴシック" panose="020B0600070205080204" pitchFamily="50" charset="-128"/>
              <a:ea typeface="ＭＳ Ｐゴシック" panose="020B0600070205080204" pitchFamily="50" charset="-128"/>
            </a:rPr>
            <a:t>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引き続き、地場企業への支援や企業誘致等による雇用の創出など、税収を増やす取組を積極的に推進し、自主財源確保に努める。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a:extLst>
            <a:ext uri="{FF2B5EF4-FFF2-40B4-BE49-F238E27FC236}">
              <a16:creationId xmlns:a16="http://schemas.microsoft.com/office/drawing/2014/main" id="{00000000-0008-0000-0300-000040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a:extLst>
            <a:ext uri="{FF2B5EF4-FFF2-40B4-BE49-F238E27FC236}">
              <a16:creationId xmlns:a16="http://schemas.microsoft.com/office/drawing/2014/main" id="{00000000-0008-0000-0300-000041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157843</xdr:rowOff>
    </xdr:from>
    <xdr:to>
      <xdr:col>23</xdr:col>
      <xdr:colOff>133350</xdr:colOff>
      <xdr:row>44</xdr:row>
      <xdr:rowOff>78922</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953000" y="6330043"/>
          <a:ext cx="0" cy="12926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50999</xdr:rowOff>
    </xdr:from>
    <xdr:ext cx="762000" cy="259045"/>
    <xdr:sp macro="" textlink="">
      <xdr:nvSpPr>
        <xdr:cNvPr id="67" name="財政力最小値テキスト">
          <a:extLst>
            <a:ext uri="{FF2B5EF4-FFF2-40B4-BE49-F238E27FC236}">
              <a16:creationId xmlns:a16="http://schemas.microsoft.com/office/drawing/2014/main" id="{00000000-0008-0000-0300-000043000000}"/>
            </a:ext>
          </a:extLst>
        </xdr:cNvPr>
        <xdr:cNvSpPr txBox="1"/>
      </xdr:nvSpPr>
      <xdr:spPr>
        <a:xfrm>
          <a:off x="5041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78922</xdr:rowOff>
    </xdr:from>
    <xdr:to>
      <xdr:col>24</xdr:col>
      <xdr:colOff>12700</xdr:colOff>
      <xdr:row>44</xdr:row>
      <xdr:rowOff>78922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72770</xdr:rowOff>
    </xdr:from>
    <xdr:ext cx="762000" cy="259045"/>
    <xdr:sp macro="" textlink="">
      <xdr:nvSpPr>
        <xdr:cNvPr id="69" name="財政力最大値テキスト">
          <a:extLst>
            <a:ext uri="{FF2B5EF4-FFF2-40B4-BE49-F238E27FC236}">
              <a16:creationId xmlns:a16="http://schemas.microsoft.com/office/drawing/2014/main" id="{00000000-0008-0000-0300-000045000000}"/>
            </a:ext>
          </a:extLst>
        </xdr:cNvPr>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157843</xdr:rowOff>
    </xdr:from>
    <xdr:to>
      <xdr:col>24</xdr:col>
      <xdr:colOff>12700</xdr:colOff>
      <xdr:row>36</xdr:row>
      <xdr:rowOff>157843</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78922</xdr:rowOff>
    </xdr:from>
    <xdr:to>
      <xdr:col>23</xdr:col>
      <xdr:colOff>133350</xdr:colOff>
      <xdr:row>44</xdr:row>
      <xdr:rowOff>96157</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flipV="1">
          <a:off x="4114800" y="7622722"/>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41927</xdr:rowOff>
    </xdr:from>
    <xdr:ext cx="762000" cy="259045"/>
    <xdr:sp macro="" textlink="">
      <xdr:nvSpPr>
        <xdr:cNvPr id="72" name="財政力平均値テキスト">
          <a:extLst>
            <a:ext uri="{FF2B5EF4-FFF2-40B4-BE49-F238E27FC236}">
              <a16:creationId xmlns:a16="http://schemas.microsoft.com/office/drawing/2014/main" id="{00000000-0008-0000-0300-000048000000}"/>
            </a:ext>
          </a:extLst>
        </xdr:cNvPr>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25400</xdr:rowOff>
    </xdr:from>
    <xdr:to>
      <xdr:col>23</xdr:col>
      <xdr:colOff>184150</xdr:colOff>
      <xdr:row>41</xdr:row>
      <xdr:rowOff>127000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96157</xdr:rowOff>
    </xdr:from>
    <xdr:to>
      <xdr:col>19</xdr:col>
      <xdr:colOff>133350</xdr:colOff>
      <xdr:row>44</xdr:row>
      <xdr:rowOff>113393</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3225800" y="763995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25400</xdr:rowOff>
    </xdr:from>
    <xdr:to>
      <xdr:col>19</xdr:col>
      <xdr:colOff>184150</xdr:colOff>
      <xdr:row>41</xdr:row>
      <xdr:rowOff>127000</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137177</xdr:rowOff>
    </xdr:from>
    <xdr:ext cx="7366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113393</xdr:rowOff>
    </xdr:from>
    <xdr:to>
      <xdr:col>15</xdr:col>
      <xdr:colOff>82550</xdr:colOff>
      <xdr:row>44</xdr:row>
      <xdr:rowOff>130628</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flipV="1">
          <a:off x="2336800" y="765719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8165</xdr:rowOff>
    </xdr:from>
    <xdr:to>
      <xdr:col>15</xdr:col>
      <xdr:colOff>133350</xdr:colOff>
      <xdr:row>41</xdr:row>
      <xdr:rowOff>109765</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3175000" y="7037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119942</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2844800" y="6806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130628</xdr:rowOff>
    </xdr:from>
    <xdr:to>
      <xdr:col>11</xdr:col>
      <xdr:colOff>31750</xdr:colOff>
      <xdr:row>44</xdr:row>
      <xdr:rowOff>147865</xdr:rowOff>
    </xdr:to>
    <xdr:cxnSp macro="">
      <xdr:nvCxnSpPr>
        <xdr:cNvPr id="80" name="直線コネクタ 79">
          <a:extLst>
            <a:ext uri="{FF2B5EF4-FFF2-40B4-BE49-F238E27FC236}">
              <a16:creationId xmlns:a16="http://schemas.microsoft.com/office/drawing/2014/main" id="{00000000-0008-0000-0300-000050000000}"/>
            </a:ext>
          </a:extLst>
        </xdr:cNvPr>
        <xdr:cNvCxnSpPr/>
      </xdr:nvCxnSpPr>
      <xdr:spPr>
        <a:xfrm flipV="1">
          <a:off x="1447800" y="767442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42635</xdr:rowOff>
    </xdr:from>
    <xdr:to>
      <xdr:col>11</xdr:col>
      <xdr:colOff>82550</xdr:colOff>
      <xdr:row>41</xdr:row>
      <xdr:rowOff>144235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2286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154412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955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42635</xdr:rowOff>
    </xdr:from>
    <xdr:to>
      <xdr:col>7</xdr:col>
      <xdr:colOff>31750</xdr:colOff>
      <xdr:row>41</xdr:row>
      <xdr:rowOff>144235</xdr:rowOff>
    </xdr:to>
    <xdr:sp macro="" textlink="">
      <xdr:nvSpPr>
        <xdr:cNvPr id="83" name="フローチャート: 判断 82">
          <a:extLst>
            <a:ext uri="{FF2B5EF4-FFF2-40B4-BE49-F238E27FC236}">
              <a16:creationId xmlns:a16="http://schemas.microsoft.com/office/drawing/2014/main" id="{00000000-0008-0000-0300-000053000000}"/>
            </a:ext>
          </a:extLst>
        </xdr:cNvPr>
        <xdr:cNvSpPr/>
      </xdr:nvSpPr>
      <xdr:spPr>
        <a:xfrm>
          <a:off x="13970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154412</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066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28122</xdr:rowOff>
    </xdr:from>
    <xdr:to>
      <xdr:col>23</xdr:col>
      <xdr:colOff>184150</xdr:colOff>
      <xdr:row>44</xdr:row>
      <xdr:rowOff>129722</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95449</xdr:rowOff>
    </xdr:from>
    <xdr:ext cx="762000" cy="259045"/>
    <xdr:sp macro="" textlink="">
      <xdr:nvSpPr>
        <xdr:cNvPr id="91" name="財政力該当値テキスト">
          <a:extLst>
            <a:ext uri="{FF2B5EF4-FFF2-40B4-BE49-F238E27FC236}">
              <a16:creationId xmlns:a16="http://schemas.microsoft.com/office/drawing/2014/main" id="{00000000-0008-0000-0300-00005B000000}"/>
            </a:ext>
          </a:extLst>
        </xdr:cNvPr>
        <xdr:cNvSpPr txBox="1"/>
      </xdr:nvSpPr>
      <xdr:spPr>
        <a:xfrm>
          <a:off x="5041900" y="7467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45357</xdr:rowOff>
    </xdr:from>
    <xdr:to>
      <xdr:col>19</xdr:col>
      <xdr:colOff>184150</xdr:colOff>
      <xdr:row>44</xdr:row>
      <xdr:rowOff>146957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4064000" y="7589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131734</xdr:rowOff>
    </xdr:from>
    <xdr:ext cx="7366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3733800" y="76755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62593</xdr:rowOff>
    </xdr:from>
    <xdr:to>
      <xdr:col>15</xdr:col>
      <xdr:colOff>133350</xdr:colOff>
      <xdr:row>44</xdr:row>
      <xdr:rowOff>164193</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3175000" y="760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148970</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2844800" y="7692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79828</xdr:rowOff>
    </xdr:from>
    <xdr:to>
      <xdr:col>11</xdr:col>
      <xdr:colOff>82550</xdr:colOff>
      <xdr:row>45</xdr:row>
      <xdr:rowOff>9978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2286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166205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955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97065</xdr:rowOff>
    </xdr:from>
    <xdr:to>
      <xdr:col>7</xdr:col>
      <xdr:colOff>31750</xdr:colOff>
      <xdr:row>45</xdr:row>
      <xdr:rowOff>27215</xdr:rowOff>
    </xdr:to>
    <xdr:sp macro="" textlink="">
      <xdr:nvSpPr>
        <xdr:cNvPr id="98" name="楕円 97">
          <a:extLst>
            <a:ext uri="{FF2B5EF4-FFF2-40B4-BE49-F238E27FC236}">
              <a16:creationId xmlns:a16="http://schemas.microsoft.com/office/drawing/2014/main" id="{00000000-0008-0000-0300-000062000000}"/>
            </a:ext>
          </a:extLst>
        </xdr:cNvPr>
        <xdr:cNvSpPr/>
      </xdr:nvSpPr>
      <xdr:spPr>
        <a:xfrm>
          <a:off x="1397000" y="764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11992</xdr:rowOff>
    </xdr:from>
    <xdr:ext cx="762000" cy="259045"/>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066800" y="7727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a:extLst>
            <a:ext uri="{FF2B5EF4-FFF2-40B4-BE49-F238E27FC236}">
              <a16:creationId xmlns:a16="http://schemas.microsoft.com/office/drawing/2014/main" id="{00000000-0008-0000-0300-000065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a:extLst>
            <a:ext uri="{FF2B5EF4-FFF2-40B4-BE49-F238E27FC236}">
              <a16:creationId xmlns:a16="http://schemas.microsoft.com/office/drawing/2014/main" id="{00000000-0008-0000-0300-000066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a:extLst>
            <a:ext uri="{FF2B5EF4-FFF2-40B4-BE49-F238E27FC236}">
              <a16:creationId xmlns:a16="http://schemas.microsoft.com/office/drawing/2014/main" id="{00000000-0008-0000-0300-00006E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a:extLst>
            <a:ext uri="{FF2B5EF4-FFF2-40B4-BE49-F238E27FC236}">
              <a16:creationId xmlns:a16="http://schemas.microsoft.com/office/drawing/2014/main" id="{00000000-0008-0000-0300-00006F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前年度比で</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ポイント上昇し、類似団体平均より</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ポイント高い</a:t>
          </a:r>
          <a:r>
            <a:rPr kumimoji="1" lang="en-US" altLang="ja-JP" sz="1200">
              <a:latin typeface="ＭＳ Ｐゴシック" panose="020B0600070205080204" pitchFamily="50" charset="-128"/>
              <a:ea typeface="ＭＳ Ｐゴシック" panose="020B0600070205080204" pitchFamily="50" charset="-128"/>
            </a:rPr>
            <a:t>91.7</a:t>
          </a:r>
          <a:r>
            <a:rPr kumimoji="1" lang="ja-JP" altLang="en-US" sz="1200">
              <a:latin typeface="ＭＳ Ｐゴシック" panose="020B0600070205080204" pitchFamily="50" charset="-128"/>
              <a:ea typeface="ＭＳ Ｐゴシック" panose="020B0600070205080204" pitchFamily="50" charset="-128"/>
            </a:rPr>
            <a:t>となった。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分母となる経常一般財源収入については、地方交付税の減等の影響により減少し、分子となる経常一般財源支出については、公債費の減により減少した。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結果、歳入の減が歳出の減を上回り、経常収支比率が</a:t>
          </a:r>
          <a:r>
            <a:rPr kumimoji="1" lang="en-US" altLang="ja-JP" sz="1200">
              <a:latin typeface="ＭＳ Ｐゴシック" panose="020B0600070205080204" pitchFamily="50" charset="-128"/>
              <a:ea typeface="ＭＳ Ｐゴシック" panose="020B0600070205080204" pitchFamily="50" charset="-128"/>
            </a:rPr>
            <a:t>0.4</a:t>
          </a:r>
          <a:r>
            <a:rPr kumimoji="1" lang="ja-JP" altLang="en-US" sz="1200">
              <a:latin typeface="ＭＳ Ｐゴシック" panose="020B0600070205080204" pitchFamily="50" charset="-128"/>
              <a:ea typeface="ＭＳ Ｐゴシック" panose="020B0600070205080204" pitchFamily="50" charset="-128"/>
            </a:rPr>
            <a:t>ポイント上昇した。</a:t>
          </a:r>
          <a:endParaRPr kumimoji="1" lang="en-US" altLang="ja-JP" sz="1200">
            <a:latin typeface="ＭＳ Ｐゴシック" panose="020B0600070205080204" pitchFamily="50" charset="-128"/>
            <a:ea typeface="ＭＳ Ｐゴシック" panose="020B0600070205080204" pitchFamily="50" charset="-128"/>
          </a:endParaRPr>
        </a:p>
        <a:p>
          <a:r>
            <a:rPr kumimoji="1" lang="ja-JP" altLang="en-US" sz="1200">
              <a:latin typeface="ＭＳ Ｐゴシック" panose="020B0600070205080204" pitchFamily="50" charset="-128"/>
              <a:ea typeface="ＭＳ Ｐゴシック" panose="020B0600070205080204" pitchFamily="50" charset="-128"/>
            </a:rPr>
            <a:t>　引き続き行財政改革に取り組み、経常経費の節約を図ることにより数値改善に努める。</a:t>
          </a:r>
          <a:endParaRPr kumimoji="1" lang="en-US" altLang="ja-JP" sz="12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a:extLst>
            <a:ext uri="{FF2B5EF4-FFF2-40B4-BE49-F238E27FC236}">
              <a16:creationId xmlns:a16="http://schemas.microsoft.com/office/drawing/2014/main" id="{00000000-0008-0000-0300-00007D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a:extLst>
            <a:ext uri="{FF2B5EF4-FFF2-40B4-BE49-F238E27FC236}">
              <a16:creationId xmlns:a16="http://schemas.microsoft.com/office/drawing/2014/main" id="{00000000-0008-0000-0300-00007F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a:extLst>
            <a:ext uri="{FF2B5EF4-FFF2-40B4-BE49-F238E27FC236}">
              <a16:creationId xmlns:a16="http://schemas.microsoft.com/office/drawing/2014/main" id="{00000000-0008-0000-0300-000080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76200</xdr:rowOff>
    </xdr:from>
    <xdr:to>
      <xdr:col>23</xdr:col>
      <xdr:colOff>133350</xdr:colOff>
      <xdr:row>68</xdr:row>
      <xdr:rowOff>21167</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flipV="1">
          <a:off x="4953000" y="10191750"/>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164694</xdr:rowOff>
    </xdr:from>
    <xdr:ext cx="762000" cy="259045"/>
    <xdr:sp macro="" textlink="">
      <xdr:nvSpPr>
        <xdr:cNvPr id="130" name="財政構造の弾力性最小値テキスト">
          <a:extLst>
            <a:ext uri="{FF2B5EF4-FFF2-40B4-BE49-F238E27FC236}">
              <a16:creationId xmlns:a16="http://schemas.microsoft.com/office/drawing/2014/main" id="{00000000-0008-0000-0300-000082000000}"/>
            </a:ext>
          </a:extLst>
        </xdr:cNvPr>
        <xdr:cNvSpPr txBox="1"/>
      </xdr:nvSpPr>
      <xdr:spPr>
        <a:xfrm>
          <a:off x="5041900" y="11651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21167</xdr:rowOff>
    </xdr:from>
    <xdr:to>
      <xdr:col>24</xdr:col>
      <xdr:colOff>12700</xdr:colOff>
      <xdr:row>68</xdr:row>
      <xdr:rowOff>21167</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a:off x="4864100" y="11679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162577</xdr:rowOff>
    </xdr:from>
    <xdr:ext cx="762000" cy="259045"/>
    <xdr:sp macro="" textlink="">
      <xdr:nvSpPr>
        <xdr:cNvPr id="132" name="財政構造の弾力性最大値テキスト">
          <a:extLst>
            <a:ext uri="{FF2B5EF4-FFF2-40B4-BE49-F238E27FC236}">
              <a16:creationId xmlns:a16="http://schemas.microsoft.com/office/drawing/2014/main" id="{00000000-0008-0000-0300-000084000000}"/>
            </a:ext>
          </a:extLst>
        </xdr:cNvPr>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76200</xdr:rowOff>
    </xdr:from>
    <xdr:to>
      <xdr:col>24</xdr:col>
      <xdr:colOff>12700</xdr:colOff>
      <xdr:row>59</xdr:row>
      <xdr:rowOff>76200</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157480</xdr:rowOff>
    </xdr:from>
    <xdr:to>
      <xdr:col>23</xdr:col>
      <xdr:colOff>133350</xdr:colOff>
      <xdr:row>66</xdr:row>
      <xdr:rowOff>18204</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4114800" y="11301730"/>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149877</xdr:rowOff>
    </xdr:from>
    <xdr:ext cx="762000" cy="259045"/>
    <xdr:sp macro="" textlink="">
      <xdr:nvSpPr>
        <xdr:cNvPr id="135" name="財政構造の弾力性平均値テキスト">
          <a:extLst>
            <a:ext uri="{FF2B5EF4-FFF2-40B4-BE49-F238E27FC236}">
              <a16:creationId xmlns:a16="http://schemas.microsoft.com/office/drawing/2014/main" id="{00000000-0008-0000-0300-000087000000}"/>
            </a:ext>
          </a:extLst>
        </xdr:cNvPr>
        <xdr:cNvSpPr txBox="1"/>
      </xdr:nvSpPr>
      <xdr:spPr>
        <a:xfrm>
          <a:off x="5041900" y="109512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133350</xdr:rowOff>
    </xdr:from>
    <xdr:to>
      <xdr:col>23</xdr:col>
      <xdr:colOff>184150</xdr:colOff>
      <xdr:row>65</xdr:row>
      <xdr:rowOff>63500</xdr:rowOff>
    </xdr:to>
    <xdr:sp macro="" textlink="">
      <xdr:nvSpPr>
        <xdr:cNvPr id="136" name="フローチャート: 判断 135">
          <a:extLst>
            <a:ext uri="{FF2B5EF4-FFF2-40B4-BE49-F238E27FC236}">
              <a16:creationId xmlns:a16="http://schemas.microsoft.com/office/drawing/2014/main" id="{00000000-0008-0000-0300-000088000000}"/>
            </a:ext>
          </a:extLst>
        </xdr:cNvPr>
        <xdr:cNvSpPr/>
      </xdr:nvSpPr>
      <xdr:spPr>
        <a:xfrm>
          <a:off x="4902200" y="1110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119804</xdr:rowOff>
    </xdr:from>
    <xdr:to>
      <xdr:col>19</xdr:col>
      <xdr:colOff>133350</xdr:colOff>
      <xdr:row>65</xdr:row>
      <xdr:rowOff>157480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3225800" y="11092604"/>
          <a:ext cx="889000" cy="209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141394</xdr:rowOff>
    </xdr:from>
    <xdr:to>
      <xdr:col>19</xdr:col>
      <xdr:colOff>184150</xdr:colOff>
      <xdr:row>65</xdr:row>
      <xdr:rowOff>71544</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4064000" y="11114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81721</xdr:rowOff>
    </xdr:from>
    <xdr:ext cx="7366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3733800" y="10883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119804</xdr:rowOff>
    </xdr:from>
    <xdr:to>
      <xdr:col>15</xdr:col>
      <xdr:colOff>82550</xdr:colOff>
      <xdr:row>64</xdr:row>
      <xdr:rowOff>127846</xdr:rowOff>
    </xdr:to>
    <xdr:cxnSp macro="">
      <xdr:nvCxnSpPr>
        <xdr:cNvPr id="140" name="直線コネクタ 139">
          <a:extLst>
            <a:ext uri="{FF2B5EF4-FFF2-40B4-BE49-F238E27FC236}">
              <a16:creationId xmlns:a16="http://schemas.microsoft.com/office/drawing/2014/main" id="{00000000-0008-0000-0300-00008C000000}"/>
            </a:ext>
          </a:extLst>
        </xdr:cNvPr>
        <xdr:cNvCxnSpPr/>
      </xdr:nvCxnSpPr>
      <xdr:spPr>
        <a:xfrm flipV="1">
          <a:off x="2336800" y="110926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149437</xdr:rowOff>
    </xdr:from>
    <xdr:to>
      <xdr:col>15</xdr:col>
      <xdr:colOff>133350</xdr:colOff>
      <xdr:row>65</xdr:row>
      <xdr:rowOff>79587</xdr:rowOff>
    </xdr:to>
    <xdr:sp macro="" textlink="">
      <xdr:nvSpPr>
        <xdr:cNvPr id="141" name="フローチャート: 判断 140">
          <a:extLst>
            <a:ext uri="{FF2B5EF4-FFF2-40B4-BE49-F238E27FC236}">
              <a16:creationId xmlns:a16="http://schemas.microsoft.com/office/drawing/2014/main" id="{00000000-0008-0000-0300-00008D000000}"/>
            </a:ext>
          </a:extLst>
        </xdr:cNvPr>
        <xdr:cNvSpPr/>
      </xdr:nvSpPr>
      <xdr:spPr>
        <a:xfrm>
          <a:off x="3175000" y="11122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64364</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2844800" y="11208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64</xdr:row>
      <xdr:rowOff>127846</xdr:rowOff>
    </xdr:from>
    <xdr:to>
      <xdr:col>11</xdr:col>
      <xdr:colOff>31750</xdr:colOff>
      <xdr:row>65</xdr:row>
      <xdr:rowOff>52917</xdr:rowOff>
    </xdr:to>
    <xdr:cxnSp macro="">
      <xdr:nvCxnSpPr>
        <xdr:cNvPr id="143" name="直線コネクタ 142">
          <a:extLst>
            <a:ext uri="{FF2B5EF4-FFF2-40B4-BE49-F238E27FC236}">
              <a16:creationId xmlns:a16="http://schemas.microsoft.com/office/drawing/2014/main" id="{00000000-0008-0000-0300-00008F000000}"/>
            </a:ext>
          </a:extLst>
        </xdr:cNvPr>
        <xdr:cNvCxnSpPr/>
      </xdr:nvCxnSpPr>
      <xdr:spPr>
        <a:xfrm flipV="1">
          <a:off x="1447800" y="1110064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90594</xdr:rowOff>
    </xdr:from>
    <xdr:to>
      <xdr:col>11</xdr:col>
      <xdr:colOff>82550</xdr:colOff>
      <xdr:row>66</xdr:row>
      <xdr:rowOff>20744</xdr:rowOff>
    </xdr:to>
    <xdr:sp macro="" textlink="">
      <xdr:nvSpPr>
        <xdr:cNvPr id="144" name="フローチャート: 判断 143">
          <a:extLst>
            <a:ext uri="{FF2B5EF4-FFF2-40B4-BE49-F238E27FC236}">
              <a16:creationId xmlns:a16="http://schemas.microsoft.com/office/drawing/2014/main" id="{00000000-0008-0000-0300-000090000000}"/>
            </a:ext>
          </a:extLst>
        </xdr:cNvPr>
        <xdr:cNvSpPr/>
      </xdr:nvSpPr>
      <xdr:spPr>
        <a:xfrm>
          <a:off x="2286000" y="11234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5521</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955800" y="1132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46" name="フローチャート: 判断 145">
          <a:extLst>
            <a:ext uri="{FF2B5EF4-FFF2-40B4-BE49-F238E27FC236}">
              <a16:creationId xmlns:a16="http://schemas.microsoft.com/office/drawing/2014/main" id="{00000000-0008-0000-0300-000092000000}"/>
            </a:ext>
          </a:extLst>
        </xdr:cNvPr>
        <xdr:cNvSpPr/>
      </xdr:nvSpPr>
      <xdr:spPr>
        <a:xfrm>
          <a:off x="1397000" y="1114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113894</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1066800" y="1091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138854</xdr:rowOff>
    </xdr:from>
    <xdr:to>
      <xdr:col>23</xdr:col>
      <xdr:colOff>184150</xdr:colOff>
      <xdr:row>66</xdr:row>
      <xdr:rowOff>69004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4902200" y="11283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110931</xdr:rowOff>
    </xdr:from>
    <xdr:ext cx="762000" cy="259045"/>
    <xdr:sp macro="" textlink="">
      <xdr:nvSpPr>
        <xdr:cNvPr id="154" name="財政構造の弾力性該当値テキスト">
          <a:extLst>
            <a:ext uri="{FF2B5EF4-FFF2-40B4-BE49-F238E27FC236}">
              <a16:creationId xmlns:a16="http://schemas.microsoft.com/office/drawing/2014/main" id="{00000000-0008-0000-0300-00009A000000}"/>
            </a:ext>
          </a:extLst>
        </xdr:cNvPr>
        <xdr:cNvSpPr txBox="1"/>
      </xdr:nvSpPr>
      <xdr:spPr>
        <a:xfrm>
          <a:off x="5041900" y="1125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106680</xdr:rowOff>
    </xdr:from>
    <xdr:to>
      <xdr:col>19</xdr:col>
      <xdr:colOff>184150</xdr:colOff>
      <xdr:row>66</xdr:row>
      <xdr:rowOff>36830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4064000" y="1125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21607</xdr:rowOff>
    </xdr:from>
    <xdr:ext cx="7366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3733800" y="1133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64</xdr:row>
      <xdr:rowOff>69004</xdr:rowOff>
    </xdr:from>
    <xdr:to>
      <xdr:col>15</xdr:col>
      <xdr:colOff>133350</xdr:colOff>
      <xdr:row>64</xdr:row>
      <xdr:rowOff>170604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3175000" y="11041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9331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2844800" y="10810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64</xdr:row>
      <xdr:rowOff>77046</xdr:rowOff>
    </xdr:from>
    <xdr:to>
      <xdr:col>11</xdr:col>
      <xdr:colOff>82550</xdr:colOff>
      <xdr:row>65</xdr:row>
      <xdr:rowOff>7196</xdr:rowOff>
    </xdr:to>
    <xdr:sp macro="" textlink="">
      <xdr:nvSpPr>
        <xdr:cNvPr id="159" name="楕円 158">
          <a:extLst>
            <a:ext uri="{FF2B5EF4-FFF2-40B4-BE49-F238E27FC236}">
              <a16:creationId xmlns:a16="http://schemas.microsoft.com/office/drawing/2014/main" id="{00000000-0008-0000-0300-00009F000000}"/>
            </a:ext>
          </a:extLst>
        </xdr:cNvPr>
        <xdr:cNvSpPr/>
      </xdr:nvSpPr>
      <xdr:spPr>
        <a:xfrm>
          <a:off x="2286000" y="11049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17373</xdr:rowOff>
    </xdr:from>
    <xdr:ext cx="762000" cy="259045"/>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1955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2117</xdr:rowOff>
    </xdr:from>
    <xdr:to>
      <xdr:col>7</xdr:col>
      <xdr:colOff>31750</xdr:colOff>
      <xdr:row>65</xdr:row>
      <xdr:rowOff>103717</xdr:rowOff>
    </xdr:to>
    <xdr:sp macro="" textlink="">
      <xdr:nvSpPr>
        <xdr:cNvPr id="161" name="楕円 160">
          <a:extLst>
            <a:ext uri="{FF2B5EF4-FFF2-40B4-BE49-F238E27FC236}">
              <a16:creationId xmlns:a16="http://schemas.microsoft.com/office/drawing/2014/main" id="{00000000-0008-0000-0300-0000A1000000}"/>
            </a:ext>
          </a:extLst>
        </xdr:cNvPr>
        <xdr:cNvSpPr/>
      </xdr:nvSpPr>
      <xdr:spPr>
        <a:xfrm>
          <a:off x="1397000" y="111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88494</xdr:rowOff>
    </xdr:from>
    <xdr:ext cx="762000" cy="259045"/>
    <xdr:sp macro="" textlink="">
      <xdr:nvSpPr>
        <xdr:cNvPr id="162" name="テキスト ボックス 161">
          <a:extLst>
            <a:ext uri="{FF2B5EF4-FFF2-40B4-BE49-F238E27FC236}">
              <a16:creationId xmlns:a16="http://schemas.microsoft.com/office/drawing/2014/main" id="{00000000-0008-0000-0300-0000A2000000}"/>
            </a:ext>
          </a:extLst>
        </xdr:cNvPr>
        <xdr:cNvSpPr txBox="1"/>
      </xdr:nvSpPr>
      <xdr:spPr>
        <a:xfrm>
          <a:off x="1066800" y="1123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a:extLst>
            <a:ext uri="{FF2B5EF4-FFF2-40B4-BE49-F238E27FC236}">
              <a16:creationId xmlns:a16="http://schemas.microsoft.com/office/drawing/2014/main" id="{00000000-0008-0000-0300-0000A5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[123,121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a:extLst>
            <a:ext uri="{FF2B5EF4-FFF2-40B4-BE49-F238E27FC236}">
              <a16:creationId xmlns:a16="http://schemas.microsoft.com/office/drawing/2014/main" id="{00000000-0008-0000-0300-0000AE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前年度比で維持補修費は減少したものの、それ以上に人件費・物件費が増加したため、決算額は増となり、</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人当たり決算額も増となった。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今後も民間の業務委託を進めるなど、人件費の削減に努める。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a:extLst>
            <a:ext uri="{FF2B5EF4-FFF2-40B4-BE49-F238E27FC236}">
              <a16:creationId xmlns:a16="http://schemas.microsoft.com/office/drawing/2014/main" id="{00000000-0008-0000-0300-0000BC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9" name="人件費・物件費等の状況グラフ枠">
          <a:extLst>
            <a:ext uri="{FF2B5EF4-FFF2-40B4-BE49-F238E27FC236}">
              <a16:creationId xmlns:a16="http://schemas.microsoft.com/office/drawing/2014/main" id="{00000000-0008-0000-0300-0000BD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164666</xdr:rowOff>
    </xdr:from>
    <xdr:to>
      <xdr:col>23</xdr:col>
      <xdr:colOff>133350</xdr:colOff>
      <xdr:row>88</xdr:row>
      <xdr:rowOff>49805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flipV="1">
          <a:off x="4953000" y="13880666"/>
          <a:ext cx="0" cy="1256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21882</xdr:rowOff>
    </xdr:from>
    <xdr:ext cx="762000" cy="259045"/>
    <xdr:sp macro="" textlink="">
      <xdr:nvSpPr>
        <xdr:cNvPr id="191" name="人件費・物件費等の状況最小値テキスト">
          <a:extLst>
            <a:ext uri="{FF2B5EF4-FFF2-40B4-BE49-F238E27FC236}">
              <a16:creationId xmlns:a16="http://schemas.microsoft.com/office/drawing/2014/main" id="{00000000-0008-0000-0300-0000BF000000}"/>
            </a:ext>
          </a:extLst>
        </xdr:cNvPr>
        <xdr:cNvSpPr txBox="1"/>
      </xdr:nvSpPr>
      <xdr:spPr>
        <a:xfrm>
          <a:off x="5041900" y="151094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132,064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49805</xdr:rowOff>
    </xdr:from>
    <xdr:to>
      <xdr:col>24</xdr:col>
      <xdr:colOff>12700</xdr:colOff>
      <xdr:row>88</xdr:row>
      <xdr:rowOff>49805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5137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79593</xdr:rowOff>
    </xdr:from>
    <xdr:ext cx="762000" cy="259045"/>
    <xdr:sp macro="" textlink="">
      <xdr:nvSpPr>
        <xdr:cNvPr id="193" name="人件費・物件費等の状況最大値テキスト">
          <a:extLst>
            <a:ext uri="{FF2B5EF4-FFF2-40B4-BE49-F238E27FC236}">
              <a16:creationId xmlns:a16="http://schemas.microsoft.com/office/drawing/2014/main" id="{00000000-0008-0000-0300-0000C1000000}"/>
            </a:ext>
          </a:extLst>
        </xdr:cNvPr>
        <xdr:cNvSpPr txBox="1"/>
      </xdr:nvSpPr>
      <xdr:spPr>
        <a:xfrm>
          <a:off x="5041900" y="1362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164666</xdr:rowOff>
    </xdr:from>
    <xdr:to>
      <xdr:col>24</xdr:col>
      <xdr:colOff>12700</xdr:colOff>
      <xdr:row>80</xdr:row>
      <xdr:rowOff>164666</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388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76288</xdr:rowOff>
    </xdr:from>
    <xdr:to>
      <xdr:col>23</xdr:col>
      <xdr:colOff>133350</xdr:colOff>
      <xdr:row>87</xdr:row>
      <xdr:rowOff>5460</xdr:rowOff>
    </xdr:to>
    <xdr:cxnSp macro="">
      <xdr:nvCxnSpPr>
        <xdr:cNvPr id="195" name="直線コネクタ 194">
          <a:extLst>
            <a:ext uri="{FF2B5EF4-FFF2-40B4-BE49-F238E27FC236}">
              <a16:creationId xmlns:a16="http://schemas.microsoft.com/office/drawing/2014/main" id="{00000000-0008-0000-0300-0000C3000000}"/>
            </a:ext>
          </a:extLst>
        </xdr:cNvPr>
        <xdr:cNvCxnSpPr/>
      </xdr:nvCxnSpPr>
      <xdr:spPr>
        <a:xfrm>
          <a:off x="4114800" y="14820988"/>
          <a:ext cx="838200" cy="100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34251</xdr:rowOff>
    </xdr:from>
    <xdr:ext cx="762000" cy="259045"/>
    <xdr:sp macro="" textlink="">
      <xdr:nvSpPr>
        <xdr:cNvPr id="196" name="人件費・物件費等の状況平均値テキスト">
          <a:extLst>
            <a:ext uri="{FF2B5EF4-FFF2-40B4-BE49-F238E27FC236}">
              <a16:creationId xmlns:a16="http://schemas.microsoft.com/office/drawing/2014/main" id="{00000000-0008-0000-0300-0000C4000000}"/>
            </a:ext>
          </a:extLst>
        </xdr:cNvPr>
        <xdr:cNvSpPr txBox="1"/>
      </xdr:nvSpPr>
      <xdr:spPr>
        <a:xfrm>
          <a:off x="5041900" y="144360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17724</xdr:rowOff>
    </xdr:from>
    <xdr:to>
      <xdr:col>23</xdr:col>
      <xdr:colOff>184150</xdr:colOff>
      <xdr:row>85</xdr:row>
      <xdr:rowOff>119324</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902200" y="14590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61762</xdr:rowOff>
    </xdr:from>
    <xdr:to>
      <xdr:col>19</xdr:col>
      <xdr:colOff>133350</xdr:colOff>
      <xdr:row>86</xdr:row>
      <xdr:rowOff>76288</xdr:rowOff>
    </xdr:to>
    <xdr:cxnSp macro="">
      <xdr:nvCxnSpPr>
        <xdr:cNvPr id="198" name="直線コネクタ 197">
          <a:extLst>
            <a:ext uri="{FF2B5EF4-FFF2-40B4-BE49-F238E27FC236}">
              <a16:creationId xmlns:a16="http://schemas.microsoft.com/office/drawing/2014/main" id="{00000000-0008-0000-0300-0000C6000000}"/>
            </a:ext>
          </a:extLst>
        </xdr:cNvPr>
        <xdr:cNvCxnSpPr/>
      </xdr:nvCxnSpPr>
      <xdr:spPr>
        <a:xfrm>
          <a:off x="3225800" y="14806462"/>
          <a:ext cx="889000" cy="14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170183</xdr:rowOff>
    </xdr:from>
    <xdr:to>
      <xdr:col>19</xdr:col>
      <xdr:colOff>184150</xdr:colOff>
      <xdr:row>85</xdr:row>
      <xdr:rowOff>100333</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064000" y="14571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110510</xdr:rowOff>
    </xdr:from>
    <xdr:ext cx="7366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3733800" y="143408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86</xdr:row>
      <xdr:rowOff>20909</xdr:rowOff>
    </xdr:from>
    <xdr:to>
      <xdr:col>15</xdr:col>
      <xdr:colOff>82550</xdr:colOff>
      <xdr:row>86</xdr:row>
      <xdr:rowOff>61762</xdr:rowOff>
    </xdr:to>
    <xdr:cxnSp macro="">
      <xdr:nvCxnSpPr>
        <xdr:cNvPr id="201" name="直線コネクタ 200">
          <a:extLst>
            <a:ext uri="{FF2B5EF4-FFF2-40B4-BE49-F238E27FC236}">
              <a16:creationId xmlns:a16="http://schemas.microsoft.com/office/drawing/2014/main" id="{00000000-0008-0000-0300-0000C9000000}"/>
            </a:ext>
          </a:extLst>
        </xdr:cNvPr>
        <xdr:cNvCxnSpPr/>
      </xdr:nvCxnSpPr>
      <xdr:spPr>
        <a:xfrm>
          <a:off x="2336800" y="14765609"/>
          <a:ext cx="889000" cy="40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84</xdr:row>
      <xdr:rowOff>132831</xdr:rowOff>
    </xdr:from>
    <xdr:to>
      <xdr:col>15</xdr:col>
      <xdr:colOff>133350</xdr:colOff>
      <xdr:row>85</xdr:row>
      <xdr:rowOff>62981</xdr:rowOff>
    </xdr:to>
    <xdr:sp macro="" textlink="">
      <xdr:nvSpPr>
        <xdr:cNvPr id="202" name="フローチャート: 判断 201">
          <a:extLst>
            <a:ext uri="{FF2B5EF4-FFF2-40B4-BE49-F238E27FC236}">
              <a16:creationId xmlns:a16="http://schemas.microsoft.com/office/drawing/2014/main" id="{00000000-0008-0000-0300-0000CA000000}"/>
            </a:ext>
          </a:extLst>
        </xdr:cNvPr>
        <xdr:cNvSpPr/>
      </xdr:nvSpPr>
      <xdr:spPr>
        <a:xfrm>
          <a:off x="3175000" y="14534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73158</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2844800" y="14303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86</xdr:row>
      <xdr:rowOff>20909</xdr:rowOff>
    </xdr:from>
    <xdr:to>
      <xdr:col>11</xdr:col>
      <xdr:colOff>31750</xdr:colOff>
      <xdr:row>86</xdr:row>
      <xdr:rowOff>30586</xdr:rowOff>
    </xdr:to>
    <xdr:cxnSp macro="">
      <xdr:nvCxnSpPr>
        <xdr:cNvPr id="204" name="直線コネクタ 203">
          <a:extLst>
            <a:ext uri="{FF2B5EF4-FFF2-40B4-BE49-F238E27FC236}">
              <a16:creationId xmlns:a16="http://schemas.microsoft.com/office/drawing/2014/main" id="{00000000-0008-0000-0300-0000CC000000}"/>
            </a:ext>
          </a:extLst>
        </xdr:cNvPr>
        <xdr:cNvCxnSpPr/>
      </xdr:nvCxnSpPr>
      <xdr:spPr>
        <a:xfrm flipV="1">
          <a:off x="1447800" y="14765609"/>
          <a:ext cx="889000" cy="9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85</xdr:row>
      <xdr:rowOff>14804</xdr:rowOff>
    </xdr:from>
    <xdr:to>
      <xdr:col>11</xdr:col>
      <xdr:colOff>82550</xdr:colOff>
      <xdr:row>85</xdr:row>
      <xdr:rowOff>116404</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2286000" y="1458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126581</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955800" y="14356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94295</xdr:rowOff>
    </xdr:from>
    <xdr:to>
      <xdr:col>7</xdr:col>
      <xdr:colOff>31750</xdr:colOff>
      <xdr:row>85</xdr:row>
      <xdr:rowOff>24445</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1397000" y="14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34622</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066800" y="14264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126110</xdr:rowOff>
    </xdr:from>
    <xdr:to>
      <xdr:col>23</xdr:col>
      <xdr:colOff>184150</xdr:colOff>
      <xdr:row>87</xdr:row>
      <xdr:rowOff>56260</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902200" y="14870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98187</xdr:rowOff>
    </xdr:from>
    <xdr:ext cx="762000" cy="259045"/>
    <xdr:sp macro="" textlink="">
      <xdr:nvSpPr>
        <xdr:cNvPr id="215" name="人件費・物件費等の状況該当値テキスト">
          <a:extLst>
            <a:ext uri="{FF2B5EF4-FFF2-40B4-BE49-F238E27FC236}">
              <a16:creationId xmlns:a16="http://schemas.microsoft.com/office/drawing/2014/main" id="{00000000-0008-0000-0300-0000D7000000}"/>
            </a:ext>
          </a:extLst>
        </xdr:cNvPr>
        <xdr:cNvSpPr txBox="1"/>
      </xdr:nvSpPr>
      <xdr:spPr>
        <a:xfrm>
          <a:off x="5041900" y="14842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25488</xdr:rowOff>
    </xdr:from>
    <xdr:to>
      <xdr:col>19</xdr:col>
      <xdr:colOff>184150</xdr:colOff>
      <xdr:row>86</xdr:row>
      <xdr:rowOff>127088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064000" y="147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111865</xdr:rowOff>
    </xdr:from>
    <xdr:ext cx="7366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3733800" y="14856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86</xdr:row>
      <xdr:rowOff>10962</xdr:rowOff>
    </xdr:from>
    <xdr:to>
      <xdr:col>15</xdr:col>
      <xdr:colOff>133350</xdr:colOff>
      <xdr:row>86</xdr:row>
      <xdr:rowOff>112562</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3175000" y="14755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97339</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2844800" y="148420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141559</xdr:rowOff>
    </xdr:from>
    <xdr:to>
      <xdr:col>11</xdr:col>
      <xdr:colOff>82550</xdr:colOff>
      <xdr:row>86</xdr:row>
      <xdr:rowOff>71709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2286000" y="14714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86</xdr:row>
      <xdr:rowOff>56486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955800" y="14801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85</xdr:row>
      <xdr:rowOff>151236</xdr:rowOff>
    </xdr:from>
    <xdr:to>
      <xdr:col>7</xdr:col>
      <xdr:colOff>31750</xdr:colOff>
      <xdr:row>86</xdr:row>
      <xdr:rowOff>81386</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1397000" y="14724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86</xdr:row>
      <xdr:rowOff>66163</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066800" y="14810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年度まで</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年間行っていた給与カットが終了し、指数が上昇した結果、本市は、類似団体よりも</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ポイント低く、全国市平均よりも低い</a:t>
          </a:r>
          <a:r>
            <a:rPr kumimoji="1" lang="en-US" altLang="ja-JP" sz="1300">
              <a:latin typeface="ＭＳ Ｐゴシック" panose="020B0600070205080204" pitchFamily="50" charset="-128"/>
              <a:ea typeface="ＭＳ Ｐゴシック" panose="020B0600070205080204" pitchFamily="50" charset="-128"/>
            </a:rPr>
            <a:t>98.9</a:t>
          </a:r>
          <a:r>
            <a:rPr kumimoji="1" lang="ja-JP" altLang="en-US" sz="1300">
              <a:latin typeface="ＭＳ Ｐゴシック" panose="020B0600070205080204" pitchFamily="50" charset="-128"/>
              <a:ea typeface="ＭＳ Ｐゴシック" panose="020B0600070205080204" pitchFamily="50" charset="-128"/>
            </a:rPr>
            <a:t>となっている。引き続き適正化を図る。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29</a:t>
          </a:r>
          <a:r>
            <a:rPr kumimoji="1" lang="ja-JP" altLang="en-US" sz="1300">
              <a:latin typeface="ＭＳ Ｐゴシック" panose="020B0600070205080204" pitchFamily="50" charset="-128"/>
              <a:ea typeface="ＭＳ Ｐゴシック" panose="020B0600070205080204" pitchFamily="50" charset="-128"/>
            </a:rPr>
            <a:t>年度の数値は前年度数値を引用している。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a:extLst>
            <a:ext uri="{FF2B5EF4-FFF2-40B4-BE49-F238E27FC236}">
              <a16:creationId xmlns:a16="http://schemas.microsoft.com/office/drawing/2014/main" id="{00000000-0008-0000-0300-0000FB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89</xdr:row>
      <xdr:rowOff>150284</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7018000" y="13961534"/>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122361</xdr:rowOff>
    </xdr:from>
    <xdr:ext cx="762000" cy="259045"/>
    <xdr:sp macro="" textlink="">
      <xdr:nvSpPr>
        <xdr:cNvPr id="253" name="給与水準   （国との比較）最小値テキスト">
          <a:extLst>
            <a:ext uri="{FF2B5EF4-FFF2-40B4-BE49-F238E27FC236}">
              <a16:creationId xmlns:a16="http://schemas.microsoft.com/office/drawing/2014/main" id="{00000000-0008-0000-0300-0000FD000000}"/>
            </a:ext>
          </a:extLst>
        </xdr:cNvPr>
        <xdr:cNvSpPr txBox="1"/>
      </xdr:nvSpPr>
      <xdr:spPr>
        <a:xfrm>
          <a:off x="17106900" y="1538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150284</xdr:rowOff>
    </xdr:from>
    <xdr:to>
      <xdr:col>81</xdr:col>
      <xdr:colOff>133350</xdr:colOff>
      <xdr:row>89</xdr:row>
      <xdr:rowOff>150284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5409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5" name="給与水準   （国との比較）最大値テキスト">
          <a:extLst>
            <a:ext uri="{FF2B5EF4-FFF2-40B4-BE49-F238E27FC236}">
              <a16:creationId xmlns:a16="http://schemas.microsoft.com/office/drawing/2014/main" id="{00000000-0008-0000-0300-0000FF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6" name="直線コネクタ 255">
          <a:extLst>
            <a:ext uri="{FF2B5EF4-FFF2-40B4-BE49-F238E27FC236}">
              <a16:creationId xmlns:a16="http://schemas.microsoft.com/office/drawing/2014/main" id="{00000000-0008-0000-0300-00000001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41275</xdr:rowOff>
    </xdr:from>
    <xdr:to>
      <xdr:col>81</xdr:col>
      <xdr:colOff>44450</xdr:colOff>
      <xdr:row>86</xdr:row>
      <xdr:rowOff>41275</xdr:rowOff>
    </xdr:to>
    <xdr:cxnSp macro="">
      <xdr:nvCxnSpPr>
        <xdr:cNvPr id="257" name="直線コネクタ 256">
          <a:extLst>
            <a:ext uri="{FF2B5EF4-FFF2-40B4-BE49-F238E27FC236}">
              <a16:creationId xmlns:a16="http://schemas.microsoft.com/office/drawing/2014/main" id="{00000000-0008-0000-0300-000001010000}"/>
            </a:ext>
          </a:extLst>
        </xdr:cNvPr>
        <xdr:cNvCxnSpPr/>
      </xdr:nvCxnSpPr>
      <xdr:spPr>
        <a:xfrm>
          <a:off x="16179800" y="1478597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83202</xdr:rowOff>
    </xdr:from>
    <xdr:ext cx="762000" cy="259045"/>
    <xdr:sp macro="" textlink="">
      <xdr:nvSpPr>
        <xdr:cNvPr id="258" name="給与水準   （国との比較）平均値テキスト">
          <a:extLst>
            <a:ext uri="{FF2B5EF4-FFF2-40B4-BE49-F238E27FC236}">
              <a16:creationId xmlns:a16="http://schemas.microsoft.com/office/drawing/2014/main" id="{00000000-0008-0000-0300-000002010000}"/>
            </a:ext>
          </a:extLst>
        </xdr:cNvPr>
        <xdr:cNvSpPr txBox="1"/>
      </xdr:nvSpPr>
      <xdr:spPr>
        <a:xfrm>
          <a:off x="17106900" y="1482790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111125</xdr:rowOff>
    </xdr:from>
    <xdr:to>
      <xdr:col>81</xdr:col>
      <xdr:colOff>95250</xdr:colOff>
      <xdr:row>87</xdr:row>
      <xdr:rowOff>41275</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9672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103716</xdr:rowOff>
    </xdr:from>
    <xdr:to>
      <xdr:col>77</xdr:col>
      <xdr:colOff>44450</xdr:colOff>
      <xdr:row>86</xdr:row>
      <xdr:rowOff>41275</xdr:rowOff>
    </xdr:to>
    <xdr:cxnSp macro="">
      <xdr:nvCxnSpPr>
        <xdr:cNvPr id="260" name="直線コネクタ 259">
          <a:extLst>
            <a:ext uri="{FF2B5EF4-FFF2-40B4-BE49-F238E27FC236}">
              <a16:creationId xmlns:a16="http://schemas.microsoft.com/office/drawing/2014/main" id="{00000000-0008-0000-0300-000004010000}"/>
            </a:ext>
          </a:extLst>
        </xdr:cNvPr>
        <xdr:cNvCxnSpPr/>
      </xdr:nvCxnSpPr>
      <xdr:spPr>
        <a:xfrm>
          <a:off x="15290800" y="14162616"/>
          <a:ext cx="889000" cy="623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111125</xdr:rowOff>
    </xdr:from>
    <xdr:to>
      <xdr:col>77</xdr:col>
      <xdr:colOff>95250</xdr:colOff>
      <xdr:row>87</xdr:row>
      <xdr:rowOff>41275</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6129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26052</xdr:rowOff>
    </xdr:from>
    <xdr:ext cx="7366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5798800" y="149422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81</xdr:row>
      <xdr:rowOff>154516</xdr:rowOff>
    </xdr:from>
    <xdr:to>
      <xdr:col>72</xdr:col>
      <xdr:colOff>203200</xdr:colOff>
      <xdr:row>82</xdr:row>
      <xdr:rowOff>103716</xdr:rowOff>
    </xdr:to>
    <xdr:cxnSp macro="">
      <xdr:nvCxnSpPr>
        <xdr:cNvPr id="263" name="直線コネクタ 262">
          <a:extLst>
            <a:ext uri="{FF2B5EF4-FFF2-40B4-BE49-F238E27FC236}">
              <a16:creationId xmlns:a16="http://schemas.microsoft.com/office/drawing/2014/main" id="{00000000-0008-0000-0300-000007010000}"/>
            </a:ext>
          </a:extLst>
        </xdr:cNvPr>
        <xdr:cNvCxnSpPr/>
      </xdr:nvCxnSpPr>
      <xdr:spPr>
        <a:xfrm>
          <a:off x="14401800" y="14041966"/>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0</xdr:rowOff>
    </xdr:from>
    <xdr:to>
      <xdr:col>73</xdr:col>
      <xdr:colOff>44450</xdr:colOff>
      <xdr:row>87</xdr:row>
      <xdr:rowOff>101600</xdr:rowOff>
    </xdr:to>
    <xdr:sp macro="" textlink="">
      <xdr:nvSpPr>
        <xdr:cNvPr id="264" name="フローチャート: 判断 263">
          <a:extLst>
            <a:ext uri="{FF2B5EF4-FFF2-40B4-BE49-F238E27FC236}">
              <a16:creationId xmlns:a16="http://schemas.microsoft.com/office/drawing/2014/main" id="{00000000-0008-0000-0300-000008010000}"/>
            </a:ext>
          </a:extLst>
        </xdr:cNvPr>
        <xdr:cNvSpPr/>
      </xdr:nvSpPr>
      <xdr:spPr>
        <a:xfrm>
          <a:off x="15240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86377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4909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81</xdr:row>
      <xdr:rowOff>53975</xdr:rowOff>
    </xdr:from>
    <xdr:to>
      <xdr:col>68</xdr:col>
      <xdr:colOff>152400</xdr:colOff>
      <xdr:row>81</xdr:row>
      <xdr:rowOff>154516</xdr:rowOff>
    </xdr:to>
    <xdr:cxnSp macro="">
      <xdr:nvCxnSpPr>
        <xdr:cNvPr id="266" name="直線コネクタ 265">
          <a:extLst>
            <a:ext uri="{FF2B5EF4-FFF2-40B4-BE49-F238E27FC236}">
              <a16:creationId xmlns:a16="http://schemas.microsoft.com/office/drawing/2014/main" id="{00000000-0008-0000-0300-00000A010000}"/>
            </a:ext>
          </a:extLst>
        </xdr:cNvPr>
        <xdr:cNvCxnSpPr/>
      </xdr:nvCxnSpPr>
      <xdr:spPr>
        <a:xfrm>
          <a:off x="13512800" y="13941425"/>
          <a:ext cx="889000" cy="100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20109</xdr:rowOff>
    </xdr:from>
    <xdr:to>
      <xdr:col>68</xdr:col>
      <xdr:colOff>203200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4351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106486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4020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69" name="フローチャート: 判断 268">
          <a:extLst>
            <a:ext uri="{FF2B5EF4-FFF2-40B4-BE49-F238E27FC236}">
              <a16:creationId xmlns:a16="http://schemas.microsoft.com/office/drawing/2014/main" id="{00000000-0008-0000-0300-00000D010000}"/>
            </a:ext>
          </a:extLst>
        </xdr:cNvPr>
        <xdr:cNvSpPr/>
      </xdr:nvSpPr>
      <xdr:spPr>
        <a:xfrm>
          <a:off x="13462000" y="14956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a:extLst>
            <a:ext uri="{FF2B5EF4-FFF2-40B4-BE49-F238E27FC236}">
              <a16:creationId xmlns:a16="http://schemas.microsoft.com/office/drawing/2014/main" id="{00000000-0008-0000-0300-000012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9672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7002</xdr:rowOff>
    </xdr:from>
    <xdr:ext cx="762000" cy="259045"/>
    <xdr:sp macro="" textlink="">
      <xdr:nvSpPr>
        <xdr:cNvPr id="277" name="給与水準   （国との比較）該当値テキスト">
          <a:extLst>
            <a:ext uri="{FF2B5EF4-FFF2-40B4-BE49-F238E27FC236}">
              <a16:creationId xmlns:a16="http://schemas.microsoft.com/office/drawing/2014/main" id="{00000000-0008-0000-0300-000015010000}"/>
            </a:ext>
          </a:extLst>
        </xdr:cNvPr>
        <xdr:cNvSpPr txBox="1"/>
      </xdr:nvSpPr>
      <xdr:spPr>
        <a:xfrm>
          <a:off x="17106900" y="14580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85</xdr:row>
      <xdr:rowOff>161925</xdr:rowOff>
    </xdr:from>
    <xdr:to>
      <xdr:col>77</xdr:col>
      <xdr:colOff>95250</xdr:colOff>
      <xdr:row>86</xdr:row>
      <xdr:rowOff>92075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6129000" y="1473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102252</xdr:rowOff>
    </xdr:from>
    <xdr:ext cx="7366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5798800" y="1450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52916</xdr:rowOff>
    </xdr:from>
    <xdr:to>
      <xdr:col>73</xdr:col>
      <xdr:colOff>44450</xdr:colOff>
      <xdr:row>82</xdr:row>
      <xdr:rowOff>154516</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5240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80</xdr:row>
      <xdr:rowOff>164693</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909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81</xdr:row>
      <xdr:rowOff>103716</xdr:rowOff>
    </xdr:from>
    <xdr:to>
      <xdr:col>68</xdr:col>
      <xdr:colOff>203200</xdr:colOff>
      <xdr:row>82</xdr:row>
      <xdr:rowOff>33866</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4351000" y="1399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80</xdr:row>
      <xdr:rowOff>44043</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4020800" y="13760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81</xdr:row>
      <xdr:rowOff>3175</xdr:rowOff>
    </xdr:from>
    <xdr:to>
      <xdr:col>64</xdr:col>
      <xdr:colOff>152400</xdr:colOff>
      <xdr:row>81</xdr:row>
      <xdr:rowOff>104775</xdr:rowOff>
    </xdr:to>
    <xdr:sp macro="" textlink="">
      <xdr:nvSpPr>
        <xdr:cNvPr id="284" name="楕円 283">
          <a:extLst>
            <a:ext uri="{FF2B5EF4-FFF2-40B4-BE49-F238E27FC236}">
              <a16:creationId xmlns:a16="http://schemas.microsoft.com/office/drawing/2014/main" id="{00000000-0008-0000-0300-00001C010000}"/>
            </a:ext>
          </a:extLst>
        </xdr:cNvPr>
        <xdr:cNvSpPr/>
      </xdr:nvSpPr>
      <xdr:spPr>
        <a:xfrm>
          <a:off x="13462000" y="1389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79</xdr:row>
      <xdr:rowOff>114952</xdr:rowOff>
    </xdr:from>
    <xdr:ext cx="762000" cy="259045"/>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131800" y="1365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[6.77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a:extLst>
            <a:ext uri="{FF2B5EF4-FFF2-40B4-BE49-F238E27FC236}">
              <a16:creationId xmlns:a16="http://schemas.microsoft.com/office/drawing/2014/main" id="{00000000-0008-0000-0300-000028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a:extLst>
            <a:ext uri="{FF2B5EF4-FFF2-40B4-BE49-F238E27FC236}">
              <a16:creationId xmlns:a16="http://schemas.microsoft.com/office/drawing/2014/main" id="{00000000-0008-0000-0300-000029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a:extLst>
            <a:ext uri="{FF2B5EF4-FFF2-40B4-BE49-F238E27FC236}">
              <a16:creationId xmlns:a16="http://schemas.microsoft.com/office/drawing/2014/main" id="{00000000-0008-0000-0300-00002A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組織機構の見直し等により適正な人員配置に努め、前年度比で</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ポイント下がり、</a:t>
          </a:r>
          <a:r>
            <a:rPr kumimoji="1" lang="en-US" altLang="ja-JP" sz="1300">
              <a:latin typeface="ＭＳ Ｐゴシック" panose="020B0600070205080204" pitchFamily="50" charset="-128"/>
              <a:ea typeface="ＭＳ Ｐゴシック" panose="020B0600070205080204" pitchFamily="50" charset="-128"/>
            </a:rPr>
            <a:t>6.77</a:t>
          </a:r>
          <a:r>
            <a:rPr kumimoji="1" lang="ja-JP" altLang="en-US" sz="1300">
              <a:latin typeface="ＭＳ Ｐゴシック" panose="020B0600070205080204" pitchFamily="50" charset="-128"/>
              <a:ea typeface="ＭＳ Ｐゴシック" panose="020B0600070205080204" pitchFamily="50" charset="-128"/>
            </a:rPr>
            <a:t>人となっている。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今後も事務事業の見直しを進めながら、行政課題に即した適正な人員配置に努める。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a:extLst>
            <a:ext uri="{FF2B5EF4-FFF2-40B4-BE49-F238E27FC236}">
              <a16:creationId xmlns:a16="http://schemas.microsoft.com/office/drawing/2014/main" id="{00000000-0008-0000-0300-000039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a:extLst>
            <a:ext uri="{FF2B5EF4-FFF2-40B4-BE49-F238E27FC236}">
              <a16:creationId xmlns:a16="http://schemas.microsoft.com/office/drawing/2014/main" id="{00000000-0008-0000-0300-00003A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112395</xdr:rowOff>
    </xdr:from>
    <xdr:to>
      <xdr:col>81</xdr:col>
      <xdr:colOff>44450</xdr:colOff>
      <xdr:row>67</xdr:row>
      <xdr:rowOff>3598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7018000" y="10227945"/>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147125</xdr:rowOff>
    </xdr:from>
    <xdr:ext cx="762000" cy="259045"/>
    <xdr:sp macro="" textlink="">
      <xdr:nvSpPr>
        <xdr:cNvPr id="316" name="定員管理の状況最小値テキスト">
          <a:extLst>
            <a:ext uri="{FF2B5EF4-FFF2-40B4-BE49-F238E27FC236}">
              <a16:creationId xmlns:a16="http://schemas.microsoft.com/office/drawing/2014/main" id="{00000000-0008-0000-0300-00003C010000}"/>
            </a:ext>
          </a:extLst>
        </xdr:cNvPr>
        <xdr:cNvSpPr txBox="1"/>
      </xdr:nvSpPr>
      <xdr:spPr>
        <a:xfrm>
          <a:off x="17106900" y="11462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3598</xdr:rowOff>
    </xdr:from>
    <xdr:to>
      <xdr:col>81</xdr:col>
      <xdr:colOff>133350</xdr:colOff>
      <xdr:row>67</xdr:row>
      <xdr:rowOff>3598</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1490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27322</xdr:rowOff>
    </xdr:from>
    <xdr:ext cx="762000" cy="259045"/>
    <xdr:sp macro="" textlink="">
      <xdr:nvSpPr>
        <xdr:cNvPr id="318" name="定員管理の状況最大値テキスト">
          <a:extLst>
            <a:ext uri="{FF2B5EF4-FFF2-40B4-BE49-F238E27FC236}">
              <a16:creationId xmlns:a16="http://schemas.microsoft.com/office/drawing/2014/main" id="{00000000-0008-0000-0300-00003E010000}"/>
            </a:ext>
          </a:extLst>
        </xdr:cNvPr>
        <xdr:cNvSpPr txBox="1"/>
      </xdr:nvSpPr>
      <xdr:spPr>
        <a:xfrm>
          <a:off x="17106900" y="9971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112395</xdr:rowOff>
    </xdr:from>
    <xdr:to>
      <xdr:col>81</xdr:col>
      <xdr:colOff>133350</xdr:colOff>
      <xdr:row>59</xdr:row>
      <xdr:rowOff>112395</xdr:rowOff>
    </xdr:to>
    <xdr:cxnSp macro="">
      <xdr:nvCxnSpPr>
        <xdr:cNvPr id="319" name="直線コネクタ 318">
          <a:extLst>
            <a:ext uri="{FF2B5EF4-FFF2-40B4-BE49-F238E27FC236}">
              <a16:creationId xmlns:a16="http://schemas.microsoft.com/office/drawing/2014/main" id="{00000000-0008-0000-0300-00003F010000}"/>
            </a:ext>
          </a:extLst>
        </xdr:cNvPr>
        <xdr:cNvCxnSpPr/>
      </xdr:nvCxnSpPr>
      <xdr:spPr>
        <a:xfrm>
          <a:off x="16929100" y="10227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131869</xdr:rowOff>
    </xdr:from>
    <xdr:to>
      <xdr:col>81</xdr:col>
      <xdr:colOff>44450</xdr:colOff>
      <xdr:row>64</xdr:row>
      <xdr:rowOff>135890</xdr:rowOff>
    </xdr:to>
    <xdr:cxnSp macro="">
      <xdr:nvCxnSpPr>
        <xdr:cNvPr id="320" name="直線コネクタ 319">
          <a:extLst>
            <a:ext uri="{FF2B5EF4-FFF2-40B4-BE49-F238E27FC236}">
              <a16:creationId xmlns:a16="http://schemas.microsoft.com/office/drawing/2014/main" id="{00000000-0008-0000-0300-000040010000}"/>
            </a:ext>
          </a:extLst>
        </xdr:cNvPr>
        <xdr:cNvCxnSpPr/>
      </xdr:nvCxnSpPr>
      <xdr:spPr>
        <a:xfrm flipV="1">
          <a:off x="16179800" y="1110466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63</xdr:row>
      <xdr:rowOff>25206</xdr:rowOff>
    </xdr:from>
    <xdr:ext cx="762000" cy="259045"/>
    <xdr:sp macro="" textlink="">
      <xdr:nvSpPr>
        <xdr:cNvPr id="321" name="定員管理の状況平均値テキスト">
          <a:extLst>
            <a:ext uri="{FF2B5EF4-FFF2-40B4-BE49-F238E27FC236}">
              <a16:creationId xmlns:a16="http://schemas.microsoft.com/office/drawing/2014/main" id="{00000000-0008-0000-0300-000041010000}"/>
            </a:ext>
          </a:extLst>
        </xdr:cNvPr>
        <xdr:cNvSpPr txBox="1"/>
      </xdr:nvSpPr>
      <xdr:spPr>
        <a:xfrm>
          <a:off x="17106900" y="1082655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8679</xdr:rowOff>
    </xdr:from>
    <xdr:to>
      <xdr:col>81</xdr:col>
      <xdr:colOff>95250</xdr:colOff>
      <xdr:row>64</xdr:row>
      <xdr:rowOff>110279</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967200" y="10981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135890</xdr:rowOff>
    </xdr:from>
    <xdr:to>
      <xdr:col>77</xdr:col>
      <xdr:colOff>44450</xdr:colOff>
      <xdr:row>64</xdr:row>
      <xdr:rowOff>147955</xdr:rowOff>
    </xdr:to>
    <xdr:cxnSp macro="">
      <xdr:nvCxnSpPr>
        <xdr:cNvPr id="323" name="直線コネクタ 322">
          <a:extLst>
            <a:ext uri="{FF2B5EF4-FFF2-40B4-BE49-F238E27FC236}">
              <a16:creationId xmlns:a16="http://schemas.microsoft.com/office/drawing/2014/main" id="{00000000-0008-0000-0300-000043010000}"/>
            </a:ext>
          </a:extLst>
        </xdr:cNvPr>
        <xdr:cNvCxnSpPr/>
      </xdr:nvCxnSpPr>
      <xdr:spPr>
        <a:xfrm flipV="1">
          <a:off x="15290800" y="11108690"/>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64</xdr:row>
      <xdr:rowOff>4656</xdr:rowOff>
    </xdr:from>
    <xdr:to>
      <xdr:col>77</xdr:col>
      <xdr:colOff>95250</xdr:colOff>
      <xdr:row>64</xdr:row>
      <xdr:rowOff>106256</xdr:rowOff>
    </xdr:to>
    <xdr:sp macro="" textlink="">
      <xdr:nvSpPr>
        <xdr:cNvPr id="324" name="フローチャート: 判断 323">
          <a:extLst>
            <a:ext uri="{FF2B5EF4-FFF2-40B4-BE49-F238E27FC236}">
              <a16:creationId xmlns:a16="http://schemas.microsoft.com/office/drawing/2014/main" id="{00000000-0008-0000-0300-000044010000}"/>
            </a:ext>
          </a:extLst>
        </xdr:cNvPr>
        <xdr:cNvSpPr/>
      </xdr:nvSpPr>
      <xdr:spPr>
        <a:xfrm>
          <a:off x="16129000" y="109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116433</xdr:rowOff>
    </xdr:from>
    <xdr:ext cx="7366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798800" y="10746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147955</xdr:rowOff>
    </xdr:from>
    <xdr:to>
      <xdr:col>72</xdr:col>
      <xdr:colOff>203200</xdr:colOff>
      <xdr:row>64</xdr:row>
      <xdr:rowOff>155998</xdr:rowOff>
    </xdr:to>
    <xdr:cxnSp macro="">
      <xdr:nvCxnSpPr>
        <xdr:cNvPr id="326" name="直線コネクタ 325">
          <a:extLst>
            <a:ext uri="{FF2B5EF4-FFF2-40B4-BE49-F238E27FC236}">
              <a16:creationId xmlns:a16="http://schemas.microsoft.com/office/drawing/2014/main" id="{00000000-0008-0000-0300-000046010000}"/>
            </a:ext>
          </a:extLst>
        </xdr:cNvPr>
        <xdr:cNvCxnSpPr/>
      </xdr:nvCxnSpPr>
      <xdr:spPr>
        <a:xfrm flipV="1">
          <a:off x="14401800" y="11120755"/>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57996</xdr:rowOff>
    </xdr:from>
    <xdr:to>
      <xdr:col>73</xdr:col>
      <xdr:colOff>44450</xdr:colOff>
      <xdr:row>62</xdr:row>
      <xdr:rowOff>159596</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5240000" y="10687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169773</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4909800" y="10456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155998</xdr:rowOff>
    </xdr:from>
    <xdr:to>
      <xdr:col>68</xdr:col>
      <xdr:colOff>152400</xdr:colOff>
      <xdr:row>65</xdr:row>
      <xdr:rowOff>635</xdr:rowOff>
    </xdr:to>
    <xdr:cxnSp macro="">
      <xdr:nvCxnSpPr>
        <xdr:cNvPr id="329" name="直線コネクタ 328">
          <a:extLst>
            <a:ext uri="{FF2B5EF4-FFF2-40B4-BE49-F238E27FC236}">
              <a16:creationId xmlns:a16="http://schemas.microsoft.com/office/drawing/2014/main" id="{00000000-0008-0000-0300-000049010000}"/>
            </a:ext>
          </a:extLst>
        </xdr:cNvPr>
        <xdr:cNvCxnSpPr/>
      </xdr:nvCxnSpPr>
      <xdr:spPr>
        <a:xfrm flipV="1">
          <a:off x="13512800" y="11128798"/>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62</xdr:row>
      <xdr:rowOff>142452</xdr:rowOff>
    </xdr:from>
    <xdr:to>
      <xdr:col>68</xdr:col>
      <xdr:colOff>203200</xdr:colOff>
      <xdr:row>63</xdr:row>
      <xdr:rowOff>72602</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4351000" y="10772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82779</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4020800" y="10541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158538</xdr:rowOff>
    </xdr:from>
    <xdr:to>
      <xdr:col>64</xdr:col>
      <xdr:colOff>152400</xdr:colOff>
      <xdr:row>63</xdr:row>
      <xdr:rowOff>88688</xdr:rowOff>
    </xdr:to>
    <xdr:sp macro="" textlink="">
      <xdr:nvSpPr>
        <xdr:cNvPr id="332" name="フローチャート: 判断 331">
          <a:extLst>
            <a:ext uri="{FF2B5EF4-FFF2-40B4-BE49-F238E27FC236}">
              <a16:creationId xmlns:a16="http://schemas.microsoft.com/office/drawing/2014/main" id="{00000000-0008-0000-0300-00004C010000}"/>
            </a:ext>
          </a:extLst>
        </xdr:cNvPr>
        <xdr:cNvSpPr/>
      </xdr:nvSpPr>
      <xdr:spPr>
        <a:xfrm>
          <a:off x="13462000" y="10788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98865</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131800" y="10557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a:extLst>
            <a:ext uri="{FF2B5EF4-FFF2-40B4-BE49-F238E27FC236}">
              <a16:creationId xmlns:a16="http://schemas.microsoft.com/office/drawing/2014/main" id="{00000000-0008-0000-0300-000052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81069</xdr:rowOff>
    </xdr:from>
    <xdr:to>
      <xdr:col>81</xdr:col>
      <xdr:colOff>95250</xdr:colOff>
      <xdr:row>65</xdr:row>
      <xdr:rowOff>11219</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967200" y="1105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53146</xdr:rowOff>
    </xdr:from>
    <xdr:ext cx="762000" cy="259045"/>
    <xdr:sp macro="" textlink="">
      <xdr:nvSpPr>
        <xdr:cNvPr id="340" name="定員管理の状況該当値テキスト">
          <a:extLst>
            <a:ext uri="{FF2B5EF4-FFF2-40B4-BE49-F238E27FC236}">
              <a16:creationId xmlns:a16="http://schemas.microsoft.com/office/drawing/2014/main" id="{00000000-0008-0000-0300-000054010000}"/>
            </a:ext>
          </a:extLst>
        </xdr:cNvPr>
        <xdr:cNvSpPr txBox="1"/>
      </xdr:nvSpPr>
      <xdr:spPr>
        <a:xfrm>
          <a:off x="17106900" y="11025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85090</xdr:rowOff>
    </xdr:from>
    <xdr:to>
      <xdr:col>77</xdr:col>
      <xdr:colOff>95250</xdr:colOff>
      <xdr:row>65</xdr:row>
      <xdr:rowOff>15240</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6129000" y="11057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17</xdr:rowOff>
    </xdr:from>
    <xdr:ext cx="7366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5798800" y="111442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97155</xdr:rowOff>
    </xdr:from>
    <xdr:to>
      <xdr:col>73</xdr:col>
      <xdr:colOff>44450</xdr:colOff>
      <xdr:row>65</xdr:row>
      <xdr:rowOff>27305</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5240000" y="11069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12082</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909800" y="1115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105198</xdr:rowOff>
    </xdr:from>
    <xdr:to>
      <xdr:col>68</xdr:col>
      <xdr:colOff>203200</xdr:colOff>
      <xdr:row>65</xdr:row>
      <xdr:rowOff>35348</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4351000" y="11077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65</xdr:row>
      <xdr:rowOff>20125</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4020800" y="111643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121285</xdr:rowOff>
    </xdr:from>
    <xdr:to>
      <xdr:col>64</xdr:col>
      <xdr:colOff>152400</xdr:colOff>
      <xdr:row>65</xdr:row>
      <xdr:rowOff>51435</xdr:rowOff>
    </xdr:to>
    <xdr:sp macro="" textlink="">
      <xdr:nvSpPr>
        <xdr:cNvPr id="347" name="楕円 346">
          <a:extLst>
            <a:ext uri="{FF2B5EF4-FFF2-40B4-BE49-F238E27FC236}">
              <a16:creationId xmlns:a16="http://schemas.microsoft.com/office/drawing/2014/main" id="{00000000-0008-0000-0300-00005B010000}"/>
            </a:ext>
          </a:extLst>
        </xdr:cNvPr>
        <xdr:cNvSpPr/>
      </xdr:nvSpPr>
      <xdr:spPr>
        <a:xfrm>
          <a:off x="13462000" y="11094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65</xdr:row>
      <xdr:rowOff>36212</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131800" y="11180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a:extLst>
            <a:ext uri="{FF2B5EF4-FFF2-40B4-BE49-F238E27FC236}">
              <a16:creationId xmlns:a16="http://schemas.microsoft.com/office/drawing/2014/main" id="{00000000-0008-0000-0300-00006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a:extLst>
            <a:ext uri="{FF2B5EF4-FFF2-40B4-BE49-F238E27FC236}">
              <a16:creationId xmlns:a16="http://schemas.microsoft.com/office/drawing/2014/main" id="{00000000-0008-0000-0300-00006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前年度比で</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ポイント改善したものの類似団体中最低の</a:t>
          </a:r>
          <a:r>
            <a:rPr kumimoji="1" lang="en-US" altLang="ja-JP" sz="1300">
              <a:latin typeface="ＭＳ Ｐゴシック" panose="020B0600070205080204" pitchFamily="50" charset="-128"/>
              <a:ea typeface="ＭＳ Ｐゴシック" panose="020B0600070205080204" pitchFamily="50" charset="-128"/>
            </a:rPr>
            <a:t>16.6%</a:t>
          </a:r>
          <a:r>
            <a:rPr kumimoji="1" lang="ja-JP" altLang="en-US" sz="1300">
              <a:latin typeface="ＭＳ Ｐゴシック" panose="020B0600070205080204" pitchFamily="50" charset="-128"/>
              <a:ea typeface="ＭＳ Ｐゴシック" panose="020B0600070205080204" pitchFamily="50" charset="-128"/>
            </a:rPr>
            <a:t>となっている。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本市の公債費は、合併前後の積極的な社会基盤整備に係る起債償還により高止まりの状態が続いているが、引き続き市債の繰上償還や新規発行債の抑制により、数値改善に努める。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44450</xdr:rowOff>
    </xdr:from>
    <xdr:to>
      <xdr:col>85</xdr:col>
      <xdr:colOff>95250</xdr:colOff>
      <xdr:row>44</xdr:row>
      <xdr:rowOff>44450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43</xdr:row>
      <xdr:rowOff>73677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38100</xdr:rowOff>
    </xdr:from>
    <xdr:to>
      <xdr:col>85</xdr:col>
      <xdr:colOff>95250</xdr:colOff>
      <xdr:row>37</xdr:row>
      <xdr:rowOff>38100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67327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131128</xdr:rowOff>
    </xdr:from>
    <xdr:to>
      <xdr:col>81</xdr:col>
      <xdr:colOff>44450</xdr:colOff>
      <xdr:row>43</xdr:row>
      <xdr:rowOff>10795</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303328"/>
          <a:ext cx="0" cy="10798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42</xdr:row>
      <xdr:rowOff>154322</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35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10795</xdr:rowOff>
    </xdr:from>
    <xdr:to>
      <xdr:col>81</xdr:col>
      <xdr:colOff>133350</xdr:colOff>
      <xdr:row>43</xdr:row>
      <xdr:rowOff>10795</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38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46055</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6046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131128</xdr:rowOff>
    </xdr:from>
    <xdr:to>
      <xdr:col>81</xdr:col>
      <xdr:colOff>133350</xdr:colOff>
      <xdr:row>36</xdr:row>
      <xdr:rowOff>131128</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3033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10795</xdr:rowOff>
    </xdr:from>
    <xdr:to>
      <xdr:col>81</xdr:col>
      <xdr:colOff>44450</xdr:colOff>
      <xdr:row>43</xdr:row>
      <xdr:rowOff>46990</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738314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10812</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5259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165735</xdr:rowOff>
    </xdr:from>
    <xdr:to>
      <xdr:col>81</xdr:col>
      <xdr:colOff>95250</xdr:colOff>
      <xdr:row>39</xdr:row>
      <xdr:rowOff>95885</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680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107315</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flipV="1">
          <a:off x="15290800" y="741934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107315</xdr:rowOff>
    </xdr:from>
    <xdr:to>
      <xdr:col>72</xdr:col>
      <xdr:colOff>203200</xdr:colOff>
      <xdr:row>44</xdr:row>
      <xdr:rowOff>14288</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flipV="1">
          <a:off x="14401800" y="747966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38</xdr:row>
      <xdr:rowOff>63182</xdr:rowOff>
    </xdr:from>
    <xdr:to>
      <xdr:col>73</xdr:col>
      <xdr:colOff>44450</xdr:colOff>
      <xdr:row>38</xdr:row>
      <xdr:rowOff>164782</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57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3510</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347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44</xdr:row>
      <xdr:rowOff>14288</xdr:rowOff>
    </xdr:from>
    <xdr:to>
      <xdr:col>68</xdr:col>
      <xdr:colOff>152400</xdr:colOff>
      <xdr:row>44</xdr:row>
      <xdr:rowOff>62547</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flipV="1">
          <a:off x="13512800" y="7558088"/>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38</xdr:row>
      <xdr:rowOff>129540</xdr:rowOff>
    </xdr:from>
    <xdr:to>
      <xdr:col>68</xdr:col>
      <xdr:colOff>203200</xdr:colOff>
      <xdr:row>39</xdr:row>
      <xdr:rowOff>59690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69867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318</xdr:rowOff>
    </xdr:from>
    <xdr:to>
      <xdr:col>64</xdr:col>
      <xdr:colOff>152400</xdr:colOff>
      <xdr:row>39</xdr:row>
      <xdr:rowOff>101918</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686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112095</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6455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131445</xdr:rowOff>
    </xdr:from>
    <xdr:to>
      <xdr:col>81</xdr:col>
      <xdr:colOff>95250</xdr:colOff>
      <xdr:row>43</xdr:row>
      <xdr:rowOff>61595</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7332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27322</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7228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167640</xdr:rowOff>
    </xdr:from>
    <xdr:to>
      <xdr:col>77</xdr:col>
      <xdr:colOff>95250</xdr:colOff>
      <xdr:row>43</xdr:row>
      <xdr:rowOff>97790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82567</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56515</xdr:rowOff>
    </xdr:from>
    <xdr:to>
      <xdr:col>73</xdr:col>
      <xdr:colOff>44450</xdr:colOff>
      <xdr:row>43</xdr:row>
      <xdr:rowOff>158115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7428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142892</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7515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134938</xdr:rowOff>
    </xdr:from>
    <xdr:to>
      <xdr:col>68</xdr:col>
      <xdr:colOff>203200</xdr:colOff>
      <xdr:row>44</xdr:row>
      <xdr:rowOff>65088</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750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49865</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7593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44</xdr:row>
      <xdr:rowOff>11747</xdr:rowOff>
    </xdr:from>
    <xdr:to>
      <xdr:col>64</xdr:col>
      <xdr:colOff>152400</xdr:colOff>
      <xdr:row>44</xdr:row>
      <xdr:rowOff>113347</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755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98124</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7641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合併前後に社会資本整備を積極的に実施した結果、地方債残高が増加し、加えて同理由により公営企業への繰出しも増加したため、類似団体中下位の</a:t>
          </a:r>
          <a:r>
            <a:rPr kumimoji="1" lang="en-US" altLang="ja-JP" sz="1300">
              <a:latin typeface="ＭＳ Ｐゴシック" panose="020B0600070205080204" pitchFamily="50" charset="-128"/>
              <a:ea typeface="ＭＳ Ｐゴシック" panose="020B0600070205080204" pitchFamily="50" charset="-128"/>
            </a:rPr>
            <a:t>165.4%</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前年度比では繰上償還等の効果により</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ポイント改善したものの、引き続き繰上償還等により公債費の削減に努めるとともに、公共事業費を本市の財政力に見合った規模に削減し、市債の新規発行額の抑制を図る。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6350</xdr:rowOff>
    </xdr:from>
    <xdr:to>
      <xdr:col>85</xdr:col>
      <xdr:colOff>95250</xdr:colOff>
      <xdr:row>22</xdr:row>
      <xdr:rowOff>6350</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35577</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0</xdr:rowOff>
    </xdr:from>
    <xdr:to>
      <xdr:col>85</xdr:col>
      <xdr:colOff>95250</xdr:colOff>
      <xdr:row>15</xdr:row>
      <xdr:rowOff>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29227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0" name="将来負担の状況グラフ枠">
          <a:extLst>
            <a:ext uri="{FF2B5EF4-FFF2-40B4-BE49-F238E27FC236}">
              <a16:creationId xmlns:a16="http://schemas.microsoft.com/office/drawing/2014/main" id="{00000000-0008-0000-0300-0000AE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0</xdr:rowOff>
    </xdr:from>
    <xdr:to>
      <xdr:col>81</xdr:col>
      <xdr:colOff>44450</xdr:colOff>
      <xdr:row>21</xdr:row>
      <xdr:rowOff>58960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flipV="1">
          <a:off x="17018000" y="2571750"/>
          <a:ext cx="0" cy="10876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31037</xdr:rowOff>
    </xdr:from>
    <xdr:ext cx="762000" cy="259045"/>
    <xdr:sp macro="" textlink="">
      <xdr:nvSpPr>
        <xdr:cNvPr id="432" name="将来負担の状況最小値テキスト">
          <a:extLst>
            <a:ext uri="{FF2B5EF4-FFF2-40B4-BE49-F238E27FC236}">
              <a16:creationId xmlns:a16="http://schemas.microsoft.com/office/drawing/2014/main" id="{00000000-0008-0000-0300-0000B0010000}"/>
            </a:ext>
          </a:extLst>
        </xdr:cNvPr>
        <xdr:cNvSpPr txBox="1"/>
      </xdr:nvSpPr>
      <xdr:spPr>
        <a:xfrm>
          <a:off x="17106900" y="3631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58960</xdr:rowOff>
    </xdr:from>
    <xdr:to>
      <xdr:col>81</xdr:col>
      <xdr:colOff>133350</xdr:colOff>
      <xdr:row>21</xdr:row>
      <xdr:rowOff>58960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6929100" y="3659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86377</xdr:rowOff>
    </xdr:from>
    <xdr:ext cx="762000" cy="259045"/>
    <xdr:sp macro="" textlink="">
      <xdr:nvSpPr>
        <xdr:cNvPr id="434" name="将来負担の状況最大値テキスト">
          <a:extLst>
            <a:ext uri="{FF2B5EF4-FFF2-40B4-BE49-F238E27FC236}">
              <a16:creationId xmlns:a16="http://schemas.microsoft.com/office/drawing/2014/main" id="{00000000-0008-0000-0300-0000B2010000}"/>
            </a:ext>
          </a:extLst>
        </xdr:cNvPr>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0</xdr:rowOff>
    </xdr:from>
    <xdr:to>
      <xdr:col>81</xdr:col>
      <xdr:colOff>133350</xdr:colOff>
      <xdr:row>15</xdr:row>
      <xdr:rowOff>0</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20</xdr:row>
      <xdr:rowOff>140526</xdr:rowOff>
    </xdr:from>
    <xdr:to>
      <xdr:col>81</xdr:col>
      <xdr:colOff>44450</xdr:colOff>
      <xdr:row>20</xdr:row>
      <xdr:rowOff>151384</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6179800" y="3569526"/>
          <a:ext cx="838200" cy="1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86980</xdr:rowOff>
    </xdr:from>
    <xdr:ext cx="762000" cy="259045"/>
    <xdr:sp macro="" textlink="">
      <xdr:nvSpPr>
        <xdr:cNvPr id="437" name="将来負担の状況平均値テキスト">
          <a:extLst>
            <a:ext uri="{FF2B5EF4-FFF2-40B4-BE49-F238E27FC236}">
              <a16:creationId xmlns:a16="http://schemas.microsoft.com/office/drawing/2014/main" id="{00000000-0008-0000-0300-0000B5010000}"/>
            </a:ext>
          </a:extLst>
        </xdr:cNvPr>
        <xdr:cNvSpPr txBox="1"/>
      </xdr:nvSpPr>
      <xdr:spPr>
        <a:xfrm>
          <a:off x="17106900" y="24872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70453</xdr:rowOff>
    </xdr:from>
    <xdr:to>
      <xdr:col>81</xdr:col>
      <xdr:colOff>95250</xdr:colOff>
      <xdr:row>16</xdr:row>
      <xdr:rowOff>603</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6967200" y="264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20</xdr:row>
      <xdr:rowOff>151384</xdr:rowOff>
    </xdr:from>
    <xdr:to>
      <xdr:col>77</xdr:col>
      <xdr:colOff>44450</xdr:colOff>
      <xdr:row>21</xdr:row>
      <xdr:rowOff>38449</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5290800" y="3580384"/>
          <a:ext cx="889000" cy="58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94583</xdr:rowOff>
    </xdr:from>
    <xdr:to>
      <xdr:col>77</xdr:col>
      <xdr:colOff>95250</xdr:colOff>
      <xdr:row>16</xdr:row>
      <xdr:rowOff>24733</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6129000" y="266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34910</xdr:rowOff>
    </xdr:from>
    <xdr:ext cx="7366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5798800" y="24352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21</xdr:row>
      <xdr:rowOff>38449</xdr:rowOff>
    </xdr:from>
    <xdr:to>
      <xdr:col>72</xdr:col>
      <xdr:colOff>203200</xdr:colOff>
      <xdr:row>21</xdr:row>
      <xdr:rowOff>159099</xdr:rowOff>
    </xdr:to>
    <xdr:cxnSp macro="">
      <xdr:nvCxnSpPr>
        <xdr:cNvPr id="442" name="直線コネクタ 441">
          <a:extLst>
            <a:ext uri="{FF2B5EF4-FFF2-40B4-BE49-F238E27FC236}">
              <a16:creationId xmlns:a16="http://schemas.microsoft.com/office/drawing/2014/main" id="{00000000-0008-0000-0300-0000BA010000}"/>
            </a:ext>
          </a:extLst>
        </xdr:cNvPr>
        <xdr:cNvCxnSpPr/>
      </xdr:nvCxnSpPr>
      <xdr:spPr>
        <a:xfrm flipV="1">
          <a:off x="14401800" y="3638899"/>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77089</xdr:rowOff>
    </xdr:from>
    <xdr:to>
      <xdr:col>73</xdr:col>
      <xdr:colOff>44450</xdr:colOff>
      <xdr:row>16</xdr:row>
      <xdr:rowOff>7239</xdr:rowOff>
    </xdr:to>
    <xdr:sp macro="" textlink="">
      <xdr:nvSpPr>
        <xdr:cNvPr id="443" name="フローチャート: 判断 442">
          <a:extLst>
            <a:ext uri="{FF2B5EF4-FFF2-40B4-BE49-F238E27FC236}">
              <a16:creationId xmlns:a16="http://schemas.microsoft.com/office/drawing/2014/main" id="{00000000-0008-0000-0300-0000BB010000}"/>
            </a:ext>
          </a:extLst>
        </xdr:cNvPr>
        <xdr:cNvSpPr/>
      </xdr:nvSpPr>
      <xdr:spPr>
        <a:xfrm>
          <a:off x="15240000" y="264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17416</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909800" y="2417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21</xdr:row>
      <xdr:rowOff>159099</xdr:rowOff>
    </xdr:from>
    <xdr:to>
      <xdr:col>68</xdr:col>
      <xdr:colOff>152400</xdr:colOff>
      <xdr:row>22</xdr:row>
      <xdr:rowOff>46165</xdr:rowOff>
    </xdr:to>
    <xdr:cxnSp macro="">
      <xdr:nvCxnSpPr>
        <xdr:cNvPr id="445" name="直線コネクタ 444">
          <a:extLst>
            <a:ext uri="{FF2B5EF4-FFF2-40B4-BE49-F238E27FC236}">
              <a16:creationId xmlns:a16="http://schemas.microsoft.com/office/drawing/2014/main" id="{00000000-0008-0000-0300-0000BD010000}"/>
            </a:ext>
          </a:extLst>
        </xdr:cNvPr>
        <xdr:cNvCxnSpPr/>
      </xdr:nvCxnSpPr>
      <xdr:spPr>
        <a:xfrm flipV="1">
          <a:off x="13512800" y="3759549"/>
          <a:ext cx="889000" cy="58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133191</xdr:rowOff>
    </xdr:from>
    <xdr:to>
      <xdr:col>68</xdr:col>
      <xdr:colOff>203200</xdr:colOff>
      <xdr:row>16</xdr:row>
      <xdr:rowOff>63341</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7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73518</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47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145860</xdr:rowOff>
    </xdr:from>
    <xdr:to>
      <xdr:col>64</xdr:col>
      <xdr:colOff>152400</xdr:colOff>
      <xdr:row>16</xdr:row>
      <xdr:rowOff>76010</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71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86187</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486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20</xdr:row>
      <xdr:rowOff>89726</xdr:rowOff>
    </xdr:from>
    <xdr:to>
      <xdr:col>81</xdr:col>
      <xdr:colOff>95250</xdr:colOff>
      <xdr:row>21</xdr:row>
      <xdr:rowOff>19876</xdr:rowOff>
    </xdr:to>
    <xdr:sp macro="" textlink="">
      <xdr:nvSpPr>
        <xdr:cNvPr id="455" name="楕円 454">
          <a:extLst>
            <a:ext uri="{FF2B5EF4-FFF2-40B4-BE49-F238E27FC236}">
              <a16:creationId xmlns:a16="http://schemas.microsoft.com/office/drawing/2014/main" id="{00000000-0008-0000-0300-0000C7010000}"/>
            </a:ext>
          </a:extLst>
        </xdr:cNvPr>
        <xdr:cNvSpPr/>
      </xdr:nvSpPr>
      <xdr:spPr>
        <a:xfrm>
          <a:off x="16967200" y="3518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157053</xdr:rowOff>
    </xdr:from>
    <xdr:ext cx="762000" cy="259045"/>
    <xdr:sp macro="" textlink="">
      <xdr:nvSpPr>
        <xdr:cNvPr id="456" name="将来負担の状況該当値テキスト">
          <a:extLst>
            <a:ext uri="{FF2B5EF4-FFF2-40B4-BE49-F238E27FC236}">
              <a16:creationId xmlns:a16="http://schemas.microsoft.com/office/drawing/2014/main" id="{00000000-0008-0000-0300-0000C8010000}"/>
            </a:ext>
          </a:extLst>
        </xdr:cNvPr>
        <xdr:cNvSpPr txBox="1"/>
      </xdr:nvSpPr>
      <xdr:spPr>
        <a:xfrm>
          <a:off x="17106900" y="3414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20</xdr:row>
      <xdr:rowOff>100584</xdr:rowOff>
    </xdr:from>
    <xdr:to>
      <xdr:col>77</xdr:col>
      <xdr:colOff>95250</xdr:colOff>
      <xdr:row>21</xdr:row>
      <xdr:rowOff>30734</xdr:rowOff>
    </xdr:to>
    <xdr:sp macro="" textlink="">
      <xdr:nvSpPr>
        <xdr:cNvPr id="457" name="楕円 456">
          <a:extLst>
            <a:ext uri="{FF2B5EF4-FFF2-40B4-BE49-F238E27FC236}">
              <a16:creationId xmlns:a16="http://schemas.microsoft.com/office/drawing/2014/main" id="{00000000-0008-0000-0300-0000C9010000}"/>
            </a:ext>
          </a:extLst>
        </xdr:cNvPr>
        <xdr:cNvSpPr/>
      </xdr:nvSpPr>
      <xdr:spPr>
        <a:xfrm>
          <a:off x="16129000" y="352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21</xdr:row>
      <xdr:rowOff>15511</xdr:rowOff>
    </xdr:from>
    <xdr:ext cx="7366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5798800" y="361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20</xdr:row>
      <xdr:rowOff>159099</xdr:rowOff>
    </xdr:from>
    <xdr:to>
      <xdr:col>73</xdr:col>
      <xdr:colOff>44450</xdr:colOff>
      <xdr:row>21</xdr:row>
      <xdr:rowOff>89249</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5240000" y="3588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21</xdr:row>
      <xdr:rowOff>74026</xdr:rowOff>
    </xdr:from>
    <xdr:ext cx="762000" cy="259045"/>
    <xdr:sp macro="" textlink="">
      <xdr:nvSpPr>
        <xdr:cNvPr id="460" name="テキスト ボックス 459">
          <a:extLst>
            <a:ext uri="{FF2B5EF4-FFF2-40B4-BE49-F238E27FC236}">
              <a16:creationId xmlns:a16="http://schemas.microsoft.com/office/drawing/2014/main" id="{00000000-0008-0000-0300-0000CC010000}"/>
            </a:ext>
          </a:extLst>
        </xdr:cNvPr>
        <xdr:cNvSpPr txBox="1"/>
      </xdr:nvSpPr>
      <xdr:spPr>
        <a:xfrm>
          <a:off x="14909800" y="3674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21</xdr:row>
      <xdr:rowOff>108299</xdr:rowOff>
    </xdr:from>
    <xdr:to>
      <xdr:col>68</xdr:col>
      <xdr:colOff>203200</xdr:colOff>
      <xdr:row>22</xdr:row>
      <xdr:rowOff>38449</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4351000" y="3708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22</xdr:row>
      <xdr:rowOff>23226</xdr:rowOff>
    </xdr:from>
    <xdr:ext cx="7620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4020800" y="379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21</xdr:row>
      <xdr:rowOff>166815</xdr:rowOff>
    </xdr:from>
    <xdr:to>
      <xdr:col>64</xdr:col>
      <xdr:colOff>152400</xdr:colOff>
      <xdr:row>22</xdr:row>
      <xdr:rowOff>96965</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3462000" y="37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22</xdr:row>
      <xdr:rowOff>81742</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3131800" y="38536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独自の給与減額措置を終えたため、前年度比で</a:t>
          </a:r>
          <a:r>
            <a:rPr kumimoji="1" lang="en-US" altLang="ja-JP" sz="1300">
              <a:latin typeface="ＭＳ Ｐゴシック" panose="020B0600070205080204" pitchFamily="50" charset="-128"/>
              <a:ea typeface="ＭＳ Ｐゴシック" panose="020B0600070205080204" pitchFamily="50" charset="-128"/>
            </a:rPr>
            <a:t>0.7</a:t>
          </a:r>
          <a:r>
            <a:rPr kumimoji="1" lang="ja-JP" altLang="en-US" sz="1300">
              <a:latin typeface="ＭＳ Ｐゴシック" panose="020B0600070205080204" pitchFamily="50" charset="-128"/>
              <a:ea typeface="ＭＳ Ｐゴシック" panose="020B0600070205080204" pitchFamily="50" charset="-128"/>
            </a:rPr>
            <a:t>ポイント上昇したが、類似団体平均と比較すると</a:t>
          </a:r>
          <a:r>
            <a:rPr kumimoji="1" lang="en-US" altLang="ja-JP" sz="1300">
              <a:latin typeface="ＭＳ Ｐゴシック" panose="020B0600070205080204" pitchFamily="50" charset="-128"/>
              <a:ea typeface="ＭＳ Ｐゴシック" panose="020B0600070205080204" pitchFamily="50" charset="-128"/>
            </a:rPr>
            <a:t>2.2</a:t>
          </a:r>
          <a:r>
            <a:rPr kumimoji="1" lang="ja-JP" altLang="en-US" sz="1300">
              <a:latin typeface="ＭＳ Ｐゴシック" panose="020B0600070205080204" pitchFamily="50" charset="-128"/>
              <a:ea typeface="ＭＳ Ｐゴシック" panose="020B0600070205080204" pitchFamily="50" charset="-128"/>
            </a:rPr>
            <a:t>ポイント低くなっている。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一方、賃金や公営企業会計の人件費に充てる繰出金といった人件費に準ずる費用を合計した場合の人口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人当たりの決算額は、類似団体を</a:t>
          </a:r>
          <a:r>
            <a:rPr kumimoji="1" lang="en-US" altLang="ja-JP" sz="1300">
              <a:latin typeface="ＭＳ Ｐゴシック" panose="020B0600070205080204" pitchFamily="50" charset="-128"/>
              <a:ea typeface="ＭＳ Ｐゴシック" panose="020B0600070205080204" pitchFamily="50" charset="-128"/>
            </a:rPr>
            <a:t>1,211</a:t>
          </a:r>
          <a:r>
            <a:rPr kumimoji="1" lang="ja-JP" altLang="en-US" sz="1300">
              <a:latin typeface="ＭＳ Ｐゴシック" panose="020B0600070205080204" pitchFamily="50" charset="-128"/>
              <a:ea typeface="ＭＳ Ｐゴシック" panose="020B0600070205080204" pitchFamily="50" charset="-128"/>
            </a:rPr>
            <a:t>円上回っており、比率と金額の両面において、人件費の抑制に努める。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78014</xdr:rowOff>
    </xdr:from>
    <xdr:to>
      <xdr:col>24</xdr:col>
      <xdr:colOff>25400</xdr:colOff>
      <xdr:row>41</xdr:row>
      <xdr:rowOff>26307</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64414"/>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169834</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27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26307</xdr:rowOff>
    </xdr:from>
    <xdr:to>
      <xdr:col>24</xdr:col>
      <xdr:colOff>114300</xdr:colOff>
      <xdr:row>41</xdr:row>
      <xdr:rowOff>26307</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05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164391</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07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78014</xdr:rowOff>
    </xdr:from>
    <xdr:to>
      <xdr:col>24</xdr:col>
      <xdr:colOff>114300</xdr:colOff>
      <xdr:row>32</xdr:row>
      <xdr:rowOff>78014</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64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94343</xdr:rowOff>
    </xdr:from>
    <xdr:to>
      <xdr:col>24</xdr:col>
      <xdr:colOff>25400</xdr:colOff>
      <xdr:row>34</xdr:row>
      <xdr:rowOff>170543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23643"/>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159855</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1606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16328</xdr:rowOff>
    </xdr:from>
    <xdr:to>
      <xdr:col>24</xdr:col>
      <xdr:colOff>76200</xdr:colOff>
      <xdr:row>36</xdr:row>
      <xdr:rowOff>117928</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88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29028</xdr:rowOff>
    </xdr:from>
    <xdr:to>
      <xdr:col>19</xdr:col>
      <xdr:colOff>187325</xdr:colOff>
      <xdr:row>34</xdr:row>
      <xdr:rowOff>94343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858328"/>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48986</xdr:rowOff>
    </xdr:from>
    <xdr:to>
      <xdr:col>20</xdr:col>
      <xdr:colOff>38100</xdr:colOff>
      <xdr:row>36</xdr:row>
      <xdr:rowOff>150586</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135363</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307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7257</xdr:rowOff>
    </xdr:from>
    <xdr:to>
      <xdr:col>15</xdr:col>
      <xdr:colOff>98425</xdr:colOff>
      <xdr:row>34</xdr:row>
      <xdr:rowOff>29028</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36557"/>
          <a:ext cx="8890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48986</xdr:rowOff>
    </xdr:from>
    <xdr:to>
      <xdr:col>15</xdr:col>
      <xdr:colOff>149225</xdr:colOff>
      <xdr:row>36</xdr:row>
      <xdr:rowOff>150586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221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135363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307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7257</xdr:rowOff>
    </xdr:from>
    <xdr:to>
      <xdr:col>11</xdr:col>
      <xdr:colOff>9525</xdr:colOff>
      <xdr:row>34</xdr:row>
      <xdr:rowOff>61686</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36557"/>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8164</xdr:rowOff>
    </xdr:from>
    <xdr:to>
      <xdr:col>11</xdr:col>
      <xdr:colOff>60325</xdr:colOff>
      <xdr:row>37</xdr:row>
      <xdr:rowOff>109764</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351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94542</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438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168728</xdr:rowOff>
    </xdr:from>
    <xdr:to>
      <xdr:col>6</xdr:col>
      <xdr:colOff>171450</xdr:colOff>
      <xdr:row>37</xdr:row>
      <xdr:rowOff>98878</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340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83655</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427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34</xdr:row>
      <xdr:rowOff>119743</xdr:rowOff>
    </xdr:from>
    <xdr:to>
      <xdr:col>24</xdr:col>
      <xdr:colOff>76200</xdr:colOff>
      <xdr:row>35</xdr:row>
      <xdr:rowOff>49893</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136270</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79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43543</xdr:rowOff>
    </xdr:from>
    <xdr:to>
      <xdr:col>20</xdr:col>
      <xdr:colOff>38100</xdr:colOff>
      <xdr:row>34</xdr:row>
      <xdr:rowOff>145143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872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155320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641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33</xdr:row>
      <xdr:rowOff>149678</xdr:rowOff>
    </xdr:from>
    <xdr:to>
      <xdr:col>15</xdr:col>
      <xdr:colOff>149225</xdr:colOff>
      <xdr:row>34</xdr:row>
      <xdr:rowOff>79828</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80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90005</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57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127907</xdr:rowOff>
    </xdr:from>
    <xdr:to>
      <xdr:col>11</xdr:col>
      <xdr:colOff>60325</xdr:colOff>
      <xdr:row>34</xdr:row>
      <xdr:rowOff>58057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78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68234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5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10886</xdr:rowOff>
    </xdr:from>
    <xdr:to>
      <xdr:col>6</xdr:col>
      <xdr:colOff>171450</xdr:colOff>
      <xdr:row>34</xdr:row>
      <xdr:rowOff>112486</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40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122663</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09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下回っているが、文化・スポーツ施設等の公共施設を多く抱えていることにより、その維持管理費が経常的な財政負担となっている。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これら公共施設を継続して維持していくとなれば、大規模改修や建て替えにかかる経費が今後ピークを迎えることもあり、統廃合及び譲渡等を進め、維持管理コストの縮減等を図り、数値の改善に努める。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21</xdr:row>
      <xdr:rowOff>69850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347686"/>
          <a:ext cx="0" cy="13226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53521</xdr:rowOff>
    </xdr:from>
    <xdr:to>
      <xdr:col>82</xdr:col>
      <xdr:colOff>107950</xdr:colOff>
      <xdr:row>15</xdr:row>
      <xdr:rowOff>86179</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5671800" y="262527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105427</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302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4536</xdr:rowOff>
    </xdr:from>
    <xdr:to>
      <xdr:col>78</xdr:col>
      <xdr:colOff>69850</xdr:colOff>
      <xdr:row>15</xdr:row>
      <xdr:rowOff>53521</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2576286"/>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133350</xdr:rowOff>
    </xdr:from>
    <xdr:to>
      <xdr:col>78</xdr:col>
      <xdr:colOff>120650</xdr:colOff>
      <xdr:row>18</xdr:row>
      <xdr:rowOff>63500</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48277</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313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4536</xdr:rowOff>
    </xdr:from>
    <xdr:to>
      <xdr:col>73</xdr:col>
      <xdr:colOff>180975</xdr:colOff>
      <xdr:row>15</xdr:row>
      <xdr:rowOff>4536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a:off x="13893800" y="257628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18</xdr:row>
      <xdr:rowOff>27214</xdr:rowOff>
    </xdr:from>
    <xdr:to>
      <xdr:col>74</xdr:col>
      <xdr:colOff>31750</xdr:colOff>
      <xdr:row>18</xdr:row>
      <xdr:rowOff>128814</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3113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113591</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3199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4536</xdr:rowOff>
    </xdr:from>
    <xdr:to>
      <xdr:col>69</xdr:col>
      <xdr:colOff>92075</xdr:colOff>
      <xdr:row>15</xdr:row>
      <xdr:rowOff>20864</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flipV="1">
          <a:off x="13004800" y="2576286"/>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18</xdr:row>
      <xdr:rowOff>43543</xdr:rowOff>
    </xdr:from>
    <xdr:to>
      <xdr:col>69</xdr:col>
      <xdr:colOff>142875</xdr:colOff>
      <xdr:row>18</xdr:row>
      <xdr:rowOff>145143</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312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129920</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3216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149679</xdr:rowOff>
    </xdr:from>
    <xdr:to>
      <xdr:col>65</xdr:col>
      <xdr:colOff>53975</xdr:colOff>
      <xdr:row>18</xdr:row>
      <xdr:rowOff>79829</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306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64606</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3150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35379</xdr:rowOff>
    </xdr:from>
    <xdr:to>
      <xdr:col>82</xdr:col>
      <xdr:colOff>158750</xdr:colOff>
      <xdr:row>15</xdr:row>
      <xdr:rowOff>136979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51906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452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2721</xdr:rowOff>
    </xdr:from>
    <xdr:to>
      <xdr:col>78</xdr:col>
      <xdr:colOff>120650</xdr:colOff>
      <xdr:row>15</xdr:row>
      <xdr:rowOff>104321</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114498</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125186</xdr:rowOff>
    </xdr:from>
    <xdr:to>
      <xdr:col>74</xdr:col>
      <xdr:colOff>31750</xdr:colOff>
      <xdr:row>15</xdr:row>
      <xdr:rowOff>55336</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65513</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125186</xdr:rowOff>
    </xdr:from>
    <xdr:to>
      <xdr:col>69</xdr:col>
      <xdr:colOff>142875</xdr:colOff>
      <xdr:row>15</xdr:row>
      <xdr:rowOff>55336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2525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65513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2294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141514</xdr:rowOff>
    </xdr:from>
    <xdr:to>
      <xdr:col>65</xdr:col>
      <xdr:colOff>53975</xdr:colOff>
      <xdr:row>15</xdr:row>
      <xdr:rowOff>71664</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2541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81841</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2310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類似団体平均を下回っているが、上昇傾向にある。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その要因としては、私立認可保育所認定こども園給付費や障がい福祉サービス給付事業など社会保障費の増加が挙げられる。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引き続き、資格審査の適正化や各種手当等の見直しを進め、数値の改善に努める。</a:t>
          </a: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60</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156227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41927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99077</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61</xdr:row>
      <xdr:rowOff>69850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91567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127000</xdr:rowOff>
    </xdr:from>
    <xdr:to>
      <xdr:col>24</xdr:col>
      <xdr:colOff>25400</xdr:colOff>
      <xdr:row>55</xdr:row>
      <xdr:rowOff>69850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987800" y="93853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82567</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8552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110490</xdr:rowOff>
    </xdr:from>
    <xdr:to>
      <xdr:col>24</xdr:col>
      <xdr:colOff>76200</xdr:colOff>
      <xdr:row>58</xdr:row>
      <xdr:rowOff>40640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81280</xdr:rowOff>
    </xdr:from>
    <xdr:to>
      <xdr:col>19</xdr:col>
      <xdr:colOff>187325</xdr:colOff>
      <xdr:row>54</xdr:row>
      <xdr:rowOff>127000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57</xdr:row>
      <xdr:rowOff>64770</xdr:rowOff>
    </xdr:from>
    <xdr:to>
      <xdr:col>20</xdr:col>
      <xdr:colOff>38100</xdr:colOff>
      <xdr:row>57</xdr:row>
      <xdr:rowOff>166370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57</xdr:row>
      <xdr:rowOff>151147</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923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92710</xdr:rowOff>
    </xdr:from>
    <xdr:to>
      <xdr:col>15</xdr:col>
      <xdr:colOff>98425</xdr:colOff>
      <xdr:row>54</xdr:row>
      <xdr:rowOff>81280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2209800" y="9179560"/>
          <a:ext cx="8890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59</xdr:row>
      <xdr:rowOff>156210</xdr:rowOff>
    </xdr:from>
    <xdr:to>
      <xdr:col>15</xdr:col>
      <xdr:colOff>149225</xdr:colOff>
      <xdr:row>60</xdr:row>
      <xdr:rowOff>86360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1027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60</xdr:row>
      <xdr:rowOff>71137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1035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24130</xdr:rowOff>
    </xdr:from>
    <xdr:to>
      <xdr:col>11</xdr:col>
      <xdr:colOff>9525</xdr:colOff>
      <xdr:row>53</xdr:row>
      <xdr:rowOff>92710</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110980"/>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59</xdr:row>
      <xdr:rowOff>41910</xdr:rowOff>
    </xdr:from>
    <xdr:to>
      <xdr:col>11</xdr:col>
      <xdr:colOff>60325</xdr:colOff>
      <xdr:row>59</xdr:row>
      <xdr:rowOff>143510</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1015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59</xdr:row>
      <xdr:rowOff>128287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1024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76200</xdr:rowOff>
    </xdr:from>
    <xdr:to>
      <xdr:col>6</xdr:col>
      <xdr:colOff>171450</xdr:colOff>
      <xdr:row>59</xdr:row>
      <xdr:rowOff>6350</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162577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19050</xdr:rowOff>
    </xdr:from>
    <xdr:to>
      <xdr:col>24</xdr:col>
      <xdr:colOff>76200</xdr:colOff>
      <xdr:row>55</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35577</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929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30480</xdr:rowOff>
    </xdr:from>
    <xdr:to>
      <xdr:col>15</xdr:col>
      <xdr:colOff>149225</xdr:colOff>
      <xdr:row>54</xdr:row>
      <xdr:rowOff>132080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142257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41910</xdr:rowOff>
    </xdr:from>
    <xdr:to>
      <xdr:col>11</xdr:col>
      <xdr:colOff>60325</xdr:colOff>
      <xdr:row>53</xdr:row>
      <xdr:rowOff>143510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128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153687</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9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144780</xdr:rowOff>
    </xdr:from>
    <xdr:to>
      <xdr:col>6</xdr:col>
      <xdr:colOff>171450</xdr:colOff>
      <xdr:row>53</xdr:row>
      <xdr:rowOff>74930</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51</xdr:row>
      <xdr:rowOff>85107</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その他に係る経常収支比率が類似団体平均を上回っているのは、繰出金の占める割合が類似団体平均のそれを上回っているためである。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各特別会計において、料金の適正化等を図ることにより、財政健全化に努める。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69850</xdr:rowOff>
    </xdr:from>
    <xdr:to>
      <xdr:col>85</xdr:col>
      <xdr:colOff>66675</xdr:colOff>
      <xdr:row>62</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12700</xdr:rowOff>
    </xdr:from>
    <xdr:to>
      <xdr:col>85</xdr:col>
      <xdr:colOff>66675</xdr:colOff>
      <xdr:row>59</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127000</xdr:rowOff>
    </xdr:from>
    <xdr:to>
      <xdr:col>85</xdr:col>
      <xdr:colOff>66675</xdr:colOff>
      <xdr:row>55</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69850</xdr:rowOff>
    </xdr:from>
    <xdr:to>
      <xdr:col>85</xdr:col>
      <xdr:colOff>66675</xdr:colOff>
      <xdr:row>52</xdr:row>
      <xdr:rowOff>69850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99077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84138</xdr:rowOff>
    </xdr:from>
    <xdr:to>
      <xdr:col>82</xdr:col>
      <xdr:colOff>107950</xdr:colOff>
      <xdr:row>61</xdr:row>
      <xdr:rowOff>41275</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170988"/>
          <a:ext cx="0" cy="1328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13352</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4718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41275</xdr:rowOff>
    </xdr:from>
    <xdr:to>
      <xdr:col>82</xdr:col>
      <xdr:colOff>196850</xdr:colOff>
      <xdr:row>61</xdr:row>
      <xdr:rowOff>41275</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499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170515</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84138</xdr:rowOff>
    </xdr:from>
    <xdr:to>
      <xdr:col>82</xdr:col>
      <xdr:colOff>196850</xdr:colOff>
      <xdr:row>53</xdr:row>
      <xdr:rowOff>84138</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41275</xdr:rowOff>
    </xdr:from>
    <xdr:to>
      <xdr:col>82</xdr:col>
      <xdr:colOff>107950</xdr:colOff>
      <xdr:row>61</xdr:row>
      <xdr:rowOff>41275</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5671800" y="1049972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78440</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679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61913</xdr:rowOff>
    </xdr:from>
    <xdr:to>
      <xdr:col>82</xdr:col>
      <xdr:colOff>158750</xdr:colOff>
      <xdr:row>57</xdr:row>
      <xdr:rowOff>163513</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834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41275</xdr:rowOff>
    </xdr:from>
    <xdr:to>
      <xdr:col>78</xdr:col>
      <xdr:colOff>69850</xdr:colOff>
      <xdr:row>61</xdr:row>
      <xdr:rowOff>41275</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328275"/>
          <a:ext cx="8890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4763</xdr:rowOff>
    </xdr:from>
    <xdr:to>
      <xdr:col>78</xdr:col>
      <xdr:colOff>120650</xdr:colOff>
      <xdr:row>57</xdr:row>
      <xdr:rowOff>106363</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77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116540</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46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169863</xdr:rowOff>
    </xdr:from>
    <xdr:to>
      <xdr:col>73</xdr:col>
      <xdr:colOff>180975</xdr:colOff>
      <xdr:row>60</xdr:row>
      <xdr:rowOff>41275</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a:off x="13893800" y="10285413"/>
          <a:ext cx="889000" cy="42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90488</xdr:rowOff>
    </xdr:from>
    <xdr:to>
      <xdr:col>74</xdr:col>
      <xdr:colOff>31750</xdr:colOff>
      <xdr:row>57</xdr:row>
      <xdr:rowOff>20638</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69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30815</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6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127000</xdr:rowOff>
    </xdr:from>
    <xdr:to>
      <xdr:col>69</xdr:col>
      <xdr:colOff>92075</xdr:colOff>
      <xdr:row>59</xdr:row>
      <xdr:rowOff>169863</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a:off x="13004800" y="10242550"/>
          <a:ext cx="889000" cy="42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104775</xdr:rowOff>
    </xdr:from>
    <xdr:to>
      <xdr:col>69</xdr:col>
      <xdr:colOff>142875</xdr:colOff>
      <xdr:row>57</xdr:row>
      <xdr:rowOff>34925</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45102</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33338</xdr:rowOff>
    </xdr:from>
    <xdr:to>
      <xdr:col>65</xdr:col>
      <xdr:colOff>53975</xdr:colOff>
      <xdr:row>56</xdr:row>
      <xdr:rowOff>134938</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63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145115</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403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161925</xdr:rowOff>
    </xdr:from>
    <xdr:to>
      <xdr:col>82</xdr:col>
      <xdr:colOff>158750</xdr:colOff>
      <xdr:row>61</xdr:row>
      <xdr:rowOff>92075</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70502</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35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161925</xdr:rowOff>
    </xdr:from>
    <xdr:to>
      <xdr:col>78</xdr:col>
      <xdr:colOff>120650</xdr:colOff>
      <xdr:row>61</xdr:row>
      <xdr:rowOff>92075</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76852</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5353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161925</xdr:rowOff>
    </xdr:from>
    <xdr:to>
      <xdr:col>74</xdr:col>
      <xdr:colOff>31750</xdr:colOff>
      <xdr:row>60</xdr:row>
      <xdr:rowOff>92075</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77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76852</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63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119063</xdr:rowOff>
    </xdr:from>
    <xdr:to>
      <xdr:col>69</xdr:col>
      <xdr:colOff>142875</xdr:colOff>
      <xdr:row>60</xdr:row>
      <xdr:rowOff>49213</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23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33990</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320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76200</xdr:rowOff>
    </xdr:from>
    <xdr:to>
      <xdr:col>65</xdr:col>
      <xdr:colOff>53975</xdr:colOff>
      <xdr:row>60</xdr:row>
      <xdr:rowOff>6350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191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162577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27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平均を下回っているのは、消防や一般廃棄物処理等について一部事務組合を構成せず、直接人件費、物件費として計上しているからである。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経常収支比率における割合は低いものの、引き続き補助金等の見直しを継続し適正化を図る。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2" name="補助費等グラフ枠">
          <a:extLst>
            <a:ext uri="{FF2B5EF4-FFF2-40B4-BE49-F238E27FC236}">
              <a16:creationId xmlns:a16="http://schemas.microsoft.com/office/drawing/2014/main" id="{00000000-0008-0000-0400-000038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99786</xdr:rowOff>
    </xdr:from>
    <xdr:to>
      <xdr:col>82</xdr:col>
      <xdr:colOff>107950</xdr:colOff>
      <xdr:row>41</xdr:row>
      <xdr:rowOff>48078</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6510000" y="5586186"/>
          <a:ext cx="0" cy="14913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20155</xdr:rowOff>
    </xdr:from>
    <xdr:ext cx="762000" cy="259045"/>
    <xdr:sp macro="" textlink="">
      <xdr:nvSpPr>
        <xdr:cNvPr id="314" name="補助費等最小値テキスト">
          <a:extLst>
            <a:ext uri="{FF2B5EF4-FFF2-40B4-BE49-F238E27FC236}">
              <a16:creationId xmlns:a16="http://schemas.microsoft.com/office/drawing/2014/main" id="{00000000-0008-0000-0400-00003A010000}"/>
            </a:ext>
          </a:extLst>
        </xdr:cNvPr>
        <xdr:cNvSpPr txBox="1"/>
      </xdr:nvSpPr>
      <xdr:spPr>
        <a:xfrm>
          <a:off x="16598900" y="7049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48078</xdr:rowOff>
    </xdr:from>
    <xdr:to>
      <xdr:col>82</xdr:col>
      <xdr:colOff>196850</xdr:colOff>
      <xdr:row>41</xdr:row>
      <xdr:rowOff>48078</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a:off x="16421100" y="7077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14713</xdr:rowOff>
    </xdr:from>
    <xdr:ext cx="762000" cy="259045"/>
    <xdr:sp macro="" textlink="">
      <xdr:nvSpPr>
        <xdr:cNvPr id="316" name="補助費等最大値テキスト">
          <a:extLst>
            <a:ext uri="{FF2B5EF4-FFF2-40B4-BE49-F238E27FC236}">
              <a16:creationId xmlns:a16="http://schemas.microsoft.com/office/drawing/2014/main" id="{00000000-0008-0000-0400-00003C010000}"/>
            </a:ext>
          </a:extLst>
        </xdr:cNvPr>
        <xdr:cNvSpPr txBox="1"/>
      </xdr:nvSpPr>
      <xdr:spPr>
        <a:xfrm>
          <a:off x="16598900" y="532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99786</xdr:rowOff>
    </xdr:from>
    <xdr:to>
      <xdr:col>82</xdr:col>
      <xdr:colOff>196850</xdr:colOff>
      <xdr:row>32</xdr:row>
      <xdr:rowOff>99786</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5586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78014</xdr:rowOff>
    </xdr:from>
    <xdr:to>
      <xdr:col>82</xdr:col>
      <xdr:colOff>107950</xdr:colOff>
      <xdr:row>32</xdr:row>
      <xdr:rowOff>99786</xdr:rowOff>
    </xdr:to>
    <xdr:cxnSp macro="">
      <xdr:nvCxnSpPr>
        <xdr:cNvPr id="318" name="直線コネクタ 317">
          <a:extLst>
            <a:ext uri="{FF2B5EF4-FFF2-40B4-BE49-F238E27FC236}">
              <a16:creationId xmlns:a16="http://schemas.microsoft.com/office/drawing/2014/main" id="{00000000-0008-0000-0400-00003E010000}"/>
            </a:ext>
          </a:extLst>
        </xdr:cNvPr>
        <xdr:cNvCxnSpPr/>
      </xdr:nvCxnSpPr>
      <xdr:spPr>
        <a:xfrm>
          <a:off x="15671800" y="5564414"/>
          <a:ext cx="8382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72770</xdr:rowOff>
    </xdr:from>
    <xdr:ext cx="762000" cy="259045"/>
    <xdr:sp macro="" textlink="">
      <xdr:nvSpPr>
        <xdr:cNvPr id="319" name="補助費等平均値テキスト">
          <a:extLst>
            <a:ext uri="{FF2B5EF4-FFF2-40B4-BE49-F238E27FC236}">
              <a16:creationId xmlns:a16="http://schemas.microsoft.com/office/drawing/2014/main" id="{00000000-0008-0000-0400-00003F010000}"/>
            </a:ext>
          </a:extLst>
        </xdr:cNvPr>
        <xdr:cNvSpPr txBox="1"/>
      </xdr:nvSpPr>
      <xdr:spPr>
        <a:xfrm>
          <a:off x="16598900" y="6073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100693</xdr:rowOff>
    </xdr:from>
    <xdr:to>
      <xdr:col>82</xdr:col>
      <xdr:colOff>158750</xdr:colOff>
      <xdr:row>36</xdr:row>
      <xdr:rowOff>30843</xdr:rowOff>
    </xdr:to>
    <xdr:sp macro="" textlink="">
      <xdr:nvSpPr>
        <xdr:cNvPr id="320" name="フローチャート: 判断 319">
          <a:extLst>
            <a:ext uri="{FF2B5EF4-FFF2-40B4-BE49-F238E27FC236}">
              <a16:creationId xmlns:a16="http://schemas.microsoft.com/office/drawing/2014/main" id="{00000000-0008-0000-0400-000040010000}"/>
            </a:ext>
          </a:extLst>
        </xdr:cNvPr>
        <xdr:cNvSpPr/>
      </xdr:nvSpPr>
      <xdr:spPr>
        <a:xfrm>
          <a:off x="16459200" y="610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67128</xdr:rowOff>
    </xdr:from>
    <xdr:to>
      <xdr:col>78</xdr:col>
      <xdr:colOff>69850</xdr:colOff>
      <xdr:row>32</xdr:row>
      <xdr:rowOff>78014</xdr:rowOff>
    </xdr:to>
    <xdr:cxnSp macro="">
      <xdr:nvCxnSpPr>
        <xdr:cNvPr id="321" name="直線コネクタ 320">
          <a:extLst>
            <a:ext uri="{FF2B5EF4-FFF2-40B4-BE49-F238E27FC236}">
              <a16:creationId xmlns:a16="http://schemas.microsoft.com/office/drawing/2014/main" id="{00000000-0008-0000-0400-000041010000}"/>
            </a:ext>
          </a:extLst>
        </xdr:cNvPr>
        <xdr:cNvCxnSpPr/>
      </xdr:nvCxnSpPr>
      <xdr:spPr>
        <a:xfrm>
          <a:off x="14782800" y="5553528"/>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35</xdr:row>
      <xdr:rowOff>111578</xdr:rowOff>
    </xdr:from>
    <xdr:to>
      <xdr:col>78</xdr:col>
      <xdr:colOff>120650</xdr:colOff>
      <xdr:row>36</xdr:row>
      <xdr:rowOff>41728</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5621000" y="611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26505</xdr:rowOff>
    </xdr:from>
    <xdr:ext cx="7366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5290800" y="61987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67128</xdr:rowOff>
    </xdr:from>
    <xdr:to>
      <xdr:col>73</xdr:col>
      <xdr:colOff>180975</xdr:colOff>
      <xdr:row>32</xdr:row>
      <xdr:rowOff>88900</xdr:rowOff>
    </xdr:to>
    <xdr:cxnSp macro="">
      <xdr:nvCxnSpPr>
        <xdr:cNvPr id="324" name="直線コネクタ 323">
          <a:extLst>
            <a:ext uri="{FF2B5EF4-FFF2-40B4-BE49-F238E27FC236}">
              <a16:creationId xmlns:a16="http://schemas.microsoft.com/office/drawing/2014/main" id="{00000000-0008-0000-0400-000044010000}"/>
            </a:ext>
          </a:extLst>
        </xdr:cNvPr>
        <xdr:cNvCxnSpPr/>
      </xdr:nvCxnSpPr>
      <xdr:spPr>
        <a:xfrm flipV="1">
          <a:off x="13893800" y="55535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70757</xdr:rowOff>
    </xdr:from>
    <xdr:to>
      <xdr:col>74</xdr:col>
      <xdr:colOff>31750</xdr:colOff>
      <xdr:row>37</xdr:row>
      <xdr:rowOff>907</xdr:rowOff>
    </xdr:to>
    <xdr:sp macro="" textlink="">
      <xdr:nvSpPr>
        <xdr:cNvPr id="325" name="フローチャート: 判断 324">
          <a:extLst>
            <a:ext uri="{FF2B5EF4-FFF2-40B4-BE49-F238E27FC236}">
              <a16:creationId xmlns:a16="http://schemas.microsoft.com/office/drawing/2014/main" id="{00000000-0008-0000-0400-000045010000}"/>
            </a:ext>
          </a:extLst>
        </xdr:cNvPr>
        <xdr:cNvSpPr/>
      </xdr:nvSpPr>
      <xdr:spPr>
        <a:xfrm>
          <a:off x="14732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157134</xdr:rowOff>
    </xdr:from>
    <xdr:ext cx="7620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4401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88900</xdr:rowOff>
    </xdr:from>
    <xdr:to>
      <xdr:col>69</xdr:col>
      <xdr:colOff>92075</xdr:colOff>
      <xdr:row>32</xdr:row>
      <xdr:rowOff>88900</xdr:rowOff>
    </xdr:to>
    <xdr:cxnSp macro="">
      <xdr:nvCxnSpPr>
        <xdr:cNvPr id="327" name="直線コネクタ 326">
          <a:extLst>
            <a:ext uri="{FF2B5EF4-FFF2-40B4-BE49-F238E27FC236}">
              <a16:creationId xmlns:a16="http://schemas.microsoft.com/office/drawing/2014/main" id="{00000000-0008-0000-0400-000047010000}"/>
            </a:ext>
          </a:extLst>
        </xdr:cNvPr>
        <xdr:cNvCxnSpPr/>
      </xdr:nvCxnSpPr>
      <xdr:spPr>
        <a:xfrm>
          <a:off x="13004800" y="5575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35</xdr:row>
      <xdr:rowOff>133350</xdr:rowOff>
    </xdr:from>
    <xdr:to>
      <xdr:col>69</xdr:col>
      <xdr:colOff>142875</xdr:colOff>
      <xdr:row>36</xdr:row>
      <xdr:rowOff>63500</xdr:rowOff>
    </xdr:to>
    <xdr:sp macro="" textlink="">
      <xdr:nvSpPr>
        <xdr:cNvPr id="328" name="フローチャート: 判断 327">
          <a:extLst>
            <a:ext uri="{FF2B5EF4-FFF2-40B4-BE49-F238E27FC236}">
              <a16:creationId xmlns:a16="http://schemas.microsoft.com/office/drawing/2014/main" id="{00000000-0008-0000-0400-000048010000}"/>
            </a:ext>
          </a:extLst>
        </xdr:cNvPr>
        <xdr:cNvSpPr/>
      </xdr:nvSpPr>
      <xdr:spPr>
        <a:xfrm>
          <a:off x="13843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48277</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622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155122</xdr:rowOff>
    </xdr:from>
    <xdr:to>
      <xdr:col>65</xdr:col>
      <xdr:colOff>53975</xdr:colOff>
      <xdr:row>36</xdr:row>
      <xdr:rowOff>85272</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2954000" y="6155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70049</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624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48986</xdr:rowOff>
    </xdr:from>
    <xdr:to>
      <xdr:col>82</xdr:col>
      <xdr:colOff>158750</xdr:colOff>
      <xdr:row>32</xdr:row>
      <xdr:rowOff>150586</xdr:rowOff>
    </xdr:to>
    <xdr:sp macro="" textlink="">
      <xdr:nvSpPr>
        <xdr:cNvPr id="337" name="楕円 336">
          <a:extLst>
            <a:ext uri="{FF2B5EF4-FFF2-40B4-BE49-F238E27FC236}">
              <a16:creationId xmlns:a16="http://schemas.microsoft.com/office/drawing/2014/main" id="{00000000-0008-0000-0400-000051010000}"/>
            </a:ext>
          </a:extLst>
        </xdr:cNvPr>
        <xdr:cNvSpPr/>
      </xdr:nvSpPr>
      <xdr:spPr>
        <a:xfrm>
          <a:off x="16459200" y="5535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31</xdr:row>
      <xdr:rowOff>129013</xdr:rowOff>
    </xdr:from>
    <xdr:ext cx="762000" cy="259045"/>
    <xdr:sp macro="" textlink="">
      <xdr:nvSpPr>
        <xdr:cNvPr id="338" name="補助費等該当値テキスト">
          <a:extLst>
            <a:ext uri="{FF2B5EF4-FFF2-40B4-BE49-F238E27FC236}">
              <a16:creationId xmlns:a16="http://schemas.microsoft.com/office/drawing/2014/main" id="{00000000-0008-0000-0400-000052010000}"/>
            </a:ext>
          </a:extLst>
        </xdr:cNvPr>
        <xdr:cNvSpPr txBox="1"/>
      </xdr:nvSpPr>
      <xdr:spPr>
        <a:xfrm>
          <a:off x="16598900" y="5443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27214</xdr:rowOff>
    </xdr:from>
    <xdr:to>
      <xdr:col>78</xdr:col>
      <xdr:colOff>120650</xdr:colOff>
      <xdr:row>32</xdr:row>
      <xdr:rowOff>128814</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5621000" y="551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30</xdr:row>
      <xdr:rowOff>138991</xdr:rowOff>
    </xdr:from>
    <xdr:ext cx="7366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15290800" y="52824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16328</xdr:rowOff>
    </xdr:from>
    <xdr:to>
      <xdr:col>74</xdr:col>
      <xdr:colOff>31750</xdr:colOff>
      <xdr:row>32</xdr:row>
      <xdr:rowOff>117928</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4732000" y="550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30</xdr:row>
      <xdr:rowOff>128105</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4401800" y="5271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38100</xdr:rowOff>
    </xdr:from>
    <xdr:to>
      <xdr:col>69</xdr:col>
      <xdr:colOff>142875</xdr:colOff>
      <xdr:row>32</xdr:row>
      <xdr:rowOff>139700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3843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30</xdr:row>
      <xdr:rowOff>149877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3512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38100</xdr:rowOff>
    </xdr:from>
    <xdr:to>
      <xdr:col>65</xdr:col>
      <xdr:colOff>53975</xdr:colOff>
      <xdr:row>32</xdr:row>
      <xdr:rowOff>139700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2954000" y="552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30</xdr:row>
      <xdr:rowOff>149877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2623800" y="529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7" name="正方形/長方形 346">
          <a:extLst>
            <a:ext uri="{FF2B5EF4-FFF2-40B4-BE49-F238E27FC236}">
              <a16:creationId xmlns:a16="http://schemas.microsoft.com/office/drawing/2014/main" id="{00000000-0008-0000-0400-00005B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8" name="正方形/長方形 347">
          <a:extLst>
            <a:ext uri="{FF2B5EF4-FFF2-40B4-BE49-F238E27FC236}">
              <a16:creationId xmlns:a16="http://schemas.microsoft.com/office/drawing/2014/main" id="{00000000-0008-0000-0400-00005C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繰上償還等により公債費の抑制に努めた結果、前年度比で</a:t>
          </a:r>
          <a:r>
            <a:rPr kumimoji="1" lang="en-US" altLang="ja-JP" sz="1300">
              <a:latin typeface="ＭＳ Ｐゴシック" panose="020B0600070205080204" pitchFamily="50" charset="-128"/>
              <a:ea typeface="ＭＳ Ｐゴシック" panose="020B0600070205080204" pitchFamily="50" charset="-128"/>
            </a:rPr>
            <a:t>1.2</a:t>
          </a:r>
          <a:r>
            <a:rPr kumimoji="1" lang="ja-JP" altLang="en-US" sz="1300">
              <a:latin typeface="ＭＳ Ｐゴシック" panose="020B0600070205080204" pitchFamily="50" charset="-128"/>
              <a:ea typeface="ＭＳ Ｐゴシック" panose="020B0600070205080204" pitchFamily="50" charset="-128"/>
            </a:rPr>
            <a:t>ポイント改善したものの、合併前後の積極的な社会資本整備の起債償還により高い状態が続いており、類似団体中最も高い</a:t>
          </a:r>
          <a:r>
            <a:rPr kumimoji="1" lang="en-US" altLang="ja-JP" sz="1300">
              <a:latin typeface="ＭＳ Ｐゴシック" panose="020B0600070205080204" pitchFamily="50" charset="-128"/>
              <a:ea typeface="ＭＳ Ｐゴシック" panose="020B0600070205080204" pitchFamily="50" charset="-128"/>
            </a:rPr>
            <a:t>26.0%</a:t>
          </a:r>
          <a:r>
            <a:rPr kumimoji="1" lang="ja-JP" altLang="en-US" sz="1300">
              <a:latin typeface="ＭＳ Ｐゴシック" panose="020B0600070205080204" pitchFamily="50" charset="-128"/>
              <a:ea typeface="ＭＳ Ｐゴシック" panose="020B0600070205080204" pitchFamily="50" charset="-128"/>
            </a:rPr>
            <a:t>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また、下水道事業を含めた、公債費及び公債費に準ずる費用の人口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人当たり決算額が</a:t>
          </a:r>
          <a:r>
            <a:rPr kumimoji="1" lang="en-US" altLang="ja-JP" sz="1300">
              <a:latin typeface="ＭＳ Ｐゴシック" panose="020B0600070205080204" pitchFamily="50" charset="-128"/>
              <a:ea typeface="ＭＳ Ｐゴシック" panose="020B0600070205080204" pitchFamily="50" charset="-128"/>
            </a:rPr>
            <a:t>33,950</a:t>
          </a:r>
          <a:r>
            <a:rPr kumimoji="1" lang="ja-JP" altLang="en-US" sz="1300">
              <a:latin typeface="ＭＳ Ｐゴシック" panose="020B0600070205080204" pitchFamily="50" charset="-128"/>
              <a:ea typeface="ＭＳ Ｐゴシック" panose="020B0600070205080204" pitchFamily="50" charset="-128"/>
            </a:rPr>
            <a:t>円で類似団体中最も高い数値であった。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引き続き、市債発行を必要とする投資的経費を抑制するとともに、繰上償還を行うことで数値の改善に努める。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8" name="テキスト ボックス 357">
          <a:extLst>
            <a:ext uri="{FF2B5EF4-FFF2-40B4-BE49-F238E27FC236}">
              <a16:creationId xmlns:a16="http://schemas.microsoft.com/office/drawing/2014/main" id="{00000000-0008-0000-0400-000066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70" name="公債費グラフ枠">
          <a:extLst>
            <a:ext uri="{FF2B5EF4-FFF2-40B4-BE49-F238E27FC236}">
              <a16:creationId xmlns:a16="http://schemas.microsoft.com/office/drawing/2014/main" id="{00000000-0008-0000-0400-00007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75</xdr:row>
      <xdr:rowOff>24130</xdr:rowOff>
    </xdr:from>
    <xdr:to>
      <xdr:col>24</xdr:col>
      <xdr:colOff>25400</xdr:colOff>
      <xdr:row>80</xdr:row>
      <xdr:rowOff>58420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4826000" y="12882880"/>
          <a:ext cx="0" cy="891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30497</xdr:rowOff>
    </xdr:from>
    <xdr:ext cx="762000" cy="259045"/>
    <xdr:sp macro="" textlink="">
      <xdr:nvSpPr>
        <xdr:cNvPr id="372" name="公債費最小値テキスト">
          <a:extLst>
            <a:ext uri="{FF2B5EF4-FFF2-40B4-BE49-F238E27FC236}">
              <a16:creationId xmlns:a16="http://schemas.microsoft.com/office/drawing/2014/main" id="{00000000-0008-0000-0400-000074010000}"/>
            </a:ext>
          </a:extLst>
        </xdr:cNvPr>
        <xdr:cNvSpPr txBox="1"/>
      </xdr:nvSpPr>
      <xdr:spPr>
        <a:xfrm>
          <a:off x="4914900" y="1374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58420</xdr:rowOff>
    </xdr:from>
    <xdr:to>
      <xdr:col>24</xdr:col>
      <xdr:colOff>114300</xdr:colOff>
      <xdr:row>80</xdr:row>
      <xdr:rowOff>58420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4737100" y="1377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110507</xdr:rowOff>
    </xdr:from>
    <xdr:ext cx="762000" cy="259045"/>
    <xdr:sp macro="" textlink="">
      <xdr:nvSpPr>
        <xdr:cNvPr id="374" name="公債費最大値テキスト">
          <a:extLst>
            <a:ext uri="{FF2B5EF4-FFF2-40B4-BE49-F238E27FC236}">
              <a16:creationId xmlns:a16="http://schemas.microsoft.com/office/drawing/2014/main" id="{00000000-0008-0000-0400-000076010000}"/>
            </a:ext>
          </a:extLst>
        </xdr:cNvPr>
        <xdr:cNvSpPr txBox="1"/>
      </xdr:nvSpPr>
      <xdr:spPr>
        <a:xfrm>
          <a:off x="4914900" y="1262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75</xdr:row>
      <xdr:rowOff>24130</xdr:rowOff>
    </xdr:from>
    <xdr:to>
      <xdr:col>24</xdr:col>
      <xdr:colOff>114300</xdr:colOff>
      <xdr:row>75</xdr:row>
      <xdr:rowOff>24130</xdr:rowOff>
    </xdr:to>
    <xdr:cxnSp macro="">
      <xdr:nvCxnSpPr>
        <xdr:cNvPr id="375" name="直線コネクタ 374">
          <a:extLst>
            <a:ext uri="{FF2B5EF4-FFF2-40B4-BE49-F238E27FC236}">
              <a16:creationId xmlns:a16="http://schemas.microsoft.com/office/drawing/2014/main" id="{00000000-0008-0000-0400-000077010000}"/>
            </a:ext>
          </a:extLst>
        </xdr:cNvPr>
        <xdr:cNvCxnSpPr/>
      </xdr:nvCxnSpPr>
      <xdr:spPr>
        <a:xfrm>
          <a:off x="4737100" y="12882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58420</xdr:rowOff>
    </xdr:from>
    <xdr:to>
      <xdr:col>24</xdr:col>
      <xdr:colOff>25400</xdr:colOff>
      <xdr:row>80</xdr:row>
      <xdr:rowOff>113285</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3987800" y="13774420"/>
          <a:ext cx="838200" cy="54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85869</xdr:rowOff>
    </xdr:from>
    <xdr:ext cx="762000" cy="259045"/>
    <xdr:sp macro="" textlink="">
      <xdr:nvSpPr>
        <xdr:cNvPr id="377" name="公債費平均値テキスト">
          <a:extLst>
            <a:ext uri="{FF2B5EF4-FFF2-40B4-BE49-F238E27FC236}">
              <a16:creationId xmlns:a16="http://schemas.microsoft.com/office/drawing/2014/main" id="{00000000-0008-0000-0400-000079010000}"/>
            </a:ext>
          </a:extLst>
        </xdr:cNvPr>
        <xdr:cNvSpPr txBox="1"/>
      </xdr:nvSpPr>
      <xdr:spPr>
        <a:xfrm>
          <a:off x="4914900" y="131160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69342</xdr:rowOff>
    </xdr:from>
    <xdr:to>
      <xdr:col>24</xdr:col>
      <xdr:colOff>76200</xdr:colOff>
      <xdr:row>77</xdr:row>
      <xdr:rowOff>170942</xdr:rowOff>
    </xdr:to>
    <xdr:sp macro="" textlink="">
      <xdr:nvSpPr>
        <xdr:cNvPr id="378" name="フローチャート: 判断 377">
          <a:extLst>
            <a:ext uri="{FF2B5EF4-FFF2-40B4-BE49-F238E27FC236}">
              <a16:creationId xmlns:a16="http://schemas.microsoft.com/office/drawing/2014/main" id="{00000000-0008-0000-0400-00007A010000}"/>
            </a:ext>
          </a:extLst>
        </xdr:cNvPr>
        <xdr:cNvSpPr/>
      </xdr:nvSpPr>
      <xdr:spPr>
        <a:xfrm>
          <a:off x="47752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104139</xdr:rowOff>
    </xdr:from>
    <xdr:to>
      <xdr:col>19</xdr:col>
      <xdr:colOff>187325</xdr:colOff>
      <xdr:row>80</xdr:row>
      <xdr:rowOff>113285</xdr:rowOff>
    </xdr:to>
    <xdr:cxnSp macro="">
      <xdr:nvCxnSpPr>
        <xdr:cNvPr id="379" name="直線コネクタ 378">
          <a:extLst>
            <a:ext uri="{FF2B5EF4-FFF2-40B4-BE49-F238E27FC236}">
              <a16:creationId xmlns:a16="http://schemas.microsoft.com/office/drawing/2014/main" id="{00000000-0008-0000-0400-00007B010000}"/>
            </a:ext>
          </a:extLst>
        </xdr:cNvPr>
        <xdr:cNvCxnSpPr/>
      </xdr:nvCxnSpPr>
      <xdr:spPr>
        <a:xfrm>
          <a:off x="3098800" y="13820139"/>
          <a:ext cx="889000" cy="9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83058</xdr:rowOff>
    </xdr:from>
    <xdr:to>
      <xdr:col>20</xdr:col>
      <xdr:colOff>38100</xdr:colOff>
      <xdr:row>78</xdr:row>
      <xdr:rowOff>13208</xdr:rowOff>
    </xdr:to>
    <xdr:sp macro="" textlink="">
      <xdr:nvSpPr>
        <xdr:cNvPr id="380" name="フローチャート: 判断 379">
          <a:extLst>
            <a:ext uri="{FF2B5EF4-FFF2-40B4-BE49-F238E27FC236}">
              <a16:creationId xmlns:a16="http://schemas.microsoft.com/office/drawing/2014/main" id="{00000000-0008-0000-0400-00007C010000}"/>
            </a:ext>
          </a:extLst>
        </xdr:cNvPr>
        <xdr:cNvSpPr/>
      </xdr:nvSpPr>
      <xdr:spPr>
        <a:xfrm>
          <a:off x="3937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23385</xdr:rowOff>
    </xdr:from>
    <xdr:ext cx="7366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3606800" y="1305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104139</xdr:rowOff>
    </xdr:from>
    <xdr:to>
      <xdr:col>15</xdr:col>
      <xdr:colOff>98425</xdr:colOff>
      <xdr:row>80</xdr:row>
      <xdr:rowOff>154432</xdr:rowOff>
    </xdr:to>
    <xdr:cxnSp macro="">
      <xdr:nvCxnSpPr>
        <xdr:cNvPr id="382" name="直線コネクタ 381">
          <a:extLst>
            <a:ext uri="{FF2B5EF4-FFF2-40B4-BE49-F238E27FC236}">
              <a16:creationId xmlns:a16="http://schemas.microsoft.com/office/drawing/2014/main" id="{00000000-0008-0000-0400-00007E010000}"/>
            </a:ext>
          </a:extLst>
        </xdr:cNvPr>
        <xdr:cNvCxnSpPr/>
      </xdr:nvCxnSpPr>
      <xdr:spPr>
        <a:xfrm flipV="1">
          <a:off x="2209800" y="13820139"/>
          <a:ext cx="88900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126492</xdr:rowOff>
    </xdr:from>
    <xdr:to>
      <xdr:col>15</xdr:col>
      <xdr:colOff>149225</xdr:colOff>
      <xdr:row>77</xdr:row>
      <xdr:rowOff>56642</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3048000" y="13156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66819</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2925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154432</xdr:rowOff>
    </xdr:from>
    <xdr:to>
      <xdr:col>11</xdr:col>
      <xdr:colOff>9525</xdr:colOff>
      <xdr:row>81</xdr:row>
      <xdr:rowOff>37846</xdr:rowOff>
    </xdr:to>
    <xdr:cxnSp macro="">
      <xdr:nvCxnSpPr>
        <xdr:cNvPr id="385" name="直線コネクタ 384">
          <a:extLst>
            <a:ext uri="{FF2B5EF4-FFF2-40B4-BE49-F238E27FC236}">
              <a16:creationId xmlns:a16="http://schemas.microsoft.com/office/drawing/2014/main" id="{00000000-0008-0000-0400-000081010000}"/>
            </a:ext>
          </a:extLst>
        </xdr:cNvPr>
        <xdr:cNvCxnSpPr/>
      </xdr:nvCxnSpPr>
      <xdr:spPr>
        <a:xfrm flipV="1">
          <a:off x="1320800" y="1387043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23622</xdr:rowOff>
    </xdr:from>
    <xdr:to>
      <xdr:col>11</xdr:col>
      <xdr:colOff>60325</xdr:colOff>
      <xdr:row>77</xdr:row>
      <xdr:rowOff>125222</xdr:rowOff>
    </xdr:to>
    <xdr:sp macro="" textlink="">
      <xdr:nvSpPr>
        <xdr:cNvPr id="386" name="フローチャート: 判断 385">
          <a:extLst>
            <a:ext uri="{FF2B5EF4-FFF2-40B4-BE49-F238E27FC236}">
              <a16:creationId xmlns:a16="http://schemas.microsoft.com/office/drawing/2014/main" id="{00000000-0008-0000-0400-000082010000}"/>
            </a:ext>
          </a:extLst>
        </xdr:cNvPr>
        <xdr:cNvSpPr/>
      </xdr:nvSpPr>
      <xdr:spPr>
        <a:xfrm>
          <a:off x="2159000" y="13225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135399</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1828800" y="1299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37337</xdr:rowOff>
    </xdr:from>
    <xdr:to>
      <xdr:col>6</xdr:col>
      <xdr:colOff>171450</xdr:colOff>
      <xdr:row>77</xdr:row>
      <xdr:rowOff>138937</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12700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149114</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939800" y="1300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80</xdr:row>
      <xdr:rowOff>7620</xdr:rowOff>
    </xdr:from>
    <xdr:to>
      <xdr:col>24</xdr:col>
      <xdr:colOff>76200</xdr:colOff>
      <xdr:row>80</xdr:row>
      <xdr:rowOff>109220</xdr:rowOff>
    </xdr:to>
    <xdr:sp macro="" textlink="">
      <xdr:nvSpPr>
        <xdr:cNvPr id="395" name="楕円 394">
          <a:extLst>
            <a:ext uri="{FF2B5EF4-FFF2-40B4-BE49-F238E27FC236}">
              <a16:creationId xmlns:a16="http://schemas.microsoft.com/office/drawing/2014/main" id="{00000000-0008-0000-0400-00008B010000}"/>
            </a:ext>
          </a:extLst>
        </xdr:cNvPr>
        <xdr:cNvSpPr/>
      </xdr:nvSpPr>
      <xdr:spPr>
        <a:xfrm>
          <a:off x="4775200" y="1372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87647</xdr:rowOff>
    </xdr:from>
    <xdr:ext cx="762000" cy="259045"/>
    <xdr:sp macro="" textlink="">
      <xdr:nvSpPr>
        <xdr:cNvPr id="396" name="公債費該当値テキスト">
          <a:extLst>
            <a:ext uri="{FF2B5EF4-FFF2-40B4-BE49-F238E27FC236}">
              <a16:creationId xmlns:a16="http://schemas.microsoft.com/office/drawing/2014/main" id="{00000000-0008-0000-0400-00008C010000}"/>
            </a:ext>
          </a:extLst>
        </xdr:cNvPr>
        <xdr:cNvSpPr txBox="1"/>
      </xdr:nvSpPr>
      <xdr:spPr>
        <a:xfrm>
          <a:off x="4914900" y="1363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62485</xdr:rowOff>
    </xdr:from>
    <xdr:to>
      <xdr:col>20</xdr:col>
      <xdr:colOff>38100</xdr:colOff>
      <xdr:row>80</xdr:row>
      <xdr:rowOff>164085</xdr:rowOff>
    </xdr:to>
    <xdr:sp macro="" textlink="">
      <xdr:nvSpPr>
        <xdr:cNvPr id="397" name="楕円 396">
          <a:extLst>
            <a:ext uri="{FF2B5EF4-FFF2-40B4-BE49-F238E27FC236}">
              <a16:creationId xmlns:a16="http://schemas.microsoft.com/office/drawing/2014/main" id="{00000000-0008-0000-0400-00008D010000}"/>
            </a:ext>
          </a:extLst>
        </xdr:cNvPr>
        <xdr:cNvSpPr/>
      </xdr:nvSpPr>
      <xdr:spPr>
        <a:xfrm>
          <a:off x="3937000" y="13778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148862</xdr:rowOff>
    </xdr:from>
    <xdr:ext cx="7366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3606800" y="138648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80</xdr:row>
      <xdr:rowOff>53339</xdr:rowOff>
    </xdr:from>
    <xdr:to>
      <xdr:col>15</xdr:col>
      <xdr:colOff>149225</xdr:colOff>
      <xdr:row>80</xdr:row>
      <xdr:rowOff>154939</xdr:rowOff>
    </xdr:to>
    <xdr:sp macro="" textlink="">
      <xdr:nvSpPr>
        <xdr:cNvPr id="399" name="楕円 398">
          <a:extLst>
            <a:ext uri="{FF2B5EF4-FFF2-40B4-BE49-F238E27FC236}">
              <a16:creationId xmlns:a16="http://schemas.microsoft.com/office/drawing/2014/main" id="{00000000-0008-0000-0400-00008F010000}"/>
            </a:ext>
          </a:extLst>
        </xdr:cNvPr>
        <xdr:cNvSpPr/>
      </xdr:nvSpPr>
      <xdr:spPr>
        <a:xfrm>
          <a:off x="3048000" y="13769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139716</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2717800" y="13855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103632</xdr:rowOff>
    </xdr:from>
    <xdr:to>
      <xdr:col>11</xdr:col>
      <xdr:colOff>60325</xdr:colOff>
      <xdr:row>81</xdr:row>
      <xdr:rowOff>33782</xdr:rowOff>
    </xdr:to>
    <xdr:sp macro="" textlink="">
      <xdr:nvSpPr>
        <xdr:cNvPr id="401" name="楕円 400">
          <a:extLst>
            <a:ext uri="{FF2B5EF4-FFF2-40B4-BE49-F238E27FC236}">
              <a16:creationId xmlns:a16="http://schemas.microsoft.com/office/drawing/2014/main" id="{00000000-0008-0000-0400-000091010000}"/>
            </a:ext>
          </a:extLst>
        </xdr:cNvPr>
        <xdr:cNvSpPr/>
      </xdr:nvSpPr>
      <xdr:spPr>
        <a:xfrm>
          <a:off x="2159000" y="13819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18559</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828800" y="139060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158496</xdr:rowOff>
    </xdr:from>
    <xdr:to>
      <xdr:col>6</xdr:col>
      <xdr:colOff>171450</xdr:colOff>
      <xdr:row>81</xdr:row>
      <xdr:rowOff>88646</xdr:rowOff>
    </xdr:to>
    <xdr:sp macro="" textlink="">
      <xdr:nvSpPr>
        <xdr:cNvPr id="403" name="楕円 402">
          <a:extLst>
            <a:ext uri="{FF2B5EF4-FFF2-40B4-BE49-F238E27FC236}">
              <a16:creationId xmlns:a16="http://schemas.microsoft.com/office/drawing/2014/main" id="{00000000-0008-0000-0400-000093010000}"/>
            </a:ext>
          </a:extLst>
        </xdr:cNvPr>
        <xdr:cNvSpPr/>
      </xdr:nvSpPr>
      <xdr:spPr>
        <a:xfrm>
          <a:off x="1270000" y="13874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73423</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939800" y="13960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5" name="正方形/長方形 404">
          <a:extLst>
            <a:ext uri="{FF2B5EF4-FFF2-40B4-BE49-F238E27FC236}">
              <a16:creationId xmlns:a16="http://schemas.microsoft.com/office/drawing/2014/main" id="{00000000-0008-0000-0400-00009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6" name="正方形/長方形 405">
          <a:extLst>
            <a:ext uri="{FF2B5EF4-FFF2-40B4-BE49-F238E27FC236}">
              <a16:creationId xmlns:a16="http://schemas.microsoft.com/office/drawing/2014/main" id="{00000000-0008-0000-0400-00009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7" name="正方形/長方形 406">
          <a:extLst>
            <a:ext uri="{FF2B5EF4-FFF2-40B4-BE49-F238E27FC236}">
              <a16:creationId xmlns:a16="http://schemas.microsoft.com/office/drawing/2014/main" id="{00000000-0008-0000-0400-00009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8" name="正方形/長方形 407">
          <a:extLst>
            <a:ext uri="{FF2B5EF4-FFF2-40B4-BE49-F238E27FC236}">
              <a16:creationId xmlns:a16="http://schemas.microsoft.com/office/drawing/2014/main" id="{00000000-0008-0000-0400-000098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9" name="正方形/長方形 408">
          <a:extLst>
            <a:ext uri="{FF2B5EF4-FFF2-40B4-BE49-F238E27FC236}">
              <a16:creationId xmlns:a16="http://schemas.microsoft.com/office/drawing/2014/main" id="{00000000-0008-0000-0400-000099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類似団体平均を下回っている。言い換えれば、公債費が経常収支比率を押し上げている最大の要因である。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引き続き、投資的経費を抑え、繰上償還等により公債費の抑制を図るほか、その他の経費についても徹底した削減を図り、経常収支比率の改善に努める。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8" name="テキスト ボックス 417">
          <a:extLst>
            <a:ext uri="{FF2B5EF4-FFF2-40B4-BE49-F238E27FC236}">
              <a16:creationId xmlns:a16="http://schemas.microsoft.com/office/drawing/2014/main" id="{00000000-0008-0000-0400-0000A2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127000</xdr:rowOff>
    </xdr:from>
    <xdr:to>
      <xdr:col>85</xdr:col>
      <xdr:colOff>66675</xdr:colOff>
      <xdr:row>80</xdr:row>
      <xdr:rowOff>127000</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156227</xdr:rowOff>
    </xdr:from>
    <xdr:ext cx="508000" cy="259045"/>
    <xdr:sp macro="" textlink="">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12700</xdr:rowOff>
    </xdr:from>
    <xdr:to>
      <xdr:col>85</xdr:col>
      <xdr:colOff>66675</xdr:colOff>
      <xdr:row>74</xdr:row>
      <xdr:rowOff>12700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41927</xdr:rowOff>
    </xdr:from>
    <xdr:ext cx="508000" cy="259045"/>
    <xdr:sp macro="" textlink="">
      <xdr:nvSpPr>
        <xdr:cNvPr id="424" name="テキスト ボックス 423">
          <a:extLst>
            <a:ext uri="{FF2B5EF4-FFF2-40B4-BE49-F238E27FC236}">
              <a16:creationId xmlns:a16="http://schemas.microsoft.com/office/drawing/2014/main" id="{00000000-0008-0000-0400-0000A8010000}"/>
            </a:ext>
          </a:extLst>
        </xdr:cNvPr>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6" name="テキスト ボックス 425">
          <a:extLst>
            <a:ext uri="{FF2B5EF4-FFF2-40B4-BE49-F238E27FC236}">
              <a16:creationId xmlns:a16="http://schemas.microsoft.com/office/drawing/2014/main" id="{00000000-0008-0000-0400-0000AA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7" name="公債費以外グラフ枠">
          <a:extLst>
            <a:ext uri="{FF2B5EF4-FFF2-40B4-BE49-F238E27FC236}">
              <a16:creationId xmlns:a16="http://schemas.microsoft.com/office/drawing/2014/main" id="{00000000-0008-0000-0400-0000A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167005</xdr:rowOff>
    </xdr:from>
    <xdr:to>
      <xdr:col>82</xdr:col>
      <xdr:colOff>107950</xdr:colOff>
      <xdr:row>81</xdr:row>
      <xdr:rowOff>98425</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flipV="1">
          <a:off x="16510000" y="13025755"/>
          <a:ext cx="0" cy="96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70502</xdr:rowOff>
    </xdr:from>
    <xdr:ext cx="762000" cy="259045"/>
    <xdr:sp macro="" textlink="">
      <xdr:nvSpPr>
        <xdr:cNvPr id="429" name="公債費以外最小値テキスト">
          <a:extLst>
            <a:ext uri="{FF2B5EF4-FFF2-40B4-BE49-F238E27FC236}">
              <a16:creationId xmlns:a16="http://schemas.microsoft.com/office/drawing/2014/main" id="{00000000-0008-0000-0400-0000AD010000}"/>
            </a:ext>
          </a:extLst>
        </xdr:cNvPr>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98425</xdr:rowOff>
    </xdr:from>
    <xdr:to>
      <xdr:col>82</xdr:col>
      <xdr:colOff>196850</xdr:colOff>
      <xdr:row>81</xdr:row>
      <xdr:rowOff>98425</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81932</xdr:rowOff>
    </xdr:from>
    <xdr:ext cx="762000" cy="259045"/>
    <xdr:sp macro="" textlink="">
      <xdr:nvSpPr>
        <xdr:cNvPr id="431" name="公債費以外最大値テキスト">
          <a:extLst>
            <a:ext uri="{FF2B5EF4-FFF2-40B4-BE49-F238E27FC236}">
              <a16:creationId xmlns:a16="http://schemas.microsoft.com/office/drawing/2014/main" id="{00000000-0008-0000-0400-0000AF010000}"/>
            </a:ext>
          </a:extLst>
        </xdr:cNvPr>
        <xdr:cNvSpPr txBox="1"/>
      </xdr:nvSpPr>
      <xdr:spPr>
        <a:xfrm>
          <a:off x="16598900" y="12769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167005</xdr:rowOff>
    </xdr:from>
    <xdr:to>
      <xdr:col>82</xdr:col>
      <xdr:colOff>196850</xdr:colOff>
      <xdr:row>75</xdr:row>
      <xdr:rowOff>167005</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6421100" y="130257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75565</xdr:rowOff>
    </xdr:from>
    <xdr:to>
      <xdr:col>82</xdr:col>
      <xdr:colOff>107950</xdr:colOff>
      <xdr:row>75</xdr:row>
      <xdr:rowOff>167005</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5671800" y="12934315"/>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78</xdr:row>
      <xdr:rowOff>13988</xdr:rowOff>
    </xdr:from>
    <xdr:ext cx="762000" cy="259045"/>
    <xdr:sp macro="" textlink="">
      <xdr:nvSpPr>
        <xdr:cNvPr id="434" name="公債費以外平均値テキスト">
          <a:extLst>
            <a:ext uri="{FF2B5EF4-FFF2-40B4-BE49-F238E27FC236}">
              <a16:creationId xmlns:a16="http://schemas.microsoft.com/office/drawing/2014/main" id="{00000000-0008-0000-0400-0000B2010000}"/>
            </a:ext>
          </a:extLst>
        </xdr:cNvPr>
        <xdr:cNvSpPr txBox="1"/>
      </xdr:nvSpPr>
      <xdr:spPr>
        <a:xfrm>
          <a:off x="16598900" y="133870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41911</xdr:rowOff>
    </xdr:from>
    <xdr:to>
      <xdr:col>82</xdr:col>
      <xdr:colOff>158750</xdr:colOff>
      <xdr:row>78</xdr:row>
      <xdr:rowOff>143511</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6459200" y="13415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109855</xdr:rowOff>
    </xdr:from>
    <xdr:to>
      <xdr:col>78</xdr:col>
      <xdr:colOff>69850</xdr:colOff>
      <xdr:row>75</xdr:row>
      <xdr:rowOff>75565</xdr:rowOff>
    </xdr:to>
    <xdr:cxnSp macro="">
      <xdr:nvCxnSpPr>
        <xdr:cNvPr id="436" name="直線コネクタ 435">
          <a:extLst>
            <a:ext uri="{FF2B5EF4-FFF2-40B4-BE49-F238E27FC236}">
              <a16:creationId xmlns:a16="http://schemas.microsoft.com/office/drawing/2014/main" id="{00000000-0008-0000-0400-0000B4010000}"/>
            </a:ext>
          </a:extLst>
        </xdr:cNvPr>
        <xdr:cNvCxnSpPr/>
      </xdr:nvCxnSpPr>
      <xdr:spPr>
        <a:xfrm>
          <a:off x="14782800" y="12797155"/>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30480</xdr:rowOff>
    </xdr:from>
    <xdr:to>
      <xdr:col>78</xdr:col>
      <xdr:colOff>120650</xdr:colOff>
      <xdr:row>78</xdr:row>
      <xdr:rowOff>132080</xdr:rowOff>
    </xdr:to>
    <xdr:sp macro="" textlink="">
      <xdr:nvSpPr>
        <xdr:cNvPr id="437" name="フローチャート: 判断 436">
          <a:extLst>
            <a:ext uri="{FF2B5EF4-FFF2-40B4-BE49-F238E27FC236}">
              <a16:creationId xmlns:a16="http://schemas.microsoft.com/office/drawing/2014/main" id="{00000000-0008-0000-0400-0000B5010000}"/>
            </a:ext>
          </a:extLst>
        </xdr:cNvPr>
        <xdr:cNvSpPr/>
      </xdr:nvSpPr>
      <xdr:spPr>
        <a:xfrm>
          <a:off x="15621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116857</xdr:rowOff>
    </xdr:from>
    <xdr:ext cx="7366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290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74</xdr:row>
      <xdr:rowOff>52705</xdr:rowOff>
    </xdr:from>
    <xdr:to>
      <xdr:col>73</xdr:col>
      <xdr:colOff>180975</xdr:colOff>
      <xdr:row>74</xdr:row>
      <xdr:rowOff>109855</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3893800" y="12740005"/>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79</xdr:row>
      <xdr:rowOff>24764</xdr:rowOff>
    </xdr:from>
    <xdr:to>
      <xdr:col>74</xdr:col>
      <xdr:colOff>31750</xdr:colOff>
      <xdr:row>79</xdr:row>
      <xdr:rowOff>126364</xdr:rowOff>
    </xdr:to>
    <xdr:sp macro="" textlink="">
      <xdr:nvSpPr>
        <xdr:cNvPr id="440" name="フローチャート: 判断 439">
          <a:extLst>
            <a:ext uri="{FF2B5EF4-FFF2-40B4-BE49-F238E27FC236}">
              <a16:creationId xmlns:a16="http://schemas.microsoft.com/office/drawing/2014/main" id="{00000000-0008-0000-0400-0000B8010000}"/>
            </a:ext>
          </a:extLst>
        </xdr:cNvPr>
        <xdr:cNvSpPr/>
      </xdr:nvSpPr>
      <xdr:spPr>
        <a:xfrm>
          <a:off x="14732000" y="13569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79</xdr:row>
      <xdr:rowOff>111141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3655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52705</xdr:rowOff>
    </xdr:from>
    <xdr:to>
      <xdr:col>69</xdr:col>
      <xdr:colOff>92075</xdr:colOff>
      <xdr:row>74</xdr:row>
      <xdr:rowOff>52705</xdr:rowOff>
    </xdr:to>
    <xdr:cxnSp macro="">
      <xdr:nvCxnSpPr>
        <xdr:cNvPr id="442" name="直線コネクタ 441">
          <a:extLst>
            <a:ext uri="{FF2B5EF4-FFF2-40B4-BE49-F238E27FC236}">
              <a16:creationId xmlns:a16="http://schemas.microsoft.com/office/drawing/2014/main" id="{00000000-0008-0000-0400-0000BA010000}"/>
            </a:ext>
          </a:extLst>
        </xdr:cNvPr>
        <xdr:cNvCxnSpPr/>
      </xdr:nvCxnSpPr>
      <xdr:spPr>
        <a:xfrm>
          <a:off x="13004800" y="127400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79</xdr:row>
      <xdr:rowOff>19050</xdr:rowOff>
    </xdr:from>
    <xdr:to>
      <xdr:col>69</xdr:col>
      <xdr:colOff>142875</xdr:colOff>
      <xdr:row>79</xdr:row>
      <xdr:rowOff>120650</xdr:rowOff>
    </xdr:to>
    <xdr:sp macro="" textlink="">
      <xdr:nvSpPr>
        <xdr:cNvPr id="443" name="フローチャート: 判断 442">
          <a:extLst>
            <a:ext uri="{FF2B5EF4-FFF2-40B4-BE49-F238E27FC236}">
              <a16:creationId xmlns:a16="http://schemas.microsoft.com/office/drawing/2014/main" id="{00000000-0008-0000-0400-0000BB010000}"/>
            </a:ext>
          </a:extLst>
        </xdr:cNvPr>
        <xdr:cNvSpPr/>
      </xdr:nvSpPr>
      <xdr:spPr>
        <a:xfrm>
          <a:off x="13843000" y="1356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105427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3512800" y="1364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78</xdr:row>
      <xdr:rowOff>110489</xdr:rowOff>
    </xdr:from>
    <xdr:to>
      <xdr:col>65</xdr:col>
      <xdr:colOff>53975</xdr:colOff>
      <xdr:row>79</xdr:row>
      <xdr:rowOff>40639</xdr:rowOff>
    </xdr:to>
    <xdr:sp macro="" textlink="">
      <xdr:nvSpPr>
        <xdr:cNvPr id="445" name="フローチャート: 判断 444">
          <a:extLst>
            <a:ext uri="{FF2B5EF4-FFF2-40B4-BE49-F238E27FC236}">
              <a16:creationId xmlns:a16="http://schemas.microsoft.com/office/drawing/2014/main" id="{00000000-0008-0000-0400-0000BD010000}"/>
            </a:ext>
          </a:extLst>
        </xdr:cNvPr>
        <xdr:cNvSpPr/>
      </xdr:nvSpPr>
      <xdr:spPr>
        <a:xfrm>
          <a:off x="12954000" y="1348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25416</xdr:rowOff>
    </xdr:from>
    <xdr:ext cx="7620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2623800" y="13569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116205</xdr:rowOff>
    </xdr:from>
    <xdr:to>
      <xdr:col>82</xdr:col>
      <xdr:colOff>158750</xdr:colOff>
      <xdr:row>76</xdr:row>
      <xdr:rowOff>46355</xdr:rowOff>
    </xdr:to>
    <xdr:sp macro="" textlink="">
      <xdr:nvSpPr>
        <xdr:cNvPr id="452" name="楕円 451">
          <a:extLst>
            <a:ext uri="{FF2B5EF4-FFF2-40B4-BE49-F238E27FC236}">
              <a16:creationId xmlns:a16="http://schemas.microsoft.com/office/drawing/2014/main" id="{00000000-0008-0000-0400-0000C4010000}"/>
            </a:ext>
          </a:extLst>
        </xdr:cNvPr>
        <xdr:cNvSpPr/>
      </xdr:nvSpPr>
      <xdr:spPr>
        <a:xfrm>
          <a:off x="16459200" y="1297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24782</xdr:rowOff>
    </xdr:from>
    <xdr:ext cx="762000" cy="259045"/>
    <xdr:sp macro="" textlink="">
      <xdr:nvSpPr>
        <xdr:cNvPr id="453" name="公債費以外該当値テキスト">
          <a:extLst>
            <a:ext uri="{FF2B5EF4-FFF2-40B4-BE49-F238E27FC236}">
              <a16:creationId xmlns:a16="http://schemas.microsoft.com/office/drawing/2014/main" id="{00000000-0008-0000-0400-0000C5010000}"/>
            </a:ext>
          </a:extLst>
        </xdr:cNvPr>
        <xdr:cNvSpPr txBox="1"/>
      </xdr:nvSpPr>
      <xdr:spPr>
        <a:xfrm>
          <a:off x="16598900" y="128835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24765</xdr:rowOff>
    </xdr:from>
    <xdr:to>
      <xdr:col>78</xdr:col>
      <xdr:colOff>120650</xdr:colOff>
      <xdr:row>75</xdr:row>
      <xdr:rowOff>126365</xdr:rowOff>
    </xdr:to>
    <xdr:sp macro="" textlink="">
      <xdr:nvSpPr>
        <xdr:cNvPr id="454" name="楕円 453">
          <a:extLst>
            <a:ext uri="{FF2B5EF4-FFF2-40B4-BE49-F238E27FC236}">
              <a16:creationId xmlns:a16="http://schemas.microsoft.com/office/drawing/2014/main" id="{00000000-0008-0000-0400-0000C6010000}"/>
            </a:ext>
          </a:extLst>
        </xdr:cNvPr>
        <xdr:cNvSpPr/>
      </xdr:nvSpPr>
      <xdr:spPr>
        <a:xfrm>
          <a:off x="15621000" y="1288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73</xdr:row>
      <xdr:rowOff>136542</xdr:rowOff>
    </xdr:from>
    <xdr:ext cx="7366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290800" y="126523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59055</xdr:rowOff>
    </xdr:from>
    <xdr:to>
      <xdr:col>74</xdr:col>
      <xdr:colOff>31750</xdr:colOff>
      <xdr:row>74</xdr:row>
      <xdr:rowOff>160655</xdr:rowOff>
    </xdr:to>
    <xdr:sp macro="" textlink="">
      <xdr:nvSpPr>
        <xdr:cNvPr id="456" name="楕円 455">
          <a:extLst>
            <a:ext uri="{FF2B5EF4-FFF2-40B4-BE49-F238E27FC236}">
              <a16:creationId xmlns:a16="http://schemas.microsoft.com/office/drawing/2014/main" id="{00000000-0008-0000-0400-0000C8010000}"/>
            </a:ext>
          </a:extLst>
        </xdr:cNvPr>
        <xdr:cNvSpPr/>
      </xdr:nvSpPr>
      <xdr:spPr>
        <a:xfrm>
          <a:off x="14732000" y="1274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170832</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4401800" y="12515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74</xdr:row>
      <xdr:rowOff>1905</xdr:rowOff>
    </xdr:from>
    <xdr:to>
      <xdr:col>69</xdr:col>
      <xdr:colOff>142875</xdr:colOff>
      <xdr:row>74</xdr:row>
      <xdr:rowOff>103505</xdr:rowOff>
    </xdr:to>
    <xdr:sp macro="" textlink="">
      <xdr:nvSpPr>
        <xdr:cNvPr id="458" name="楕円 457">
          <a:extLst>
            <a:ext uri="{FF2B5EF4-FFF2-40B4-BE49-F238E27FC236}">
              <a16:creationId xmlns:a16="http://schemas.microsoft.com/office/drawing/2014/main" id="{00000000-0008-0000-0400-0000CA010000}"/>
            </a:ext>
          </a:extLst>
        </xdr:cNvPr>
        <xdr:cNvSpPr/>
      </xdr:nvSpPr>
      <xdr:spPr>
        <a:xfrm>
          <a:off x="13843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113682</xdr:rowOff>
    </xdr:from>
    <xdr:ext cx="762000" cy="259045"/>
    <xdr:sp macro="" textlink="">
      <xdr:nvSpPr>
        <xdr:cNvPr id="459" name="テキスト ボックス 458">
          <a:extLst>
            <a:ext uri="{FF2B5EF4-FFF2-40B4-BE49-F238E27FC236}">
              <a16:creationId xmlns:a16="http://schemas.microsoft.com/office/drawing/2014/main" id="{00000000-0008-0000-0400-0000CB010000}"/>
            </a:ext>
          </a:extLst>
        </xdr:cNvPr>
        <xdr:cNvSpPr txBox="1"/>
      </xdr:nvSpPr>
      <xdr:spPr>
        <a:xfrm>
          <a:off x="13512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1905</xdr:rowOff>
    </xdr:from>
    <xdr:to>
      <xdr:col>65</xdr:col>
      <xdr:colOff>53975</xdr:colOff>
      <xdr:row>74</xdr:row>
      <xdr:rowOff>103505</xdr:rowOff>
    </xdr:to>
    <xdr:sp macro="" textlink="">
      <xdr:nvSpPr>
        <xdr:cNvPr id="460" name="楕円 459">
          <a:extLst>
            <a:ext uri="{FF2B5EF4-FFF2-40B4-BE49-F238E27FC236}">
              <a16:creationId xmlns:a16="http://schemas.microsoft.com/office/drawing/2014/main" id="{00000000-0008-0000-0400-0000CC010000}"/>
            </a:ext>
          </a:extLst>
        </xdr:cNvPr>
        <xdr:cNvSpPr/>
      </xdr:nvSpPr>
      <xdr:spPr>
        <a:xfrm>
          <a:off x="12954000" y="12689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113682</xdr:rowOff>
    </xdr:from>
    <xdr:ext cx="762000" cy="259045"/>
    <xdr:sp macro="" textlink="">
      <xdr:nvSpPr>
        <xdr:cNvPr id="461" name="テキスト ボックス 460">
          <a:extLst>
            <a:ext uri="{FF2B5EF4-FFF2-40B4-BE49-F238E27FC236}">
              <a16:creationId xmlns:a16="http://schemas.microsoft.com/office/drawing/2014/main" id="{00000000-0008-0000-0400-0000CD010000}"/>
            </a:ext>
          </a:extLst>
        </xdr:cNvPr>
        <xdr:cNvSpPr txBox="1"/>
      </xdr:nvSpPr>
      <xdr:spPr>
        <a:xfrm>
          <a:off x="12623800" y="12458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39705</xdr:rowOff>
    </xdr:from>
    <xdr:to>
      <xdr:col>29</xdr:col>
      <xdr:colOff>127000</xdr:colOff>
      <xdr:row>19</xdr:row>
      <xdr:rowOff>107417</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144730"/>
          <a:ext cx="0" cy="126786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79494</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38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51,470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107417</xdr:rowOff>
    </xdr:from>
    <xdr:to>
      <xdr:col>30</xdr:col>
      <xdr:colOff>25400</xdr:colOff>
      <xdr:row>19</xdr:row>
      <xdr:rowOff>107417</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4125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126082</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888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39705</xdr:rowOff>
    </xdr:from>
    <xdr:to>
      <xdr:col>30</xdr:col>
      <xdr:colOff>25400</xdr:colOff>
      <xdr:row>12</xdr:row>
      <xdr:rowOff>39705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1447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139375</xdr:rowOff>
    </xdr:from>
    <xdr:to>
      <xdr:col>29</xdr:col>
      <xdr:colOff>127000</xdr:colOff>
      <xdr:row>16</xdr:row>
      <xdr:rowOff>52873</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758750"/>
          <a:ext cx="647700" cy="84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124152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7435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143942</xdr:rowOff>
    </xdr:from>
    <xdr:to>
      <xdr:col>29</xdr:col>
      <xdr:colOff>177800</xdr:colOff>
      <xdr:row>16</xdr:row>
      <xdr:rowOff>74092</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7633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52873</xdr:rowOff>
    </xdr:from>
    <xdr:to>
      <xdr:col>26</xdr:col>
      <xdr:colOff>50800</xdr:colOff>
      <xdr:row>16</xdr:row>
      <xdr:rowOff>67595</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843698"/>
          <a:ext cx="698500" cy="147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10759</xdr:rowOff>
    </xdr:from>
    <xdr:to>
      <xdr:col>26</xdr:col>
      <xdr:colOff>101600</xdr:colOff>
      <xdr:row>16</xdr:row>
      <xdr:rowOff>112359</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80158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97136</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887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67595</xdr:rowOff>
    </xdr:from>
    <xdr:to>
      <xdr:col>22</xdr:col>
      <xdr:colOff>114300</xdr:colOff>
      <xdr:row>16</xdr:row>
      <xdr:rowOff>94615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858420"/>
          <a:ext cx="698500" cy="270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6736</xdr:rowOff>
    </xdr:from>
    <xdr:to>
      <xdr:col>22</xdr:col>
      <xdr:colOff>165100</xdr:colOff>
      <xdr:row>17</xdr:row>
      <xdr:rowOff>108336</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9690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93113</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3055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79070</xdr:rowOff>
    </xdr:from>
    <xdr:to>
      <xdr:col>18</xdr:col>
      <xdr:colOff>177800</xdr:colOff>
      <xdr:row>16</xdr:row>
      <xdr:rowOff>94615</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a:off x="2908300" y="2869895"/>
          <a:ext cx="698500" cy="155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136489</xdr:rowOff>
    </xdr:from>
    <xdr:to>
      <xdr:col>19</xdr:col>
      <xdr:colOff>38100</xdr:colOff>
      <xdr:row>17</xdr:row>
      <xdr:rowOff>66639</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9273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51416</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3013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139690</xdr:rowOff>
    </xdr:from>
    <xdr:to>
      <xdr:col>15</xdr:col>
      <xdr:colOff>101600</xdr:colOff>
      <xdr:row>17</xdr:row>
      <xdr:rowOff>69840</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305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54617</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16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88575</xdr:rowOff>
    </xdr:from>
    <xdr:to>
      <xdr:col>29</xdr:col>
      <xdr:colOff>177800</xdr:colOff>
      <xdr:row>16</xdr:row>
      <xdr:rowOff>18725</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7079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105102</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2553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2073</xdr:rowOff>
    </xdr:from>
    <xdr:to>
      <xdr:col>26</xdr:col>
      <xdr:colOff>101600</xdr:colOff>
      <xdr:row>16</xdr:row>
      <xdr:rowOff>103673</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7928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113850</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25617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16795</xdr:rowOff>
    </xdr:from>
    <xdr:to>
      <xdr:col>22</xdr:col>
      <xdr:colOff>165100</xdr:colOff>
      <xdr:row>16</xdr:row>
      <xdr:rowOff>118395</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8076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128572</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576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43815</xdr:rowOff>
    </xdr:from>
    <xdr:to>
      <xdr:col>19</xdr:col>
      <xdr:colOff>38100</xdr:colOff>
      <xdr:row>16</xdr:row>
      <xdr:rowOff>145415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8346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155592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60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28270</xdr:rowOff>
    </xdr:from>
    <xdr:to>
      <xdr:col>15</xdr:col>
      <xdr:colOff>101600</xdr:colOff>
      <xdr:row>16</xdr:row>
      <xdr:rowOff>129870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819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140047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5879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5" name="人口1人当たり決算額の推移グラフ枠445">
          <a:extLst>
            <a:ext uri="{FF2B5EF4-FFF2-40B4-BE49-F238E27FC236}">
              <a16:creationId xmlns:a16="http://schemas.microsoft.com/office/drawing/2014/main" id="{00000000-0008-0000-0500-000069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251097</xdr:rowOff>
    </xdr:from>
    <xdr:to>
      <xdr:col>29</xdr:col>
      <xdr:colOff>127000</xdr:colOff>
      <xdr:row>37</xdr:row>
      <xdr:rowOff>250150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flipV="1">
          <a:off x="5651500" y="6175647"/>
          <a:ext cx="0" cy="1199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222227</xdr:rowOff>
    </xdr:from>
    <xdr:ext cx="762000" cy="259045"/>
    <xdr:sp macro="" textlink="">
      <xdr:nvSpPr>
        <xdr:cNvPr id="107" name="人口1人当たり決算額の推移最小値テキスト445">
          <a:extLst>
            <a:ext uri="{FF2B5EF4-FFF2-40B4-BE49-F238E27FC236}">
              <a16:creationId xmlns:a16="http://schemas.microsoft.com/office/drawing/2014/main" id="{00000000-0008-0000-0500-00006B000000}"/>
            </a:ext>
          </a:extLst>
        </xdr:cNvPr>
        <xdr:cNvSpPr txBox="1"/>
      </xdr:nvSpPr>
      <xdr:spPr>
        <a:xfrm>
          <a:off x="5740400" y="73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250150</xdr:rowOff>
    </xdr:from>
    <xdr:to>
      <xdr:col>30</xdr:col>
      <xdr:colOff>25400</xdr:colOff>
      <xdr:row>37</xdr:row>
      <xdr:rowOff>250150</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73748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166024</xdr:rowOff>
    </xdr:from>
    <xdr:ext cx="762000" cy="259045"/>
    <xdr:sp macro="" textlink="">
      <xdr:nvSpPr>
        <xdr:cNvPr id="109" name="人口1人当たり決算額の推移最大値テキスト445">
          <a:extLst>
            <a:ext uri="{FF2B5EF4-FFF2-40B4-BE49-F238E27FC236}">
              <a16:creationId xmlns:a16="http://schemas.microsoft.com/office/drawing/2014/main" id="{00000000-0008-0000-0500-00006D000000}"/>
            </a:ext>
          </a:extLst>
        </xdr:cNvPr>
        <xdr:cNvSpPr txBox="1"/>
      </xdr:nvSpPr>
      <xdr:spPr>
        <a:xfrm>
          <a:off x="5740400" y="59191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251097</xdr:rowOff>
    </xdr:from>
    <xdr:to>
      <xdr:col>30</xdr:col>
      <xdr:colOff>25400</xdr:colOff>
      <xdr:row>33</xdr:row>
      <xdr:rowOff>251097</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a:off x="5562600" y="61756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33</xdr:row>
      <xdr:rowOff>246100</xdr:rowOff>
    </xdr:from>
    <xdr:to>
      <xdr:col>29</xdr:col>
      <xdr:colOff>127000</xdr:colOff>
      <xdr:row>33</xdr:row>
      <xdr:rowOff>251097</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003800" y="6170650"/>
          <a:ext cx="647700" cy="4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259046</xdr:rowOff>
    </xdr:from>
    <xdr:ext cx="762000" cy="259045"/>
    <xdr:sp macro="" textlink="">
      <xdr:nvSpPr>
        <xdr:cNvPr id="112" name="人口1人当たり決算額の推移平均値テキスト445">
          <a:extLst>
            <a:ext uri="{FF2B5EF4-FFF2-40B4-BE49-F238E27FC236}">
              <a16:creationId xmlns:a16="http://schemas.microsoft.com/office/drawing/2014/main" id="{00000000-0008-0000-0500-000070000000}"/>
            </a:ext>
          </a:extLst>
        </xdr:cNvPr>
        <xdr:cNvSpPr txBox="1"/>
      </xdr:nvSpPr>
      <xdr:spPr>
        <a:xfrm>
          <a:off x="5740400" y="68693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286969</xdr:rowOff>
    </xdr:from>
    <xdr:to>
      <xdr:col>29</xdr:col>
      <xdr:colOff>177800</xdr:colOff>
      <xdr:row>36</xdr:row>
      <xdr:rowOff>45669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5600700" y="68973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33</xdr:row>
      <xdr:rowOff>227584</xdr:rowOff>
    </xdr:from>
    <xdr:to>
      <xdr:col>26</xdr:col>
      <xdr:colOff>50800</xdr:colOff>
      <xdr:row>33</xdr:row>
      <xdr:rowOff>246100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4305300" y="6152134"/>
          <a:ext cx="698500" cy="185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276976</xdr:rowOff>
    </xdr:from>
    <xdr:to>
      <xdr:col>26</xdr:col>
      <xdr:colOff>101600</xdr:colOff>
      <xdr:row>36</xdr:row>
      <xdr:rowOff>35676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953000" y="68873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20453</xdr:rowOff>
    </xdr:from>
    <xdr:ext cx="7366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4622800" y="69737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33</xdr:row>
      <xdr:rowOff>125040</xdr:rowOff>
    </xdr:from>
    <xdr:to>
      <xdr:col>22</xdr:col>
      <xdr:colOff>114300</xdr:colOff>
      <xdr:row>33</xdr:row>
      <xdr:rowOff>227584</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a:off x="3606800" y="6049590"/>
          <a:ext cx="698500" cy="102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50074</xdr:rowOff>
    </xdr:from>
    <xdr:to>
      <xdr:col>22</xdr:col>
      <xdr:colOff>165100</xdr:colOff>
      <xdr:row>36</xdr:row>
      <xdr:rowOff>151674</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254500" y="700332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136451</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924300" y="708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33</xdr:row>
      <xdr:rowOff>26644</xdr:rowOff>
    </xdr:from>
    <xdr:to>
      <xdr:col>18</xdr:col>
      <xdr:colOff>177800</xdr:colOff>
      <xdr:row>33</xdr:row>
      <xdr:rowOff>125040</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2908300" y="5951194"/>
          <a:ext cx="698500" cy="983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23688</xdr:rowOff>
    </xdr:from>
    <xdr:to>
      <xdr:col>19</xdr:col>
      <xdr:colOff>38100</xdr:colOff>
      <xdr:row>36</xdr:row>
      <xdr:rowOff>125288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3556000" y="6976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110065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225800" y="706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319659</xdr:rowOff>
    </xdr:from>
    <xdr:to>
      <xdr:col>15</xdr:col>
      <xdr:colOff>101600</xdr:colOff>
      <xdr:row>36</xdr:row>
      <xdr:rowOff>78359</xdr:rowOff>
    </xdr:to>
    <xdr:sp macro="" textlink="">
      <xdr:nvSpPr>
        <xdr:cNvPr id="123" name="フローチャート: 判断 122">
          <a:extLst>
            <a:ext uri="{FF2B5EF4-FFF2-40B4-BE49-F238E27FC236}">
              <a16:creationId xmlns:a16="http://schemas.microsoft.com/office/drawing/2014/main" id="{00000000-0008-0000-0500-00007B000000}"/>
            </a:ext>
          </a:extLst>
        </xdr:cNvPr>
        <xdr:cNvSpPr/>
      </xdr:nvSpPr>
      <xdr:spPr bwMode="auto">
        <a:xfrm>
          <a:off x="2857500" y="69300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63136</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2527300" y="70163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33</xdr:row>
      <xdr:rowOff>200297</xdr:rowOff>
    </xdr:from>
    <xdr:to>
      <xdr:col>29</xdr:col>
      <xdr:colOff>177800</xdr:colOff>
      <xdr:row>33</xdr:row>
      <xdr:rowOff>301897</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5600700" y="61248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146974</xdr:rowOff>
    </xdr:from>
    <xdr:ext cx="762000" cy="259045"/>
    <xdr:sp macro="" textlink="">
      <xdr:nvSpPr>
        <xdr:cNvPr id="131" name="人口1人当たり決算額の推移該当値テキスト445">
          <a:extLst>
            <a:ext uri="{FF2B5EF4-FFF2-40B4-BE49-F238E27FC236}">
              <a16:creationId xmlns:a16="http://schemas.microsoft.com/office/drawing/2014/main" id="{00000000-0008-0000-0500-000083000000}"/>
            </a:ext>
          </a:extLst>
        </xdr:cNvPr>
        <xdr:cNvSpPr txBox="1"/>
      </xdr:nvSpPr>
      <xdr:spPr>
        <a:xfrm>
          <a:off x="5740400" y="60715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33</xdr:row>
      <xdr:rowOff>195300</xdr:rowOff>
    </xdr:from>
    <xdr:to>
      <xdr:col>26</xdr:col>
      <xdr:colOff>101600</xdr:colOff>
      <xdr:row>33</xdr:row>
      <xdr:rowOff>296900</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953000" y="61198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32</xdr:row>
      <xdr:rowOff>135627</xdr:rowOff>
    </xdr:from>
    <xdr:ext cx="7366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4622800" y="5888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33</xdr:row>
      <xdr:rowOff>176784</xdr:rowOff>
    </xdr:from>
    <xdr:to>
      <xdr:col>22</xdr:col>
      <xdr:colOff>165100</xdr:colOff>
      <xdr:row>33</xdr:row>
      <xdr:rowOff>278384</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4254500" y="610133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32</xdr:row>
      <xdr:rowOff>117111</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924300" y="58702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33</xdr:row>
      <xdr:rowOff>74240</xdr:rowOff>
    </xdr:from>
    <xdr:to>
      <xdr:col>19</xdr:col>
      <xdr:colOff>38100</xdr:colOff>
      <xdr:row>33</xdr:row>
      <xdr:rowOff>175840</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3556000" y="59987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32</xdr:row>
      <xdr:rowOff>14567</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3225800" y="57676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147294</xdr:rowOff>
    </xdr:from>
    <xdr:to>
      <xdr:col>15</xdr:col>
      <xdr:colOff>101600</xdr:colOff>
      <xdr:row>33</xdr:row>
      <xdr:rowOff>77444</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2857500" y="59003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31</xdr:row>
      <xdr:rowOff>259071</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2527300" y="566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65329</xdr:rowOff>
    </xdr:from>
    <xdr:to>
      <xdr:col>24</xdr:col>
      <xdr:colOff>62865</xdr:colOff>
      <xdr:row>39</xdr:row>
      <xdr:rowOff>19647</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0279"/>
          <a:ext cx="1270" cy="13259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23474</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71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19647</xdr:rowOff>
    </xdr:from>
    <xdr:to>
      <xdr:col>24</xdr:col>
      <xdr:colOff>152400</xdr:colOff>
      <xdr:row>39</xdr:row>
      <xdr:rowOff>19647</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70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12006</xdr:rowOff>
    </xdr:from>
    <xdr:ext cx="534377"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55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65329</xdr:rowOff>
    </xdr:from>
    <xdr:to>
      <xdr:col>24</xdr:col>
      <xdr:colOff>152400</xdr:colOff>
      <xdr:row>31</xdr:row>
      <xdr:rowOff>65329</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0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2159</xdr:rowOff>
    </xdr:from>
    <xdr:to>
      <xdr:col>24</xdr:col>
      <xdr:colOff>63500</xdr:colOff>
      <xdr:row>34</xdr:row>
      <xdr:rowOff>57061</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5831459"/>
          <a:ext cx="838200" cy="549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90149</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194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111722</xdr:rowOff>
    </xdr:from>
    <xdr:to>
      <xdr:col>24</xdr:col>
      <xdr:colOff>114300</xdr:colOff>
      <xdr:row>35</xdr:row>
      <xdr:rowOff>41872</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5941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48032</xdr:rowOff>
    </xdr:from>
    <xdr:to>
      <xdr:col>19</xdr:col>
      <xdr:colOff>177800</xdr:colOff>
      <xdr:row>34</xdr:row>
      <xdr:rowOff>57061</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5877332"/>
          <a:ext cx="889000" cy="9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122314</xdr:rowOff>
    </xdr:from>
    <xdr:to>
      <xdr:col>20</xdr:col>
      <xdr:colOff>38100</xdr:colOff>
      <xdr:row>35</xdr:row>
      <xdr:rowOff>52464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5951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43591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443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48032</xdr:rowOff>
    </xdr:from>
    <xdr:to>
      <xdr:col>15</xdr:col>
      <xdr:colOff>50800</xdr:colOff>
      <xdr:row>34</xdr:row>
      <xdr:rowOff>65596</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5877332"/>
          <a:ext cx="889000" cy="17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1041</xdr:rowOff>
    </xdr:from>
    <xdr:to>
      <xdr:col>15</xdr:col>
      <xdr:colOff>101600</xdr:colOff>
      <xdr:row>35</xdr:row>
      <xdr:rowOff>102641</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00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93768</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94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15570</xdr:rowOff>
    </xdr:from>
    <xdr:to>
      <xdr:col>10</xdr:col>
      <xdr:colOff>114300</xdr:colOff>
      <xdr:row>34</xdr:row>
      <xdr:rowOff>65596</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5844870"/>
          <a:ext cx="889000" cy="50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31407</xdr:rowOff>
    </xdr:from>
    <xdr:to>
      <xdr:col>10</xdr:col>
      <xdr:colOff>165100</xdr:colOff>
      <xdr:row>35</xdr:row>
      <xdr:rowOff>133007</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032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124134</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12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20549</xdr:rowOff>
    </xdr:from>
    <xdr:to>
      <xdr:col>6</xdr:col>
      <xdr:colOff>38100</xdr:colOff>
      <xdr:row>35</xdr:row>
      <xdr:rowOff>122149</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021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113276</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114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122809</xdr:rowOff>
    </xdr:from>
    <xdr:to>
      <xdr:col>24</xdr:col>
      <xdr:colOff>114300</xdr:colOff>
      <xdr:row>34</xdr:row>
      <xdr:rowOff>52959</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578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145686</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563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6261</xdr:rowOff>
    </xdr:from>
    <xdr:to>
      <xdr:col>20</xdr:col>
      <xdr:colOff>38100</xdr:colOff>
      <xdr:row>34</xdr:row>
      <xdr:rowOff>107861</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58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124388</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5610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168682</xdr:rowOff>
    </xdr:from>
    <xdr:to>
      <xdr:col>15</xdr:col>
      <xdr:colOff>101600</xdr:colOff>
      <xdr:row>34</xdr:row>
      <xdr:rowOff>98832</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58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115359</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5601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14796</xdr:rowOff>
    </xdr:from>
    <xdr:to>
      <xdr:col>10</xdr:col>
      <xdr:colOff>165100</xdr:colOff>
      <xdr:row>34</xdr:row>
      <xdr:rowOff>116396</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5844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132923</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561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136220</xdr:rowOff>
    </xdr:from>
    <xdr:to>
      <xdr:col>6</xdr:col>
      <xdr:colOff>38100</xdr:colOff>
      <xdr:row>34</xdr:row>
      <xdr:rowOff>66370</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57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82897</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5569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a:extLst>
            <a:ext uri="{FF2B5EF4-FFF2-40B4-BE49-F238E27FC236}">
              <a16:creationId xmlns:a16="http://schemas.microsoft.com/office/drawing/2014/main" id="{00000000-0008-0000-06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155778</xdr:rowOff>
    </xdr:from>
    <xdr:to>
      <xdr:col>24</xdr:col>
      <xdr:colOff>62865</xdr:colOff>
      <xdr:row>58</xdr:row>
      <xdr:rowOff>28943</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flipV="1">
          <a:off x="4633595" y="8899728"/>
          <a:ext cx="1270" cy="1073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32770</xdr:rowOff>
    </xdr:from>
    <xdr:ext cx="534377" cy="259045"/>
    <xdr:sp macro="" textlink="">
      <xdr:nvSpPr>
        <xdr:cNvPr id="115" name="物件費最小値テキスト">
          <a:extLst>
            <a:ext uri="{FF2B5EF4-FFF2-40B4-BE49-F238E27FC236}">
              <a16:creationId xmlns:a16="http://schemas.microsoft.com/office/drawing/2014/main" id="{00000000-0008-0000-0600-000073000000}"/>
            </a:ext>
          </a:extLst>
        </xdr:cNvPr>
        <xdr:cNvSpPr txBox="1"/>
      </xdr:nvSpPr>
      <xdr:spPr>
        <a:xfrm>
          <a:off x="4686300" y="9976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28943</xdr:rowOff>
    </xdr:from>
    <xdr:to>
      <xdr:col>24</xdr:col>
      <xdr:colOff>152400</xdr:colOff>
      <xdr:row>58</xdr:row>
      <xdr:rowOff>28943</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997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102455</xdr:rowOff>
    </xdr:from>
    <xdr:ext cx="534377" cy="259045"/>
    <xdr:sp macro="" textlink="">
      <xdr:nvSpPr>
        <xdr:cNvPr id="117" name="物件費最大値テキスト">
          <a:extLst>
            <a:ext uri="{FF2B5EF4-FFF2-40B4-BE49-F238E27FC236}">
              <a16:creationId xmlns:a16="http://schemas.microsoft.com/office/drawing/2014/main" id="{00000000-0008-0000-0600-000075000000}"/>
            </a:ext>
          </a:extLst>
        </xdr:cNvPr>
        <xdr:cNvSpPr txBox="1"/>
      </xdr:nvSpPr>
      <xdr:spPr>
        <a:xfrm>
          <a:off x="4686300" y="86749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155778</xdr:rowOff>
    </xdr:from>
    <xdr:to>
      <xdr:col>24</xdr:col>
      <xdr:colOff>152400</xdr:colOff>
      <xdr:row>51</xdr:row>
      <xdr:rowOff>155778</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889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45365</xdr:rowOff>
    </xdr:from>
    <xdr:to>
      <xdr:col>24</xdr:col>
      <xdr:colOff>63500</xdr:colOff>
      <xdr:row>52</xdr:row>
      <xdr:rowOff>155816</xdr:rowOff>
    </xdr:to>
    <xdr:cxnSp macro="">
      <xdr:nvCxnSpPr>
        <xdr:cNvPr id="119" name="直線コネクタ 118">
          <a:extLst>
            <a:ext uri="{FF2B5EF4-FFF2-40B4-BE49-F238E27FC236}">
              <a16:creationId xmlns:a16="http://schemas.microsoft.com/office/drawing/2014/main" id="{00000000-0008-0000-0600-000077000000}"/>
            </a:ext>
          </a:extLst>
        </xdr:cNvPr>
        <xdr:cNvCxnSpPr/>
      </xdr:nvCxnSpPr>
      <xdr:spPr>
        <a:xfrm flipV="1">
          <a:off x="3797300" y="8960765"/>
          <a:ext cx="838200" cy="110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6976</xdr:rowOff>
    </xdr:from>
    <xdr:ext cx="534377" cy="259045"/>
    <xdr:sp macro="" textlink="">
      <xdr:nvSpPr>
        <xdr:cNvPr id="120" name="物件費平均値テキスト">
          <a:extLst>
            <a:ext uri="{FF2B5EF4-FFF2-40B4-BE49-F238E27FC236}">
              <a16:creationId xmlns:a16="http://schemas.microsoft.com/office/drawing/2014/main" id="{00000000-0008-0000-0600-000078000000}"/>
            </a:ext>
          </a:extLst>
        </xdr:cNvPr>
        <xdr:cNvSpPr txBox="1"/>
      </xdr:nvSpPr>
      <xdr:spPr>
        <a:xfrm>
          <a:off x="4686300" y="92652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28549</xdr:rowOff>
    </xdr:from>
    <xdr:to>
      <xdr:col>24</xdr:col>
      <xdr:colOff>114300</xdr:colOff>
      <xdr:row>54</xdr:row>
      <xdr:rowOff>130149</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4584700" y="928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52</xdr:row>
      <xdr:rowOff>155816</xdr:rowOff>
    </xdr:from>
    <xdr:to>
      <xdr:col>19</xdr:col>
      <xdr:colOff>177800</xdr:colOff>
      <xdr:row>53</xdr:row>
      <xdr:rowOff>8369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flipV="1">
          <a:off x="2908300" y="9071216"/>
          <a:ext cx="889000" cy="24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33731</xdr:rowOff>
    </xdr:from>
    <xdr:to>
      <xdr:col>20</xdr:col>
      <xdr:colOff>38100</xdr:colOff>
      <xdr:row>54</xdr:row>
      <xdr:rowOff>135331</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3746500" y="9292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126458</xdr:rowOff>
    </xdr:from>
    <xdr:ext cx="534377" cy="259045"/>
    <xdr:sp macro="" textlink="">
      <xdr:nvSpPr>
        <xdr:cNvPr id="124" name="テキスト ボックス 123">
          <a:extLst>
            <a:ext uri="{FF2B5EF4-FFF2-40B4-BE49-F238E27FC236}">
              <a16:creationId xmlns:a16="http://schemas.microsoft.com/office/drawing/2014/main" id="{00000000-0008-0000-0600-00007C000000}"/>
            </a:ext>
          </a:extLst>
        </xdr:cNvPr>
        <xdr:cNvSpPr txBox="1"/>
      </xdr:nvSpPr>
      <xdr:spPr>
        <a:xfrm>
          <a:off x="3530111" y="93847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8369</xdr:rowOff>
    </xdr:from>
    <xdr:to>
      <xdr:col>15</xdr:col>
      <xdr:colOff>50800</xdr:colOff>
      <xdr:row>53</xdr:row>
      <xdr:rowOff>49632</xdr:rowOff>
    </xdr:to>
    <xdr:cxnSp macro="">
      <xdr:nvCxnSpPr>
        <xdr:cNvPr id="125" name="直線コネクタ 124">
          <a:extLst>
            <a:ext uri="{FF2B5EF4-FFF2-40B4-BE49-F238E27FC236}">
              <a16:creationId xmlns:a16="http://schemas.microsoft.com/office/drawing/2014/main" id="{00000000-0008-0000-0600-00007D000000}"/>
            </a:ext>
          </a:extLst>
        </xdr:cNvPr>
        <xdr:cNvCxnSpPr/>
      </xdr:nvCxnSpPr>
      <xdr:spPr>
        <a:xfrm flipV="1">
          <a:off x="2019300" y="9095219"/>
          <a:ext cx="889000" cy="412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10338</xdr:rowOff>
    </xdr:from>
    <xdr:to>
      <xdr:col>15</xdr:col>
      <xdr:colOff>101600</xdr:colOff>
      <xdr:row>54</xdr:row>
      <xdr:rowOff>111938</xdr:rowOff>
    </xdr:to>
    <xdr:sp macro="" textlink="">
      <xdr:nvSpPr>
        <xdr:cNvPr id="126" name="フローチャート: 判断 125">
          <a:extLst>
            <a:ext uri="{FF2B5EF4-FFF2-40B4-BE49-F238E27FC236}">
              <a16:creationId xmlns:a16="http://schemas.microsoft.com/office/drawing/2014/main" id="{00000000-0008-0000-0600-00007E000000}"/>
            </a:ext>
          </a:extLst>
        </xdr:cNvPr>
        <xdr:cNvSpPr/>
      </xdr:nvSpPr>
      <xdr:spPr>
        <a:xfrm>
          <a:off x="2857500" y="9268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103065</xdr:rowOff>
    </xdr:from>
    <xdr:ext cx="534377" cy="259045"/>
    <xdr:sp macro="" textlink="">
      <xdr:nvSpPr>
        <xdr:cNvPr id="127" name="テキスト ボックス 126">
          <a:extLst>
            <a:ext uri="{FF2B5EF4-FFF2-40B4-BE49-F238E27FC236}">
              <a16:creationId xmlns:a16="http://schemas.microsoft.com/office/drawing/2014/main" id="{00000000-0008-0000-0600-00007F000000}"/>
            </a:ext>
          </a:extLst>
        </xdr:cNvPr>
        <xdr:cNvSpPr txBox="1"/>
      </xdr:nvSpPr>
      <xdr:spPr>
        <a:xfrm>
          <a:off x="2641111" y="9361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31153</xdr:rowOff>
    </xdr:from>
    <xdr:to>
      <xdr:col>10</xdr:col>
      <xdr:colOff>114300</xdr:colOff>
      <xdr:row>53</xdr:row>
      <xdr:rowOff>49632</xdr:rowOff>
    </xdr:to>
    <xdr:cxnSp macro="">
      <xdr:nvCxnSpPr>
        <xdr:cNvPr id="128" name="直線コネクタ 127">
          <a:extLst>
            <a:ext uri="{FF2B5EF4-FFF2-40B4-BE49-F238E27FC236}">
              <a16:creationId xmlns:a16="http://schemas.microsoft.com/office/drawing/2014/main" id="{00000000-0008-0000-0600-000080000000}"/>
            </a:ext>
          </a:extLst>
        </xdr:cNvPr>
        <xdr:cNvCxnSpPr/>
      </xdr:nvCxnSpPr>
      <xdr:spPr>
        <a:xfrm>
          <a:off x="1130300" y="9118003"/>
          <a:ext cx="889000" cy="18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53</xdr:row>
      <xdr:rowOff>63602</xdr:rowOff>
    </xdr:from>
    <xdr:to>
      <xdr:col>10</xdr:col>
      <xdr:colOff>165100</xdr:colOff>
      <xdr:row>53</xdr:row>
      <xdr:rowOff>165202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968500" y="9150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156329</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1752111" y="92431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18529</xdr:rowOff>
    </xdr:from>
    <xdr:to>
      <xdr:col>6</xdr:col>
      <xdr:colOff>38100</xdr:colOff>
      <xdr:row>54</xdr:row>
      <xdr:rowOff>120129</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079500" y="9276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111256</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863111" y="936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51</xdr:row>
      <xdr:rowOff>166015</xdr:rowOff>
    </xdr:from>
    <xdr:to>
      <xdr:col>24</xdr:col>
      <xdr:colOff>114300</xdr:colOff>
      <xdr:row>52</xdr:row>
      <xdr:rowOff>96165</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4584700" y="8909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80942</xdr:rowOff>
    </xdr:from>
    <xdr:ext cx="534377" cy="259045"/>
    <xdr:sp macro="" textlink="">
      <xdr:nvSpPr>
        <xdr:cNvPr id="139" name="物件費該当値テキスト">
          <a:extLst>
            <a:ext uri="{FF2B5EF4-FFF2-40B4-BE49-F238E27FC236}">
              <a16:creationId xmlns:a16="http://schemas.microsoft.com/office/drawing/2014/main" id="{00000000-0008-0000-0600-00008B000000}"/>
            </a:ext>
          </a:extLst>
        </xdr:cNvPr>
        <xdr:cNvSpPr txBox="1"/>
      </xdr:nvSpPr>
      <xdr:spPr>
        <a:xfrm>
          <a:off x="4686300" y="8824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105016</xdr:rowOff>
    </xdr:from>
    <xdr:to>
      <xdr:col>20</xdr:col>
      <xdr:colOff>38100</xdr:colOff>
      <xdr:row>53</xdr:row>
      <xdr:rowOff>35166</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3746500" y="9020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51</xdr:row>
      <xdr:rowOff>51693</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3530111" y="8795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52</xdr:row>
      <xdr:rowOff>129019</xdr:rowOff>
    </xdr:from>
    <xdr:to>
      <xdr:col>15</xdr:col>
      <xdr:colOff>101600</xdr:colOff>
      <xdr:row>53</xdr:row>
      <xdr:rowOff>59169</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2857500" y="9044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75696</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2641111" y="881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52</xdr:row>
      <xdr:rowOff>170282</xdr:rowOff>
    </xdr:from>
    <xdr:to>
      <xdr:col>10</xdr:col>
      <xdr:colOff>165100</xdr:colOff>
      <xdr:row>53</xdr:row>
      <xdr:rowOff>100432</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968500" y="908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51</xdr:row>
      <xdr:rowOff>116959</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1752111" y="8860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52</xdr:row>
      <xdr:rowOff>151803</xdr:rowOff>
    </xdr:from>
    <xdr:to>
      <xdr:col>6</xdr:col>
      <xdr:colOff>38100</xdr:colOff>
      <xdr:row>53</xdr:row>
      <xdr:rowOff>81953</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079500" y="9067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51</xdr:row>
      <xdr:rowOff>98480</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863111" y="8842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21970</xdr:rowOff>
    </xdr:from>
    <xdr:ext cx="46717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94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107369</xdr:rowOff>
    </xdr:from>
    <xdr:to>
      <xdr:col>24</xdr:col>
      <xdr:colOff>62865</xdr:colOff>
      <xdr:row>78</xdr:row>
      <xdr:rowOff>98389</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2108869"/>
          <a:ext cx="1270" cy="1362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102216</xdr:rowOff>
    </xdr:from>
    <xdr:ext cx="469744"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47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98389</xdr:rowOff>
    </xdr:from>
    <xdr:to>
      <xdr:col>24</xdr:col>
      <xdr:colOff>152400</xdr:colOff>
      <xdr:row>78</xdr:row>
      <xdr:rowOff>98389</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471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54046</xdr:rowOff>
    </xdr:from>
    <xdr:ext cx="469744"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8840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107369</xdr:rowOff>
    </xdr:from>
    <xdr:to>
      <xdr:col>24</xdr:col>
      <xdr:colOff>152400</xdr:colOff>
      <xdr:row>70</xdr:row>
      <xdr:rowOff>107369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21088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130066</xdr:rowOff>
    </xdr:from>
    <xdr:to>
      <xdr:col>24</xdr:col>
      <xdr:colOff>63500</xdr:colOff>
      <xdr:row>77</xdr:row>
      <xdr:rowOff>13970</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160266"/>
          <a:ext cx="838200" cy="55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49565</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27368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26688</xdr:rowOff>
    </xdr:from>
    <xdr:to>
      <xdr:col>24</xdr:col>
      <xdr:colOff>114300</xdr:colOff>
      <xdr:row>75</xdr:row>
      <xdr:rowOff>128288</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288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130066</xdr:rowOff>
    </xdr:from>
    <xdr:to>
      <xdr:col>19</xdr:col>
      <xdr:colOff>177800</xdr:colOff>
      <xdr:row>76</xdr:row>
      <xdr:rowOff>134638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16026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43180</xdr:rowOff>
    </xdr:from>
    <xdr:to>
      <xdr:col>20</xdr:col>
      <xdr:colOff>38100</xdr:colOff>
      <xdr:row>75</xdr:row>
      <xdr:rowOff>144780</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290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73</xdr:row>
      <xdr:rowOff>161307</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62428" y="12677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134638</xdr:rowOff>
    </xdr:from>
    <xdr:to>
      <xdr:col>15</xdr:col>
      <xdr:colOff>50800</xdr:colOff>
      <xdr:row>76</xdr:row>
      <xdr:rowOff>168602</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164838"/>
          <a:ext cx="889000" cy="3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148827</xdr:rowOff>
    </xdr:from>
    <xdr:to>
      <xdr:col>15</xdr:col>
      <xdr:colOff>101600</xdr:colOff>
      <xdr:row>76</xdr:row>
      <xdr:rowOff>78977</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007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95503</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2782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168602</xdr:rowOff>
    </xdr:from>
    <xdr:to>
      <xdr:col>10</xdr:col>
      <xdr:colOff>114300</xdr:colOff>
      <xdr:row>77</xdr:row>
      <xdr:rowOff>44014</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flipV="1">
          <a:off x="1130300" y="13198802"/>
          <a:ext cx="889000" cy="4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168094</xdr:rowOff>
    </xdr:from>
    <xdr:to>
      <xdr:col>10</xdr:col>
      <xdr:colOff>165100</xdr:colOff>
      <xdr:row>76</xdr:row>
      <xdr:rowOff>98244</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02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114771</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280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5297</xdr:rowOff>
    </xdr:from>
    <xdr:to>
      <xdr:col>6</xdr:col>
      <xdr:colOff>38100</xdr:colOff>
      <xdr:row>76</xdr:row>
      <xdr:rowOff>106897</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035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123424</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2810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134620</xdr:rowOff>
    </xdr:from>
    <xdr:to>
      <xdr:col>24</xdr:col>
      <xdr:colOff>114300</xdr:colOff>
      <xdr:row>77</xdr:row>
      <xdr:rowOff>64770</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16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113047</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314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79266</xdr:rowOff>
    </xdr:from>
    <xdr:to>
      <xdr:col>20</xdr:col>
      <xdr:colOff>38100</xdr:colOff>
      <xdr:row>77</xdr:row>
      <xdr:rowOff>9416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3109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543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62428" y="13202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83838</xdr:rowOff>
    </xdr:from>
    <xdr:to>
      <xdr:col>15</xdr:col>
      <xdr:colOff>101600</xdr:colOff>
      <xdr:row>77</xdr:row>
      <xdr:rowOff>13988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3114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5115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3206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117802</xdr:rowOff>
    </xdr:from>
    <xdr:to>
      <xdr:col>10</xdr:col>
      <xdr:colOff>165100</xdr:colOff>
      <xdr:row>77</xdr:row>
      <xdr:rowOff>47952</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1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39079</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32407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164664</xdr:rowOff>
    </xdr:from>
    <xdr:to>
      <xdr:col>6</xdr:col>
      <xdr:colOff>38100</xdr:colOff>
      <xdr:row>77</xdr:row>
      <xdr:rowOff>94814</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194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85941</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3287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a:extLst>
            <a:ext uri="{FF2B5EF4-FFF2-40B4-BE49-F238E27FC236}">
              <a16:creationId xmlns:a16="http://schemas.microsoft.com/office/drawing/2014/main" id="{00000000-0008-0000-0600-0000E5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a:extLst>
            <a:ext uri="{FF2B5EF4-FFF2-40B4-BE49-F238E27FC236}">
              <a16:creationId xmlns:a16="http://schemas.microsoft.com/office/drawing/2014/main" id="{00000000-0008-0000-0600-0000E6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164503</xdr:rowOff>
    </xdr:from>
    <xdr:to>
      <xdr:col>24</xdr:col>
      <xdr:colOff>62865</xdr:colOff>
      <xdr:row>97</xdr:row>
      <xdr:rowOff>159589</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4633595" y="15595003"/>
          <a:ext cx="1270" cy="119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163416</xdr:rowOff>
    </xdr:from>
    <xdr:ext cx="534377" cy="259045"/>
    <xdr:sp macro="" textlink="">
      <xdr:nvSpPr>
        <xdr:cNvPr id="232" name="扶助費最小値テキスト">
          <a:extLst>
            <a:ext uri="{FF2B5EF4-FFF2-40B4-BE49-F238E27FC236}">
              <a16:creationId xmlns:a16="http://schemas.microsoft.com/office/drawing/2014/main" id="{00000000-0008-0000-0600-0000E8000000}"/>
            </a:ext>
          </a:extLst>
        </xdr:cNvPr>
        <xdr:cNvSpPr txBox="1"/>
      </xdr:nvSpPr>
      <xdr:spPr>
        <a:xfrm>
          <a:off x="4686300" y="1679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159589</xdr:rowOff>
    </xdr:from>
    <xdr:to>
      <xdr:col>24</xdr:col>
      <xdr:colOff>152400</xdr:colOff>
      <xdr:row>97</xdr:row>
      <xdr:rowOff>159589</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6790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111180</xdr:rowOff>
    </xdr:from>
    <xdr:ext cx="534377" cy="259045"/>
    <xdr:sp macro="" textlink="">
      <xdr:nvSpPr>
        <xdr:cNvPr id="234" name="扶助費最大値テキスト">
          <a:extLst>
            <a:ext uri="{FF2B5EF4-FFF2-40B4-BE49-F238E27FC236}">
              <a16:creationId xmlns:a16="http://schemas.microsoft.com/office/drawing/2014/main" id="{00000000-0008-0000-0600-0000EA000000}"/>
            </a:ext>
          </a:extLst>
        </xdr:cNvPr>
        <xdr:cNvSpPr txBox="1"/>
      </xdr:nvSpPr>
      <xdr:spPr>
        <a:xfrm>
          <a:off x="4686300" y="15370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164503</xdr:rowOff>
    </xdr:from>
    <xdr:to>
      <xdr:col>24</xdr:col>
      <xdr:colOff>152400</xdr:colOff>
      <xdr:row>90</xdr:row>
      <xdr:rowOff>164503</xdr:rowOff>
    </xdr:to>
    <xdr:cxnSp macro="">
      <xdr:nvCxnSpPr>
        <xdr:cNvPr id="235" name="直線コネクタ 234">
          <a:extLst>
            <a:ext uri="{FF2B5EF4-FFF2-40B4-BE49-F238E27FC236}">
              <a16:creationId xmlns:a16="http://schemas.microsoft.com/office/drawing/2014/main" id="{00000000-0008-0000-0600-0000EB000000}"/>
            </a:ext>
          </a:extLst>
        </xdr:cNvPr>
        <xdr:cNvCxnSpPr/>
      </xdr:nvCxnSpPr>
      <xdr:spPr>
        <a:xfrm>
          <a:off x="4546600" y="15595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164503</xdr:rowOff>
    </xdr:from>
    <xdr:to>
      <xdr:col>24</xdr:col>
      <xdr:colOff>63500</xdr:colOff>
      <xdr:row>91</xdr:row>
      <xdr:rowOff>78130</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3797300" y="15595003"/>
          <a:ext cx="838200" cy="85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32580</xdr:rowOff>
    </xdr:from>
    <xdr:ext cx="534377" cy="259045"/>
    <xdr:sp macro="" textlink="">
      <xdr:nvSpPr>
        <xdr:cNvPr id="237" name="扶助費平均値テキスト">
          <a:extLst>
            <a:ext uri="{FF2B5EF4-FFF2-40B4-BE49-F238E27FC236}">
              <a16:creationId xmlns:a16="http://schemas.microsoft.com/office/drawing/2014/main" id="{00000000-0008-0000-0600-0000ED000000}"/>
            </a:ext>
          </a:extLst>
        </xdr:cNvPr>
        <xdr:cNvSpPr txBox="1"/>
      </xdr:nvSpPr>
      <xdr:spPr>
        <a:xfrm>
          <a:off x="4686300" y="1614888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54153</xdr:rowOff>
    </xdr:from>
    <xdr:to>
      <xdr:col>24</xdr:col>
      <xdr:colOff>114300</xdr:colOff>
      <xdr:row>94</xdr:row>
      <xdr:rowOff>155753</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4584700" y="16170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91</xdr:row>
      <xdr:rowOff>78130</xdr:rowOff>
    </xdr:from>
    <xdr:to>
      <xdr:col>19</xdr:col>
      <xdr:colOff>177800</xdr:colOff>
      <xdr:row>91</xdr:row>
      <xdr:rowOff>169951</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flipV="1">
          <a:off x="2908300" y="15680080"/>
          <a:ext cx="889000" cy="91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133858</xdr:rowOff>
    </xdr:from>
    <xdr:to>
      <xdr:col>20</xdr:col>
      <xdr:colOff>38100</xdr:colOff>
      <xdr:row>95</xdr:row>
      <xdr:rowOff>64008</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3746500" y="16250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55135</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3530111" y="1634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169951</xdr:rowOff>
    </xdr:from>
    <xdr:to>
      <xdr:col>15</xdr:col>
      <xdr:colOff>50800</xdr:colOff>
      <xdr:row>93</xdr:row>
      <xdr:rowOff>558</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019300" y="15771901"/>
          <a:ext cx="889000" cy="1735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90</xdr:row>
      <xdr:rowOff>49848</xdr:rowOff>
    </xdr:from>
    <xdr:to>
      <xdr:col>15</xdr:col>
      <xdr:colOff>101600</xdr:colOff>
      <xdr:row>90</xdr:row>
      <xdr:rowOff>151448</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2857500" y="15480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88</xdr:row>
      <xdr:rowOff>167975</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641111" y="15255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93</xdr:row>
      <xdr:rowOff>558</xdr:rowOff>
    </xdr:from>
    <xdr:to>
      <xdr:col>10</xdr:col>
      <xdr:colOff>114300</xdr:colOff>
      <xdr:row>94</xdr:row>
      <xdr:rowOff>94323</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flipV="1">
          <a:off x="1130300" y="15945408"/>
          <a:ext cx="889000" cy="265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92</xdr:row>
      <xdr:rowOff>132372</xdr:rowOff>
    </xdr:from>
    <xdr:to>
      <xdr:col>10</xdr:col>
      <xdr:colOff>165100</xdr:colOff>
      <xdr:row>93</xdr:row>
      <xdr:rowOff>62522</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968500" y="15905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53649</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752111" y="1599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93</xdr:row>
      <xdr:rowOff>161519</xdr:rowOff>
    </xdr:from>
    <xdr:to>
      <xdr:col>6</xdr:col>
      <xdr:colOff>38100</xdr:colOff>
      <xdr:row>94</xdr:row>
      <xdr:rowOff>91669</xdr:rowOff>
    </xdr:to>
    <xdr:sp macro="" textlink="">
      <xdr:nvSpPr>
        <xdr:cNvPr id="248" name="フローチャート: 判断 247">
          <a:extLst>
            <a:ext uri="{FF2B5EF4-FFF2-40B4-BE49-F238E27FC236}">
              <a16:creationId xmlns:a16="http://schemas.microsoft.com/office/drawing/2014/main" id="{00000000-0008-0000-0600-0000F8000000}"/>
            </a:ext>
          </a:extLst>
        </xdr:cNvPr>
        <xdr:cNvSpPr/>
      </xdr:nvSpPr>
      <xdr:spPr>
        <a:xfrm>
          <a:off x="1079500" y="16106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92</xdr:row>
      <xdr:rowOff>108196</xdr:rowOff>
    </xdr:from>
    <xdr:ext cx="534377"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863111" y="15881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113703</xdr:rowOff>
    </xdr:from>
    <xdr:to>
      <xdr:col>24</xdr:col>
      <xdr:colOff>114300</xdr:colOff>
      <xdr:row>91</xdr:row>
      <xdr:rowOff>43853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4584700" y="15544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90</xdr:row>
      <xdr:rowOff>66730</xdr:rowOff>
    </xdr:from>
    <xdr:ext cx="534377" cy="259045"/>
    <xdr:sp macro="" textlink="">
      <xdr:nvSpPr>
        <xdr:cNvPr id="256" name="扶助費該当値テキスト">
          <a:extLst>
            <a:ext uri="{FF2B5EF4-FFF2-40B4-BE49-F238E27FC236}">
              <a16:creationId xmlns:a16="http://schemas.microsoft.com/office/drawing/2014/main" id="{00000000-0008-0000-0600-000000010000}"/>
            </a:ext>
          </a:extLst>
        </xdr:cNvPr>
        <xdr:cNvSpPr txBox="1"/>
      </xdr:nvSpPr>
      <xdr:spPr>
        <a:xfrm>
          <a:off x="4686300" y="1549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91</xdr:row>
      <xdr:rowOff>27330</xdr:rowOff>
    </xdr:from>
    <xdr:to>
      <xdr:col>20</xdr:col>
      <xdr:colOff>38100</xdr:colOff>
      <xdr:row>91</xdr:row>
      <xdr:rowOff>128930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3746500" y="1562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89</xdr:row>
      <xdr:rowOff>145457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3530111" y="15404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119151</xdr:rowOff>
    </xdr:from>
    <xdr:to>
      <xdr:col>15</xdr:col>
      <xdr:colOff>101600</xdr:colOff>
      <xdr:row>92</xdr:row>
      <xdr:rowOff>49301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2857500" y="15721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92</xdr:row>
      <xdr:rowOff>40428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2641111" y="15813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121208</xdr:rowOff>
    </xdr:from>
    <xdr:to>
      <xdr:col>10</xdr:col>
      <xdr:colOff>165100</xdr:colOff>
      <xdr:row>93</xdr:row>
      <xdr:rowOff>51358</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968500" y="15894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91</xdr:row>
      <xdr:rowOff>67885</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1752111" y="15669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43523</xdr:rowOff>
    </xdr:from>
    <xdr:to>
      <xdr:col>6</xdr:col>
      <xdr:colOff>38100</xdr:colOff>
      <xdr:row>94</xdr:row>
      <xdr:rowOff>145123</xdr:rowOff>
    </xdr:to>
    <xdr:sp macro="" textlink="">
      <xdr:nvSpPr>
        <xdr:cNvPr id="263" name="楕円 262">
          <a:extLst>
            <a:ext uri="{FF2B5EF4-FFF2-40B4-BE49-F238E27FC236}">
              <a16:creationId xmlns:a16="http://schemas.microsoft.com/office/drawing/2014/main" id="{00000000-0008-0000-0600-000007010000}"/>
            </a:ext>
          </a:extLst>
        </xdr:cNvPr>
        <xdr:cNvSpPr/>
      </xdr:nvSpPr>
      <xdr:spPr>
        <a:xfrm>
          <a:off x="1079500" y="1615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136250</xdr:rowOff>
    </xdr:from>
    <xdr:ext cx="534377" cy="259045"/>
    <xdr:sp macro="" textlink="">
      <xdr:nvSpPr>
        <xdr:cNvPr id="264" name="テキスト ボックス 263">
          <a:extLst>
            <a:ext uri="{FF2B5EF4-FFF2-40B4-BE49-F238E27FC236}">
              <a16:creationId xmlns:a16="http://schemas.microsoft.com/office/drawing/2014/main" id="{00000000-0008-0000-0600-000008010000}"/>
            </a:ext>
          </a:extLst>
        </xdr:cNvPr>
        <xdr:cNvSpPr txBox="1"/>
      </xdr:nvSpPr>
      <xdr:spPr>
        <a:xfrm>
          <a:off x="863111" y="1625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21970</xdr:rowOff>
    </xdr:from>
    <xdr:ext cx="53129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72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6" name="直線コネクタ 285">
          <a:extLst>
            <a:ext uri="{FF2B5EF4-FFF2-40B4-BE49-F238E27FC236}">
              <a16:creationId xmlns:a16="http://schemas.microsoft.com/office/drawing/2014/main" id="{00000000-0008-0000-0600-00001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7" name="テキスト ボックス 286">
          <a:extLst>
            <a:ext uri="{FF2B5EF4-FFF2-40B4-BE49-F238E27FC236}">
              <a16:creationId xmlns:a16="http://schemas.microsoft.com/office/drawing/2014/main" id="{00000000-0008-0000-0600-00001F010000}"/>
            </a:ext>
          </a:extLst>
        </xdr:cNvPr>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a:extLst>
            <a:ext uri="{FF2B5EF4-FFF2-40B4-BE49-F238E27FC236}">
              <a16:creationId xmlns:a16="http://schemas.microsoft.com/office/drawing/2014/main" id="{00000000-0008-0000-0600-00002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104757</xdr:rowOff>
    </xdr:from>
    <xdr:to>
      <xdr:col>54</xdr:col>
      <xdr:colOff>189865</xdr:colOff>
      <xdr:row>39</xdr:row>
      <xdr:rowOff>13088</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flipV="1">
          <a:off x="10475595" y="5076807"/>
          <a:ext cx="1270" cy="16228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16915</xdr:rowOff>
    </xdr:from>
    <xdr:ext cx="534377" cy="259045"/>
    <xdr:sp macro="" textlink="">
      <xdr:nvSpPr>
        <xdr:cNvPr id="292" name="補助費等最小値テキスト">
          <a:extLst>
            <a:ext uri="{FF2B5EF4-FFF2-40B4-BE49-F238E27FC236}">
              <a16:creationId xmlns:a16="http://schemas.microsoft.com/office/drawing/2014/main" id="{00000000-0008-0000-0600-000024010000}"/>
            </a:ext>
          </a:extLst>
        </xdr:cNvPr>
        <xdr:cNvSpPr txBox="1"/>
      </xdr:nvSpPr>
      <xdr:spPr>
        <a:xfrm>
          <a:off x="10528300" y="6703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13088</xdr:rowOff>
    </xdr:from>
    <xdr:to>
      <xdr:col>55</xdr:col>
      <xdr:colOff>88900</xdr:colOff>
      <xdr:row>39</xdr:row>
      <xdr:rowOff>13088</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a:off x="10388600" y="6699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51434</xdr:rowOff>
    </xdr:from>
    <xdr:ext cx="534377" cy="259045"/>
    <xdr:sp macro="" textlink="">
      <xdr:nvSpPr>
        <xdr:cNvPr id="294" name="補助費等最大値テキスト">
          <a:extLst>
            <a:ext uri="{FF2B5EF4-FFF2-40B4-BE49-F238E27FC236}">
              <a16:creationId xmlns:a16="http://schemas.microsoft.com/office/drawing/2014/main" id="{00000000-0008-0000-0600-000026010000}"/>
            </a:ext>
          </a:extLst>
        </xdr:cNvPr>
        <xdr:cNvSpPr txBox="1"/>
      </xdr:nvSpPr>
      <xdr:spPr>
        <a:xfrm>
          <a:off x="10528300" y="485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104757</xdr:rowOff>
    </xdr:from>
    <xdr:to>
      <xdr:col>55</xdr:col>
      <xdr:colOff>88900</xdr:colOff>
      <xdr:row>29</xdr:row>
      <xdr:rowOff>104757</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a:off x="10388600" y="5076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61062</xdr:rowOff>
    </xdr:from>
    <xdr:to>
      <xdr:col>55</xdr:col>
      <xdr:colOff>0</xdr:colOff>
      <xdr:row>36</xdr:row>
      <xdr:rowOff>90355</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flipV="1">
          <a:off x="9639300" y="6233262"/>
          <a:ext cx="838200" cy="29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79381</xdr:rowOff>
    </xdr:from>
    <xdr:ext cx="534377" cy="259045"/>
    <xdr:sp macro="" textlink="">
      <xdr:nvSpPr>
        <xdr:cNvPr id="297" name="補助費等平均値テキスト">
          <a:extLst>
            <a:ext uri="{FF2B5EF4-FFF2-40B4-BE49-F238E27FC236}">
              <a16:creationId xmlns:a16="http://schemas.microsoft.com/office/drawing/2014/main" id="{00000000-0008-0000-0600-000029010000}"/>
            </a:ext>
          </a:extLst>
        </xdr:cNvPr>
        <xdr:cNvSpPr txBox="1"/>
      </xdr:nvSpPr>
      <xdr:spPr>
        <a:xfrm>
          <a:off x="10528300" y="59086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56504</xdr:rowOff>
    </xdr:from>
    <xdr:to>
      <xdr:col>55</xdr:col>
      <xdr:colOff>50800</xdr:colOff>
      <xdr:row>35</xdr:row>
      <xdr:rowOff>158104</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10426700" y="6057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36014</xdr:rowOff>
    </xdr:from>
    <xdr:to>
      <xdr:col>50</xdr:col>
      <xdr:colOff>114300</xdr:colOff>
      <xdr:row>36</xdr:row>
      <xdr:rowOff>90355</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8750300" y="6036764"/>
          <a:ext cx="889000" cy="22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30378</xdr:rowOff>
    </xdr:from>
    <xdr:to>
      <xdr:col>50</xdr:col>
      <xdr:colOff>165100</xdr:colOff>
      <xdr:row>35</xdr:row>
      <xdr:rowOff>131978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9588500" y="603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148505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9372111" y="5806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36014</xdr:rowOff>
    </xdr:from>
    <xdr:to>
      <xdr:col>45</xdr:col>
      <xdr:colOff>177800</xdr:colOff>
      <xdr:row>36</xdr:row>
      <xdr:rowOff>50056</xdr:rowOff>
    </xdr:to>
    <xdr:cxnSp macro="">
      <xdr:nvCxnSpPr>
        <xdr:cNvPr id="302" name="直線コネクタ 301">
          <a:extLst>
            <a:ext uri="{FF2B5EF4-FFF2-40B4-BE49-F238E27FC236}">
              <a16:creationId xmlns:a16="http://schemas.microsoft.com/office/drawing/2014/main" id="{00000000-0008-0000-0600-00002E010000}"/>
            </a:ext>
          </a:extLst>
        </xdr:cNvPr>
        <xdr:cNvCxnSpPr/>
      </xdr:nvCxnSpPr>
      <xdr:spPr>
        <a:xfrm flipV="1">
          <a:off x="7861300" y="6036764"/>
          <a:ext cx="889000" cy="185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145070</xdr:rowOff>
    </xdr:from>
    <xdr:to>
      <xdr:col>46</xdr:col>
      <xdr:colOff>38100</xdr:colOff>
      <xdr:row>35</xdr:row>
      <xdr:rowOff>75220</xdr:rowOff>
    </xdr:to>
    <xdr:sp macro="" textlink="">
      <xdr:nvSpPr>
        <xdr:cNvPr id="303" name="フローチャート: 判断 302">
          <a:extLst>
            <a:ext uri="{FF2B5EF4-FFF2-40B4-BE49-F238E27FC236}">
              <a16:creationId xmlns:a16="http://schemas.microsoft.com/office/drawing/2014/main" id="{00000000-0008-0000-0600-00002F010000}"/>
            </a:ext>
          </a:extLst>
        </xdr:cNvPr>
        <xdr:cNvSpPr/>
      </xdr:nvSpPr>
      <xdr:spPr>
        <a:xfrm>
          <a:off x="8699500" y="597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91747</xdr:rowOff>
    </xdr:from>
    <xdr:ext cx="534377"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483111" y="5749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50056</xdr:rowOff>
    </xdr:from>
    <xdr:to>
      <xdr:col>41</xdr:col>
      <xdr:colOff>50800</xdr:colOff>
      <xdr:row>36</xdr:row>
      <xdr:rowOff>80493</xdr:rowOff>
    </xdr:to>
    <xdr:cxnSp macro="">
      <xdr:nvCxnSpPr>
        <xdr:cNvPr id="305" name="直線コネクタ 304">
          <a:extLst>
            <a:ext uri="{FF2B5EF4-FFF2-40B4-BE49-F238E27FC236}">
              <a16:creationId xmlns:a16="http://schemas.microsoft.com/office/drawing/2014/main" id="{00000000-0008-0000-0600-000031010000}"/>
            </a:ext>
          </a:extLst>
        </xdr:cNvPr>
        <xdr:cNvCxnSpPr/>
      </xdr:nvCxnSpPr>
      <xdr:spPr>
        <a:xfrm flipV="1">
          <a:off x="6972300" y="6222256"/>
          <a:ext cx="889000" cy="30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3175</xdr:rowOff>
    </xdr:from>
    <xdr:to>
      <xdr:col>41</xdr:col>
      <xdr:colOff>101600</xdr:colOff>
      <xdr:row>36</xdr:row>
      <xdr:rowOff>104775</xdr:rowOff>
    </xdr:to>
    <xdr:sp macro="" textlink="">
      <xdr:nvSpPr>
        <xdr:cNvPr id="306" name="フローチャート: 判断 305">
          <a:extLst>
            <a:ext uri="{FF2B5EF4-FFF2-40B4-BE49-F238E27FC236}">
              <a16:creationId xmlns:a16="http://schemas.microsoft.com/office/drawing/2014/main" id="{00000000-0008-0000-0600-000032010000}"/>
            </a:ext>
          </a:extLst>
        </xdr:cNvPr>
        <xdr:cNvSpPr/>
      </xdr:nvSpPr>
      <xdr:spPr>
        <a:xfrm>
          <a:off x="7810500" y="6175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95902</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594111" y="6268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130766</xdr:rowOff>
    </xdr:from>
    <xdr:to>
      <xdr:col>36</xdr:col>
      <xdr:colOff>165100</xdr:colOff>
      <xdr:row>35</xdr:row>
      <xdr:rowOff>60916</xdr:rowOff>
    </xdr:to>
    <xdr:sp macro="" textlink="">
      <xdr:nvSpPr>
        <xdr:cNvPr id="308" name="フローチャート: 判断 307">
          <a:extLst>
            <a:ext uri="{FF2B5EF4-FFF2-40B4-BE49-F238E27FC236}">
              <a16:creationId xmlns:a16="http://schemas.microsoft.com/office/drawing/2014/main" id="{00000000-0008-0000-0600-000034010000}"/>
            </a:ext>
          </a:extLst>
        </xdr:cNvPr>
        <xdr:cNvSpPr/>
      </xdr:nvSpPr>
      <xdr:spPr>
        <a:xfrm>
          <a:off x="6921500" y="5960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33</xdr:row>
      <xdr:rowOff>77443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6705111" y="5735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10262</xdr:rowOff>
    </xdr:from>
    <xdr:to>
      <xdr:col>55</xdr:col>
      <xdr:colOff>50800</xdr:colOff>
      <xdr:row>36</xdr:row>
      <xdr:rowOff>111862</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10426700" y="61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160139</xdr:rowOff>
    </xdr:from>
    <xdr:ext cx="534377" cy="259045"/>
    <xdr:sp macro="" textlink="">
      <xdr:nvSpPr>
        <xdr:cNvPr id="316" name="補助費等該当値テキスト">
          <a:extLst>
            <a:ext uri="{FF2B5EF4-FFF2-40B4-BE49-F238E27FC236}">
              <a16:creationId xmlns:a16="http://schemas.microsoft.com/office/drawing/2014/main" id="{00000000-0008-0000-0600-00003C010000}"/>
            </a:ext>
          </a:extLst>
        </xdr:cNvPr>
        <xdr:cNvSpPr txBox="1"/>
      </xdr:nvSpPr>
      <xdr:spPr>
        <a:xfrm>
          <a:off x="10528300" y="616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39555</xdr:rowOff>
    </xdr:from>
    <xdr:to>
      <xdr:col>50</xdr:col>
      <xdr:colOff>165100</xdr:colOff>
      <xdr:row>36</xdr:row>
      <xdr:rowOff>141155</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9588500" y="621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132282</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9372111" y="63044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156664</xdr:rowOff>
    </xdr:from>
    <xdr:to>
      <xdr:col>46</xdr:col>
      <xdr:colOff>38100</xdr:colOff>
      <xdr:row>35</xdr:row>
      <xdr:rowOff>86814</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8699500" y="5985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77941</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8483111" y="60786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170706</xdr:rowOff>
    </xdr:from>
    <xdr:to>
      <xdr:col>41</xdr:col>
      <xdr:colOff>101600</xdr:colOff>
      <xdr:row>36</xdr:row>
      <xdr:rowOff>100856</xdr:rowOff>
    </xdr:to>
    <xdr:sp macro="" textlink="">
      <xdr:nvSpPr>
        <xdr:cNvPr id="321" name="楕円 320">
          <a:extLst>
            <a:ext uri="{FF2B5EF4-FFF2-40B4-BE49-F238E27FC236}">
              <a16:creationId xmlns:a16="http://schemas.microsoft.com/office/drawing/2014/main" id="{00000000-0008-0000-0600-000041010000}"/>
            </a:ext>
          </a:extLst>
        </xdr:cNvPr>
        <xdr:cNvSpPr/>
      </xdr:nvSpPr>
      <xdr:spPr>
        <a:xfrm>
          <a:off x="7810500" y="6171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117383</xdr:rowOff>
    </xdr:from>
    <xdr:ext cx="534377" cy="259045"/>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7594111" y="5946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29693</xdr:rowOff>
    </xdr:from>
    <xdr:to>
      <xdr:col>36</xdr:col>
      <xdr:colOff>165100</xdr:colOff>
      <xdr:row>36</xdr:row>
      <xdr:rowOff>131293</xdr:rowOff>
    </xdr:to>
    <xdr:sp macro="" textlink="">
      <xdr:nvSpPr>
        <xdr:cNvPr id="323" name="楕円 322">
          <a:extLst>
            <a:ext uri="{FF2B5EF4-FFF2-40B4-BE49-F238E27FC236}">
              <a16:creationId xmlns:a16="http://schemas.microsoft.com/office/drawing/2014/main" id="{00000000-0008-0000-0600-000043010000}"/>
            </a:ext>
          </a:extLst>
        </xdr:cNvPr>
        <xdr:cNvSpPr/>
      </xdr:nvSpPr>
      <xdr:spPr>
        <a:xfrm>
          <a:off x="6921500" y="6201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122420</xdr:rowOff>
    </xdr:from>
    <xdr:ext cx="534377" cy="259045"/>
    <xdr:sp macro="" textlink="">
      <xdr:nvSpPr>
        <xdr:cNvPr id="324" name="テキスト ボックス 323">
          <a:extLst>
            <a:ext uri="{FF2B5EF4-FFF2-40B4-BE49-F238E27FC236}">
              <a16:creationId xmlns:a16="http://schemas.microsoft.com/office/drawing/2014/main" id="{00000000-0008-0000-0600-000044010000}"/>
            </a:ext>
          </a:extLst>
        </xdr:cNvPr>
        <xdr:cNvSpPr txBox="1"/>
      </xdr:nvSpPr>
      <xdr:spPr>
        <a:xfrm>
          <a:off x="6705111" y="6294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a:extLst>
            <a:ext uri="{FF2B5EF4-FFF2-40B4-BE49-F238E27FC236}">
              <a16:creationId xmlns:a16="http://schemas.microsoft.com/office/drawing/2014/main" id="{00000000-0008-0000-0600-00004C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a:extLst>
            <a:ext uri="{FF2B5EF4-FFF2-40B4-BE49-F238E27FC236}">
              <a16:creationId xmlns:a16="http://schemas.microsoft.com/office/drawing/2014/main" id="{00000000-0008-0000-0600-000057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a:extLst>
            <a:ext uri="{FF2B5EF4-FFF2-40B4-BE49-F238E27FC236}">
              <a16:creationId xmlns:a16="http://schemas.microsoft.com/office/drawing/2014/main" id="{00000000-0008-0000-0600-000059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a:extLst>
            <a:ext uri="{FF2B5EF4-FFF2-40B4-BE49-F238E27FC236}">
              <a16:creationId xmlns:a16="http://schemas.microsoft.com/office/drawing/2014/main" id="{00000000-0008-0000-0600-00005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19162</xdr:rowOff>
    </xdr:from>
    <xdr:to>
      <xdr:col>54</xdr:col>
      <xdr:colOff>189865</xdr:colOff>
      <xdr:row>58</xdr:row>
      <xdr:rowOff>134148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10475595" y="8591662"/>
          <a:ext cx="1270" cy="1486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137975</xdr:rowOff>
    </xdr:from>
    <xdr:ext cx="534377" cy="259045"/>
    <xdr:sp macro="" textlink="">
      <xdr:nvSpPr>
        <xdr:cNvPr id="352" name="普通建設事業費最小値テキスト">
          <a:extLst>
            <a:ext uri="{FF2B5EF4-FFF2-40B4-BE49-F238E27FC236}">
              <a16:creationId xmlns:a16="http://schemas.microsoft.com/office/drawing/2014/main" id="{00000000-0008-0000-0600-000060010000}"/>
            </a:ext>
          </a:extLst>
        </xdr:cNvPr>
        <xdr:cNvSpPr txBox="1"/>
      </xdr:nvSpPr>
      <xdr:spPr>
        <a:xfrm>
          <a:off x="10528300" y="10082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134148</xdr:rowOff>
    </xdr:from>
    <xdr:to>
      <xdr:col>55</xdr:col>
      <xdr:colOff>88900</xdr:colOff>
      <xdr:row>58</xdr:row>
      <xdr:rowOff>134148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10388600" y="10078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137289</xdr:rowOff>
    </xdr:from>
    <xdr:ext cx="599010" cy="259045"/>
    <xdr:sp macro="" textlink="">
      <xdr:nvSpPr>
        <xdr:cNvPr id="354" name="普通建設事業費最大値テキスト">
          <a:extLst>
            <a:ext uri="{FF2B5EF4-FFF2-40B4-BE49-F238E27FC236}">
              <a16:creationId xmlns:a16="http://schemas.microsoft.com/office/drawing/2014/main" id="{00000000-0008-0000-0600-000062010000}"/>
            </a:ext>
          </a:extLst>
        </xdr:cNvPr>
        <xdr:cNvSpPr txBox="1"/>
      </xdr:nvSpPr>
      <xdr:spPr>
        <a:xfrm>
          <a:off x="10528300" y="8366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19162</xdr:rowOff>
    </xdr:from>
    <xdr:to>
      <xdr:col>55</xdr:col>
      <xdr:colOff>88900</xdr:colOff>
      <xdr:row>50</xdr:row>
      <xdr:rowOff>19162</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a:off x="10388600" y="8591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49387</xdr:rowOff>
    </xdr:from>
    <xdr:to>
      <xdr:col>55</xdr:col>
      <xdr:colOff>0</xdr:colOff>
      <xdr:row>57</xdr:row>
      <xdr:rowOff>67169</xdr:rowOff>
    </xdr:to>
    <xdr:cxnSp macro="">
      <xdr:nvCxnSpPr>
        <xdr:cNvPr id="356" name="直線コネクタ 355">
          <a:extLst>
            <a:ext uri="{FF2B5EF4-FFF2-40B4-BE49-F238E27FC236}">
              <a16:creationId xmlns:a16="http://schemas.microsoft.com/office/drawing/2014/main" id="{00000000-0008-0000-0600-000064010000}"/>
            </a:ext>
          </a:extLst>
        </xdr:cNvPr>
        <xdr:cNvCxnSpPr/>
      </xdr:nvCxnSpPr>
      <xdr:spPr>
        <a:xfrm flipV="1">
          <a:off x="9639300" y="9650587"/>
          <a:ext cx="838200" cy="189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20383</xdr:rowOff>
    </xdr:from>
    <xdr:ext cx="534377" cy="259045"/>
    <xdr:sp macro="" textlink="">
      <xdr:nvSpPr>
        <xdr:cNvPr id="357" name="普通建設事業費平均値テキスト">
          <a:extLst>
            <a:ext uri="{FF2B5EF4-FFF2-40B4-BE49-F238E27FC236}">
              <a16:creationId xmlns:a16="http://schemas.microsoft.com/office/drawing/2014/main" id="{00000000-0008-0000-0600-000065010000}"/>
            </a:ext>
          </a:extLst>
        </xdr:cNvPr>
        <xdr:cNvSpPr txBox="1"/>
      </xdr:nvSpPr>
      <xdr:spPr>
        <a:xfrm>
          <a:off x="10528300" y="96215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41956</xdr:rowOff>
    </xdr:from>
    <xdr:to>
      <xdr:col>55</xdr:col>
      <xdr:colOff>50800</xdr:colOff>
      <xdr:row>56</xdr:row>
      <xdr:rowOff>143556</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10426700" y="964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88183</xdr:rowOff>
    </xdr:from>
    <xdr:to>
      <xdr:col>50</xdr:col>
      <xdr:colOff>114300</xdr:colOff>
      <xdr:row>57</xdr:row>
      <xdr:rowOff>67169</xdr:rowOff>
    </xdr:to>
    <xdr:cxnSp macro="">
      <xdr:nvCxnSpPr>
        <xdr:cNvPr id="359" name="直線コネクタ 358">
          <a:extLst>
            <a:ext uri="{FF2B5EF4-FFF2-40B4-BE49-F238E27FC236}">
              <a16:creationId xmlns:a16="http://schemas.microsoft.com/office/drawing/2014/main" id="{00000000-0008-0000-0600-000067010000}"/>
            </a:ext>
          </a:extLst>
        </xdr:cNvPr>
        <xdr:cNvCxnSpPr/>
      </xdr:nvCxnSpPr>
      <xdr:spPr>
        <a:xfrm>
          <a:off x="8750300" y="9689383"/>
          <a:ext cx="889000" cy="150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29807</xdr:rowOff>
    </xdr:from>
    <xdr:to>
      <xdr:col>50</xdr:col>
      <xdr:colOff>165100</xdr:colOff>
      <xdr:row>56</xdr:row>
      <xdr:rowOff>131407</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9588500" y="9631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147934</xdr:rowOff>
    </xdr:from>
    <xdr:ext cx="534377"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9372111" y="9406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88183</xdr:rowOff>
    </xdr:from>
    <xdr:to>
      <xdr:col>45</xdr:col>
      <xdr:colOff>177800</xdr:colOff>
      <xdr:row>57</xdr:row>
      <xdr:rowOff>12451</xdr:rowOff>
    </xdr:to>
    <xdr:cxnSp macro="">
      <xdr:nvCxnSpPr>
        <xdr:cNvPr id="362" name="直線コネクタ 361">
          <a:extLst>
            <a:ext uri="{FF2B5EF4-FFF2-40B4-BE49-F238E27FC236}">
              <a16:creationId xmlns:a16="http://schemas.microsoft.com/office/drawing/2014/main" id="{00000000-0008-0000-0600-00006A010000}"/>
            </a:ext>
          </a:extLst>
        </xdr:cNvPr>
        <xdr:cNvCxnSpPr/>
      </xdr:nvCxnSpPr>
      <xdr:spPr>
        <a:xfrm flipV="1">
          <a:off x="7861300" y="9689383"/>
          <a:ext cx="889000" cy="95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6734</xdr:rowOff>
    </xdr:from>
    <xdr:to>
      <xdr:col>46</xdr:col>
      <xdr:colOff>38100</xdr:colOff>
      <xdr:row>57</xdr:row>
      <xdr:rowOff>108334</xdr:rowOff>
    </xdr:to>
    <xdr:sp macro="" textlink="">
      <xdr:nvSpPr>
        <xdr:cNvPr id="363" name="フローチャート: 判断 362">
          <a:extLst>
            <a:ext uri="{FF2B5EF4-FFF2-40B4-BE49-F238E27FC236}">
              <a16:creationId xmlns:a16="http://schemas.microsoft.com/office/drawing/2014/main" id="{00000000-0008-0000-0600-00006B010000}"/>
            </a:ext>
          </a:extLst>
        </xdr:cNvPr>
        <xdr:cNvSpPr/>
      </xdr:nvSpPr>
      <xdr:spPr>
        <a:xfrm>
          <a:off x="8699500" y="9779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99461</xdr:rowOff>
    </xdr:from>
    <xdr:ext cx="534377"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483111" y="9872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160584</xdr:rowOff>
    </xdr:from>
    <xdr:to>
      <xdr:col>41</xdr:col>
      <xdr:colOff>50800</xdr:colOff>
      <xdr:row>57</xdr:row>
      <xdr:rowOff>12451</xdr:rowOff>
    </xdr:to>
    <xdr:cxnSp macro="">
      <xdr:nvCxnSpPr>
        <xdr:cNvPr id="365" name="直線コネクタ 364">
          <a:extLst>
            <a:ext uri="{FF2B5EF4-FFF2-40B4-BE49-F238E27FC236}">
              <a16:creationId xmlns:a16="http://schemas.microsoft.com/office/drawing/2014/main" id="{00000000-0008-0000-0600-00006D010000}"/>
            </a:ext>
          </a:extLst>
        </xdr:cNvPr>
        <xdr:cNvCxnSpPr/>
      </xdr:nvCxnSpPr>
      <xdr:spPr>
        <a:xfrm>
          <a:off x="6972300" y="9761784"/>
          <a:ext cx="889000" cy="23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152304</xdr:rowOff>
    </xdr:from>
    <xdr:to>
      <xdr:col>41</xdr:col>
      <xdr:colOff>101600</xdr:colOff>
      <xdr:row>57</xdr:row>
      <xdr:rowOff>82454</xdr:rowOff>
    </xdr:to>
    <xdr:sp macro="" textlink="">
      <xdr:nvSpPr>
        <xdr:cNvPr id="366" name="フローチャート: 判断 365">
          <a:extLst>
            <a:ext uri="{FF2B5EF4-FFF2-40B4-BE49-F238E27FC236}">
              <a16:creationId xmlns:a16="http://schemas.microsoft.com/office/drawing/2014/main" id="{00000000-0008-0000-0600-00006E010000}"/>
            </a:ext>
          </a:extLst>
        </xdr:cNvPr>
        <xdr:cNvSpPr/>
      </xdr:nvSpPr>
      <xdr:spPr>
        <a:xfrm>
          <a:off x="7810500" y="9753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73581</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7594111" y="9846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13119</xdr:rowOff>
    </xdr:from>
    <xdr:to>
      <xdr:col>36</xdr:col>
      <xdr:colOff>165100</xdr:colOff>
      <xdr:row>57</xdr:row>
      <xdr:rowOff>114719</xdr:rowOff>
    </xdr:to>
    <xdr:sp macro="" textlink="">
      <xdr:nvSpPr>
        <xdr:cNvPr id="368" name="フローチャート: 判断 367">
          <a:extLst>
            <a:ext uri="{FF2B5EF4-FFF2-40B4-BE49-F238E27FC236}">
              <a16:creationId xmlns:a16="http://schemas.microsoft.com/office/drawing/2014/main" id="{00000000-0008-0000-0600-000070010000}"/>
            </a:ext>
          </a:extLst>
        </xdr:cNvPr>
        <xdr:cNvSpPr/>
      </xdr:nvSpPr>
      <xdr:spPr>
        <a:xfrm>
          <a:off x="6921500" y="9785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105846</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6705111" y="98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170037</xdr:rowOff>
    </xdr:from>
    <xdr:to>
      <xdr:col>55</xdr:col>
      <xdr:colOff>50800</xdr:colOff>
      <xdr:row>56</xdr:row>
      <xdr:rowOff>100187</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10426700" y="959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21464</xdr:rowOff>
    </xdr:from>
    <xdr:ext cx="534377" cy="259045"/>
    <xdr:sp macro="" textlink="">
      <xdr:nvSpPr>
        <xdr:cNvPr id="376" name="普通建設事業費該当値テキスト">
          <a:extLst>
            <a:ext uri="{FF2B5EF4-FFF2-40B4-BE49-F238E27FC236}">
              <a16:creationId xmlns:a16="http://schemas.microsoft.com/office/drawing/2014/main" id="{00000000-0008-0000-0600-000078010000}"/>
            </a:ext>
          </a:extLst>
        </xdr:cNvPr>
        <xdr:cNvSpPr txBox="1"/>
      </xdr:nvSpPr>
      <xdr:spPr>
        <a:xfrm>
          <a:off x="10528300" y="94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16369</xdr:rowOff>
    </xdr:from>
    <xdr:to>
      <xdr:col>50</xdr:col>
      <xdr:colOff>165100</xdr:colOff>
      <xdr:row>57</xdr:row>
      <xdr:rowOff>117969</xdr:rowOff>
    </xdr:to>
    <xdr:sp macro="" textlink="">
      <xdr:nvSpPr>
        <xdr:cNvPr id="377" name="楕円 376">
          <a:extLst>
            <a:ext uri="{FF2B5EF4-FFF2-40B4-BE49-F238E27FC236}">
              <a16:creationId xmlns:a16="http://schemas.microsoft.com/office/drawing/2014/main" id="{00000000-0008-0000-0600-000079010000}"/>
            </a:ext>
          </a:extLst>
        </xdr:cNvPr>
        <xdr:cNvSpPr/>
      </xdr:nvSpPr>
      <xdr:spPr>
        <a:xfrm>
          <a:off x="9588500" y="9789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109096</xdr:rowOff>
    </xdr:from>
    <xdr:ext cx="534377" cy="259045"/>
    <xdr:sp macro="" textlink="">
      <xdr:nvSpPr>
        <xdr:cNvPr id="378" name="テキスト ボックス 377">
          <a:extLst>
            <a:ext uri="{FF2B5EF4-FFF2-40B4-BE49-F238E27FC236}">
              <a16:creationId xmlns:a16="http://schemas.microsoft.com/office/drawing/2014/main" id="{00000000-0008-0000-0600-00007A010000}"/>
            </a:ext>
          </a:extLst>
        </xdr:cNvPr>
        <xdr:cNvSpPr txBox="1"/>
      </xdr:nvSpPr>
      <xdr:spPr>
        <a:xfrm>
          <a:off x="9372111" y="9881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37383</xdr:rowOff>
    </xdr:from>
    <xdr:to>
      <xdr:col>46</xdr:col>
      <xdr:colOff>38100</xdr:colOff>
      <xdr:row>56</xdr:row>
      <xdr:rowOff>138983</xdr:rowOff>
    </xdr:to>
    <xdr:sp macro="" textlink="">
      <xdr:nvSpPr>
        <xdr:cNvPr id="379" name="楕円 378">
          <a:extLst>
            <a:ext uri="{FF2B5EF4-FFF2-40B4-BE49-F238E27FC236}">
              <a16:creationId xmlns:a16="http://schemas.microsoft.com/office/drawing/2014/main" id="{00000000-0008-0000-0600-00007B010000}"/>
            </a:ext>
          </a:extLst>
        </xdr:cNvPr>
        <xdr:cNvSpPr/>
      </xdr:nvSpPr>
      <xdr:spPr>
        <a:xfrm>
          <a:off x="8699500" y="9638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54</xdr:row>
      <xdr:rowOff>155510</xdr:rowOff>
    </xdr:from>
    <xdr:ext cx="534377"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8483111" y="941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133101</xdr:rowOff>
    </xdr:from>
    <xdr:to>
      <xdr:col>41</xdr:col>
      <xdr:colOff>101600</xdr:colOff>
      <xdr:row>57</xdr:row>
      <xdr:rowOff>63251</xdr:rowOff>
    </xdr:to>
    <xdr:sp macro="" textlink="">
      <xdr:nvSpPr>
        <xdr:cNvPr id="381" name="楕円 380">
          <a:extLst>
            <a:ext uri="{FF2B5EF4-FFF2-40B4-BE49-F238E27FC236}">
              <a16:creationId xmlns:a16="http://schemas.microsoft.com/office/drawing/2014/main" id="{00000000-0008-0000-0600-00007D010000}"/>
            </a:ext>
          </a:extLst>
        </xdr:cNvPr>
        <xdr:cNvSpPr/>
      </xdr:nvSpPr>
      <xdr:spPr>
        <a:xfrm>
          <a:off x="7810500" y="9734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79778</xdr:rowOff>
    </xdr:from>
    <xdr:ext cx="534377"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7594111" y="9509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109784</xdr:rowOff>
    </xdr:from>
    <xdr:to>
      <xdr:col>36</xdr:col>
      <xdr:colOff>165100</xdr:colOff>
      <xdr:row>57</xdr:row>
      <xdr:rowOff>39934</xdr:rowOff>
    </xdr:to>
    <xdr:sp macro="" textlink="">
      <xdr:nvSpPr>
        <xdr:cNvPr id="383" name="楕円 382">
          <a:extLst>
            <a:ext uri="{FF2B5EF4-FFF2-40B4-BE49-F238E27FC236}">
              <a16:creationId xmlns:a16="http://schemas.microsoft.com/office/drawing/2014/main" id="{00000000-0008-0000-0600-00007F010000}"/>
            </a:ext>
          </a:extLst>
        </xdr:cNvPr>
        <xdr:cNvSpPr/>
      </xdr:nvSpPr>
      <xdr:spPr>
        <a:xfrm>
          <a:off x="6921500" y="9710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56461</xdr:rowOff>
    </xdr:from>
    <xdr:ext cx="534377"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705111" y="948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a:extLst>
            <a:ext uri="{FF2B5EF4-FFF2-40B4-BE49-F238E27FC236}">
              <a16:creationId xmlns:a16="http://schemas.microsoft.com/office/drawing/2014/main" id="{00000000-0008-0000-0600-00008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a:extLst>
            <a:ext uri="{FF2B5EF4-FFF2-40B4-BE49-F238E27FC236}">
              <a16:creationId xmlns:a16="http://schemas.microsoft.com/office/drawing/2014/main" id="{00000000-0008-0000-0600-00008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a:extLst>
            <a:ext uri="{FF2B5EF4-FFF2-40B4-BE49-F238E27FC236}">
              <a16:creationId xmlns:a16="http://schemas.microsoft.com/office/drawing/2014/main" id="{00000000-0008-0000-0600-00008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a:extLst>
            <a:ext uri="{FF2B5EF4-FFF2-40B4-BE49-F238E27FC236}">
              <a16:creationId xmlns:a16="http://schemas.microsoft.com/office/drawing/2014/main" id="{00000000-0008-0000-0600-00008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a:extLst>
            <a:ext uri="{FF2B5EF4-FFF2-40B4-BE49-F238E27FC236}">
              <a16:creationId xmlns:a16="http://schemas.microsoft.com/office/drawing/2014/main" id="{00000000-0008-0000-0600-00008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a:extLst>
            <a:ext uri="{FF2B5EF4-FFF2-40B4-BE49-F238E27FC236}">
              <a16:creationId xmlns:a16="http://schemas.microsoft.com/office/drawing/2014/main" id="{00000000-0008-0000-0600-00008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a:extLst>
            <a:ext uri="{FF2B5EF4-FFF2-40B4-BE49-F238E27FC236}">
              <a16:creationId xmlns:a16="http://schemas.microsoft.com/office/drawing/2014/main" id="{00000000-0008-0000-0600-00008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a:extLst>
            <a:ext uri="{FF2B5EF4-FFF2-40B4-BE49-F238E27FC236}">
              <a16:creationId xmlns:a16="http://schemas.microsoft.com/office/drawing/2014/main" id="{00000000-0008-0000-0600-00008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402" name="テキスト ボックス 401">
          <a:extLst>
            <a:ext uri="{FF2B5EF4-FFF2-40B4-BE49-F238E27FC236}">
              <a16:creationId xmlns:a16="http://schemas.microsoft.com/office/drawing/2014/main" id="{00000000-0008-0000-0600-00009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a:extLst>
            <a:ext uri="{FF2B5EF4-FFF2-40B4-BE49-F238E27FC236}">
              <a16:creationId xmlns:a16="http://schemas.microsoft.com/office/drawing/2014/main" id="{00000000-0008-0000-0600-00009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110622</xdr:rowOff>
    </xdr:from>
    <xdr:to>
      <xdr:col>54</xdr:col>
      <xdr:colOff>189865</xdr:colOff>
      <xdr:row>77</xdr:row>
      <xdr:rowOff>17307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flipV="1">
          <a:off x="10475595" y="12283572"/>
          <a:ext cx="1270" cy="935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21134</xdr:rowOff>
    </xdr:from>
    <xdr:ext cx="469744" cy="259045"/>
    <xdr:sp macro="" textlink="">
      <xdr:nvSpPr>
        <xdr:cNvPr id="407" name="普通建設事業費 （ うち新規整備　）最小値テキスト">
          <a:extLst>
            <a:ext uri="{FF2B5EF4-FFF2-40B4-BE49-F238E27FC236}">
              <a16:creationId xmlns:a16="http://schemas.microsoft.com/office/drawing/2014/main" id="{00000000-0008-0000-0600-000097010000}"/>
            </a:ext>
          </a:extLst>
        </xdr:cNvPr>
        <xdr:cNvSpPr txBox="1"/>
      </xdr:nvSpPr>
      <xdr:spPr>
        <a:xfrm>
          <a:off x="10528300" y="13222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17307</xdr:rowOff>
    </xdr:from>
    <xdr:to>
      <xdr:col>55</xdr:col>
      <xdr:colOff>88900</xdr:colOff>
      <xdr:row>77</xdr:row>
      <xdr:rowOff>17307</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10388600" y="13218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57299</xdr:rowOff>
    </xdr:from>
    <xdr:ext cx="534377" cy="259045"/>
    <xdr:sp macro="" textlink="">
      <xdr:nvSpPr>
        <xdr:cNvPr id="409" name="普通建設事業費 （ うち新規整備　）最大値テキスト">
          <a:extLst>
            <a:ext uri="{FF2B5EF4-FFF2-40B4-BE49-F238E27FC236}">
              <a16:creationId xmlns:a16="http://schemas.microsoft.com/office/drawing/2014/main" id="{00000000-0008-0000-0600-000099010000}"/>
            </a:ext>
          </a:extLst>
        </xdr:cNvPr>
        <xdr:cNvSpPr txBox="1"/>
      </xdr:nvSpPr>
      <xdr:spPr>
        <a:xfrm>
          <a:off x="10528300" y="1205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110622</xdr:rowOff>
    </xdr:from>
    <xdr:to>
      <xdr:col>55</xdr:col>
      <xdr:colOff>88900</xdr:colOff>
      <xdr:row>71</xdr:row>
      <xdr:rowOff>110622</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a:off x="10388600" y="12283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3820</xdr:rowOff>
    </xdr:from>
    <xdr:to>
      <xdr:col>55</xdr:col>
      <xdr:colOff>0</xdr:colOff>
      <xdr:row>77</xdr:row>
      <xdr:rowOff>39436</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9639300" y="13205470"/>
          <a:ext cx="838200" cy="35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139986</xdr:rowOff>
    </xdr:from>
    <xdr:ext cx="534377" cy="259045"/>
    <xdr:sp macro="" textlink="">
      <xdr:nvSpPr>
        <xdr:cNvPr id="412" name="普通建設事業費 （ うち新規整備　）平均値テキスト">
          <a:extLst>
            <a:ext uri="{FF2B5EF4-FFF2-40B4-BE49-F238E27FC236}">
              <a16:creationId xmlns:a16="http://schemas.microsoft.com/office/drawing/2014/main" id="{00000000-0008-0000-0600-00009C010000}"/>
            </a:ext>
          </a:extLst>
        </xdr:cNvPr>
        <xdr:cNvSpPr txBox="1"/>
      </xdr:nvSpPr>
      <xdr:spPr>
        <a:xfrm>
          <a:off x="10528300" y="126558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117109</xdr:rowOff>
    </xdr:from>
    <xdr:to>
      <xdr:col>55</xdr:col>
      <xdr:colOff>50800</xdr:colOff>
      <xdr:row>75</xdr:row>
      <xdr:rowOff>47259</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10426700" y="128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145964</xdr:rowOff>
    </xdr:from>
    <xdr:to>
      <xdr:col>50</xdr:col>
      <xdr:colOff>114300</xdr:colOff>
      <xdr:row>77</xdr:row>
      <xdr:rowOff>39436</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a:off x="8750300" y="13004714"/>
          <a:ext cx="889000" cy="236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11954</xdr:rowOff>
    </xdr:from>
    <xdr:to>
      <xdr:col>50</xdr:col>
      <xdr:colOff>165100</xdr:colOff>
      <xdr:row>74</xdr:row>
      <xdr:rowOff>113554</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9588500" y="12699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72</xdr:row>
      <xdr:rowOff>130081</xdr:rowOff>
    </xdr:from>
    <xdr:ext cx="534377"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372111" y="1247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43962</xdr:rowOff>
    </xdr:from>
    <xdr:to>
      <xdr:col>45</xdr:col>
      <xdr:colOff>177800</xdr:colOff>
      <xdr:row>75</xdr:row>
      <xdr:rowOff>145964</xdr:rowOff>
    </xdr:to>
    <xdr:cxnSp macro="">
      <xdr:nvCxnSpPr>
        <xdr:cNvPr id="417" name="直線コネクタ 416">
          <a:extLst>
            <a:ext uri="{FF2B5EF4-FFF2-40B4-BE49-F238E27FC236}">
              <a16:creationId xmlns:a16="http://schemas.microsoft.com/office/drawing/2014/main" id="{00000000-0008-0000-0600-0000A1010000}"/>
            </a:ext>
          </a:extLst>
        </xdr:cNvPr>
        <xdr:cNvCxnSpPr/>
      </xdr:nvCxnSpPr>
      <xdr:spPr>
        <a:xfrm>
          <a:off x="7861300" y="12731262"/>
          <a:ext cx="889000" cy="27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29967</xdr:rowOff>
    </xdr:from>
    <xdr:to>
      <xdr:col>46</xdr:col>
      <xdr:colOff>38100</xdr:colOff>
      <xdr:row>75</xdr:row>
      <xdr:rowOff>131567</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8699500" y="12888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148094</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2663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50312</xdr:rowOff>
    </xdr:from>
    <xdr:to>
      <xdr:col>41</xdr:col>
      <xdr:colOff>101600</xdr:colOff>
      <xdr:row>74</xdr:row>
      <xdr:rowOff>151912</xdr:rowOff>
    </xdr:to>
    <xdr:sp macro="" textlink="">
      <xdr:nvSpPr>
        <xdr:cNvPr id="420" name="フローチャート: 判断 419">
          <a:extLst>
            <a:ext uri="{FF2B5EF4-FFF2-40B4-BE49-F238E27FC236}">
              <a16:creationId xmlns:a16="http://schemas.microsoft.com/office/drawing/2014/main" id="{00000000-0008-0000-0600-0000A4010000}"/>
            </a:ext>
          </a:extLst>
        </xdr:cNvPr>
        <xdr:cNvSpPr/>
      </xdr:nvSpPr>
      <xdr:spPr>
        <a:xfrm>
          <a:off x="7810500" y="1273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143039</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594111" y="12830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124470</xdr:rowOff>
    </xdr:from>
    <xdr:to>
      <xdr:col>55</xdr:col>
      <xdr:colOff>50800</xdr:colOff>
      <xdr:row>77</xdr:row>
      <xdr:rowOff>54620</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10426700" y="1315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39397</xdr:rowOff>
    </xdr:from>
    <xdr:ext cx="469744" cy="259045"/>
    <xdr:sp macro="" textlink="">
      <xdr:nvSpPr>
        <xdr:cNvPr id="428" name="普通建設事業費 （ うち新規整備　）該当値テキスト">
          <a:extLst>
            <a:ext uri="{FF2B5EF4-FFF2-40B4-BE49-F238E27FC236}">
              <a16:creationId xmlns:a16="http://schemas.microsoft.com/office/drawing/2014/main" id="{00000000-0008-0000-0600-0000AC010000}"/>
            </a:ext>
          </a:extLst>
        </xdr:cNvPr>
        <xdr:cNvSpPr txBox="1"/>
      </xdr:nvSpPr>
      <xdr:spPr>
        <a:xfrm>
          <a:off x="10528300" y="13069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160086</xdr:rowOff>
    </xdr:from>
    <xdr:to>
      <xdr:col>50</xdr:col>
      <xdr:colOff>165100</xdr:colOff>
      <xdr:row>77</xdr:row>
      <xdr:rowOff>90236</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9588500" y="13190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81363</xdr:rowOff>
    </xdr:from>
    <xdr:ext cx="469744"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9404428" y="13283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95164</xdr:rowOff>
    </xdr:from>
    <xdr:to>
      <xdr:col>46</xdr:col>
      <xdr:colOff>38100</xdr:colOff>
      <xdr:row>76</xdr:row>
      <xdr:rowOff>25313</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8699500" y="1295391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16440</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8483111" y="13046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164612</xdr:rowOff>
    </xdr:from>
    <xdr:to>
      <xdr:col>41</xdr:col>
      <xdr:colOff>101600</xdr:colOff>
      <xdr:row>74</xdr:row>
      <xdr:rowOff>94762</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7810500" y="1268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111289</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7594111" y="12455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a:extLst>
            <a:ext uri="{FF2B5EF4-FFF2-40B4-BE49-F238E27FC236}">
              <a16:creationId xmlns:a16="http://schemas.microsoft.com/office/drawing/2014/main" id="{00000000-0008-0000-0600-0000B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普通建設事業費 （ うち更新整備　）グラフ枠">
          <a:extLst>
            <a:ext uri="{FF2B5EF4-FFF2-40B4-BE49-F238E27FC236}">
              <a16:creationId xmlns:a16="http://schemas.microsoft.com/office/drawing/2014/main" id="{00000000-0008-0000-06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138557</xdr:rowOff>
    </xdr:from>
    <xdr:to>
      <xdr:col>54</xdr:col>
      <xdr:colOff>189865</xdr:colOff>
      <xdr:row>98</xdr:row>
      <xdr:rowOff>3245</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10475595" y="15569057"/>
          <a:ext cx="1270" cy="1236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7072</xdr:rowOff>
    </xdr:from>
    <xdr:ext cx="534377" cy="259045"/>
    <xdr:sp macro="" textlink="">
      <xdr:nvSpPr>
        <xdr:cNvPr id="459" name="普通建設事業費 （ うち更新整備　）最小値テキスト">
          <a:extLst>
            <a:ext uri="{FF2B5EF4-FFF2-40B4-BE49-F238E27FC236}">
              <a16:creationId xmlns:a16="http://schemas.microsoft.com/office/drawing/2014/main" id="{00000000-0008-0000-0600-0000CB010000}"/>
            </a:ext>
          </a:extLst>
        </xdr:cNvPr>
        <xdr:cNvSpPr txBox="1"/>
      </xdr:nvSpPr>
      <xdr:spPr>
        <a:xfrm>
          <a:off x="10528300" y="16809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3245</xdr:rowOff>
    </xdr:from>
    <xdr:to>
      <xdr:col>55</xdr:col>
      <xdr:colOff>88900</xdr:colOff>
      <xdr:row>98</xdr:row>
      <xdr:rowOff>3245</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6805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85234</xdr:rowOff>
    </xdr:from>
    <xdr:ext cx="534377" cy="259045"/>
    <xdr:sp macro="" textlink="">
      <xdr:nvSpPr>
        <xdr:cNvPr id="461" name="普通建設事業費 （ うち更新整備　）最大値テキスト">
          <a:extLst>
            <a:ext uri="{FF2B5EF4-FFF2-40B4-BE49-F238E27FC236}">
              <a16:creationId xmlns:a16="http://schemas.microsoft.com/office/drawing/2014/main" id="{00000000-0008-0000-0600-0000CD010000}"/>
            </a:ext>
          </a:extLst>
        </xdr:cNvPr>
        <xdr:cNvSpPr txBox="1"/>
      </xdr:nvSpPr>
      <xdr:spPr>
        <a:xfrm>
          <a:off x="10528300" y="153442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138557</xdr:rowOff>
    </xdr:from>
    <xdr:to>
      <xdr:col>55</xdr:col>
      <xdr:colOff>88900</xdr:colOff>
      <xdr:row>90</xdr:row>
      <xdr:rowOff>138557</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10388600" y="1556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22219</xdr:rowOff>
    </xdr:from>
    <xdr:to>
      <xdr:col>55</xdr:col>
      <xdr:colOff>0</xdr:colOff>
      <xdr:row>96</xdr:row>
      <xdr:rowOff>69405</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9639300" y="16481419"/>
          <a:ext cx="838200" cy="47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143242</xdr:rowOff>
    </xdr:from>
    <xdr:ext cx="534377" cy="259045"/>
    <xdr:sp macro="" textlink="">
      <xdr:nvSpPr>
        <xdr:cNvPr id="464" name="普通建設事業費 （ うち更新整備　）平均値テキスト">
          <a:extLst>
            <a:ext uri="{FF2B5EF4-FFF2-40B4-BE49-F238E27FC236}">
              <a16:creationId xmlns:a16="http://schemas.microsoft.com/office/drawing/2014/main" id="{00000000-0008-0000-0600-0000D0010000}"/>
            </a:ext>
          </a:extLst>
        </xdr:cNvPr>
        <xdr:cNvSpPr txBox="1"/>
      </xdr:nvSpPr>
      <xdr:spPr>
        <a:xfrm>
          <a:off x="10528300" y="164309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27,015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164815</xdr:rowOff>
    </xdr:from>
    <xdr:to>
      <xdr:col>55</xdr:col>
      <xdr:colOff>50800</xdr:colOff>
      <xdr:row>96</xdr:row>
      <xdr:rowOff>94965</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10426700" y="16452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69405</xdr:rowOff>
    </xdr:from>
    <xdr:to>
      <xdr:col>50</xdr:col>
      <xdr:colOff>114300</xdr:colOff>
      <xdr:row>96</xdr:row>
      <xdr:rowOff>80587</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8750300" y="16528605"/>
          <a:ext cx="889000" cy="11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10413</xdr:rowOff>
    </xdr:from>
    <xdr:to>
      <xdr:col>50</xdr:col>
      <xdr:colOff>165100</xdr:colOff>
      <xdr:row>96</xdr:row>
      <xdr:rowOff>112013</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9588500" y="16469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128540</xdr:rowOff>
    </xdr:from>
    <xdr:ext cx="534377"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9372111" y="1624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80587</xdr:rowOff>
    </xdr:from>
    <xdr:to>
      <xdr:col>45</xdr:col>
      <xdr:colOff>177800</xdr:colOff>
      <xdr:row>97</xdr:row>
      <xdr:rowOff>90379</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flipV="1">
          <a:off x="7861300" y="16539787"/>
          <a:ext cx="889000" cy="181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15615</xdr:rowOff>
    </xdr:from>
    <xdr:to>
      <xdr:col>46</xdr:col>
      <xdr:colOff>38100</xdr:colOff>
      <xdr:row>97</xdr:row>
      <xdr:rowOff>117215</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8699500" y="16646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108342</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8483111" y="1673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139706</xdr:rowOff>
    </xdr:from>
    <xdr:to>
      <xdr:col>41</xdr:col>
      <xdr:colOff>101600</xdr:colOff>
      <xdr:row>97</xdr:row>
      <xdr:rowOff>69856</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598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86383</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374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142869</xdr:rowOff>
    </xdr:from>
    <xdr:to>
      <xdr:col>55</xdr:col>
      <xdr:colOff>50800</xdr:colOff>
      <xdr:row>96</xdr:row>
      <xdr:rowOff>73019</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43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165746</xdr:rowOff>
    </xdr:from>
    <xdr:ext cx="534377"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28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18605</xdr:rowOff>
    </xdr:from>
    <xdr:to>
      <xdr:col>50</xdr:col>
      <xdr:colOff>165100</xdr:colOff>
      <xdr:row>96</xdr:row>
      <xdr:rowOff>120205</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47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111332</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72111" y="16570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29787</xdr:rowOff>
    </xdr:from>
    <xdr:to>
      <xdr:col>46</xdr:col>
      <xdr:colOff>38100</xdr:colOff>
      <xdr:row>96</xdr:row>
      <xdr:rowOff>131387</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48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147914</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83111" y="16264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39579</xdr:rowOff>
    </xdr:from>
    <xdr:to>
      <xdr:col>41</xdr:col>
      <xdr:colOff>101600</xdr:colOff>
      <xdr:row>97</xdr:row>
      <xdr:rowOff>141179</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70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132306</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94111" y="16762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35</xdr:row>
      <xdr:rowOff>54627</xdr:rowOff>
    </xdr:from>
    <xdr:ext cx="46717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78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111777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29</xdr:row>
      <xdr:rowOff>168927</xdr:rowOff>
    </xdr:from>
    <xdr:ext cx="46717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78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27</xdr:row>
      <xdr:rowOff>54627</xdr:rowOff>
    </xdr:from>
    <xdr:ext cx="46717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78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7" name="災害復旧事業費グラフ枠">
          <a:extLst>
            <a:ext uri="{FF2B5EF4-FFF2-40B4-BE49-F238E27FC236}">
              <a16:creationId xmlns:a16="http://schemas.microsoft.com/office/drawing/2014/main" id="{00000000-0008-0000-0600-0000FB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4369</xdr:rowOff>
    </xdr:from>
    <xdr:to>
      <xdr:col>85</xdr:col>
      <xdr:colOff>126364</xdr:colOff>
      <xdr:row>38</xdr:row>
      <xdr:rowOff>139700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flipV="1">
          <a:off x="16317595" y="5490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09" name="災害復旧事業費最小値テキスト">
          <a:extLst>
            <a:ext uri="{FF2B5EF4-FFF2-40B4-BE49-F238E27FC236}">
              <a16:creationId xmlns:a16="http://schemas.microsoft.com/office/drawing/2014/main" id="{00000000-0008-0000-0600-0000FD01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122496</xdr:rowOff>
    </xdr:from>
    <xdr:ext cx="469744" cy="259045"/>
    <xdr:sp macro="" textlink="">
      <xdr:nvSpPr>
        <xdr:cNvPr id="511" name="災害復旧事業費最大値テキスト">
          <a:extLst>
            <a:ext uri="{FF2B5EF4-FFF2-40B4-BE49-F238E27FC236}">
              <a16:creationId xmlns:a16="http://schemas.microsoft.com/office/drawing/2014/main" id="{00000000-0008-0000-0600-0000FF010000}"/>
            </a:ext>
          </a:extLst>
        </xdr:cNvPr>
        <xdr:cNvSpPr txBox="1"/>
      </xdr:nvSpPr>
      <xdr:spPr>
        <a:xfrm>
          <a:off x="16370300" y="5265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4369</xdr:rowOff>
    </xdr:from>
    <xdr:to>
      <xdr:col>86</xdr:col>
      <xdr:colOff>25400</xdr:colOff>
      <xdr:row>32</xdr:row>
      <xdr:rowOff>4369</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5490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161188</xdr:rowOff>
    </xdr:from>
    <xdr:to>
      <xdr:col>85</xdr:col>
      <xdr:colOff>127000</xdr:colOff>
      <xdr:row>37</xdr:row>
      <xdr:rowOff>42774</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5481300" y="5990488"/>
          <a:ext cx="838200" cy="395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39438</xdr:rowOff>
    </xdr:from>
    <xdr:ext cx="378565" cy="259045"/>
    <xdr:sp macro="" textlink="">
      <xdr:nvSpPr>
        <xdr:cNvPr id="514" name="災害復旧事業費平均値テキスト">
          <a:extLst>
            <a:ext uri="{FF2B5EF4-FFF2-40B4-BE49-F238E27FC236}">
              <a16:creationId xmlns:a16="http://schemas.microsoft.com/office/drawing/2014/main" id="{00000000-0008-0000-0600-000002020000}"/>
            </a:ext>
          </a:extLst>
        </xdr:cNvPr>
        <xdr:cNvSpPr txBox="1"/>
      </xdr:nvSpPr>
      <xdr:spPr>
        <a:xfrm>
          <a:off x="16370300" y="638308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61011</xdr:rowOff>
    </xdr:from>
    <xdr:to>
      <xdr:col>85</xdr:col>
      <xdr:colOff>177800</xdr:colOff>
      <xdr:row>37</xdr:row>
      <xdr:rowOff>162610</xdr:rowOff>
    </xdr:to>
    <xdr:sp macro="" textlink="">
      <xdr:nvSpPr>
        <xdr:cNvPr id="515" name="フローチャート: 判断 514">
          <a:extLst>
            <a:ext uri="{FF2B5EF4-FFF2-40B4-BE49-F238E27FC236}">
              <a16:creationId xmlns:a16="http://schemas.microsoft.com/office/drawing/2014/main" id="{00000000-0008-0000-0600-000003020000}"/>
            </a:ext>
          </a:extLst>
        </xdr:cNvPr>
        <xdr:cNvSpPr/>
      </xdr:nvSpPr>
      <xdr:spPr>
        <a:xfrm>
          <a:off x="16268700" y="640466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161188</xdr:rowOff>
    </xdr:from>
    <xdr:to>
      <xdr:col>81</xdr:col>
      <xdr:colOff>50800</xdr:colOff>
      <xdr:row>37</xdr:row>
      <xdr:rowOff>107696</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flipV="1">
          <a:off x="14592300" y="5990488"/>
          <a:ext cx="889000" cy="460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49124</xdr:rowOff>
    </xdr:from>
    <xdr:to>
      <xdr:col>81</xdr:col>
      <xdr:colOff>101600</xdr:colOff>
      <xdr:row>36</xdr:row>
      <xdr:rowOff>150724</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5430500" y="6221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36</xdr:row>
      <xdr:rowOff>141851</xdr:rowOff>
    </xdr:from>
    <xdr:ext cx="378565"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5292017" y="6314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27686</xdr:rowOff>
    </xdr:from>
    <xdr:to>
      <xdr:col>76</xdr:col>
      <xdr:colOff>114300</xdr:colOff>
      <xdr:row>37</xdr:row>
      <xdr:rowOff>107696</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a:off x="13703300" y="6371336"/>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125476</xdr:rowOff>
    </xdr:from>
    <xdr:to>
      <xdr:col>76</xdr:col>
      <xdr:colOff>165100</xdr:colOff>
      <xdr:row>38</xdr:row>
      <xdr:rowOff>55626</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4541500" y="6469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46753</xdr:rowOff>
    </xdr:from>
    <xdr:ext cx="378565"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4403017" y="6561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136499</xdr:rowOff>
    </xdr:from>
    <xdr:to>
      <xdr:col>71</xdr:col>
      <xdr:colOff>177800</xdr:colOff>
      <xdr:row>37</xdr:row>
      <xdr:rowOff>27686</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2814300" y="6137249"/>
          <a:ext cx="889000" cy="234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92101</xdr:rowOff>
    </xdr:from>
    <xdr:to>
      <xdr:col>72</xdr:col>
      <xdr:colOff>38100</xdr:colOff>
      <xdr:row>34</xdr:row>
      <xdr:rowOff>22251</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3652500" y="574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32</xdr:row>
      <xdr:rowOff>38778</xdr:rowOff>
    </xdr:from>
    <xdr:ext cx="469744"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3468428" y="5525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30</xdr:row>
      <xdr:rowOff>3861</xdr:rowOff>
    </xdr:from>
    <xdr:to>
      <xdr:col>67</xdr:col>
      <xdr:colOff>101600</xdr:colOff>
      <xdr:row>30</xdr:row>
      <xdr:rowOff>105461</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2763500" y="514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28</xdr:row>
      <xdr:rowOff>121988</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2579428" y="4922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163424</xdr:rowOff>
    </xdr:from>
    <xdr:to>
      <xdr:col>85</xdr:col>
      <xdr:colOff>177800</xdr:colOff>
      <xdr:row>37</xdr:row>
      <xdr:rowOff>93574</xdr:rowOff>
    </xdr:to>
    <xdr:sp macro="" textlink="">
      <xdr:nvSpPr>
        <xdr:cNvPr id="532" name="楕円 531">
          <a:extLst>
            <a:ext uri="{FF2B5EF4-FFF2-40B4-BE49-F238E27FC236}">
              <a16:creationId xmlns:a16="http://schemas.microsoft.com/office/drawing/2014/main" id="{00000000-0008-0000-0600-000014020000}"/>
            </a:ext>
          </a:extLst>
        </xdr:cNvPr>
        <xdr:cNvSpPr/>
      </xdr:nvSpPr>
      <xdr:spPr>
        <a:xfrm>
          <a:off x="16268700" y="633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14851</xdr:rowOff>
    </xdr:from>
    <xdr:ext cx="378565" cy="259045"/>
    <xdr:sp macro="" textlink="">
      <xdr:nvSpPr>
        <xdr:cNvPr id="533" name="災害復旧事業費該当値テキスト">
          <a:extLst>
            <a:ext uri="{FF2B5EF4-FFF2-40B4-BE49-F238E27FC236}">
              <a16:creationId xmlns:a16="http://schemas.microsoft.com/office/drawing/2014/main" id="{00000000-0008-0000-0600-000015020000}"/>
            </a:ext>
          </a:extLst>
        </xdr:cNvPr>
        <xdr:cNvSpPr txBox="1"/>
      </xdr:nvSpPr>
      <xdr:spPr>
        <a:xfrm>
          <a:off x="16370300" y="6187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110388</xdr:rowOff>
    </xdr:from>
    <xdr:to>
      <xdr:col>81</xdr:col>
      <xdr:colOff>101600</xdr:colOff>
      <xdr:row>35</xdr:row>
      <xdr:rowOff>40538</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5430500" y="5939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33</xdr:row>
      <xdr:rowOff>57065</xdr:rowOff>
    </xdr:from>
    <xdr:ext cx="469744"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5246428" y="5714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56896</xdr:rowOff>
    </xdr:from>
    <xdr:to>
      <xdr:col>76</xdr:col>
      <xdr:colOff>165100</xdr:colOff>
      <xdr:row>37</xdr:row>
      <xdr:rowOff>158496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4541500" y="6400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36</xdr:row>
      <xdr:rowOff>3573</xdr:rowOff>
    </xdr:from>
    <xdr:ext cx="378565"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4403017" y="6175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148336</xdr:rowOff>
    </xdr:from>
    <xdr:to>
      <xdr:col>72</xdr:col>
      <xdr:colOff>38100</xdr:colOff>
      <xdr:row>37</xdr:row>
      <xdr:rowOff>78486</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3652500" y="632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69613</xdr:rowOff>
    </xdr:from>
    <xdr:ext cx="378565"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3514017" y="64132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85699</xdr:rowOff>
    </xdr:from>
    <xdr:to>
      <xdr:col>67</xdr:col>
      <xdr:colOff>101600</xdr:colOff>
      <xdr:row>36</xdr:row>
      <xdr:rowOff>15849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2763500" y="6086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6976</xdr:rowOff>
    </xdr:from>
    <xdr:ext cx="469744"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579428" y="6179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2" name="正方形/長方形 541">
          <a:extLst>
            <a:ext uri="{FF2B5EF4-FFF2-40B4-BE49-F238E27FC236}">
              <a16:creationId xmlns:a16="http://schemas.microsoft.com/office/drawing/2014/main" id="{00000000-0008-0000-0600-00001E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3" name="正方形/長方形 542">
          <a:extLst>
            <a:ext uri="{FF2B5EF4-FFF2-40B4-BE49-F238E27FC236}">
              <a16:creationId xmlns:a16="http://schemas.microsoft.com/office/drawing/2014/main" id="{00000000-0008-0000-0600-00001F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6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6" name="失業対策事業費グラフ枠">
          <a:extLst>
            <a:ext uri="{FF2B5EF4-FFF2-40B4-BE49-F238E27FC236}">
              <a16:creationId xmlns:a16="http://schemas.microsoft.com/office/drawing/2014/main" id="{00000000-0008-0000-0600-00002C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8" name="失業対策事業費最小値テキスト">
          <a:extLst>
            <a:ext uri="{FF2B5EF4-FFF2-40B4-BE49-F238E27FC236}">
              <a16:creationId xmlns:a16="http://schemas.microsoft.com/office/drawing/2014/main" id="{00000000-0008-0000-0600-00002E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0" name="失業対策事業費最大値テキスト">
          <a:extLst>
            <a:ext uri="{FF2B5EF4-FFF2-40B4-BE49-F238E27FC236}">
              <a16:creationId xmlns:a16="http://schemas.microsoft.com/office/drawing/2014/main" id="{00000000-0008-0000-0600-000030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3" name="失業対策事業費平均値テキスト">
          <a:extLst>
            <a:ext uri="{FF2B5EF4-FFF2-40B4-BE49-F238E27FC236}">
              <a16:creationId xmlns:a16="http://schemas.microsoft.com/office/drawing/2014/main" id="{00000000-0008-0000-0600-000033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4" name="フローチャート: 判断 563">
          <a:extLst>
            <a:ext uri="{FF2B5EF4-FFF2-40B4-BE49-F238E27FC236}">
              <a16:creationId xmlns:a16="http://schemas.microsoft.com/office/drawing/2014/main" id="{00000000-0008-0000-0600-000034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1" name="楕円 580">
          <a:extLst>
            <a:ext uri="{FF2B5EF4-FFF2-40B4-BE49-F238E27FC236}">
              <a16:creationId xmlns:a16="http://schemas.microsoft.com/office/drawing/2014/main" id="{00000000-0008-0000-0600-000045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2" name="失業対策事業費該当値テキスト">
          <a:extLst>
            <a:ext uri="{FF2B5EF4-FFF2-40B4-BE49-F238E27FC236}">
              <a16:creationId xmlns:a16="http://schemas.microsoft.com/office/drawing/2014/main" id="{00000000-0008-0000-0600-000046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1" name="直線コネクタ 600">
          <a:extLst>
            <a:ext uri="{FF2B5EF4-FFF2-40B4-BE49-F238E27FC236}">
              <a16:creationId xmlns:a16="http://schemas.microsoft.com/office/drawing/2014/main" id="{00000000-0008-0000-0600-000059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5642</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63152</xdr:rowOff>
    </xdr:from>
    <xdr:to>
      <xdr:col>85</xdr:col>
      <xdr:colOff>126364</xdr:colOff>
      <xdr:row>78</xdr:row>
      <xdr:rowOff>28045</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407552"/>
          <a:ext cx="1269" cy="9935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31872</xdr:rowOff>
    </xdr:from>
    <xdr:ext cx="534377"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04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28045</xdr:rowOff>
    </xdr:from>
    <xdr:to>
      <xdr:col>86</xdr:col>
      <xdr:colOff>25400</xdr:colOff>
      <xdr:row>78</xdr:row>
      <xdr:rowOff>28045</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01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71</xdr:row>
      <xdr:rowOff>9829</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2182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63152</xdr:rowOff>
    </xdr:from>
    <xdr:to>
      <xdr:col>86</xdr:col>
      <xdr:colOff>25400</xdr:colOff>
      <xdr:row>72</xdr:row>
      <xdr:rowOff>63152</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4075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11700</xdr:rowOff>
    </xdr:from>
    <xdr:to>
      <xdr:col>85</xdr:col>
      <xdr:colOff>127000</xdr:colOff>
      <xdr:row>72</xdr:row>
      <xdr:rowOff>63152</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2356100"/>
          <a:ext cx="838200" cy="51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104295</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963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125868</xdr:rowOff>
    </xdr:from>
    <xdr:to>
      <xdr:col>85</xdr:col>
      <xdr:colOff>177800</xdr:colOff>
      <xdr:row>76</xdr:row>
      <xdr:rowOff>56018</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98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71</xdr:row>
      <xdr:rowOff>116138</xdr:rowOff>
    </xdr:from>
    <xdr:to>
      <xdr:col>81</xdr:col>
      <xdr:colOff>50800</xdr:colOff>
      <xdr:row>72</xdr:row>
      <xdr:rowOff>11700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2289088"/>
          <a:ext cx="889000" cy="6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127158</xdr:rowOff>
    </xdr:from>
    <xdr:to>
      <xdr:col>81</xdr:col>
      <xdr:colOff>101600</xdr:colOff>
      <xdr:row>76</xdr:row>
      <xdr:rowOff>57308</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985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48435</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3078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49681</xdr:rowOff>
    </xdr:from>
    <xdr:to>
      <xdr:col>76</xdr:col>
      <xdr:colOff>114300</xdr:colOff>
      <xdr:row>71</xdr:row>
      <xdr:rowOff>116138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2222631"/>
          <a:ext cx="889000" cy="66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48830</xdr:rowOff>
    </xdr:from>
    <xdr:to>
      <xdr:col>76</xdr:col>
      <xdr:colOff>165100</xdr:colOff>
      <xdr:row>76</xdr:row>
      <xdr:rowOff>150430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307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141557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3171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46709</xdr:rowOff>
    </xdr:from>
    <xdr:to>
      <xdr:col>71</xdr:col>
      <xdr:colOff>177800</xdr:colOff>
      <xdr:row>71</xdr:row>
      <xdr:rowOff>49681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2219659"/>
          <a:ext cx="8890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35424</xdr:rowOff>
    </xdr:from>
    <xdr:to>
      <xdr:col>72</xdr:col>
      <xdr:colOff>38100</xdr:colOff>
      <xdr:row>76</xdr:row>
      <xdr:rowOff>137024</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3065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128151</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3158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20989</xdr:rowOff>
    </xdr:from>
    <xdr:to>
      <xdr:col>67</xdr:col>
      <xdr:colOff>101600</xdr:colOff>
      <xdr:row>76</xdr:row>
      <xdr:rowOff>122589</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305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113716</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3143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12352</xdr:rowOff>
    </xdr:from>
    <xdr:to>
      <xdr:col>85</xdr:col>
      <xdr:colOff>177800</xdr:colOff>
      <xdr:row>72</xdr:row>
      <xdr:rowOff>113952</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235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136829</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2309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132350</xdr:rowOff>
    </xdr:from>
    <xdr:to>
      <xdr:col>81</xdr:col>
      <xdr:colOff>101600</xdr:colOff>
      <xdr:row>72</xdr:row>
      <xdr:rowOff>62500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230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70</xdr:row>
      <xdr:rowOff>79027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2080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65338</xdr:rowOff>
    </xdr:from>
    <xdr:to>
      <xdr:col>76</xdr:col>
      <xdr:colOff>165100</xdr:colOff>
      <xdr:row>71</xdr:row>
      <xdr:rowOff>166938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223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70</xdr:row>
      <xdr:rowOff>12015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2013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70</xdr:row>
      <xdr:rowOff>170331</xdr:rowOff>
    </xdr:from>
    <xdr:to>
      <xdr:col>72</xdr:col>
      <xdr:colOff>38100</xdr:colOff>
      <xdr:row>71</xdr:row>
      <xdr:rowOff>100481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2171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69</xdr:row>
      <xdr:rowOff>117008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1947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167359</xdr:rowOff>
    </xdr:from>
    <xdr:to>
      <xdr:col>67</xdr:col>
      <xdr:colOff>101600</xdr:colOff>
      <xdr:row>71</xdr:row>
      <xdr:rowOff>97509</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2168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69</xdr:row>
      <xdr:rowOff>114036</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1944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95</xdr:row>
      <xdr:rowOff>54627</xdr:rowOff>
    </xdr:from>
    <xdr:ext cx="46717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78821" y="16342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0" name="積立金グラフ枠">
          <a:extLst>
            <a:ext uri="{FF2B5EF4-FFF2-40B4-BE49-F238E27FC236}">
              <a16:creationId xmlns:a16="http://schemas.microsoft.com/office/drawing/2014/main" id="{00000000-0008-0000-0600-00009E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96174</xdr:rowOff>
    </xdr:from>
    <xdr:to>
      <xdr:col>85</xdr:col>
      <xdr:colOff>126364</xdr:colOff>
      <xdr:row>98</xdr:row>
      <xdr:rowOff>123881</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flipV="1">
          <a:off x="16317595" y="15698124"/>
          <a:ext cx="1269" cy="12278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127708</xdr:rowOff>
    </xdr:from>
    <xdr:ext cx="378565" cy="259045"/>
    <xdr:sp macro="" textlink="">
      <xdr:nvSpPr>
        <xdr:cNvPr id="672" name="積立金最小値テキスト">
          <a:extLst>
            <a:ext uri="{FF2B5EF4-FFF2-40B4-BE49-F238E27FC236}">
              <a16:creationId xmlns:a16="http://schemas.microsoft.com/office/drawing/2014/main" id="{00000000-0008-0000-0600-0000A0020000}"/>
            </a:ext>
          </a:extLst>
        </xdr:cNvPr>
        <xdr:cNvSpPr txBox="1"/>
      </xdr:nvSpPr>
      <xdr:spPr>
        <a:xfrm>
          <a:off x="16370300" y="169298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123881</xdr:rowOff>
    </xdr:from>
    <xdr:to>
      <xdr:col>86</xdr:col>
      <xdr:colOff>25400</xdr:colOff>
      <xdr:row>98</xdr:row>
      <xdr:rowOff>123881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6230600" y="169259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42851</xdr:rowOff>
    </xdr:from>
    <xdr:ext cx="534377" cy="259045"/>
    <xdr:sp macro="" textlink="">
      <xdr:nvSpPr>
        <xdr:cNvPr id="674" name="積立金最大値テキスト">
          <a:extLst>
            <a:ext uri="{FF2B5EF4-FFF2-40B4-BE49-F238E27FC236}">
              <a16:creationId xmlns:a16="http://schemas.microsoft.com/office/drawing/2014/main" id="{00000000-0008-0000-0600-0000A2020000}"/>
            </a:ext>
          </a:extLst>
        </xdr:cNvPr>
        <xdr:cNvSpPr txBox="1"/>
      </xdr:nvSpPr>
      <xdr:spPr>
        <a:xfrm>
          <a:off x="16370300" y="15473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96174</xdr:rowOff>
    </xdr:from>
    <xdr:to>
      <xdr:col>86</xdr:col>
      <xdr:colOff>25400</xdr:colOff>
      <xdr:row>91</xdr:row>
      <xdr:rowOff>96174</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5698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151313</xdr:rowOff>
    </xdr:from>
    <xdr:to>
      <xdr:col>85</xdr:col>
      <xdr:colOff>127000</xdr:colOff>
      <xdr:row>95</xdr:row>
      <xdr:rowOff>10221</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5481300" y="16096163"/>
          <a:ext cx="838200" cy="2018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41541</xdr:rowOff>
    </xdr:from>
    <xdr:ext cx="469744" cy="259045"/>
    <xdr:sp macro="" textlink="">
      <xdr:nvSpPr>
        <xdr:cNvPr id="677" name="積立金平均値テキスト">
          <a:extLst>
            <a:ext uri="{FF2B5EF4-FFF2-40B4-BE49-F238E27FC236}">
              <a16:creationId xmlns:a16="http://schemas.microsoft.com/office/drawing/2014/main" id="{00000000-0008-0000-0600-0000A5020000}"/>
            </a:ext>
          </a:extLst>
        </xdr:cNvPr>
        <xdr:cNvSpPr txBox="1"/>
      </xdr:nvSpPr>
      <xdr:spPr>
        <a:xfrm>
          <a:off x="16370300" y="163292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63114</xdr:rowOff>
    </xdr:from>
    <xdr:to>
      <xdr:col>85</xdr:col>
      <xdr:colOff>177800</xdr:colOff>
      <xdr:row>95</xdr:row>
      <xdr:rowOff>164714</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6268700" y="1635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163565</xdr:rowOff>
    </xdr:from>
    <xdr:to>
      <xdr:col>81</xdr:col>
      <xdr:colOff>50800</xdr:colOff>
      <xdr:row>95</xdr:row>
      <xdr:rowOff>10221</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a:off x="14592300" y="16108415"/>
          <a:ext cx="889000" cy="189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51867</xdr:rowOff>
    </xdr:from>
    <xdr:to>
      <xdr:col>81</xdr:col>
      <xdr:colOff>101600</xdr:colOff>
      <xdr:row>95</xdr:row>
      <xdr:rowOff>153467</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5430500" y="16339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144594</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5246428" y="16432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163565</xdr:rowOff>
    </xdr:from>
    <xdr:to>
      <xdr:col>76</xdr:col>
      <xdr:colOff>114300</xdr:colOff>
      <xdr:row>96</xdr:row>
      <xdr:rowOff>2265</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3703300" y="16108415"/>
          <a:ext cx="889000" cy="35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78659</xdr:rowOff>
    </xdr:from>
    <xdr:to>
      <xdr:col>76</xdr:col>
      <xdr:colOff>165100</xdr:colOff>
      <xdr:row>93</xdr:row>
      <xdr:rowOff>8809</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4541500" y="15852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25336</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4325111" y="1562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63165</xdr:rowOff>
    </xdr:from>
    <xdr:to>
      <xdr:col>71</xdr:col>
      <xdr:colOff>177800</xdr:colOff>
      <xdr:row>96</xdr:row>
      <xdr:rowOff>2265</xdr:rowOff>
    </xdr:to>
    <xdr:cxnSp macro="">
      <xdr:nvCxnSpPr>
        <xdr:cNvPr id="685" name="直線コネクタ 684">
          <a:extLst>
            <a:ext uri="{FF2B5EF4-FFF2-40B4-BE49-F238E27FC236}">
              <a16:creationId xmlns:a16="http://schemas.microsoft.com/office/drawing/2014/main" id="{00000000-0008-0000-0600-0000AD020000}"/>
            </a:ext>
          </a:extLst>
        </xdr:cNvPr>
        <xdr:cNvCxnSpPr/>
      </xdr:nvCxnSpPr>
      <xdr:spPr>
        <a:xfrm>
          <a:off x="12814300" y="16179465"/>
          <a:ext cx="889000" cy="28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142118</xdr:rowOff>
    </xdr:from>
    <xdr:to>
      <xdr:col>72</xdr:col>
      <xdr:colOff>38100</xdr:colOff>
      <xdr:row>94</xdr:row>
      <xdr:rowOff>72268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3652500" y="1608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92</xdr:row>
      <xdr:rowOff>88795</xdr:rowOff>
    </xdr:from>
    <xdr:ext cx="469744"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3468428" y="158621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39157</xdr:rowOff>
    </xdr:from>
    <xdr:to>
      <xdr:col>67</xdr:col>
      <xdr:colOff>101600</xdr:colOff>
      <xdr:row>90</xdr:row>
      <xdr:rowOff>140757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2763500" y="1546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88</xdr:row>
      <xdr:rowOff>157284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547111" y="15244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100513</xdr:rowOff>
    </xdr:from>
    <xdr:to>
      <xdr:col>85</xdr:col>
      <xdr:colOff>177800</xdr:colOff>
      <xdr:row>94</xdr:row>
      <xdr:rowOff>30663</xdr:rowOff>
    </xdr:to>
    <xdr:sp macro="" textlink="">
      <xdr:nvSpPr>
        <xdr:cNvPr id="695" name="楕円 694">
          <a:extLst>
            <a:ext uri="{FF2B5EF4-FFF2-40B4-BE49-F238E27FC236}">
              <a16:creationId xmlns:a16="http://schemas.microsoft.com/office/drawing/2014/main" id="{00000000-0008-0000-0600-0000B7020000}"/>
            </a:ext>
          </a:extLst>
        </xdr:cNvPr>
        <xdr:cNvSpPr/>
      </xdr:nvSpPr>
      <xdr:spPr>
        <a:xfrm>
          <a:off x="16268700" y="16045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92</xdr:row>
      <xdr:rowOff>123390</xdr:rowOff>
    </xdr:from>
    <xdr:ext cx="469744" cy="259045"/>
    <xdr:sp macro="" textlink="">
      <xdr:nvSpPr>
        <xdr:cNvPr id="696" name="積立金該当値テキスト">
          <a:extLst>
            <a:ext uri="{FF2B5EF4-FFF2-40B4-BE49-F238E27FC236}">
              <a16:creationId xmlns:a16="http://schemas.microsoft.com/office/drawing/2014/main" id="{00000000-0008-0000-0600-0000B8020000}"/>
            </a:ext>
          </a:extLst>
        </xdr:cNvPr>
        <xdr:cNvSpPr txBox="1"/>
      </xdr:nvSpPr>
      <xdr:spPr>
        <a:xfrm>
          <a:off x="16370300" y="1589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130871</xdr:rowOff>
    </xdr:from>
    <xdr:to>
      <xdr:col>81</xdr:col>
      <xdr:colOff>101600</xdr:colOff>
      <xdr:row>95</xdr:row>
      <xdr:rowOff>61021</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5430500" y="16247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93</xdr:row>
      <xdr:rowOff>77548</xdr:rowOff>
    </xdr:from>
    <xdr:ext cx="469744"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5246428" y="1602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112765</xdr:rowOff>
    </xdr:from>
    <xdr:to>
      <xdr:col>76</xdr:col>
      <xdr:colOff>165100</xdr:colOff>
      <xdr:row>94</xdr:row>
      <xdr:rowOff>42915</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4541500" y="16057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94</xdr:row>
      <xdr:rowOff>34042</xdr:rowOff>
    </xdr:from>
    <xdr:ext cx="469744"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357428" y="16150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122915</xdr:rowOff>
    </xdr:from>
    <xdr:to>
      <xdr:col>72</xdr:col>
      <xdr:colOff>38100</xdr:colOff>
      <xdr:row>96</xdr:row>
      <xdr:rowOff>53065</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3652500" y="164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44192</xdr:rowOff>
    </xdr:from>
    <xdr:ext cx="469744"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3468428" y="16503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12365</xdr:rowOff>
    </xdr:from>
    <xdr:to>
      <xdr:col>67</xdr:col>
      <xdr:colOff>101600</xdr:colOff>
      <xdr:row>94</xdr:row>
      <xdr:rowOff>113965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2763500" y="1612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94</xdr:row>
      <xdr:rowOff>105092</xdr:rowOff>
    </xdr:from>
    <xdr:ext cx="469744"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2579428" y="162213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6" name="テキスト ボックス 715">
          <a:extLst>
            <a:ext uri="{FF2B5EF4-FFF2-40B4-BE49-F238E27FC236}">
              <a16:creationId xmlns:a16="http://schemas.microsoft.com/office/drawing/2014/main" id="{00000000-0008-0000-0600-0000CC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5" name="投資及び出資金グラフ枠">
          <a:extLst>
            <a:ext uri="{FF2B5EF4-FFF2-40B4-BE49-F238E27FC236}">
              <a16:creationId xmlns:a16="http://schemas.microsoft.com/office/drawing/2014/main" id="{00000000-0008-0000-0600-0000D5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49175</xdr:rowOff>
    </xdr:from>
    <xdr:to>
      <xdr:col>116</xdr:col>
      <xdr:colOff>62864</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flipV="1">
          <a:off x="22159595" y="5364125"/>
          <a:ext cx="1269" cy="1290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7" name="投資及び出資金最小値テキスト">
          <a:extLst>
            <a:ext uri="{FF2B5EF4-FFF2-40B4-BE49-F238E27FC236}">
              <a16:creationId xmlns:a16="http://schemas.microsoft.com/office/drawing/2014/main" id="{00000000-0008-0000-0600-0000D7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167302</xdr:rowOff>
    </xdr:from>
    <xdr:ext cx="469744" cy="259045"/>
    <xdr:sp macro="" textlink="">
      <xdr:nvSpPr>
        <xdr:cNvPr id="729" name="投資及び出資金最大値テキスト">
          <a:extLst>
            <a:ext uri="{FF2B5EF4-FFF2-40B4-BE49-F238E27FC236}">
              <a16:creationId xmlns:a16="http://schemas.microsoft.com/office/drawing/2014/main" id="{00000000-0008-0000-0600-0000D9020000}"/>
            </a:ext>
          </a:extLst>
        </xdr:cNvPr>
        <xdr:cNvSpPr txBox="1"/>
      </xdr:nvSpPr>
      <xdr:spPr>
        <a:xfrm>
          <a:off x="22212300" y="5139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49175</xdr:rowOff>
    </xdr:from>
    <xdr:to>
      <xdr:col>116</xdr:col>
      <xdr:colOff>152400</xdr:colOff>
      <xdr:row>31</xdr:row>
      <xdr:rowOff>49175</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a:off x="22072600" y="5364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128499</xdr:rowOff>
    </xdr:from>
    <xdr:to>
      <xdr:col>116</xdr:col>
      <xdr:colOff>63500</xdr:colOff>
      <xdr:row>38</xdr:row>
      <xdr:rowOff>109296</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flipV="1">
          <a:off x="21323300" y="6129249"/>
          <a:ext cx="838200" cy="495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57497</xdr:rowOff>
    </xdr:from>
    <xdr:ext cx="469744" cy="259045"/>
    <xdr:sp macro="" textlink="">
      <xdr:nvSpPr>
        <xdr:cNvPr id="732" name="投資及び出資金平均値テキスト">
          <a:extLst>
            <a:ext uri="{FF2B5EF4-FFF2-40B4-BE49-F238E27FC236}">
              <a16:creationId xmlns:a16="http://schemas.microsoft.com/office/drawing/2014/main" id="{00000000-0008-0000-0600-0000DC020000}"/>
            </a:ext>
          </a:extLst>
        </xdr:cNvPr>
        <xdr:cNvSpPr txBox="1"/>
      </xdr:nvSpPr>
      <xdr:spPr>
        <a:xfrm>
          <a:off x="22212300" y="6229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79070</xdr:rowOff>
    </xdr:from>
    <xdr:to>
      <xdr:col>116</xdr:col>
      <xdr:colOff>114300</xdr:colOff>
      <xdr:row>37</xdr:row>
      <xdr:rowOff>9220</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2110700" y="62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109296</xdr:rowOff>
    </xdr:from>
    <xdr:to>
      <xdr:col>111</xdr:col>
      <xdr:colOff>177800</xdr:colOff>
      <xdr:row>38</xdr:row>
      <xdr:rowOff>117754</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0434300" y="6624396"/>
          <a:ext cx="889000" cy="8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105359</xdr:rowOff>
    </xdr:from>
    <xdr:to>
      <xdr:col>112</xdr:col>
      <xdr:colOff>38100</xdr:colOff>
      <xdr:row>37</xdr:row>
      <xdr:rowOff>35509</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1272500" y="627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52036</xdr:rowOff>
    </xdr:from>
    <xdr:ext cx="469744"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1088428" y="6052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117754</xdr:rowOff>
    </xdr:from>
    <xdr:to>
      <xdr:col>107</xdr:col>
      <xdr:colOff>50800</xdr:colOff>
      <xdr:row>38</xdr:row>
      <xdr:rowOff>120497</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9545300" y="6632854"/>
          <a:ext cx="889000" cy="2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101244</xdr:rowOff>
    </xdr:from>
    <xdr:to>
      <xdr:col>107</xdr:col>
      <xdr:colOff>101600</xdr:colOff>
      <xdr:row>38</xdr:row>
      <xdr:rowOff>31394</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20383500" y="6444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47921</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20245017" y="6220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47117</xdr:rowOff>
    </xdr:from>
    <xdr:to>
      <xdr:col>102</xdr:col>
      <xdr:colOff>114300</xdr:colOff>
      <xdr:row>38</xdr:row>
      <xdr:rowOff>120497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18656300" y="6562217"/>
          <a:ext cx="889000" cy="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133477</xdr:rowOff>
    </xdr:from>
    <xdr:to>
      <xdr:col>102</xdr:col>
      <xdr:colOff>165100</xdr:colOff>
      <xdr:row>38</xdr:row>
      <xdr:rowOff>63627</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19494500" y="6477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80154</xdr:rowOff>
    </xdr:from>
    <xdr:ext cx="378565"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19356017" y="62523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135077</xdr:rowOff>
    </xdr:from>
    <xdr:to>
      <xdr:col>98</xdr:col>
      <xdr:colOff>38100</xdr:colOff>
      <xdr:row>38</xdr:row>
      <xdr:rowOff>65227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18605500" y="647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81754</xdr:rowOff>
    </xdr:from>
    <xdr:ext cx="378565"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7017" y="62539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35</xdr:row>
      <xdr:rowOff>77699</xdr:rowOff>
    </xdr:from>
    <xdr:to>
      <xdr:col>116</xdr:col>
      <xdr:colOff>114300</xdr:colOff>
      <xdr:row>36</xdr:row>
      <xdr:rowOff>7849</xdr:rowOff>
    </xdr:to>
    <xdr:sp macro="" textlink="">
      <xdr:nvSpPr>
        <xdr:cNvPr id="750" name="楕円 749">
          <a:extLst>
            <a:ext uri="{FF2B5EF4-FFF2-40B4-BE49-F238E27FC236}">
              <a16:creationId xmlns:a16="http://schemas.microsoft.com/office/drawing/2014/main" id="{00000000-0008-0000-0600-0000EE020000}"/>
            </a:ext>
          </a:extLst>
        </xdr:cNvPr>
        <xdr:cNvSpPr/>
      </xdr:nvSpPr>
      <xdr:spPr>
        <a:xfrm>
          <a:off x="22110700" y="6078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34</xdr:row>
      <xdr:rowOff>100576</xdr:rowOff>
    </xdr:from>
    <xdr:ext cx="469744" cy="259045"/>
    <xdr:sp macro="" textlink="">
      <xdr:nvSpPr>
        <xdr:cNvPr id="751" name="投資及び出資金該当値テキスト">
          <a:extLst>
            <a:ext uri="{FF2B5EF4-FFF2-40B4-BE49-F238E27FC236}">
              <a16:creationId xmlns:a16="http://schemas.microsoft.com/office/drawing/2014/main" id="{00000000-0008-0000-0600-0000EF020000}"/>
            </a:ext>
          </a:extLst>
        </xdr:cNvPr>
        <xdr:cNvSpPr txBox="1"/>
      </xdr:nvSpPr>
      <xdr:spPr>
        <a:xfrm>
          <a:off x="22212300" y="5929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58496</xdr:rowOff>
    </xdr:from>
    <xdr:to>
      <xdr:col>112</xdr:col>
      <xdr:colOff>38100</xdr:colOff>
      <xdr:row>38</xdr:row>
      <xdr:rowOff>160096</xdr:rowOff>
    </xdr:to>
    <xdr:sp macro="" textlink="">
      <xdr:nvSpPr>
        <xdr:cNvPr id="752" name="楕円 751">
          <a:extLst>
            <a:ext uri="{FF2B5EF4-FFF2-40B4-BE49-F238E27FC236}">
              <a16:creationId xmlns:a16="http://schemas.microsoft.com/office/drawing/2014/main" id="{00000000-0008-0000-0600-0000F0020000}"/>
            </a:ext>
          </a:extLst>
        </xdr:cNvPr>
        <xdr:cNvSpPr/>
      </xdr:nvSpPr>
      <xdr:spPr>
        <a:xfrm>
          <a:off x="21272500" y="6573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151223</xdr:rowOff>
    </xdr:from>
    <xdr:ext cx="378565"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134017" y="66663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66954</xdr:rowOff>
    </xdr:from>
    <xdr:to>
      <xdr:col>107</xdr:col>
      <xdr:colOff>101600</xdr:colOff>
      <xdr:row>38</xdr:row>
      <xdr:rowOff>168554</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0383500" y="6582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38</xdr:row>
      <xdr:rowOff>159681</xdr:rowOff>
    </xdr:from>
    <xdr:ext cx="313932"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77333" y="66747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69697</xdr:rowOff>
    </xdr:from>
    <xdr:to>
      <xdr:col>102</xdr:col>
      <xdr:colOff>165100</xdr:colOff>
      <xdr:row>38</xdr:row>
      <xdr:rowOff>171297</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19494500" y="6584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38</xdr:row>
      <xdr:rowOff>162424</xdr:rowOff>
    </xdr:from>
    <xdr:ext cx="313932"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9388333" y="667752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167767</xdr:rowOff>
    </xdr:from>
    <xdr:to>
      <xdr:col>98</xdr:col>
      <xdr:colOff>38100</xdr:colOff>
      <xdr:row>38</xdr:row>
      <xdr:rowOff>97917</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18605500" y="651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89044</xdr:rowOff>
    </xdr:from>
    <xdr:ext cx="378565"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7017" y="66041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3" name="正方形/長方形 762">
          <a:extLst>
            <a:ext uri="{FF2B5EF4-FFF2-40B4-BE49-F238E27FC236}">
              <a16:creationId xmlns:a16="http://schemas.microsoft.com/office/drawing/2014/main" id="{00000000-0008-0000-0600-0000FB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0" name="直線コネクタ 769">
          <a:extLst>
            <a:ext uri="{FF2B5EF4-FFF2-40B4-BE49-F238E27FC236}">
              <a16:creationId xmlns:a16="http://schemas.microsoft.com/office/drawing/2014/main" id="{00000000-0008-0000-0600-000002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3" name="テキスト ボックス 772">
          <a:extLst>
            <a:ext uri="{FF2B5EF4-FFF2-40B4-BE49-F238E27FC236}">
              <a16:creationId xmlns:a16="http://schemas.microsoft.com/office/drawing/2014/main" id="{00000000-0008-0000-0600-000005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2" name="貸付金グラフ枠">
          <a:extLst>
            <a:ext uri="{FF2B5EF4-FFF2-40B4-BE49-F238E27FC236}">
              <a16:creationId xmlns:a16="http://schemas.microsoft.com/office/drawing/2014/main" id="{00000000-0008-0000-0600-00000E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163322</xdr:rowOff>
    </xdr:from>
    <xdr:to>
      <xdr:col>116</xdr:col>
      <xdr:colOff>62864</xdr:colOff>
      <xdr:row>59</xdr:row>
      <xdr:rowOff>42621</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2159595" y="8564372"/>
          <a:ext cx="1269" cy="1593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46448</xdr:rowOff>
    </xdr:from>
    <xdr:ext cx="313932" cy="259045"/>
    <xdr:sp macro="" textlink="">
      <xdr:nvSpPr>
        <xdr:cNvPr id="784" name="貸付金最小値テキスト">
          <a:extLst>
            <a:ext uri="{FF2B5EF4-FFF2-40B4-BE49-F238E27FC236}">
              <a16:creationId xmlns:a16="http://schemas.microsoft.com/office/drawing/2014/main" id="{00000000-0008-0000-0600-000010030000}"/>
            </a:ext>
          </a:extLst>
        </xdr:cNvPr>
        <xdr:cNvSpPr txBox="1"/>
      </xdr:nvSpPr>
      <xdr:spPr>
        <a:xfrm>
          <a:off x="22212300" y="101619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42621</xdr:rowOff>
    </xdr:from>
    <xdr:to>
      <xdr:col>116</xdr:col>
      <xdr:colOff>152400</xdr:colOff>
      <xdr:row>59</xdr:row>
      <xdr:rowOff>42621</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a:off x="22072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109999</xdr:rowOff>
    </xdr:from>
    <xdr:ext cx="534377" cy="259045"/>
    <xdr:sp macro="" textlink="">
      <xdr:nvSpPr>
        <xdr:cNvPr id="786" name="貸付金最大値テキスト">
          <a:extLst>
            <a:ext uri="{FF2B5EF4-FFF2-40B4-BE49-F238E27FC236}">
              <a16:creationId xmlns:a16="http://schemas.microsoft.com/office/drawing/2014/main" id="{00000000-0008-0000-0600-000012030000}"/>
            </a:ext>
          </a:extLst>
        </xdr:cNvPr>
        <xdr:cNvSpPr txBox="1"/>
      </xdr:nvSpPr>
      <xdr:spPr>
        <a:xfrm>
          <a:off x="22212300" y="8339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163322</xdr:rowOff>
    </xdr:from>
    <xdr:to>
      <xdr:col>116</xdr:col>
      <xdr:colOff>152400</xdr:colOff>
      <xdr:row>49</xdr:row>
      <xdr:rowOff>163322</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a:off x="22072600" y="8564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2463</xdr:rowOff>
    </xdr:from>
    <xdr:to>
      <xdr:col>116</xdr:col>
      <xdr:colOff>63500</xdr:colOff>
      <xdr:row>58</xdr:row>
      <xdr:rowOff>47269</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1323300" y="9946563"/>
          <a:ext cx="838200" cy="44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151554</xdr:rowOff>
    </xdr:from>
    <xdr:ext cx="469744" cy="259045"/>
    <xdr:sp macro="" textlink="">
      <xdr:nvSpPr>
        <xdr:cNvPr id="789" name="貸付金平均値テキスト">
          <a:extLst>
            <a:ext uri="{FF2B5EF4-FFF2-40B4-BE49-F238E27FC236}">
              <a16:creationId xmlns:a16="http://schemas.microsoft.com/office/drawing/2014/main" id="{00000000-0008-0000-0600-000015030000}"/>
            </a:ext>
          </a:extLst>
        </xdr:cNvPr>
        <xdr:cNvSpPr txBox="1"/>
      </xdr:nvSpPr>
      <xdr:spPr>
        <a:xfrm>
          <a:off x="22212300" y="95813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128677</xdr:rowOff>
    </xdr:from>
    <xdr:to>
      <xdr:col>116</xdr:col>
      <xdr:colOff>114300</xdr:colOff>
      <xdr:row>57</xdr:row>
      <xdr:rowOff>58827</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2110700" y="9729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39840</xdr:rowOff>
    </xdr:from>
    <xdr:to>
      <xdr:col>111</xdr:col>
      <xdr:colOff>177800</xdr:colOff>
      <xdr:row>58</xdr:row>
      <xdr:rowOff>47269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0434300" y="9983940"/>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107112</xdr:rowOff>
    </xdr:from>
    <xdr:to>
      <xdr:col>112</xdr:col>
      <xdr:colOff>38100</xdr:colOff>
      <xdr:row>57</xdr:row>
      <xdr:rowOff>37262</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1272500" y="9708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55</xdr:row>
      <xdr:rowOff>53789</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1056111" y="948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58</xdr:row>
      <xdr:rowOff>36602</xdr:rowOff>
    </xdr:from>
    <xdr:to>
      <xdr:col>107</xdr:col>
      <xdr:colOff>50800</xdr:colOff>
      <xdr:row>58</xdr:row>
      <xdr:rowOff>39840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9545300" y="9980702"/>
          <a:ext cx="889000" cy="3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69964</xdr:rowOff>
    </xdr:from>
    <xdr:to>
      <xdr:col>107</xdr:col>
      <xdr:colOff>101600</xdr:colOff>
      <xdr:row>58</xdr:row>
      <xdr:rowOff>114</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20383500" y="984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16641</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20199428" y="9617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26391</xdr:rowOff>
    </xdr:from>
    <xdr:to>
      <xdr:col>102</xdr:col>
      <xdr:colOff>114300</xdr:colOff>
      <xdr:row>58</xdr:row>
      <xdr:rowOff>36602</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18656300" y="9970491"/>
          <a:ext cx="889000" cy="10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90424</xdr:rowOff>
    </xdr:from>
    <xdr:to>
      <xdr:col>102</xdr:col>
      <xdr:colOff>165100</xdr:colOff>
      <xdr:row>58</xdr:row>
      <xdr:rowOff>20574</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19494500" y="9863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37101</xdr:rowOff>
    </xdr:from>
    <xdr:ext cx="469744"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19310428" y="9638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110236</xdr:rowOff>
    </xdr:from>
    <xdr:to>
      <xdr:col>98</xdr:col>
      <xdr:colOff>38100</xdr:colOff>
      <xdr:row>58</xdr:row>
      <xdr:rowOff>40386</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18605500" y="9882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56913</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21428" y="9658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123113</xdr:rowOff>
    </xdr:from>
    <xdr:to>
      <xdr:col>116</xdr:col>
      <xdr:colOff>114300</xdr:colOff>
      <xdr:row>58</xdr:row>
      <xdr:rowOff>53263</xdr:rowOff>
    </xdr:to>
    <xdr:sp macro="" textlink="">
      <xdr:nvSpPr>
        <xdr:cNvPr id="807" name="楕円 806">
          <a:extLst>
            <a:ext uri="{FF2B5EF4-FFF2-40B4-BE49-F238E27FC236}">
              <a16:creationId xmlns:a16="http://schemas.microsoft.com/office/drawing/2014/main" id="{00000000-0008-0000-0600-000027030000}"/>
            </a:ext>
          </a:extLst>
        </xdr:cNvPr>
        <xdr:cNvSpPr/>
      </xdr:nvSpPr>
      <xdr:spPr>
        <a:xfrm>
          <a:off x="22110700" y="9895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101540</xdr:rowOff>
    </xdr:from>
    <xdr:ext cx="469744" cy="259045"/>
    <xdr:sp macro="" textlink="">
      <xdr:nvSpPr>
        <xdr:cNvPr id="808" name="貸付金該当値テキスト">
          <a:extLst>
            <a:ext uri="{FF2B5EF4-FFF2-40B4-BE49-F238E27FC236}">
              <a16:creationId xmlns:a16="http://schemas.microsoft.com/office/drawing/2014/main" id="{00000000-0008-0000-0600-000028030000}"/>
            </a:ext>
          </a:extLst>
        </xdr:cNvPr>
        <xdr:cNvSpPr txBox="1"/>
      </xdr:nvSpPr>
      <xdr:spPr>
        <a:xfrm>
          <a:off x="22212300" y="9874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167919</xdr:rowOff>
    </xdr:from>
    <xdr:to>
      <xdr:col>112</xdr:col>
      <xdr:colOff>38100</xdr:colOff>
      <xdr:row>58</xdr:row>
      <xdr:rowOff>98069</xdr:rowOff>
    </xdr:to>
    <xdr:sp macro="" textlink="">
      <xdr:nvSpPr>
        <xdr:cNvPr id="809" name="楕円 808">
          <a:extLst>
            <a:ext uri="{FF2B5EF4-FFF2-40B4-BE49-F238E27FC236}">
              <a16:creationId xmlns:a16="http://schemas.microsoft.com/office/drawing/2014/main" id="{00000000-0008-0000-0600-000029030000}"/>
            </a:ext>
          </a:extLst>
        </xdr:cNvPr>
        <xdr:cNvSpPr/>
      </xdr:nvSpPr>
      <xdr:spPr>
        <a:xfrm>
          <a:off x="21272500" y="9940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89196</xdr:rowOff>
    </xdr:from>
    <xdr:ext cx="469744"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088428" y="10033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160490</xdr:rowOff>
    </xdr:from>
    <xdr:to>
      <xdr:col>107</xdr:col>
      <xdr:colOff>101600</xdr:colOff>
      <xdr:row>58</xdr:row>
      <xdr:rowOff>90640</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0383500" y="993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81767</xdr:rowOff>
    </xdr:from>
    <xdr:ext cx="469744"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199428" y="10025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157252</xdr:rowOff>
    </xdr:from>
    <xdr:to>
      <xdr:col>102</xdr:col>
      <xdr:colOff>165100</xdr:colOff>
      <xdr:row>58</xdr:row>
      <xdr:rowOff>87402</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19494500" y="9929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78529</xdr:rowOff>
    </xdr:from>
    <xdr:ext cx="469744"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9310428" y="10022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147041</xdr:rowOff>
    </xdr:from>
    <xdr:to>
      <xdr:col>98</xdr:col>
      <xdr:colOff>38100</xdr:colOff>
      <xdr:row>58</xdr:row>
      <xdr:rowOff>77191</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18605500" y="9919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68318</xdr:rowOff>
    </xdr:from>
    <xdr:ext cx="469744"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21428" y="1001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0" name="正方形/長方形 819">
          <a:extLst>
            <a:ext uri="{FF2B5EF4-FFF2-40B4-BE49-F238E27FC236}">
              <a16:creationId xmlns:a16="http://schemas.microsoft.com/office/drawing/2014/main" id="{00000000-0008-0000-0600-000034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0" name="繰出金グラフ枠">
          <a:extLst>
            <a:ext uri="{FF2B5EF4-FFF2-40B4-BE49-F238E27FC236}">
              <a16:creationId xmlns:a16="http://schemas.microsoft.com/office/drawing/2014/main" id="{00000000-0008-0000-0600-000048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4864</xdr:rowOff>
    </xdr:from>
    <xdr:to>
      <xdr:col>116</xdr:col>
      <xdr:colOff>62864</xdr:colOff>
      <xdr:row>78</xdr:row>
      <xdr:rowOff>20943</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flipV="1">
          <a:off x="22159595" y="12177814"/>
          <a:ext cx="1269" cy="1216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24770</xdr:rowOff>
    </xdr:from>
    <xdr:ext cx="534377" cy="259045"/>
    <xdr:sp macro="" textlink="">
      <xdr:nvSpPr>
        <xdr:cNvPr id="842" name="繰出金最小値テキスト">
          <a:extLst>
            <a:ext uri="{FF2B5EF4-FFF2-40B4-BE49-F238E27FC236}">
              <a16:creationId xmlns:a16="http://schemas.microsoft.com/office/drawing/2014/main" id="{00000000-0008-0000-0600-00004A030000}"/>
            </a:ext>
          </a:extLst>
        </xdr:cNvPr>
        <xdr:cNvSpPr txBox="1"/>
      </xdr:nvSpPr>
      <xdr:spPr>
        <a:xfrm>
          <a:off x="22212300" y="133978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20943</xdr:rowOff>
    </xdr:from>
    <xdr:to>
      <xdr:col>116</xdr:col>
      <xdr:colOff>152400</xdr:colOff>
      <xdr:row>78</xdr:row>
      <xdr:rowOff>20943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22072600" y="13394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122991</xdr:rowOff>
    </xdr:from>
    <xdr:ext cx="534377" cy="259045"/>
    <xdr:sp macro="" textlink="">
      <xdr:nvSpPr>
        <xdr:cNvPr id="844" name="繰出金最大値テキスト">
          <a:extLst>
            <a:ext uri="{FF2B5EF4-FFF2-40B4-BE49-F238E27FC236}">
              <a16:creationId xmlns:a16="http://schemas.microsoft.com/office/drawing/2014/main" id="{00000000-0008-0000-0600-00004C030000}"/>
            </a:ext>
          </a:extLst>
        </xdr:cNvPr>
        <xdr:cNvSpPr txBox="1"/>
      </xdr:nvSpPr>
      <xdr:spPr>
        <a:xfrm>
          <a:off x="22212300" y="11953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4864</xdr:rowOff>
    </xdr:from>
    <xdr:to>
      <xdr:col>116</xdr:col>
      <xdr:colOff>152400</xdr:colOff>
      <xdr:row>71</xdr:row>
      <xdr:rowOff>4864</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22072600" y="12177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70</xdr:row>
      <xdr:rowOff>78587</xdr:rowOff>
    </xdr:from>
    <xdr:to>
      <xdr:col>116</xdr:col>
      <xdr:colOff>63500</xdr:colOff>
      <xdr:row>71</xdr:row>
      <xdr:rowOff>4864</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21323300" y="12080087"/>
          <a:ext cx="838200" cy="97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150804</xdr:rowOff>
    </xdr:from>
    <xdr:ext cx="534377" cy="259045"/>
    <xdr:sp macro="" textlink="">
      <xdr:nvSpPr>
        <xdr:cNvPr id="847" name="繰出金平均値テキスト">
          <a:extLst>
            <a:ext uri="{FF2B5EF4-FFF2-40B4-BE49-F238E27FC236}">
              <a16:creationId xmlns:a16="http://schemas.microsoft.com/office/drawing/2014/main" id="{00000000-0008-0000-0600-00004F030000}"/>
            </a:ext>
          </a:extLst>
        </xdr:cNvPr>
        <xdr:cNvSpPr txBox="1"/>
      </xdr:nvSpPr>
      <xdr:spPr>
        <a:xfrm>
          <a:off x="22212300" y="128381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927</xdr:rowOff>
    </xdr:from>
    <xdr:to>
      <xdr:col>116</xdr:col>
      <xdr:colOff>114300</xdr:colOff>
      <xdr:row>75</xdr:row>
      <xdr:rowOff>102527</xdr:rowOff>
    </xdr:to>
    <xdr:sp macro="" textlink="">
      <xdr:nvSpPr>
        <xdr:cNvPr id="848" name="フローチャート: 判断 847">
          <a:extLst>
            <a:ext uri="{FF2B5EF4-FFF2-40B4-BE49-F238E27FC236}">
              <a16:creationId xmlns:a16="http://schemas.microsoft.com/office/drawing/2014/main" id="{00000000-0008-0000-0600-000050030000}"/>
            </a:ext>
          </a:extLst>
        </xdr:cNvPr>
        <xdr:cNvSpPr/>
      </xdr:nvSpPr>
      <xdr:spPr>
        <a:xfrm>
          <a:off x="22110700" y="12859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70</xdr:row>
      <xdr:rowOff>78587</xdr:rowOff>
    </xdr:from>
    <xdr:to>
      <xdr:col>111</xdr:col>
      <xdr:colOff>177800</xdr:colOff>
      <xdr:row>71</xdr:row>
      <xdr:rowOff>17018</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20434300" y="12080087"/>
          <a:ext cx="889000" cy="109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164414</xdr:rowOff>
    </xdr:from>
    <xdr:to>
      <xdr:col>112</xdr:col>
      <xdr:colOff>38100</xdr:colOff>
      <xdr:row>75</xdr:row>
      <xdr:rowOff>94564</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1272500" y="12851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85691</xdr:rowOff>
    </xdr:from>
    <xdr:ext cx="534377"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1056111" y="1294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17018</xdr:rowOff>
    </xdr:from>
    <xdr:to>
      <xdr:col>107</xdr:col>
      <xdr:colOff>50800</xdr:colOff>
      <xdr:row>71</xdr:row>
      <xdr:rowOff>89218</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19545300" y="12189968"/>
          <a:ext cx="889000" cy="72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135115</xdr:rowOff>
    </xdr:from>
    <xdr:to>
      <xdr:col>107</xdr:col>
      <xdr:colOff>101600</xdr:colOff>
      <xdr:row>75</xdr:row>
      <xdr:rowOff>65265</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20383500" y="1282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56392</xdr:rowOff>
    </xdr:from>
    <xdr:ext cx="534377"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0167111" y="12915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89218</xdr:rowOff>
    </xdr:from>
    <xdr:to>
      <xdr:col>102</xdr:col>
      <xdr:colOff>114300</xdr:colOff>
      <xdr:row>71</xdr:row>
      <xdr:rowOff>153645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18656300" y="12262168"/>
          <a:ext cx="889000" cy="64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80746</xdr:rowOff>
    </xdr:from>
    <xdr:to>
      <xdr:col>102</xdr:col>
      <xdr:colOff>165100</xdr:colOff>
      <xdr:row>76</xdr:row>
      <xdr:rowOff>10895</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19494500" y="1293949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2024</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278111" y="13032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116522</xdr:rowOff>
    </xdr:from>
    <xdr:to>
      <xdr:col>98</xdr:col>
      <xdr:colOff>38100</xdr:colOff>
      <xdr:row>76</xdr:row>
      <xdr:rowOff>46673</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18605500" y="1297527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37800</xdr:rowOff>
    </xdr:from>
    <xdr:ext cx="534377"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389111" y="1306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70</xdr:row>
      <xdr:rowOff>125514</xdr:rowOff>
    </xdr:from>
    <xdr:to>
      <xdr:col>116</xdr:col>
      <xdr:colOff>114300</xdr:colOff>
      <xdr:row>71</xdr:row>
      <xdr:rowOff>55664</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22110700" y="121270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70</xdr:row>
      <xdr:rowOff>78541</xdr:rowOff>
    </xdr:from>
    <xdr:ext cx="534377" cy="259045"/>
    <xdr:sp macro="" textlink="">
      <xdr:nvSpPr>
        <xdr:cNvPr id="866" name="繰出金該当値テキスト">
          <a:extLst>
            <a:ext uri="{FF2B5EF4-FFF2-40B4-BE49-F238E27FC236}">
              <a16:creationId xmlns:a16="http://schemas.microsoft.com/office/drawing/2014/main" id="{00000000-0008-0000-0600-000062030000}"/>
            </a:ext>
          </a:extLst>
        </xdr:cNvPr>
        <xdr:cNvSpPr txBox="1"/>
      </xdr:nvSpPr>
      <xdr:spPr>
        <a:xfrm>
          <a:off x="22212300" y="120800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70</xdr:row>
      <xdr:rowOff>27787</xdr:rowOff>
    </xdr:from>
    <xdr:to>
      <xdr:col>112</xdr:col>
      <xdr:colOff>38100</xdr:colOff>
      <xdr:row>70</xdr:row>
      <xdr:rowOff>129387</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21272500" y="12029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68</xdr:row>
      <xdr:rowOff>145914</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1056111" y="11804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70</xdr:row>
      <xdr:rowOff>137668</xdr:rowOff>
    </xdr:from>
    <xdr:to>
      <xdr:col>107</xdr:col>
      <xdr:colOff>101600</xdr:colOff>
      <xdr:row>71</xdr:row>
      <xdr:rowOff>67818</xdr:rowOff>
    </xdr:to>
    <xdr:sp macro="" textlink="">
      <xdr:nvSpPr>
        <xdr:cNvPr id="869" name="楕円 868">
          <a:extLst>
            <a:ext uri="{FF2B5EF4-FFF2-40B4-BE49-F238E27FC236}">
              <a16:creationId xmlns:a16="http://schemas.microsoft.com/office/drawing/2014/main" id="{00000000-0008-0000-0600-000065030000}"/>
            </a:ext>
          </a:extLst>
        </xdr:cNvPr>
        <xdr:cNvSpPr/>
      </xdr:nvSpPr>
      <xdr:spPr>
        <a:xfrm>
          <a:off x="20383500" y="1213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69</xdr:row>
      <xdr:rowOff>84345</xdr:rowOff>
    </xdr:from>
    <xdr:ext cx="534377"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0167111" y="119143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38418</xdr:rowOff>
    </xdr:from>
    <xdr:to>
      <xdr:col>102</xdr:col>
      <xdr:colOff>165100</xdr:colOff>
      <xdr:row>71</xdr:row>
      <xdr:rowOff>140018</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19494500" y="12211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69</xdr:row>
      <xdr:rowOff>156545</xdr:rowOff>
    </xdr:from>
    <xdr:ext cx="534377"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278111" y="11986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102845</xdr:rowOff>
    </xdr:from>
    <xdr:to>
      <xdr:col>98</xdr:col>
      <xdr:colOff>38100</xdr:colOff>
      <xdr:row>72</xdr:row>
      <xdr:rowOff>32995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18605500" y="12275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49522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389111" y="12051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8" name="正方形/長方形 877">
          <a:extLst>
            <a:ext uri="{FF2B5EF4-FFF2-40B4-BE49-F238E27FC236}">
              <a16:creationId xmlns:a16="http://schemas.microsoft.com/office/drawing/2014/main" id="{00000000-0008-0000-0600-00006E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9" name="正方形/長方形 878">
          <a:extLst>
            <a:ext uri="{FF2B5EF4-FFF2-40B4-BE49-F238E27FC236}">
              <a16:creationId xmlns:a16="http://schemas.microsoft.com/office/drawing/2014/main" id="{00000000-0008-0000-0600-00006F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0" name="正方形/長方形 879">
          <a:extLst>
            <a:ext uri="{FF2B5EF4-FFF2-40B4-BE49-F238E27FC236}">
              <a16:creationId xmlns:a16="http://schemas.microsoft.com/office/drawing/2014/main" id="{00000000-0008-0000-0600-000070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8" name="テキスト ボックス 887">
          <a:extLst>
            <a:ext uri="{FF2B5EF4-FFF2-40B4-BE49-F238E27FC236}">
              <a16:creationId xmlns:a16="http://schemas.microsoft.com/office/drawing/2014/main" id="{00000000-0008-0000-0600-000078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9" name="前年度繰上充用金グラフ枠">
          <a:extLst>
            <a:ext uri="{FF2B5EF4-FFF2-40B4-BE49-F238E27FC236}">
              <a16:creationId xmlns:a16="http://schemas.microsoft.com/office/drawing/2014/main" id="{00000000-0008-0000-0600-000079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1" name="前年度繰上充用金最小値テキスト">
          <a:extLst>
            <a:ext uri="{FF2B5EF4-FFF2-40B4-BE49-F238E27FC236}">
              <a16:creationId xmlns:a16="http://schemas.microsoft.com/office/drawing/2014/main" id="{00000000-0008-0000-0600-00007B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3" name="前年度繰上充用金最大値テキスト">
          <a:extLst>
            <a:ext uri="{FF2B5EF4-FFF2-40B4-BE49-F238E27FC236}">
              <a16:creationId xmlns:a16="http://schemas.microsoft.com/office/drawing/2014/main" id="{00000000-0008-0000-0600-00007D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6" name="前年度繰上充用金平均値テキスト">
          <a:extLst>
            <a:ext uri="{FF2B5EF4-FFF2-40B4-BE49-F238E27FC236}">
              <a16:creationId xmlns:a16="http://schemas.microsoft.com/office/drawing/2014/main" id="{00000000-0008-0000-0600-000080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5" name="前年度繰上充用金該当値テキスト">
          <a:extLst>
            <a:ext uri="{FF2B5EF4-FFF2-40B4-BE49-F238E27FC236}">
              <a16:creationId xmlns:a16="http://schemas.microsoft.com/office/drawing/2014/main" id="{00000000-0008-0000-0600-000093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8" name="楕円 917">
          <a:extLst>
            <a:ext uri="{FF2B5EF4-FFF2-40B4-BE49-F238E27FC236}">
              <a16:creationId xmlns:a16="http://schemas.microsoft.com/office/drawing/2014/main" id="{00000000-0008-0000-0600-000096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4" name="正方形/長方形 923">
          <a:extLst>
            <a:ext uri="{FF2B5EF4-FFF2-40B4-BE49-F238E27FC236}">
              <a16:creationId xmlns:a16="http://schemas.microsoft.com/office/drawing/2014/main" id="{00000000-0008-0000-0600-00009C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5" name="正方形/長方形 924">
          <a:extLst>
            <a:ext uri="{FF2B5EF4-FFF2-40B4-BE49-F238E27FC236}">
              <a16:creationId xmlns:a16="http://schemas.microsoft.com/office/drawing/2014/main" id="{00000000-0008-0000-0600-00009D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住民一人当たりのコストを比較すると、扶助費及び公債費、繰出金が特に高くなっている。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扶助費は、私立認可保育所・認定こども園給付費、障がい福祉サービス事業など社会福祉費の増加により上昇傾向が続いている。類似団体を上回っているものの、全国平均や島根県平均を下回っており、引き続き、資格審査の適正化や各種手当の見直しを進め、数値の改善を図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公債費は、類似団体の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倍を超えており、高止まりの傾向が続いているが、引き続き市債の繰上償還や新規発行債の抑制を行うことにより、数値改善を図っていく。</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繰出金は、各特別会計において、料金の適正化を図ることにより、財政健全化に努める。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島根県出雲市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175,227
171,497
624.36
81,465,297
80,071,096
1,279,581
46,017,290
101,995,678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165.4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139700</xdr:rowOff>
    </xdr:from>
    <xdr:to>
      <xdr:col>24</xdr:col>
      <xdr:colOff>62865</xdr:colOff>
      <xdr:row>38</xdr:row>
      <xdr:rowOff>139700</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283200"/>
          <a:ext cx="127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143527</xdr:rowOff>
    </xdr:from>
    <xdr:ext cx="469744"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139700</xdr:rowOff>
    </xdr:from>
    <xdr:to>
      <xdr:col>24</xdr:col>
      <xdr:colOff>152400</xdr:colOff>
      <xdr:row>38</xdr:row>
      <xdr:rowOff>139700</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86377</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505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139700</xdr:rowOff>
    </xdr:from>
    <xdr:to>
      <xdr:col>24</xdr:col>
      <xdr:colOff>152400</xdr:colOff>
      <xdr:row>30</xdr:row>
      <xdr:rowOff>139700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2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69487</xdr:rowOff>
    </xdr:from>
    <xdr:to>
      <xdr:col>24</xdr:col>
      <xdr:colOff>63500</xdr:colOff>
      <xdr:row>36</xdr:row>
      <xdr:rowOff>30299</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flipV="1">
          <a:off x="3797300" y="6070237"/>
          <a:ext cx="838200" cy="132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141169</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57990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118292</xdr:rowOff>
    </xdr:from>
    <xdr:to>
      <xdr:col>24</xdr:col>
      <xdr:colOff>114300</xdr:colOff>
      <xdr:row>35</xdr:row>
      <xdr:rowOff>48442</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5947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108676</xdr:rowOff>
    </xdr:from>
    <xdr:to>
      <xdr:col>19</xdr:col>
      <xdr:colOff>177800</xdr:colOff>
      <xdr:row>36</xdr:row>
      <xdr:rowOff>30299</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a:off x="2908300" y="5937976"/>
          <a:ext cx="889000" cy="26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87267</xdr:rowOff>
    </xdr:from>
    <xdr:to>
      <xdr:col>20</xdr:col>
      <xdr:colOff>38100</xdr:colOff>
      <xdr:row>35</xdr:row>
      <xdr:rowOff>17417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591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33944</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62428" y="569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27033</xdr:rowOff>
    </xdr:from>
    <xdr:to>
      <xdr:col>15</xdr:col>
      <xdr:colOff>50800</xdr:colOff>
      <xdr:row>34</xdr:row>
      <xdr:rowOff>108676</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856333"/>
          <a:ext cx="8890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93799</xdr:rowOff>
    </xdr:from>
    <xdr:to>
      <xdr:col>15</xdr:col>
      <xdr:colOff>101600</xdr:colOff>
      <xdr:row>34</xdr:row>
      <xdr:rowOff>23949</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5751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40476</xdr:rowOff>
    </xdr:from>
    <xdr:ext cx="469744"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673428" y="552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120106</xdr:rowOff>
    </xdr:from>
    <xdr:to>
      <xdr:col>10</xdr:col>
      <xdr:colOff>114300</xdr:colOff>
      <xdr:row>34</xdr:row>
      <xdr:rowOff>27033</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a:off x="1130300" y="5777956"/>
          <a:ext cx="889000" cy="78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36649</xdr:rowOff>
    </xdr:from>
    <xdr:to>
      <xdr:col>10</xdr:col>
      <xdr:colOff>165100</xdr:colOff>
      <xdr:row>35</xdr:row>
      <xdr:rowOff>138249</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037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129376</xdr:rowOff>
    </xdr:from>
    <xdr:ext cx="469744"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784428" y="6130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64407</xdr:rowOff>
    </xdr:from>
    <xdr:to>
      <xdr:col>6</xdr:col>
      <xdr:colOff>38100</xdr:colOff>
      <xdr:row>35</xdr:row>
      <xdr:rowOff>166007</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065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157134</xdr:rowOff>
    </xdr:from>
    <xdr:ext cx="469744"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895428" y="615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18687</xdr:rowOff>
    </xdr:from>
    <xdr:to>
      <xdr:col>24</xdr:col>
      <xdr:colOff>114300</xdr:colOff>
      <xdr:row>35</xdr:row>
      <xdr:rowOff>120287</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601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168564</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997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150949</xdr:rowOff>
    </xdr:from>
    <xdr:to>
      <xdr:col>20</xdr:col>
      <xdr:colOff>38100</xdr:colOff>
      <xdr:row>36</xdr:row>
      <xdr:rowOff>81099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6151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72226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62428" y="6244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57876</xdr:rowOff>
    </xdr:from>
    <xdr:to>
      <xdr:col>15</xdr:col>
      <xdr:colOff>101600</xdr:colOff>
      <xdr:row>34</xdr:row>
      <xdr:rowOff>159476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887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150603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979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147683</xdr:rowOff>
    </xdr:from>
    <xdr:to>
      <xdr:col>10</xdr:col>
      <xdr:colOff>165100</xdr:colOff>
      <xdr:row>34</xdr:row>
      <xdr:rowOff>77833</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80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94360</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580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69306</xdr:rowOff>
    </xdr:from>
    <xdr:to>
      <xdr:col>6</xdr:col>
      <xdr:colOff>38100</xdr:colOff>
      <xdr:row>33</xdr:row>
      <xdr:rowOff>170906</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727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15983</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5023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7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82367</xdr:rowOff>
    </xdr:from>
    <xdr:to>
      <xdr:col>24</xdr:col>
      <xdr:colOff>62865</xdr:colOff>
      <xdr:row>58</xdr:row>
      <xdr:rowOff>127402</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997767"/>
          <a:ext cx="1270" cy="1073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131229</xdr:rowOff>
    </xdr:from>
    <xdr:ext cx="534377"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7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127402</xdr:rowOff>
    </xdr:from>
    <xdr:to>
      <xdr:col>24</xdr:col>
      <xdr:colOff>152400</xdr:colOff>
      <xdr:row>58</xdr:row>
      <xdr:rowOff>127402</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71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29044</xdr:rowOff>
    </xdr:from>
    <xdr:ext cx="534377"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772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53,754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82367</xdr:rowOff>
    </xdr:from>
    <xdr:to>
      <xdr:col>24</xdr:col>
      <xdr:colOff>152400</xdr:colOff>
      <xdr:row>52</xdr:row>
      <xdr:rowOff>82367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99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165257</xdr:rowOff>
    </xdr:from>
    <xdr:to>
      <xdr:col>24</xdr:col>
      <xdr:colOff>63500</xdr:colOff>
      <xdr:row>54</xdr:row>
      <xdr:rowOff>139837</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252107"/>
          <a:ext cx="838200" cy="14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100748</xdr:rowOff>
    </xdr:from>
    <xdr:ext cx="534377"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5304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122321</xdr:rowOff>
    </xdr:from>
    <xdr:to>
      <xdr:col>24</xdr:col>
      <xdr:colOff>114300</xdr:colOff>
      <xdr:row>56</xdr:row>
      <xdr:rowOff>52471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552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139837</xdr:rowOff>
    </xdr:from>
    <xdr:to>
      <xdr:col>19</xdr:col>
      <xdr:colOff>177800</xdr:colOff>
      <xdr:row>54</xdr:row>
      <xdr:rowOff>143860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908300" y="9398137"/>
          <a:ext cx="889000" cy="4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6879</xdr:rowOff>
    </xdr:from>
    <xdr:to>
      <xdr:col>20</xdr:col>
      <xdr:colOff>38100</xdr:colOff>
      <xdr:row>55</xdr:row>
      <xdr:rowOff>108479</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436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99606</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530111" y="9529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143860</xdr:rowOff>
    </xdr:from>
    <xdr:to>
      <xdr:col>15</xdr:col>
      <xdr:colOff>50800</xdr:colOff>
      <xdr:row>56</xdr:row>
      <xdr:rowOff>2815</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402160"/>
          <a:ext cx="889000" cy="20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93380</xdr:rowOff>
    </xdr:from>
    <xdr:to>
      <xdr:col>15</xdr:col>
      <xdr:colOff>101600</xdr:colOff>
      <xdr:row>55</xdr:row>
      <xdr:rowOff>23530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35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14657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41111" y="9444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98918</xdr:rowOff>
    </xdr:from>
    <xdr:to>
      <xdr:col>10</xdr:col>
      <xdr:colOff>114300</xdr:colOff>
      <xdr:row>56</xdr:row>
      <xdr:rowOff>2815</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357218"/>
          <a:ext cx="889000" cy="246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21554</xdr:rowOff>
    </xdr:from>
    <xdr:to>
      <xdr:col>10</xdr:col>
      <xdr:colOff>165100</xdr:colOff>
      <xdr:row>56</xdr:row>
      <xdr:rowOff>123154</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622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114281</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52111" y="9715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110617</xdr:rowOff>
    </xdr:from>
    <xdr:to>
      <xdr:col>6</xdr:col>
      <xdr:colOff>38100</xdr:colOff>
      <xdr:row>54</xdr:row>
      <xdr:rowOff>40767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19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52</xdr:row>
      <xdr:rowOff>57294</xdr:rowOff>
    </xdr:from>
    <xdr:ext cx="534377"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63111" y="8972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114457</xdr:rowOff>
    </xdr:from>
    <xdr:to>
      <xdr:col>24</xdr:col>
      <xdr:colOff>114300</xdr:colOff>
      <xdr:row>54</xdr:row>
      <xdr:rowOff>44607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201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137334</xdr:rowOff>
    </xdr:from>
    <xdr:ext cx="534377"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052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89037</xdr:rowOff>
    </xdr:from>
    <xdr:to>
      <xdr:col>20</xdr:col>
      <xdr:colOff>38100</xdr:colOff>
      <xdr:row>55</xdr:row>
      <xdr:rowOff>19187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347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35714</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530111" y="9122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93060</xdr:rowOff>
    </xdr:from>
    <xdr:to>
      <xdr:col>15</xdr:col>
      <xdr:colOff>101600</xdr:colOff>
      <xdr:row>55</xdr:row>
      <xdr:rowOff>23210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351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53</xdr:row>
      <xdr:rowOff>39737</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41111" y="9126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123465</xdr:rowOff>
    </xdr:from>
    <xdr:to>
      <xdr:col>10</xdr:col>
      <xdr:colOff>165100</xdr:colOff>
      <xdr:row>56</xdr:row>
      <xdr:rowOff>53615</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55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70142</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52111" y="932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48118</xdr:rowOff>
    </xdr:from>
    <xdr:to>
      <xdr:col>6</xdr:col>
      <xdr:colOff>38100</xdr:colOff>
      <xdr:row>54</xdr:row>
      <xdr:rowOff>149718</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30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140845</xdr:rowOff>
    </xdr:from>
    <xdr:ext cx="534377"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63111" y="939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182,858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a:extLst>
            <a:ext uri="{FF2B5EF4-FFF2-40B4-BE49-F238E27FC236}">
              <a16:creationId xmlns:a16="http://schemas.microsoft.com/office/drawing/2014/main" id="{00000000-0008-0000-0700-0000AC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a:extLst>
            <a:ext uri="{FF2B5EF4-FFF2-40B4-BE49-F238E27FC236}">
              <a16:creationId xmlns:a16="http://schemas.microsoft.com/office/drawing/2014/main" id="{00000000-0008-0000-0700-0000AD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28307</xdr:rowOff>
    </xdr:from>
    <xdr:to>
      <xdr:col>24</xdr:col>
      <xdr:colOff>62865</xdr:colOff>
      <xdr:row>79</xdr:row>
      <xdr:rowOff>37745</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flipV="1">
          <a:off x="4633595" y="12029807"/>
          <a:ext cx="1270" cy="15524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41572</xdr:rowOff>
    </xdr:from>
    <xdr:ext cx="599010" cy="259045"/>
    <xdr:sp macro="" textlink="">
      <xdr:nvSpPr>
        <xdr:cNvPr id="175" name="民生費最小値テキスト">
          <a:extLst>
            <a:ext uri="{FF2B5EF4-FFF2-40B4-BE49-F238E27FC236}">
              <a16:creationId xmlns:a16="http://schemas.microsoft.com/office/drawing/2014/main" id="{00000000-0008-0000-0700-0000AF000000}"/>
            </a:ext>
          </a:extLst>
        </xdr:cNvPr>
        <xdr:cNvSpPr txBox="1"/>
      </xdr:nvSpPr>
      <xdr:spPr>
        <a:xfrm>
          <a:off x="4686300" y="135861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37745</xdr:rowOff>
    </xdr:from>
    <xdr:to>
      <xdr:col>24</xdr:col>
      <xdr:colOff>152400</xdr:colOff>
      <xdr:row>79</xdr:row>
      <xdr:rowOff>37745</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3582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146434</xdr:rowOff>
    </xdr:from>
    <xdr:ext cx="599010" cy="259045"/>
    <xdr:sp macro="" textlink="">
      <xdr:nvSpPr>
        <xdr:cNvPr id="177" name="民生費最大値テキスト">
          <a:extLst>
            <a:ext uri="{FF2B5EF4-FFF2-40B4-BE49-F238E27FC236}">
              <a16:creationId xmlns:a16="http://schemas.microsoft.com/office/drawing/2014/main" id="{00000000-0008-0000-0700-0000B1000000}"/>
            </a:ext>
          </a:extLst>
        </xdr:cNvPr>
        <xdr:cNvSpPr txBox="1"/>
      </xdr:nvSpPr>
      <xdr:spPr>
        <a:xfrm>
          <a:off x="4686300" y="11805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159,411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28307</xdr:rowOff>
    </xdr:from>
    <xdr:to>
      <xdr:col>24</xdr:col>
      <xdr:colOff>152400</xdr:colOff>
      <xdr:row>70</xdr:row>
      <xdr:rowOff>28307</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a:off x="4546600" y="120298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71</xdr:row>
      <xdr:rowOff>107206</xdr:rowOff>
    </xdr:from>
    <xdr:to>
      <xdr:col>24</xdr:col>
      <xdr:colOff>63500</xdr:colOff>
      <xdr:row>72</xdr:row>
      <xdr:rowOff>4761</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3797300" y="12280156"/>
          <a:ext cx="838200" cy="69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148578</xdr:rowOff>
    </xdr:from>
    <xdr:ext cx="599010" cy="259045"/>
    <xdr:sp macro="" textlink="">
      <xdr:nvSpPr>
        <xdr:cNvPr id="180" name="民生費平均値テキスト">
          <a:extLst>
            <a:ext uri="{FF2B5EF4-FFF2-40B4-BE49-F238E27FC236}">
              <a16:creationId xmlns:a16="http://schemas.microsoft.com/office/drawing/2014/main" id="{00000000-0008-0000-0700-0000B4000000}"/>
            </a:ext>
          </a:extLst>
        </xdr:cNvPr>
        <xdr:cNvSpPr txBox="1"/>
      </xdr:nvSpPr>
      <xdr:spPr>
        <a:xfrm>
          <a:off x="4686300" y="12835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170151</xdr:rowOff>
    </xdr:from>
    <xdr:to>
      <xdr:col>24</xdr:col>
      <xdr:colOff>114300</xdr:colOff>
      <xdr:row>75</xdr:row>
      <xdr:rowOff>100301</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4584700" y="1285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72</xdr:row>
      <xdr:rowOff>4761</xdr:rowOff>
    </xdr:from>
    <xdr:to>
      <xdr:col>19</xdr:col>
      <xdr:colOff>177800</xdr:colOff>
      <xdr:row>72</xdr:row>
      <xdr:rowOff>29874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908300" y="12349161"/>
          <a:ext cx="889000" cy="25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54937</xdr:rowOff>
    </xdr:from>
    <xdr:to>
      <xdr:col>20</xdr:col>
      <xdr:colOff>38100</xdr:colOff>
      <xdr:row>75</xdr:row>
      <xdr:rowOff>156536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3746500" y="1291368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75</xdr:row>
      <xdr:rowOff>147663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497795" y="13006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72</xdr:row>
      <xdr:rowOff>29874</xdr:rowOff>
    </xdr:from>
    <xdr:to>
      <xdr:col>15</xdr:col>
      <xdr:colOff>50800</xdr:colOff>
      <xdr:row>73</xdr:row>
      <xdr:rowOff>102177</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flipV="1">
          <a:off x="2019300" y="12374274"/>
          <a:ext cx="889000" cy="24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69</xdr:row>
      <xdr:rowOff>135077</xdr:rowOff>
    </xdr:from>
    <xdr:to>
      <xdr:col>15</xdr:col>
      <xdr:colOff>101600</xdr:colOff>
      <xdr:row>70</xdr:row>
      <xdr:rowOff>65227</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2857500" y="1196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68</xdr:row>
      <xdr:rowOff>81754</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2608795" y="11740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102177</xdr:rowOff>
    </xdr:from>
    <xdr:to>
      <xdr:col>10</xdr:col>
      <xdr:colOff>114300</xdr:colOff>
      <xdr:row>75</xdr:row>
      <xdr:rowOff>13905</xdr:rowOff>
    </xdr:to>
    <xdr:cxnSp macro="">
      <xdr:nvCxnSpPr>
        <xdr:cNvPr id="188" name="直線コネクタ 187">
          <a:extLst>
            <a:ext uri="{FF2B5EF4-FFF2-40B4-BE49-F238E27FC236}">
              <a16:creationId xmlns:a16="http://schemas.microsoft.com/office/drawing/2014/main" id="{00000000-0008-0000-0700-0000BC000000}"/>
            </a:ext>
          </a:extLst>
        </xdr:cNvPr>
        <xdr:cNvCxnSpPr/>
      </xdr:nvCxnSpPr>
      <xdr:spPr>
        <a:xfrm flipV="1">
          <a:off x="1130300" y="12618027"/>
          <a:ext cx="889000" cy="254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71</xdr:row>
      <xdr:rowOff>141870</xdr:rowOff>
    </xdr:from>
    <xdr:to>
      <xdr:col>10</xdr:col>
      <xdr:colOff>165100</xdr:colOff>
      <xdr:row>72</xdr:row>
      <xdr:rowOff>72020</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968500" y="1231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70</xdr:row>
      <xdr:rowOff>88547</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719795" y="120900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72</xdr:row>
      <xdr:rowOff>154998</xdr:rowOff>
    </xdr:from>
    <xdr:to>
      <xdr:col>6</xdr:col>
      <xdr:colOff>38100</xdr:colOff>
      <xdr:row>73</xdr:row>
      <xdr:rowOff>85148</xdr:rowOff>
    </xdr:to>
    <xdr:sp macro="" textlink="">
      <xdr:nvSpPr>
        <xdr:cNvPr id="191" name="フローチャート: 判断 190">
          <a:extLst>
            <a:ext uri="{FF2B5EF4-FFF2-40B4-BE49-F238E27FC236}">
              <a16:creationId xmlns:a16="http://schemas.microsoft.com/office/drawing/2014/main" id="{00000000-0008-0000-0700-0000BF000000}"/>
            </a:ext>
          </a:extLst>
        </xdr:cNvPr>
        <xdr:cNvSpPr/>
      </xdr:nvSpPr>
      <xdr:spPr>
        <a:xfrm>
          <a:off x="1079500" y="12499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71</xdr:row>
      <xdr:rowOff>101675</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830795" y="122746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71</xdr:row>
      <xdr:rowOff>56406</xdr:rowOff>
    </xdr:from>
    <xdr:to>
      <xdr:col>24</xdr:col>
      <xdr:colOff>114300</xdr:colOff>
      <xdr:row>71</xdr:row>
      <xdr:rowOff>158006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4584700" y="12229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70</xdr:row>
      <xdr:rowOff>79283</xdr:rowOff>
    </xdr:from>
    <xdr:ext cx="599010" cy="259045"/>
    <xdr:sp macro="" textlink="">
      <xdr:nvSpPr>
        <xdr:cNvPr id="199" name="民生費該当値テキスト">
          <a:extLst>
            <a:ext uri="{FF2B5EF4-FFF2-40B4-BE49-F238E27FC236}">
              <a16:creationId xmlns:a16="http://schemas.microsoft.com/office/drawing/2014/main" id="{00000000-0008-0000-0700-0000C7000000}"/>
            </a:ext>
          </a:extLst>
        </xdr:cNvPr>
        <xdr:cNvSpPr txBox="1"/>
      </xdr:nvSpPr>
      <xdr:spPr>
        <a:xfrm>
          <a:off x="4686300" y="120807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71</xdr:row>
      <xdr:rowOff>125411</xdr:rowOff>
    </xdr:from>
    <xdr:to>
      <xdr:col>20</xdr:col>
      <xdr:colOff>38100</xdr:colOff>
      <xdr:row>72</xdr:row>
      <xdr:rowOff>55561</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3746500" y="1229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70</xdr:row>
      <xdr:rowOff>72088</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3497795" y="12073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71</xdr:row>
      <xdr:rowOff>150524</xdr:rowOff>
    </xdr:from>
    <xdr:to>
      <xdr:col>15</xdr:col>
      <xdr:colOff>101600</xdr:colOff>
      <xdr:row>72</xdr:row>
      <xdr:rowOff>80674</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2857500" y="12323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71801</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2608795" y="12416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73</xdr:row>
      <xdr:rowOff>51377</xdr:rowOff>
    </xdr:from>
    <xdr:to>
      <xdr:col>10</xdr:col>
      <xdr:colOff>165100</xdr:colOff>
      <xdr:row>73</xdr:row>
      <xdr:rowOff>152977</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968500" y="12567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144104</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1719795" y="126599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134555</xdr:rowOff>
    </xdr:from>
    <xdr:to>
      <xdr:col>6</xdr:col>
      <xdr:colOff>38100</xdr:colOff>
      <xdr:row>75</xdr:row>
      <xdr:rowOff>64705</xdr:rowOff>
    </xdr:to>
    <xdr:sp macro="" textlink="">
      <xdr:nvSpPr>
        <xdr:cNvPr id="206" name="楕円 205">
          <a:extLst>
            <a:ext uri="{FF2B5EF4-FFF2-40B4-BE49-F238E27FC236}">
              <a16:creationId xmlns:a16="http://schemas.microsoft.com/office/drawing/2014/main" id="{00000000-0008-0000-0700-0000CE000000}"/>
            </a:ext>
          </a:extLst>
        </xdr:cNvPr>
        <xdr:cNvSpPr/>
      </xdr:nvSpPr>
      <xdr:spPr>
        <a:xfrm>
          <a:off x="1079500" y="12821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55832</xdr:rowOff>
    </xdr:from>
    <xdr:ext cx="599010"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830795" y="12914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a:extLst>
            <a:ext uri="{FF2B5EF4-FFF2-40B4-BE49-F238E27FC236}">
              <a16:creationId xmlns:a16="http://schemas.microsoft.com/office/drawing/2014/main" id="{00000000-0008-0000-0700-0000D6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a:extLst>
            <a:ext uri="{FF2B5EF4-FFF2-40B4-BE49-F238E27FC236}">
              <a16:creationId xmlns:a16="http://schemas.microsoft.com/office/drawing/2014/main" id="{00000000-0008-0000-0700-0000D7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a:extLst>
            <a:ext uri="{FF2B5EF4-FFF2-40B4-BE49-F238E27FC236}">
              <a16:creationId xmlns:a16="http://schemas.microsoft.com/office/drawing/2014/main" id="{00000000-0008-0000-0700-0000E4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43117</xdr:rowOff>
    </xdr:from>
    <xdr:to>
      <xdr:col>24</xdr:col>
      <xdr:colOff>62865</xdr:colOff>
      <xdr:row>98</xdr:row>
      <xdr:rowOff>149896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4633595" y="15645067"/>
          <a:ext cx="1270" cy="13069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153723</xdr:rowOff>
    </xdr:from>
    <xdr:ext cx="534377" cy="259045"/>
    <xdr:sp macro="" textlink="">
      <xdr:nvSpPr>
        <xdr:cNvPr id="231" name="衛生費最小値テキスト">
          <a:extLst>
            <a:ext uri="{FF2B5EF4-FFF2-40B4-BE49-F238E27FC236}">
              <a16:creationId xmlns:a16="http://schemas.microsoft.com/office/drawing/2014/main" id="{00000000-0008-0000-0700-0000E7000000}"/>
            </a:ext>
          </a:extLst>
        </xdr:cNvPr>
        <xdr:cNvSpPr txBox="1"/>
      </xdr:nvSpPr>
      <xdr:spPr>
        <a:xfrm>
          <a:off x="4686300" y="16955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149896</xdr:rowOff>
    </xdr:from>
    <xdr:to>
      <xdr:col>24</xdr:col>
      <xdr:colOff>152400</xdr:colOff>
      <xdr:row>98</xdr:row>
      <xdr:rowOff>149896</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69519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161244</xdr:rowOff>
    </xdr:from>
    <xdr:ext cx="534377" cy="259045"/>
    <xdr:sp macro="" textlink="">
      <xdr:nvSpPr>
        <xdr:cNvPr id="233" name="衛生費最大値テキスト">
          <a:extLst>
            <a:ext uri="{FF2B5EF4-FFF2-40B4-BE49-F238E27FC236}">
              <a16:creationId xmlns:a16="http://schemas.microsoft.com/office/drawing/2014/main" id="{00000000-0008-0000-0700-0000E9000000}"/>
            </a:ext>
          </a:extLst>
        </xdr:cNvPr>
        <xdr:cNvSpPr txBox="1"/>
      </xdr:nvSpPr>
      <xdr:spPr>
        <a:xfrm>
          <a:off x="4686300" y="154202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76,725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43117</xdr:rowOff>
    </xdr:from>
    <xdr:to>
      <xdr:col>24</xdr:col>
      <xdr:colOff>152400</xdr:colOff>
      <xdr:row>91</xdr:row>
      <xdr:rowOff>43117</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4546600" y="15645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109570</xdr:rowOff>
    </xdr:from>
    <xdr:to>
      <xdr:col>24</xdr:col>
      <xdr:colOff>63500</xdr:colOff>
      <xdr:row>97</xdr:row>
      <xdr:rowOff>81316</xdr:rowOff>
    </xdr:to>
    <xdr:cxnSp macro="">
      <xdr:nvCxnSpPr>
        <xdr:cNvPr id="235" name="直線コネクタ 234">
          <a:extLst>
            <a:ext uri="{FF2B5EF4-FFF2-40B4-BE49-F238E27FC236}">
              <a16:creationId xmlns:a16="http://schemas.microsoft.com/office/drawing/2014/main" id="{00000000-0008-0000-0700-0000EB000000}"/>
            </a:ext>
          </a:extLst>
        </xdr:cNvPr>
        <xdr:cNvCxnSpPr/>
      </xdr:nvCxnSpPr>
      <xdr:spPr>
        <a:xfrm flipV="1">
          <a:off x="3797300" y="16568770"/>
          <a:ext cx="838200" cy="143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120797</xdr:rowOff>
    </xdr:from>
    <xdr:ext cx="534377" cy="259045"/>
    <xdr:sp macro="" textlink="">
      <xdr:nvSpPr>
        <xdr:cNvPr id="236" name="衛生費平均値テキスト">
          <a:extLst>
            <a:ext uri="{FF2B5EF4-FFF2-40B4-BE49-F238E27FC236}">
              <a16:creationId xmlns:a16="http://schemas.microsoft.com/office/drawing/2014/main" id="{00000000-0008-0000-0700-0000EC000000}"/>
            </a:ext>
          </a:extLst>
        </xdr:cNvPr>
        <xdr:cNvSpPr txBox="1"/>
      </xdr:nvSpPr>
      <xdr:spPr>
        <a:xfrm>
          <a:off x="4686300" y="16579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142370</xdr:rowOff>
    </xdr:from>
    <xdr:to>
      <xdr:col>24</xdr:col>
      <xdr:colOff>114300</xdr:colOff>
      <xdr:row>97</xdr:row>
      <xdr:rowOff>72520</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4584700" y="166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81316</xdr:rowOff>
    </xdr:from>
    <xdr:to>
      <xdr:col>19</xdr:col>
      <xdr:colOff>177800</xdr:colOff>
      <xdr:row>97</xdr:row>
      <xdr:rowOff>93089</xdr:rowOff>
    </xdr:to>
    <xdr:cxnSp macro="">
      <xdr:nvCxnSpPr>
        <xdr:cNvPr id="238" name="直線コネクタ 237">
          <a:extLst>
            <a:ext uri="{FF2B5EF4-FFF2-40B4-BE49-F238E27FC236}">
              <a16:creationId xmlns:a16="http://schemas.microsoft.com/office/drawing/2014/main" id="{00000000-0008-0000-0700-0000EE000000}"/>
            </a:ext>
          </a:extLst>
        </xdr:cNvPr>
        <xdr:cNvCxnSpPr/>
      </xdr:nvCxnSpPr>
      <xdr:spPr>
        <a:xfrm flipV="1">
          <a:off x="2908300" y="16711966"/>
          <a:ext cx="889000" cy="1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127602</xdr:rowOff>
    </xdr:from>
    <xdr:to>
      <xdr:col>20</xdr:col>
      <xdr:colOff>38100</xdr:colOff>
      <xdr:row>97</xdr:row>
      <xdr:rowOff>57752</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3746500" y="16586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74279</xdr:rowOff>
    </xdr:from>
    <xdr:ext cx="534377"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3530111" y="16362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93089</xdr:rowOff>
    </xdr:from>
    <xdr:to>
      <xdr:col>15</xdr:col>
      <xdr:colOff>50800</xdr:colOff>
      <xdr:row>97</xdr:row>
      <xdr:rowOff>107628</xdr:rowOff>
    </xdr:to>
    <xdr:cxnSp macro="">
      <xdr:nvCxnSpPr>
        <xdr:cNvPr id="241" name="直線コネクタ 240">
          <a:extLst>
            <a:ext uri="{FF2B5EF4-FFF2-40B4-BE49-F238E27FC236}">
              <a16:creationId xmlns:a16="http://schemas.microsoft.com/office/drawing/2014/main" id="{00000000-0008-0000-0700-0000F1000000}"/>
            </a:ext>
          </a:extLst>
        </xdr:cNvPr>
        <xdr:cNvCxnSpPr/>
      </xdr:nvCxnSpPr>
      <xdr:spPr>
        <a:xfrm flipV="1">
          <a:off x="2019300" y="16723739"/>
          <a:ext cx="889000" cy="14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63595</xdr:rowOff>
    </xdr:from>
    <xdr:to>
      <xdr:col>15</xdr:col>
      <xdr:colOff>101600</xdr:colOff>
      <xdr:row>97</xdr:row>
      <xdr:rowOff>165195</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2857500" y="16694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156322</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641111" y="16786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91694</xdr:rowOff>
    </xdr:from>
    <xdr:to>
      <xdr:col>10</xdr:col>
      <xdr:colOff>114300</xdr:colOff>
      <xdr:row>97</xdr:row>
      <xdr:rowOff>107628</xdr:rowOff>
    </xdr:to>
    <xdr:cxnSp macro="">
      <xdr:nvCxnSpPr>
        <xdr:cNvPr id="244" name="直線コネクタ 243">
          <a:extLst>
            <a:ext uri="{FF2B5EF4-FFF2-40B4-BE49-F238E27FC236}">
              <a16:creationId xmlns:a16="http://schemas.microsoft.com/office/drawing/2014/main" id="{00000000-0008-0000-0700-0000F4000000}"/>
            </a:ext>
          </a:extLst>
        </xdr:cNvPr>
        <xdr:cNvCxnSpPr/>
      </xdr:nvCxnSpPr>
      <xdr:spPr>
        <a:xfrm>
          <a:off x="1130300" y="16722344"/>
          <a:ext cx="889000" cy="15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20868</xdr:rowOff>
    </xdr:from>
    <xdr:to>
      <xdr:col>10</xdr:col>
      <xdr:colOff>165100</xdr:colOff>
      <xdr:row>97</xdr:row>
      <xdr:rowOff>122468</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968500" y="16651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138995</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1752111" y="16426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49009</xdr:rowOff>
    </xdr:from>
    <xdr:to>
      <xdr:col>6</xdr:col>
      <xdr:colOff>38100</xdr:colOff>
      <xdr:row>97</xdr:row>
      <xdr:rowOff>150609</xdr:rowOff>
    </xdr:to>
    <xdr:sp macro="" textlink="">
      <xdr:nvSpPr>
        <xdr:cNvPr id="247" name="フローチャート: 判断 246">
          <a:extLst>
            <a:ext uri="{FF2B5EF4-FFF2-40B4-BE49-F238E27FC236}">
              <a16:creationId xmlns:a16="http://schemas.microsoft.com/office/drawing/2014/main" id="{00000000-0008-0000-0700-0000F7000000}"/>
            </a:ext>
          </a:extLst>
        </xdr:cNvPr>
        <xdr:cNvSpPr/>
      </xdr:nvSpPr>
      <xdr:spPr>
        <a:xfrm>
          <a:off x="1079500" y="1667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141736</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863111" y="1677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58770</xdr:rowOff>
    </xdr:from>
    <xdr:to>
      <xdr:col>24</xdr:col>
      <xdr:colOff>114300</xdr:colOff>
      <xdr:row>96</xdr:row>
      <xdr:rowOff>160370</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4584700" y="165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81647</xdr:rowOff>
    </xdr:from>
    <xdr:ext cx="534377" cy="259045"/>
    <xdr:sp macro="" textlink="">
      <xdr:nvSpPr>
        <xdr:cNvPr id="255" name="衛生費該当値テキスト">
          <a:extLst>
            <a:ext uri="{FF2B5EF4-FFF2-40B4-BE49-F238E27FC236}">
              <a16:creationId xmlns:a16="http://schemas.microsoft.com/office/drawing/2014/main" id="{00000000-0008-0000-0700-0000FF000000}"/>
            </a:ext>
          </a:extLst>
        </xdr:cNvPr>
        <xdr:cNvSpPr txBox="1"/>
      </xdr:nvSpPr>
      <xdr:spPr>
        <a:xfrm>
          <a:off x="4686300" y="16369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30516</xdr:rowOff>
    </xdr:from>
    <xdr:to>
      <xdr:col>20</xdr:col>
      <xdr:colOff>38100</xdr:colOff>
      <xdr:row>97</xdr:row>
      <xdr:rowOff>132116</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3746500" y="16661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123243</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3530111" y="16753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42289</xdr:rowOff>
    </xdr:from>
    <xdr:to>
      <xdr:col>15</xdr:col>
      <xdr:colOff>101600</xdr:colOff>
      <xdr:row>97</xdr:row>
      <xdr:rowOff>143889</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2857500" y="1667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160416</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2641111" y="1644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56828</xdr:rowOff>
    </xdr:from>
    <xdr:to>
      <xdr:col>10</xdr:col>
      <xdr:colOff>165100</xdr:colOff>
      <xdr:row>97</xdr:row>
      <xdr:rowOff>158428</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968500" y="166874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149555</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1752111" y="16780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40894</xdr:rowOff>
    </xdr:from>
    <xdr:to>
      <xdr:col>6</xdr:col>
      <xdr:colOff>38100</xdr:colOff>
      <xdr:row>97</xdr:row>
      <xdr:rowOff>142494</xdr:rowOff>
    </xdr:to>
    <xdr:sp macro="" textlink="">
      <xdr:nvSpPr>
        <xdr:cNvPr id="262" name="楕円 261">
          <a:extLst>
            <a:ext uri="{FF2B5EF4-FFF2-40B4-BE49-F238E27FC236}">
              <a16:creationId xmlns:a16="http://schemas.microsoft.com/office/drawing/2014/main" id="{00000000-0008-0000-0700-000006010000}"/>
            </a:ext>
          </a:extLst>
        </xdr:cNvPr>
        <xdr:cNvSpPr/>
      </xdr:nvSpPr>
      <xdr:spPr>
        <a:xfrm>
          <a:off x="1079500" y="1667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159021</xdr:rowOff>
    </xdr:from>
    <xdr:ext cx="534377"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863111" y="16446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a:extLst>
            <a:ext uri="{FF2B5EF4-FFF2-40B4-BE49-F238E27FC236}">
              <a16:creationId xmlns:a16="http://schemas.microsoft.com/office/drawing/2014/main" id="{00000000-0008-0000-0700-000019010000}"/>
            </a:ext>
          </a:extLst>
        </xdr:cNvPr>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36957</xdr:rowOff>
    </xdr:from>
    <xdr:to>
      <xdr:col>54</xdr:col>
      <xdr:colOff>189865</xdr:colOff>
      <xdr:row>39</xdr:row>
      <xdr:rowOff>8255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flipV="1">
          <a:off x="10475595" y="5351907"/>
          <a:ext cx="1270" cy="134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12082</xdr:rowOff>
    </xdr:from>
    <xdr:ext cx="378565" cy="259045"/>
    <xdr:sp macro="" textlink="">
      <xdr:nvSpPr>
        <xdr:cNvPr id="288" name="労働費最小値テキスト">
          <a:extLst>
            <a:ext uri="{FF2B5EF4-FFF2-40B4-BE49-F238E27FC236}">
              <a16:creationId xmlns:a16="http://schemas.microsoft.com/office/drawing/2014/main" id="{00000000-0008-0000-0700-000020010000}"/>
            </a:ext>
          </a:extLst>
        </xdr:cNvPr>
        <xdr:cNvSpPr txBox="1"/>
      </xdr:nvSpPr>
      <xdr:spPr>
        <a:xfrm>
          <a:off x="10528300" y="66986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8255</xdr:rowOff>
    </xdr:from>
    <xdr:to>
      <xdr:col>55</xdr:col>
      <xdr:colOff>88900</xdr:colOff>
      <xdr:row>39</xdr:row>
      <xdr:rowOff>8255</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10388600" y="6694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155084</xdr:rowOff>
    </xdr:from>
    <xdr:ext cx="534377" cy="259045"/>
    <xdr:sp macro="" textlink="">
      <xdr:nvSpPr>
        <xdr:cNvPr id="290" name="労働費最大値テキスト">
          <a:extLst>
            <a:ext uri="{FF2B5EF4-FFF2-40B4-BE49-F238E27FC236}">
              <a16:creationId xmlns:a16="http://schemas.microsoft.com/office/drawing/2014/main" id="{00000000-0008-0000-0700-000022010000}"/>
            </a:ext>
          </a:extLst>
        </xdr:cNvPr>
        <xdr:cNvSpPr txBox="1"/>
      </xdr:nvSpPr>
      <xdr:spPr>
        <a:xfrm>
          <a:off x="10528300" y="512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10,859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36957</xdr:rowOff>
    </xdr:from>
    <xdr:to>
      <xdr:col>55</xdr:col>
      <xdr:colOff>88900</xdr:colOff>
      <xdr:row>31</xdr:row>
      <xdr:rowOff>36957</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10388600" y="535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140843</xdr:rowOff>
    </xdr:from>
    <xdr:to>
      <xdr:col>55</xdr:col>
      <xdr:colOff>0</xdr:colOff>
      <xdr:row>38</xdr:row>
      <xdr:rowOff>143129</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a:off x="9639300" y="6655943"/>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153814</xdr:rowOff>
    </xdr:from>
    <xdr:ext cx="469744" cy="259045"/>
    <xdr:sp macro="" textlink="">
      <xdr:nvSpPr>
        <xdr:cNvPr id="293" name="労働費平均値テキスト">
          <a:extLst>
            <a:ext uri="{FF2B5EF4-FFF2-40B4-BE49-F238E27FC236}">
              <a16:creationId xmlns:a16="http://schemas.microsoft.com/office/drawing/2014/main" id="{00000000-0008-0000-0700-000025010000}"/>
            </a:ext>
          </a:extLst>
        </xdr:cNvPr>
        <xdr:cNvSpPr txBox="1"/>
      </xdr:nvSpPr>
      <xdr:spPr>
        <a:xfrm>
          <a:off x="10528300" y="632601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130937</xdr:rowOff>
    </xdr:from>
    <xdr:to>
      <xdr:col>55</xdr:col>
      <xdr:colOff>50800</xdr:colOff>
      <xdr:row>38</xdr:row>
      <xdr:rowOff>61087</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10426700" y="647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139573</xdr:rowOff>
    </xdr:from>
    <xdr:to>
      <xdr:col>50</xdr:col>
      <xdr:colOff>114300</xdr:colOff>
      <xdr:row>38</xdr:row>
      <xdr:rowOff>140843</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8750300" y="6654673"/>
          <a:ext cx="8890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136525</xdr:rowOff>
    </xdr:from>
    <xdr:to>
      <xdr:col>50</xdr:col>
      <xdr:colOff>165100</xdr:colOff>
      <xdr:row>38</xdr:row>
      <xdr:rowOff>66675</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9588500" y="648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83202</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9404428" y="6255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132588</xdr:rowOff>
    </xdr:from>
    <xdr:to>
      <xdr:col>45</xdr:col>
      <xdr:colOff>177800</xdr:colOff>
      <xdr:row>38</xdr:row>
      <xdr:rowOff>139573</xdr:rowOff>
    </xdr:to>
    <xdr:cxnSp macro="">
      <xdr:nvCxnSpPr>
        <xdr:cNvPr id="298" name="直線コネクタ 297">
          <a:extLst>
            <a:ext uri="{FF2B5EF4-FFF2-40B4-BE49-F238E27FC236}">
              <a16:creationId xmlns:a16="http://schemas.microsoft.com/office/drawing/2014/main" id="{00000000-0008-0000-0700-00002A010000}"/>
            </a:ext>
          </a:extLst>
        </xdr:cNvPr>
        <xdr:cNvCxnSpPr/>
      </xdr:nvCxnSpPr>
      <xdr:spPr>
        <a:xfrm>
          <a:off x="7861300" y="6647688"/>
          <a:ext cx="889000" cy="6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43434</xdr:rowOff>
    </xdr:from>
    <xdr:to>
      <xdr:col>46</xdr:col>
      <xdr:colOff>38100</xdr:colOff>
      <xdr:row>38</xdr:row>
      <xdr:rowOff>145034</xdr:rowOff>
    </xdr:to>
    <xdr:sp macro="" textlink="">
      <xdr:nvSpPr>
        <xdr:cNvPr id="299" name="フローチャート: 判断 298">
          <a:extLst>
            <a:ext uri="{FF2B5EF4-FFF2-40B4-BE49-F238E27FC236}">
              <a16:creationId xmlns:a16="http://schemas.microsoft.com/office/drawing/2014/main" id="{00000000-0008-0000-0700-00002B010000}"/>
            </a:ext>
          </a:extLst>
        </xdr:cNvPr>
        <xdr:cNvSpPr/>
      </xdr:nvSpPr>
      <xdr:spPr>
        <a:xfrm>
          <a:off x="8699500" y="6558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161561</xdr:rowOff>
    </xdr:from>
    <xdr:ext cx="378565"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61017" y="6333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93853</xdr:rowOff>
    </xdr:from>
    <xdr:to>
      <xdr:col>41</xdr:col>
      <xdr:colOff>50800</xdr:colOff>
      <xdr:row>38</xdr:row>
      <xdr:rowOff>132588</xdr:rowOff>
    </xdr:to>
    <xdr:cxnSp macro="">
      <xdr:nvCxnSpPr>
        <xdr:cNvPr id="301" name="直線コネクタ 300">
          <a:extLst>
            <a:ext uri="{FF2B5EF4-FFF2-40B4-BE49-F238E27FC236}">
              <a16:creationId xmlns:a16="http://schemas.microsoft.com/office/drawing/2014/main" id="{00000000-0008-0000-0700-00002D010000}"/>
            </a:ext>
          </a:extLst>
        </xdr:cNvPr>
        <xdr:cNvCxnSpPr/>
      </xdr:nvCxnSpPr>
      <xdr:spPr>
        <a:xfrm>
          <a:off x="6972300" y="6608953"/>
          <a:ext cx="889000" cy="38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39624</xdr:rowOff>
    </xdr:from>
    <xdr:to>
      <xdr:col>41</xdr:col>
      <xdr:colOff>101600</xdr:colOff>
      <xdr:row>38</xdr:row>
      <xdr:rowOff>141224</xdr:rowOff>
    </xdr:to>
    <xdr:sp macro="" textlink="">
      <xdr:nvSpPr>
        <xdr:cNvPr id="302" name="フローチャート: 判断 301">
          <a:extLst>
            <a:ext uri="{FF2B5EF4-FFF2-40B4-BE49-F238E27FC236}">
              <a16:creationId xmlns:a16="http://schemas.microsoft.com/office/drawing/2014/main" id="{00000000-0008-0000-0700-00002E010000}"/>
            </a:ext>
          </a:extLst>
        </xdr:cNvPr>
        <xdr:cNvSpPr/>
      </xdr:nvSpPr>
      <xdr:spPr>
        <a:xfrm>
          <a:off x="7810500" y="655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157751</xdr:rowOff>
    </xdr:from>
    <xdr:ext cx="378565"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2017" y="63299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165227</xdr:rowOff>
    </xdr:from>
    <xdr:to>
      <xdr:col>36</xdr:col>
      <xdr:colOff>165100</xdr:colOff>
      <xdr:row>38</xdr:row>
      <xdr:rowOff>95377</xdr:rowOff>
    </xdr:to>
    <xdr:sp macro="" textlink="">
      <xdr:nvSpPr>
        <xdr:cNvPr id="304" name="フローチャート: 判断 303">
          <a:extLst>
            <a:ext uri="{FF2B5EF4-FFF2-40B4-BE49-F238E27FC236}">
              <a16:creationId xmlns:a16="http://schemas.microsoft.com/office/drawing/2014/main" id="{00000000-0008-0000-0700-000030010000}"/>
            </a:ext>
          </a:extLst>
        </xdr:cNvPr>
        <xdr:cNvSpPr/>
      </xdr:nvSpPr>
      <xdr:spPr>
        <a:xfrm>
          <a:off x="6921500" y="6508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111904</xdr:rowOff>
    </xdr:from>
    <xdr:ext cx="469744"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6737428" y="6284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92329</xdr:rowOff>
    </xdr:from>
    <xdr:to>
      <xdr:col>55</xdr:col>
      <xdr:colOff>50800</xdr:colOff>
      <xdr:row>39</xdr:row>
      <xdr:rowOff>22479</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10426700" y="6607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7256</xdr:rowOff>
    </xdr:from>
    <xdr:ext cx="378565" cy="259045"/>
    <xdr:sp macro="" textlink="">
      <xdr:nvSpPr>
        <xdr:cNvPr id="312" name="労働費該当値テキスト">
          <a:extLst>
            <a:ext uri="{FF2B5EF4-FFF2-40B4-BE49-F238E27FC236}">
              <a16:creationId xmlns:a16="http://schemas.microsoft.com/office/drawing/2014/main" id="{00000000-0008-0000-0700-000038010000}"/>
            </a:ext>
          </a:extLst>
        </xdr:cNvPr>
        <xdr:cNvSpPr txBox="1"/>
      </xdr:nvSpPr>
      <xdr:spPr>
        <a:xfrm>
          <a:off x="10528300" y="652235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90043</xdr:rowOff>
    </xdr:from>
    <xdr:to>
      <xdr:col>50</xdr:col>
      <xdr:colOff>165100</xdr:colOff>
      <xdr:row>39</xdr:row>
      <xdr:rowOff>20193</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9588500" y="6605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11320</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9450017" y="66978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88773</xdr:rowOff>
    </xdr:from>
    <xdr:to>
      <xdr:col>46</xdr:col>
      <xdr:colOff>38100</xdr:colOff>
      <xdr:row>39</xdr:row>
      <xdr:rowOff>18923</xdr:rowOff>
    </xdr:to>
    <xdr:sp macro="" textlink="">
      <xdr:nvSpPr>
        <xdr:cNvPr id="315" name="楕円 314">
          <a:extLst>
            <a:ext uri="{FF2B5EF4-FFF2-40B4-BE49-F238E27FC236}">
              <a16:creationId xmlns:a16="http://schemas.microsoft.com/office/drawing/2014/main" id="{00000000-0008-0000-0700-00003B010000}"/>
            </a:ext>
          </a:extLst>
        </xdr:cNvPr>
        <xdr:cNvSpPr/>
      </xdr:nvSpPr>
      <xdr:spPr>
        <a:xfrm>
          <a:off x="8699500" y="66038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10050</xdr:rowOff>
    </xdr:from>
    <xdr:ext cx="378565" cy="259045"/>
    <xdr:sp macro="" textlink="">
      <xdr:nvSpPr>
        <xdr:cNvPr id="316" name="テキスト ボックス 315">
          <a:extLst>
            <a:ext uri="{FF2B5EF4-FFF2-40B4-BE49-F238E27FC236}">
              <a16:creationId xmlns:a16="http://schemas.microsoft.com/office/drawing/2014/main" id="{00000000-0008-0000-0700-00003C010000}"/>
            </a:ext>
          </a:extLst>
        </xdr:cNvPr>
        <xdr:cNvSpPr txBox="1"/>
      </xdr:nvSpPr>
      <xdr:spPr>
        <a:xfrm>
          <a:off x="8561017" y="66966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81788</xdr:rowOff>
    </xdr:from>
    <xdr:to>
      <xdr:col>41</xdr:col>
      <xdr:colOff>101600</xdr:colOff>
      <xdr:row>39</xdr:row>
      <xdr:rowOff>11938</xdr:rowOff>
    </xdr:to>
    <xdr:sp macro="" textlink="">
      <xdr:nvSpPr>
        <xdr:cNvPr id="317" name="楕円 316">
          <a:extLst>
            <a:ext uri="{FF2B5EF4-FFF2-40B4-BE49-F238E27FC236}">
              <a16:creationId xmlns:a16="http://schemas.microsoft.com/office/drawing/2014/main" id="{00000000-0008-0000-0700-00003D010000}"/>
            </a:ext>
          </a:extLst>
        </xdr:cNvPr>
        <xdr:cNvSpPr/>
      </xdr:nvSpPr>
      <xdr:spPr>
        <a:xfrm>
          <a:off x="7810500" y="6596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3065</xdr:rowOff>
    </xdr:from>
    <xdr:ext cx="378565"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7672017" y="66896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43053</xdr:rowOff>
    </xdr:from>
    <xdr:to>
      <xdr:col>36</xdr:col>
      <xdr:colOff>165100</xdr:colOff>
      <xdr:row>38</xdr:row>
      <xdr:rowOff>144653</xdr:rowOff>
    </xdr:to>
    <xdr:sp macro="" textlink="">
      <xdr:nvSpPr>
        <xdr:cNvPr id="319" name="楕円 318">
          <a:extLst>
            <a:ext uri="{FF2B5EF4-FFF2-40B4-BE49-F238E27FC236}">
              <a16:creationId xmlns:a16="http://schemas.microsoft.com/office/drawing/2014/main" id="{00000000-0008-0000-0700-00003F010000}"/>
            </a:ext>
          </a:extLst>
        </xdr:cNvPr>
        <xdr:cNvSpPr/>
      </xdr:nvSpPr>
      <xdr:spPr>
        <a:xfrm>
          <a:off x="6921500" y="6558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135780</xdr:rowOff>
    </xdr:from>
    <xdr:ext cx="378565"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783017" y="66508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a:extLst>
            <a:ext uri="{FF2B5EF4-FFF2-40B4-BE49-F238E27FC236}">
              <a16:creationId xmlns:a16="http://schemas.microsoft.com/office/drawing/2014/main" id="{00000000-0008-0000-0700-000050010000}"/>
            </a:ext>
          </a:extLst>
        </xdr:cNvPr>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a:extLst>
            <a:ext uri="{FF2B5EF4-FFF2-40B4-BE49-F238E27FC236}">
              <a16:creationId xmlns:a16="http://schemas.microsoft.com/office/drawing/2014/main" id="{00000000-0008-0000-0700-000052010000}"/>
            </a:ext>
          </a:extLst>
        </xdr:cNvPr>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a:extLst>
            <a:ext uri="{FF2B5EF4-FFF2-40B4-BE49-F238E27FC236}">
              <a16:creationId xmlns:a16="http://schemas.microsoft.com/office/drawing/2014/main" id="{00000000-0008-0000-0700-000054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a:extLst>
            <a:ext uri="{FF2B5EF4-FFF2-40B4-BE49-F238E27FC236}">
              <a16:creationId xmlns:a16="http://schemas.microsoft.com/office/drawing/2014/main" id="{00000000-0008-0000-07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66136</xdr:rowOff>
    </xdr:from>
    <xdr:to>
      <xdr:col>54</xdr:col>
      <xdr:colOff>189865</xdr:colOff>
      <xdr:row>58</xdr:row>
      <xdr:rowOff>70709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flipV="1">
          <a:off x="10475595" y="8638636"/>
          <a:ext cx="1270" cy="13761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74536</xdr:rowOff>
    </xdr:from>
    <xdr:ext cx="469744" cy="259045"/>
    <xdr:sp macro="" textlink="">
      <xdr:nvSpPr>
        <xdr:cNvPr id="343" name="農林水産業費最小値テキスト">
          <a:extLst>
            <a:ext uri="{FF2B5EF4-FFF2-40B4-BE49-F238E27FC236}">
              <a16:creationId xmlns:a16="http://schemas.microsoft.com/office/drawing/2014/main" id="{00000000-0008-0000-0700-000057010000}"/>
            </a:ext>
          </a:extLst>
        </xdr:cNvPr>
        <xdr:cNvSpPr txBox="1"/>
      </xdr:nvSpPr>
      <xdr:spPr>
        <a:xfrm>
          <a:off x="10528300" y="10018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70709</xdr:rowOff>
    </xdr:from>
    <xdr:to>
      <xdr:col>55</xdr:col>
      <xdr:colOff>88900</xdr:colOff>
      <xdr:row>58</xdr:row>
      <xdr:rowOff>70709</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10388600" y="10014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12813</xdr:rowOff>
    </xdr:from>
    <xdr:ext cx="534377" cy="259045"/>
    <xdr:sp macro="" textlink="">
      <xdr:nvSpPr>
        <xdr:cNvPr id="345" name="農林水産業費最大値テキスト">
          <a:extLst>
            <a:ext uri="{FF2B5EF4-FFF2-40B4-BE49-F238E27FC236}">
              <a16:creationId xmlns:a16="http://schemas.microsoft.com/office/drawing/2014/main" id="{00000000-0008-0000-0700-000059010000}"/>
            </a:ext>
          </a:extLst>
        </xdr:cNvPr>
        <xdr:cNvSpPr txBox="1"/>
      </xdr:nvSpPr>
      <xdr:spPr>
        <a:xfrm>
          <a:off x="10528300" y="8413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31,609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66136</xdr:rowOff>
    </xdr:from>
    <xdr:to>
      <xdr:col>55</xdr:col>
      <xdr:colOff>88900</xdr:colOff>
      <xdr:row>50</xdr:row>
      <xdr:rowOff>66136</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10388600" y="8638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66136</xdr:rowOff>
    </xdr:from>
    <xdr:to>
      <xdr:col>55</xdr:col>
      <xdr:colOff>0</xdr:colOff>
      <xdr:row>52</xdr:row>
      <xdr:rowOff>122784</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flipV="1">
          <a:off x="9639300" y="8638636"/>
          <a:ext cx="838200" cy="399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144731</xdr:rowOff>
    </xdr:from>
    <xdr:ext cx="469744" cy="259045"/>
    <xdr:sp macro="" textlink="">
      <xdr:nvSpPr>
        <xdr:cNvPr id="348" name="農林水産業費平均値テキスト">
          <a:extLst>
            <a:ext uri="{FF2B5EF4-FFF2-40B4-BE49-F238E27FC236}">
              <a16:creationId xmlns:a16="http://schemas.microsoft.com/office/drawing/2014/main" id="{00000000-0008-0000-0700-00005C010000}"/>
            </a:ext>
          </a:extLst>
        </xdr:cNvPr>
        <xdr:cNvSpPr txBox="1"/>
      </xdr:nvSpPr>
      <xdr:spPr>
        <a:xfrm>
          <a:off x="10528300" y="9574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166304</xdr:rowOff>
    </xdr:from>
    <xdr:to>
      <xdr:col>55</xdr:col>
      <xdr:colOff>50800</xdr:colOff>
      <xdr:row>56</xdr:row>
      <xdr:rowOff>96454</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10426700" y="9596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19045</xdr:rowOff>
    </xdr:from>
    <xdr:to>
      <xdr:col>50</xdr:col>
      <xdr:colOff>114300</xdr:colOff>
      <xdr:row>52</xdr:row>
      <xdr:rowOff>122784</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8750300" y="8934445"/>
          <a:ext cx="889000" cy="103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20046</xdr:rowOff>
    </xdr:from>
    <xdr:to>
      <xdr:col>50</xdr:col>
      <xdr:colOff>165100</xdr:colOff>
      <xdr:row>56</xdr:row>
      <xdr:rowOff>121646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9588500" y="9621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56</xdr:row>
      <xdr:rowOff>112773</xdr:rowOff>
    </xdr:from>
    <xdr:ext cx="469744"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04428" y="9713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51</xdr:row>
      <xdr:rowOff>153050</xdr:rowOff>
    </xdr:from>
    <xdr:to>
      <xdr:col>45</xdr:col>
      <xdr:colOff>177800</xdr:colOff>
      <xdr:row>52</xdr:row>
      <xdr:rowOff>19045</xdr:rowOff>
    </xdr:to>
    <xdr:cxnSp macro="">
      <xdr:nvCxnSpPr>
        <xdr:cNvPr id="353" name="直線コネクタ 352">
          <a:extLst>
            <a:ext uri="{FF2B5EF4-FFF2-40B4-BE49-F238E27FC236}">
              <a16:creationId xmlns:a16="http://schemas.microsoft.com/office/drawing/2014/main" id="{00000000-0008-0000-0700-000061010000}"/>
            </a:ext>
          </a:extLst>
        </xdr:cNvPr>
        <xdr:cNvCxnSpPr/>
      </xdr:nvCxnSpPr>
      <xdr:spPr>
        <a:xfrm>
          <a:off x="7861300" y="8897000"/>
          <a:ext cx="889000" cy="37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153136</xdr:rowOff>
    </xdr:from>
    <xdr:to>
      <xdr:col>46</xdr:col>
      <xdr:colOff>38100</xdr:colOff>
      <xdr:row>57</xdr:row>
      <xdr:rowOff>83286</xdr:rowOff>
    </xdr:to>
    <xdr:sp macro="" textlink="">
      <xdr:nvSpPr>
        <xdr:cNvPr id="354" name="フローチャート: 判断 353">
          <a:extLst>
            <a:ext uri="{FF2B5EF4-FFF2-40B4-BE49-F238E27FC236}">
              <a16:creationId xmlns:a16="http://schemas.microsoft.com/office/drawing/2014/main" id="{00000000-0008-0000-0700-000062010000}"/>
            </a:ext>
          </a:extLst>
        </xdr:cNvPr>
        <xdr:cNvSpPr/>
      </xdr:nvSpPr>
      <xdr:spPr>
        <a:xfrm>
          <a:off x="8699500" y="9754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57</xdr:row>
      <xdr:rowOff>74413</xdr:rowOff>
    </xdr:from>
    <xdr:ext cx="469744"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15428" y="9847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51</xdr:row>
      <xdr:rowOff>153050</xdr:rowOff>
    </xdr:from>
    <xdr:to>
      <xdr:col>41</xdr:col>
      <xdr:colOff>50800</xdr:colOff>
      <xdr:row>52</xdr:row>
      <xdr:rowOff>93752</xdr:rowOff>
    </xdr:to>
    <xdr:cxnSp macro="">
      <xdr:nvCxnSpPr>
        <xdr:cNvPr id="356" name="直線コネクタ 355">
          <a:extLst>
            <a:ext uri="{FF2B5EF4-FFF2-40B4-BE49-F238E27FC236}">
              <a16:creationId xmlns:a16="http://schemas.microsoft.com/office/drawing/2014/main" id="{00000000-0008-0000-0700-000064010000}"/>
            </a:ext>
          </a:extLst>
        </xdr:cNvPr>
        <xdr:cNvCxnSpPr/>
      </xdr:nvCxnSpPr>
      <xdr:spPr>
        <a:xfrm flipV="1">
          <a:off x="6972300" y="8897000"/>
          <a:ext cx="889000" cy="112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25440</xdr:rowOff>
    </xdr:from>
    <xdr:to>
      <xdr:col>41</xdr:col>
      <xdr:colOff>101600</xdr:colOff>
      <xdr:row>57</xdr:row>
      <xdr:rowOff>127040</xdr:rowOff>
    </xdr:to>
    <xdr:sp macro="" textlink="">
      <xdr:nvSpPr>
        <xdr:cNvPr id="357" name="フローチャート: 判断 356">
          <a:extLst>
            <a:ext uri="{FF2B5EF4-FFF2-40B4-BE49-F238E27FC236}">
              <a16:creationId xmlns:a16="http://schemas.microsoft.com/office/drawing/2014/main" id="{00000000-0008-0000-0700-000065010000}"/>
            </a:ext>
          </a:extLst>
        </xdr:cNvPr>
        <xdr:cNvSpPr/>
      </xdr:nvSpPr>
      <xdr:spPr>
        <a:xfrm>
          <a:off x="7810500" y="9798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57</xdr:row>
      <xdr:rowOff>118167</xdr:rowOff>
    </xdr:from>
    <xdr:ext cx="469744"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26428" y="9890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170921</xdr:rowOff>
    </xdr:from>
    <xdr:to>
      <xdr:col>36</xdr:col>
      <xdr:colOff>165100</xdr:colOff>
      <xdr:row>57</xdr:row>
      <xdr:rowOff>101071</xdr:rowOff>
    </xdr:to>
    <xdr:sp macro="" textlink="">
      <xdr:nvSpPr>
        <xdr:cNvPr id="359" name="フローチャート: 判断 358">
          <a:extLst>
            <a:ext uri="{FF2B5EF4-FFF2-40B4-BE49-F238E27FC236}">
              <a16:creationId xmlns:a16="http://schemas.microsoft.com/office/drawing/2014/main" id="{00000000-0008-0000-0700-000067010000}"/>
            </a:ext>
          </a:extLst>
        </xdr:cNvPr>
        <xdr:cNvSpPr/>
      </xdr:nvSpPr>
      <xdr:spPr>
        <a:xfrm>
          <a:off x="6921500" y="977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57</xdr:row>
      <xdr:rowOff>92198</xdr:rowOff>
    </xdr:from>
    <xdr:ext cx="469744" cy="259045"/>
    <xdr:sp macro="" textlink="">
      <xdr:nvSpPr>
        <xdr:cNvPr id="360" name="テキスト ボックス 359">
          <a:extLst>
            <a:ext uri="{FF2B5EF4-FFF2-40B4-BE49-F238E27FC236}">
              <a16:creationId xmlns:a16="http://schemas.microsoft.com/office/drawing/2014/main" id="{00000000-0008-0000-0700-000068010000}"/>
            </a:ext>
          </a:extLst>
        </xdr:cNvPr>
        <xdr:cNvSpPr txBox="1"/>
      </xdr:nvSpPr>
      <xdr:spPr>
        <a:xfrm>
          <a:off x="6737428" y="9864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50</xdr:row>
      <xdr:rowOff>15336</xdr:rowOff>
    </xdr:from>
    <xdr:to>
      <xdr:col>55</xdr:col>
      <xdr:colOff>50800</xdr:colOff>
      <xdr:row>50</xdr:row>
      <xdr:rowOff>116936</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10426700" y="858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49</xdr:row>
      <xdr:rowOff>139813</xdr:rowOff>
    </xdr:from>
    <xdr:ext cx="534377" cy="259045"/>
    <xdr:sp macro="" textlink="">
      <xdr:nvSpPr>
        <xdr:cNvPr id="367" name="農林水産業費該当値テキスト">
          <a:extLst>
            <a:ext uri="{FF2B5EF4-FFF2-40B4-BE49-F238E27FC236}">
              <a16:creationId xmlns:a16="http://schemas.microsoft.com/office/drawing/2014/main" id="{00000000-0008-0000-0700-00006F010000}"/>
            </a:ext>
          </a:extLst>
        </xdr:cNvPr>
        <xdr:cNvSpPr txBox="1"/>
      </xdr:nvSpPr>
      <xdr:spPr>
        <a:xfrm>
          <a:off x="10528300" y="8540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71984</xdr:rowOff>
    </xdr:from>
    <xdr:to>
      <xdr:col>50</xdr:col>
      <xdr:colOff>165100</xdr:colOff>
      <xdr:row>53</xdr:row>
      <xdr:rowOff>2134</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9588500" y="8987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51</xdr:row>
      <xdr:rowOff>18661</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9372111" y="8762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139695</xdr:rowOff>
    </xdr:from>
    <xdr:to>
      <xdr:col>46</xdr:col>
      <xdr:colOff>38100</xdr:colOff>
      <xdr:row>52</xdr:row>
      <xdr:rowOff>69845</xdr:rowOff>
    </xdr:to>
    <xdr:sp macro="" textlink="">
      <xdr:nvSpPr>
        <xdr:cNvPr id="370" name="楕円 369">
          <a:extLst>
            <a:ext uri="{FF2B5EF4-FFF2-40B4-BE49-F238E27FC236}">
              <a16:creationId xmlns:a16="http://schemas.microsoft.com/office/drawing/2014/main" id="{00000000-0008-0000-0700-000072010000}"/>
            </a:ext>
          </a:extLst>
        </xdr:cNvPr>
        <xdr:cNvSpPr/>
      </xdr:nvSpPr>
      <xdr:spPr>
        <a:xfrm>
          <a:off x="8699500" y="888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86372</xdr:rowOff>
    </xdr:from>
    <xdr:ext cx="534377" cy="259045"/>
    <xdr:sp macro="" textlink="">
      <xdr:nvSpPr>
        <xdr:cNvPr id="371" name="テキスト ボックス 370">
          <a:extLst>
            <a:ext uri="{FF2B5EF4-FFF2-40B4-BE49-F238E27FC236}">
              <a16:creationId xmlns:a16="http://schemas.microsoft.com/office/drawing/2014/main" id="{00000000-0008-0000-0700-000073010000}"/>
            </a:ext>
          </a:extLst>
        </xdr:cNvPr>
        <xdr:cNvSpPr txBox="1"/>
      </xdr:nvSpPr>
      <xdr:spPr>
        <a:xfrm>
          <a:off x="8483111" y="8658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51</xdr:row>
      <xdr:rowOff>102250</xdr:rowOff>
    </xdr:from>
    <xdr:to>
      <xdr:col>41</xdr:col>
      <xdr:colOff>101600</xdr:colOff>
      <xdr:row>52</xdr:row>
      <xdr:rowOff>32400</xdr:rowOff>
    </xdr:to>
    <xdr:sp macro="" textlink="">
      <xdr:nvSpPr>
        <xdr:cNvPr id="372" name="楕円 371">
          <a:extLst>
            <a:ext uri="{FF2B5EF4-FFF2-40B4-BE49-F238E27FC236}">
              <a16:creationId xmlns:a16="http://schemas.microsoft.com/office/drawing/2014/main" id="{00000000-0008-0000-0700-000074010000}"/>
            </a:ext>
          </a:extLst>
        </xdr:cNvPr>
        <xdr:cNvSpPr/>
      </xdr:nvSpPr>
      <xdr:spPr>
        <a:xfrm>
          <a:off x="7810500" y="88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50</xdr:row>
      <xdr:rowOff>48927</xdr:rowOff>
    </xdr:from>
    <xdr:ext cx="534377" cy="259045"/>
    <xdr:sp macro="" textlink="">
      <xdr:nvSpPr>
        <xdr:cNvPr id="373" name="テキスト ボックス 372">
          <a:extLst>
            <a:ext uri="{FF2B5EF4-FFF2-40B4-BE49-F238E27FC236}">
              <a16:creationId xmlns:a16="http://schemas.microsoft.com/office/drawing/2014/main" id="{00000000-0008-0000-0700-000075010000}"/>
            </a:ext>
          </a:extLst>
        </xdr:cNvPr>
        <xdr:cNvSpPr txBox="1"/>
      </xdr:nvSpPr>
      <xdr:spPr>
        <a:xfrm>
          <a:off x="7594111" y="862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52</xdr:row>
      <xdr:rowOff>42952</xdr:rowOff>
    </xdr:from>
    <xdr:to>
      <xdr:col>36</xdr:col>
      <xdr:colOff>165100</xdr:colOff>
      <xdr:row>52</xdr:row>
      <xdr:rowOff>144552</xdr:rowOff>
    </xdr:to>
    <xdr:sp macro="" textlink="">
      <xdr:nvSpPr>
        <xdr:cNvPr id="374" name="楕円 373">
          <a:extLst>
            <a:ext uri="{FF2B5EF4-FFF2-40B4-BE49-F238E27FC236}">
              <a16:creationId xmlns:a16="http://schemas.microsoft.com/office/drawing/2014/main" id="{00000000-0008-0000-0700-000076010000}"/>
            </a:ext>
          </a:extLst>
        </xdr:cNvPr>
        <xdr:cNvSpPr/>
      </xdr:nvSpPr>
      <xdr:spPr>
        <a:xfrm>
          <a:off x="6921500" y="8958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50</xdr:row>
      <xdr:rowOff>161079</xdr:rowOff>
    </xdr:from>
    <xdr:ext cx="534377"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705111" y="8733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3" name="テキスト ボックス 392">
          <a:extLst>
            <a:ext uri="{FF2B5EF4-FFF2-40B4-BE49-F238E27FC236}">
              <a16:creationId xmlns:a16="http://schemas.microsoft.com/office/drawing/2014/main" id="{00000000-0008-0000-0700-000089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5" name="テキスト ボックス 394">
          <a:extLst>
            <a:ext uri="{FF2B5EF4-FFF2-40B4-BE49-F238E27FC236}">
              <a16:creationId xmlns:a16="http://schemas.microsoft.com/office/drawing/2014/main" id="{00000000-0008-0000-0700-00008B010000}"/>
            </a:ext>
          </a:extLst>
        </xdr:cNvPr>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157493</xdr:rowOff>
    </xdr:from>
    <xdr:to>
      <xdr:col>54</xdr:col>
      <xdr:colOff>189865</xdr:colOff>
      <xdr:row>78</xdr:row>
      <xdr:rowOff>42241</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10475595" y="12158993"/>
          <a:ext cx="1270" cy="1256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46068</xdr:rowOff>
    </xdr:from>
    <xdr:ext cx="469744" cy="259045"/>
    <xdr:sp macro="" textlink="">
      <xdr:nvSpPr>
        <xdr:cNvPr id="400" name="商工費最小値テキスト">
          <a:extLst>
            <a:ext uri="{FF2B5EF4-FFF2-40B4-BE49-F238E27FC236}">
              <a16:creationId xmlns:a16="http://schemas.microsoft.com/office/drawing/2014/main" id="{00000000-0008-0000-0700-000090010000}"/>
            </a:ext>
          </a:extLst>
        </xdr:cNvPr>
        <xdr:cNvSpPr txBox="1"/>
      </xdr:nvSpPr>
      <xdr:spPr>
        <a:xfrm>
          <a:off x="10528300" y="13419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42241</xdr:rowOff>
    </xdr:from>
    <xdr:to>
      <xdr:col>55</xdr:col>
      <xdr:colOff>88900</xdr:colOff>
      <xdr:row>78</xdr:row>
      <xdr:rowOff>42241</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10388600" y="13415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104170</xdr:rowOff>
    </xdr:from>
    <xdr:ext cx="534377" cy="259045"/>
    <xdr:sp macro="" textlink="">
      <xdr:nvSpPr>
        <xdr:cNvPr id="402" name="商工費最大値テキスト">
          <a:extLst>
            <a:ext uri="{FF2B5EF4-FFF2-40B4-BE49-F238E27FC236}">
              <a16:creationId xmlns:a16="http://schemas.microsoft.com/office/drawing/2014/main" id="{00000000-0008-0000-0700-000092010000}"/>
            </a:ext>
          </a:extLst>
        </xdr:cNvPr>
        <xdr:cNvSpPr txBox="1"/>
      </xdr:nvSpPr>
      <xdr:spPr>
        <a:xfrm>
          <a:off x="10528300" y="1193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37,533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157493</xdr:rowOff>
    </xdr:from>
    <xdr:to>
      <xdr:col>55</xdr:col>
      <xdr:colOff>88900</xdr:colOff>
      <xdr:row>70</xdr:row>
      <xdr:rowOff>157493</xdr:rowOff>
    </xdr:to>
    <xdr:cxnSp macro="">
      <xdr:nvCxnSpPr>
        <xdr:cNvPr id="403" name="直線コネクタ 402">
          <a:extLst>
            <a:ext uri="{FF2B5EF4-FFF2-40B4-BE49-F238E27FC236}">
              <a16:creationId xmlns:a16="http://schemas.microsoft.com/office/drawing/2014/main" id="{00000000-0008-0000-0700-000093010000}"/>
            </a:ext>
          </a:extLst>
        </xdr:cNvPr>
        <xdr:cNvCxnSpPr/>
      </xdr:nvCxnSpPr>
      <xdr:spPr>
        <a:xfrm>
          <a:off x="10388600" y="12158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90627</xdr:rowOff>
    </xdr:from>
    <xdr:to>
      <xdr:col>55</xdr:col>
      <xdr:colOff>0</xdr:colOff>
      <xdr:row>77</xdr:row>
      <xdr:rowOff>104115</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9639300" y="13292277"/>
          <a:ext cx="838200" cy="13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28757</xdr:rowOff>
    </xdr:from>
    <xdr:ext cx="534377" cy="259045"/>
    <xdr:sp macro="" textlink="">
      <xdr:nvSpPr>
        <xdr:cNvPr id="405" name="商工費平均値テキスト">
          <a:extLst>
            <a:ext uri="{FF2B5EF4-FFF2-40B4-BE49-F238E27FC236}">
              <a16:creationId xmlns:a16="http://schemas.microsoft.com/office/drawing/2014/main" id="{00000000-0008-0000-0700-000095010000}"/>
            </a:ext>
          </a:extLst>
        </xdr:cNvPr>
        <xdr:cNvSpPr txBox="1"/>
      </xdr:nvSpPr>
      <xdr:spPr>
        <a:xfrm>
          <a:off x="10528300" y="128875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5880</xdr:rowOff>
    </xdr:from>
    <xdr:to>
      <xdr:col>55</xdr:col>
      <xdr:colOff>50800</xdr:colOff>
      <xdr:row>76</xdr:row>
      <xdr:rowOff>107480</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10426700" y="13036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130518</xdr:rowOff>
    </xdr:from>
    <xdr:to>
      <xdr:col>50</xdr:col>
      <xdr:colOff>114300</xdr:colOff>
      <xdr:row>77</xdr:row>
      <xdr:rowOff>90627</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a:off x="8750300" y="12989268"/>
          <a:ext cx="889000" cy="303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157099</xdr:rowOff>
    </xdr:from>
    <xdr:to>
      <xdr:col>50</xdr:col>
      <xdr:colOff>165100</xdr:colOff>
      <xdr:row>76</xdr:row>
      <xdr:rowOff>87249</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9588500" y="13015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103776</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9372111" y="12791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130518</xdr:rowOff>
    </xdr:from>
    <xdr:to>
      <xdr:col>45</xdr:col>
      <xdr:colOff>177800</xdr:colOff>
      <xdr:row>77</xdr:row>
      <xdr:rowOff>24219</xdr:rowOff>
    </xdr:to>
    <xdr:cxnSp macro="">
      <xdr:nvCxnSpPr>
        <xdr:cNvPr id="410" name="直線コネクタ 409">
          <a:extLst>
            <a:ext uri="{FF2B5EF4-FFF2-40B4-BE49-F238E27FC236}">
              <a16:creationId xmlns:a16="http://schemas.microsoft.com/office/drawing/2014/main" id="{00000000-0008-0000-0700-00009A010000}"/>
            </a:ext>
          </a:extLst>
        </xdr:cNvPr>
        <xdr:cNvCxnSpPr/>
      </xdr:nvCxnSpPr>
      <xdr:spPr>
        <a:xfrm flipV="1">
          <a:off x="7861300" y="12989268"/>
          <a:ext cx="889000" cy="236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131914</xdr:rowOff>
    </xdr:from>
    <xdr:to>
      <xdr:col>46</xdr:col>
      <xdr:colOff>38100</xdr:colOff>
      <xdr:row>77</xdr:row>
      <xdr:rowOff>62064</xdr:rowOff>
    </xdr:to>
    <xdr:sp macro="" textlink="">
      <xdr:nvSpPr>
        <xdr:cNvPr id="411" name="フローチャート: 判断 410">
          <a:extLst>
            <a:ext uri="{FF2B5EF4-FFF2-40B4-BE49-F238E27FC236}">
              <a16:creationId xmlns:a16="http://schemas.microsoft.com/office/drawing/2014/main" id="{00000000-0008-0000-0700-00009B010000}"/>
            </a:ext>
          </a:extLst>
        </xdr:cNvPr>
        <xdr:cNvSpPr/>
      </xdr:nvSpPr>
      <xdr:spPr>
        <a:xfrm>
          <a:off x="8699500" y="13162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77</xdr:row>
      <xdr:rowOff>53191</xdr:rowOff>
    </xdr:from>
    <xdr:ext cx="469744"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15428" y="1325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24219</xdr:rowOff>
    </xdr:from>
    <xdr:to>
      <xdr:col>41</xdr:col>
      <xdr:colOff>50800</xdr:colOff>
      <xdr:row>77</xdr:row>
      <xdr:rowOff>96913</xdr:rowOff>
    </xdr:to>
    <xdr:cxnSp macro="">
      <xdr:nvCxnSpPr>
        <xdr:cNvPr id="413" name="直線コネクタ 412">
          <a:extLst>
            <a:ext uri="{FF2B5EF4-FFF2-40B4-BE49-F238E27FC236}">
              <a16:creationId xmlns:a16="http://schemas.microsoft.com/office/drawing/2014/main" id="{00000000-0008-0000-0700-00009D010000}"/>
            </a:ext>
          </a:extLst>
        </xdr:cNvPr>
        <xdr:cNvCxnSpPr/>
      </xdr:nvCxnSpPr>
      <xdr:spPr>
        <a:xfrm flipV="1">
          <a:off x="6972300" y="13225869"/>
          <a:ext cx="889000" cy="72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19177</xdr:rowOff>
    </xdr:from>
    <xdr:to>
      <xdr:col>41</xdr:col>
      <xdr:colOff>101600</xdr:colOff>
      <xdr:row>77</xdr:row>
      <xdr:rowOff>120777</xdr:rowOff>
    </xdr:to>
    <xdr:sp macro="" textlink="">
      <xdr:nvSpPr>
        <xdr:cNvPr id="414" name="フローチャート: 判断 413">
          <a:extLst>
            <a:ext uri="{FF2B5EF4-FFF2-40B4-BE49-F238E27FC236}">
              <a16:creationId xmlns:a16="http://schemas.microsoft.com/office/drawing/2014/main" id="{00000000-0008-0000-0700-00009E010000}"/>
            </a:ext>
          </a:extLst>
        </xdr:cNvPr>
        <xdr:cNvSpPr/>
      </xdr:nvSpPr>
      <xdr:spPr>
        <a:xfrm>
          <a:off x="7810500" y="132208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77</xdr:row>
      <xdr:rowOff>111904</xdr:rowOff>
    </xdr:from>
    <xdr:ext cx="469744"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26428" y="133135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31217</xdr:rowOff>
    </xdr:from>
    <xdr:to>
      <xdr:col>36</xdr:col>
      <xdr:colOff>165100</xdr:colOff>
      <xdr:row>77</xdr:row>
      <xdr:rowOff>132817</xdr:rowOff>
    </xdr:to>
    <xdr:sp macro="" textlink="">
      <xdr:nvSpPr>
        <xdr:cNvPr id="416" name="フローチャート: 判断 415">
          <a:extLst>
            <a:ext uri="{FF2B5EF4-FFF2-40B4-BE49-F238E27FC236}">
              <a16:creationId xmlns:a16="http://schemas.microsoft.com/office/drawing/2014/main" id="{00000000-0008-0000-0700-0000A0010000}"/>
            </a:ext>
          </a:extLst>
        </xdr:cNvPr>
        <xdr:cNvSpPr/>
      </xdr:nvSpPr>
      <xdr:spPr>
        <a:xfrm>
          <a:off x="6921500" y="1323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75</xdr:row>
      <xdr:rowOff>149344</xdr:rowOff>
    </xdr:from>
    <xdr:ext cx="469744"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6737428" y="13008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53315</xdr:rowOff>
    </xdr:from>
    <xdr:to>
      <xdr:col>55</xdr:col>
      <xdr:colOff>50800</xdr:colOff>
      <xdr:row>77</xdr:row>
      <xdr:rowOff>154915</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10426700" y="1325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139692</xdr:rowOff>
    </xdr:from>
    <xdr:ext cx="469744" cy="259045"/>
    <xdr:sp macro="" textlink="">
      <xdr:nvSpPr>
        <xdr:cNvPr id="424" name="商工費該当値テキスト">
          <a:extLst>
            <a:ext uri="{FF2B5EF4-FFF2-40B4-BE49-F238E27FC236}">
              <a16:creationId xmlns:a16="http://schemas.microsoft.com/office/drawing/2014/main" id="{00000000-0008-0000-0700-0000A8010000}"/>
            </a:ext>
          </a:extLst>
        </xdr:cNvPr>
        <xdr:cNvSpPr txBox="1"/>
      </xdr:nvSpPr>
      <xdr:spPr>
        <a:xfrm>
          <a:off x="10528300" y="1316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39827</xdr:rowOff>
    </xdr:from>
    <xdr:to>
      <xdr:col>50</xdr:col>
      <xdr:colOff>165100</xdr:colOff>
      <xdr:row>77</xdr:row>
      <xdr:rowOff>141427</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9588500" y="13241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77</xdr:row>
      <xdr:rowOff>132554</xdr:rowOff>
    </xdr:from>
    <xdr:ext cx="469744"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9404428" y="13334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79718</xdr:rowOff>
    </xdr:from>
    <xdr:to>
      <xdr:col>46</xdr:col>
      <xdr:colOff>38100</xdr:colOff>
      <xdr:row>76</xdr:row>
      <xdr:rowOff>9868</xdr:rowOff>
    </xdr:to>
    <xdr:sp macro="" textlink="">
      <xdr:nvSpPr>
        <xdr:cNvPr id="427" name="楕円 426">
          <a:extLst>
            <a:ext uri="{FF2B5EF4-FFF2-40B4-BE49-F238E27FC236}">
              <a16:creationId xmlns:a16="http://schemas.microsoft.com/office/drawing/2014/main" id="{00000000-0008-0000-0700-0000AB010000}"/>
            </a:ext>
          </a:extLst>
        </xdr:cNvPr>
        <xdr:cNvSpPr/>
      </xdr:nvSpPr>
      <xdr:spPr>
        <a:xfrm>
          <a:off x="8699500" y="1293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26395</xdr:rowOff>
    </xdr:from>
    <xdr:ext cx="534377" cy="259045"/>
    <xdr:sp macro="" textlink="">
      <xdr:nvSpPr>
        <xdr:cNvPr id="428" name="テキスト ボックス 427">
          <a:extLst>
            <a:ext uri="{FF2B5EF4-FFF2-40B4-BE49-F238E27FC236}">
              <a16:creationId xmlns:a16="http://schemas.microsoft.com/office/drawing/2014/main" id="{00000000-0008-0000-0700-0000AC010000}"/>
            </a:ext>
          </a:extLst>
        </xdr:cNvPr>
        <xdr:cNvSpPr txBox="1"/>
      </xdr:nvSpPr>
      <xdr:spPr>
        <a:xfrm>
          <a:off x="8483111" y="1271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144869</xdr:rowOff>
    </xdr:from>
    <xdr:to>
      <xdr:col>41</xdr:col>
      <xdr:colOff>101600</xdr:colOff>
      <xdr:row>77</xdr:row>
      <xdr:rowOff>75019</xdr:rowOff>
    </xdr:to>
    <xdr:sp macro="" textlink="">
      <xdr:nvSpPr>
        <xdr:cNvPr id="429" name="楕円 428">
          <a:extLst>
            <a:ext uri="{FF2B5EF4-FFF2-40B4-BE49-F238E27FC236}">
              <a16:creationId xmlns:a16="http://schemas.microsoft.com/office/drawing/2014/main" id="{00000000-0008-0000-0700-0000AD010000}"/>
            </a:ext>
          </a:extLst>
        </xdr:cNvPr>
        <xdr:cNvSpPr/>
      </xdr:nvSpPr>
      <xdr:spPr>
        <a:xfrm>
          <a:off x="7810500" y="13175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75</xdr:row>
      <xdr:rowOff>91546</xdr:rowOff>
    </xdr:from>
    <xdr:ext cx="469744"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7626428" y="12950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46113</xdr:rowOff>
    </xdr:from>
    <xdr:to>
      <xdr:col>36</xdr:col>
      <xdr:colOff>165100</xdr:colOff>
      <xdr:row>77</xdr:row>
      <xdr:rowOff>147713</xdr:rowOff>
    </xdr:to>
    <xdr:sp macro="" textlink="">
      <xdr:nvSpPr>
        <xdr:cNvPr id="431" name="楕円 430">
          <a:extLst>
            <a:ext uri="{FF2B5EF4-FFF2-40B4-BE49-F238E27FC236}">
              <a16:creationId xmlns:a16="http://schemas.microsoft.com/office/drawing/2014/main" id="{00000000-0008-0000-0700-0000AF010000}"/>
            </a:ext>
          </a:extLst>
        </xdr:cNvPr>
        <xdr:cNvSpPr/>
      </xdr:nvSpPr>
      <xdr:spPr>
        <a:xfrm>
          <a:off x="6921500" y="13247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77</xdr:row>
      <xdr:rowOff>138840</xdr:rowOff>
    </xdr:from>
    <xdr:ext cx="469744"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737428" y="13340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土木費グラフ枠">
          <a:extLst>
            <a:ext uri="{FF2B5EF4-FFF2-40B4-BE49-F238E27FC236}">
              <a16:creationId xmlns:a16="http://schemas.microsoft.com/office/drawing/2014/main" id="{00000000-0008-0000-07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61824</xdr:rowOff>
    </xdr:from>
    <xdr:to>
      <xdr:col>54</xdr:col>
      <xdr:colOff>189865</xdr:colOff>
      <xdr:row>99</xdr:row>
      <xdr:rowOff>89942</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10475595" y="15492324"/>
          <a:ext cx="1270" cy="1571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93769</xdr:rowOff>
    </xdr:from>
    <xdr:ext cx="534377" cy="259045"/>
    <xdr:sp macro="" textlink="">
      <xdr:nvSpPr>
        <xdr:cNvPr id="458" name="土木費最小値テキスト">
          <a:extLst>
            <a:ext uri="{FF2B5EF4-FFF2-40B4-BE49-F238E27FC236}">
              <a16:creationId xmlns:a16="http://schemas.microsoft.com/office/drawing/2014/main" id="{00000000-0008-0000-0700-0000CA010000}"/>
            </a:ext>
          </a:extLst>
        </xdr:cNvPr>
        <xdr:cNvSpPr txBox="1"/>
      </xdr:nvSpPr>
      <xdr:spPr>
        <a:xfrm>
          <a:off x="10528300" y="1706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89942</xdr:rowOff>
    </xdr:from>
    <xdr:to>
      <xdr:col>55</xdr:col>
      <xdr:colOff>88900</xdr:colOff>
      <xdr:row>99</xdr:row>
      <xdr:rowOff>89942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a:off x="10388600" y="17063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8501</xdr:rowOff>
    </xdr:from>
    <xdr:ext cx="534377" cy="259045"/>
    <xdr:sp macro="" textlink="">
      <xdr:nvSpPr>
        <xdr:cNvPr id="460" name="土木費最大値テキスト">
          <a:extLst>
            <a:ext uri="{FF2B5EF4-FFF2-40B4-BE49-F238E27FC236}">
              <a16:creationId xmlns:a16="http://schemas.microsoft.com/office/drawing/2014/main" id="{00000000-0008-0000-0700-0000CC010000}"/>
            </a:ext>
          </a:extLst>
        </xdr:cNvPr>
        <xdr:cNvSpPr txBox="1"/>
      </xdr:nvSpPr>
      <xdr:spPr>
        <a:xfrm>
          <a:off x="10528300" y="15267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70,044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61824</xdr:rowOff>
    </xdr:from>
    <xdr:to>
      <xdr:col>55</xdr:col>
      <xdr:colOff>88900</xdr:colOff>
      <xdr:row>90</xdr:row>
      <xdr:rowOff>61824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5492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95808</xdr:rowOff>
    </xdr:from>
    <xdr:to>
      <xdr:col>55</xdr:col>
      <xdr:colOff>0</xdr:colOff>
      <xdr:row>97</xdr:row>
      <xdr:rowOff>70549</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9639300" y="16555008"/>
          <a:ext cx="838200" cy="14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116997</xdr:rowOff>
    </xdr:from>
    <xdr:ext cx="534377" cy="259045"/>
    <xdr:sp macro="" textlink="">
      <xdr:nvSpPr>
        <xdr:cNvPr id="463" name="土木費平均値テキスト">
          <a:extLst>
            <a:ext uri="{FF2B5EF4-FFF2-40B4-BE49-F238E27FC236}">
              <a16:creationId xmlns:a16="http://schemas.microsoft.com/office/drawing/2014/main" id="{00000000-0008-0000-0700-0000CF010000}"/>
            </a:ext>
          </a:extLst>
        </xdr:cNvPr>
        <xdr:cNvSpPr txBox="1"/>
      </xdr:nvSpPr>
      <xdr:spPr>
        <a:xfrm>
          <a:off x="10528300" y="162332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94120</xdr:rowOff>
    </xdr:from>
    <xdr:to>
      <xdr:col>55</xdr:col>
      <xdr:colOff>50800</xdr:colOff>
      <xdr:row>96</xdr:row>
      <xdr:rowOff>24270</xdr:rowOff>
    </xdr:to>
    <xdr:sp macro="" textlink="">
      <xdr:nvSpPr>
        <xdr:cNvPr id="464" name="フローチャート: 判断 463">
          <a:extLst>
            <a:ext uri="{FF2B5EF4-FFF2-40B4-BE49-F238E27FC236}">
              <a16:creationId xmlns:a16="http://schemas.microsoft.com/office/drawing/2014/main" id="{00000000-0008-0000-0700-0000D0010000}"/>
            </a:ext>
          </a:extLst>
        </xdr:cNvPr>
        <xdr:cNvSpPr/>
      </xdr:nvSpPr>
      <xdr:spPr>
        <a:xfrm>
          <a:off x="10426700" y="1638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9740</xdr:rowOff>
    </xdr:from>
    <xdr:to>
      <xdr:col>50</xdr:col>
      <xdr:colOff>114300</xdr:colOff>
      <xdr:row>97</xdr:row>
      <xdr:rowOff>70549</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8750300" y="16640390"/>
          <a:ext cx="889000" cy="60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86613</xdr:rowOff>
    </xdr:from>
    <xdr:to>
      <xdr:col>50</xdr:col>
      <xdr:colOff>165100</xdr:colOff>
      <xdr:row>96</xdr:row>
      <xdr:rowOff>16763</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9588500" y="16374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33290</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9372111" y="16149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123889</xdr:rowOff>
    </xdr:from>
    <xdr:to>
      <xdr:col>45</xdr:col>
      <xdr:colOff>177800</xdr:colOff>
      <xdr:row>97</xdr:row>
      <xdr:rowOff>9740</xdr:rowOff>
    </xdr:to>
    <xdr:cxnSp macro="">
      <xdr:nvCxnSpPr>
        <xdr:cNvPr id="468" name="直線コネクタ 467">
          <a:extLst>
            <a:ext uri="{FF2B5EF4-FFF2-40B4-BE49-F238E27FC236}">
              <a16:creationId xmlns:a16="http://schemas.microsoft.com/office/drawing/2014/main" id="{00000000-0008-0000-0700-0000D4010000}"/>
            </a:ext>
          </a:extLst>
        </xdr:cNvPr>
        <xdr:cNvCxnSpPr/>
      </xdr:nvCxnSpPr>
      <xdr:spPr>
        <a:xfrm>
          <a:off x="7861300" y="16583089"/>
          <a:ext cx="889000" cy="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33389</xdr:rowOff>
    </xdr:from>
    <xdr:to>
      <xdr:col>46</xdr:col>
      <xdr:colOff>38100</xdr:colOff>
      <xdr:row>97</xdr:row>
      <xdr:rowOff>134989</xdr:rowOff>
    </xdr:to>
    <xdr:sp macro="" textlink="">
      <xdr:nvSpPr>
        <xdr:cNvPr id="469" name="フローチャート: 判断 468">
          <a:extLst>
            <a:ext uri="{FF2B5EF4-FFF2-40B4-BE49-F238E27FC236}">
              <a16:creationId xmlns:a16="http://schemas.microsoft.com/office/drawing/2014/main" id="{00000000-0008-0000-0700-0000D5010000}"/>
            </a:ext>
          </a:extLst>
        </xdr:cNvPr>
        <xdr:cNvSpPr/>
      </xdr:nvSpPr>
      <xdr:spPr>
        <a:xfrm>
          <a:off x="8699500" y="1666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126116</xdr:rowOff>
    </xdr:from>
    <xdr:ext cx="534377"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8483111" y="16756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145872</xdr:rowOff>
    </xdr:from>
    <xdr:to>
      <xdr:col>41</xdr:col>
      <xdr:colOff>50800</xdr:colOff>
      <xdr:row>96</xdr:row>
      <xdr:rowOff>123889</xdr:rowOff>
    </xdr:to>
    <xdr:cxnSp macro="">
      <xdr:nvCxnSpPr>
        <xdr:cNvPr id="471" name="直線コネクタ 470">
          <a:extLst>
            <a:ext uri="{FF2B5EF4-FFF2-40B4-BE49-F238E27FC236}">
              <a16:creationId xmlns:a16="http://schemas.microsoft.com/office/drawing/2014/main" id="{00000000-0008-0000-0700-0000D7010000}"/>
            </a:ext>
          </a:extLst>
        </xdr:cNvPr>
        <xdr:cNvCxnSpPr/>
      </xdr:nvCxnSpPr>
      <xdr:spPr>
        <a:xfrm>
          <a:off x="6972300" y="16433622"/>
          <a:ext cx="889000" cy="149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24434</xdr:rowOff>
    </xdr:from>
    <xdr:to>
      <xdr:col>41</xdr:col>
      <xdr:colOff>101600</xdr:colOff>
      <xdr:row>97</xdr:row>
      <xdr:rowOff>126034</xdr:rowOff>
    </xdr:to>
    <xdr:sp macro="" textlink="">
      <xdr:nvSpPr>
        <xdr:cNvPr id="472" name="フローチャート: 判断 471">
          <a:extLst>
            <a:ext uri="{FF2B5EF4-FFF2-40B4-BE49-F238E27FC236}">
              <a16:creationId xmlns:a16="http://schemas.microsoft.com/office/drawing/2014/main" id="{00000000-0008-0000-0700-0000D8010000}"/>
            </a:ext>
          </a:extLst>
        </xdr:cNvPr>
        <xdr:cNvSpPr/>
      </xdr:nvSpPr>
      <xdr:spPr>
        <a:xfrm>
          <a:off x="7810500" y="166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117161</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594111" y="167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141821</xdr:rowOff>
    </xdr:from>
    <xdr:to>
      <xdr:col>36</xdr:col>
      <xdr:colOff>165100</xdr:colOff>
      <xdr:row>97</xdr:row>
      <xdr:rowOff>71971</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6921500" y="166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63098</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6705111" y="16693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7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45008</xdr:rowOff>
    </xdr:from>
    <xdr:to>
      <xdr:col>55</xdr:col>
      <xdr:colOff>50800</xdr:colOff>
      <xdr:row>96</xdr:row>
      <xdr:rowOff>146608</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10426700" y="165042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23435</xdr:rowOff>
    </xdr:from>
    <xdr:ext cx="534377" cy="259045"/>
    <xdr:sp macro="" textlink="">
      <xdr:nvSpPr>
        <xdr:cNvPr id="482" name="土木費該当値テキスト">
          <a:extLst>
            <a:ext uri="{FF2B5EF4-FFF2-40B4-BE49-F238E27FC236}">
              <a16:creationId xmlns:a16="http://schemas.microsoft.com/office/drawing/2014/main" id="{00000000-0008-0000-0700-0000E2010000}"/>
            </a:ext>
          </a:extLst>
        </xdr:cNvPr>
        <xdr:cNvSpPr txBox="1"/>
      </xdr:nvSpPr>
      <xdr:spPr>
        <a:xfrm>
          <a:off x="10528300" y="1648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19749</xdr:rowOff>
    </xdr:from>
    <xdr:to>
      <xdr:col>50</xdr:col>
      <xdr:colOff>165100</xdr:colOff>
      <xdr:row>97</xdr:row>
      <xdr:rowOff>121349</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9588500" y="166503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112476</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9372111" y="16743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130390</xdr:rowOff>
    </xdr:from>
    <xdr:to>
      <xdr:col>46</xdr:col>
      <xdr:colOff>38100</xdr:colOff>
      <xdr:row>97</xdr:row>
      <xdr:rowOff>60540</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8699500" y="16589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77067</xdr:rowOff>
    </xdr:from>
    <xdr:ext cx="534377"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8483111" y="1636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73089</xdr:rowOff>
    </xdr:from>
    <xdr:to>
      <xdr:col>41</xdr:col>
      <xdr:colOff>101600</xdr:colOff>
      <xdr:row>97</xdr:row>
      <xdr:rowOff>3239</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7810500" y="1653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19766</xdr:rowOff>
    </xdr:from>
    <xdr:ext cx="534377"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7594111" y="1630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95072</xdr:rowOff>
    </xdr:from>
    <xdr:to>
      <xdr:col>36</xdr:col>
      <xdr:colOff>165100</xdr:colOff>
      <xdr:row>96</xdr:row>
      <xdr:rowOff>25222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6921500" y="16382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41749</xdr:rowOff>
    </xdr:from>
    <xdr:ext cx="534377"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6705111" y="161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700-0000EC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73677</xdr:rowOff>
    </xdr:from>
    <xdr:ext cx="46717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78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5" name="テキスト ボックス 504">
          <a:extLst>
            <a:ext uri="{FF2B5EF4-FFF2-40B4-BE49-F238E27FC236}">
              <a16:creationId xmlns:a16="http://schemas.microsoft.com/office/drawing/2014/main" id="{00000000-0008-0000-0700-0000F9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700-0000FB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9" name="テキスト ボックス 508">
          <a:extLst>
            <a:ext uri="{FF2B5EF4-FFF2-40B4-BE49-F238E27FC236}">
              <a16:creationId xmlns:a16="http://schemas.microsoft.com/office/drawing/2014/main" id="{00000000-0008-0000-0700-0000FD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1" name="テキスト ボックス 510">
          <a:extLst>
            <a:ext uri="{FF2B5EF4-FFF2-40B4-BE49-F238E27FC236}">
              <a16:creationId xmlns:a16="http://schemas.microsoft.com/office/drawing/2014/main" id="{00000000-0008-0000-0700-0000FF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a:extLst>
            <a:ext uri="{FF2B5EF4-FFF2-40B4-BE49-F238E27FC236}">
              <a16:creationId xmlns:a16="http://schemas.microsoft.com/office/drawing/2014/main" id="{00000000-0008-0000-0700-000002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148209</xdr:rowOff>
    </xdr:from>
    <xdr:to>
      <xdr:col>85</xdr:col>
      <xdr:colOff>126364</xdr:colOff>
      <xdr:row>38</xdr:row>
      <xdr:rowOff>40005</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flipV="1">
          <a:off x="16317595" y="5120259"/>
          <a:ext cx="1269" cy="14348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43832</xdr:rowOff>
    </xdr:from>
    <xdr:ext cx="534377" cy="259045"/>
    <xdr:sp macro="" textlink="">
      <xdr:nvSpPr>
        <xdr:cNvPr id="516" name="消防費最小値テキスト">
          <a:extLst>
            <a:ext uri="{FF2B5EF4-FFF2-40B4-BE49-F238E27FC236}">
              <a16:creationId xmlns:a16="http://schemas.microsoft.com/office/drawing/2014/main" id="{00000000-0008-0000-0700-000004020000}"/>
            </a:ext>
          </a:extLst>
        </xdr:cNvPr>
        <xdr:cNvSpPr txBox="1"/>
      </xdr:nvSpPr>
      <xdr:spPr>
        <a:xfrm>
          <a:off x="16370300" y="6558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40005</xdr:rowOff>
    </xdr:from>
    <xdr:to>
      <xdr:col>86</xdr:col>
      <xdr:colOff>25400</xdr:colOff>
      <xdr:row>38</xdr:row>
      <xdr:rowOff>40005</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6230600" y="6555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94886</xdr:rowOff>
    </xdr:from>
    <xdr:ext cx="534377" cy="259045"/>
    <xdr:sp macro="" textlink="">
      <xdr:nvSpPr>
        <xdr:cNvPr id="518" name="消防費最大値テキスト">
          <a:extLst>
            <a:ext uri="{FF2B5EF4-FFF2-40B4-BE49-F238E27FC236}">
              <a16:creationId xmlns:a16="http://schemas.microsoft.com/office/drawing/2014/main" id="{00000000-0008-0000-0700-000006020000}"/>
            </a:ext>
          </a:extLst>
        </xdr:cNvPr>
        <xdr:cNvSpPr txBox="1"/>
      </xdr:nvSpPr>
      <xdr:spPr>
        <a:xfrm>
          <a:off x="16370300" y="4895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21,683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148209</xdr:rowOff>
    </xdr:from>
    <xdr:to>
      <xdr:col>86</xdr:col>
      <xdr:colOff>25400</xdr:colOff>
      <xdr:row>29</xdr:row>
      <xdr:rowOff>148209</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6230600" y="5120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149860</xdr:rowOff>
    </xdr:from>
    <xdr:to>
      <xdr:col>85</xdr:col>
      <xdr:colOff>127000</xdr:colOff>
      <xdr:row>36</xdr:row>
      <xdr:rowOff>36068</xdr:rowOff>
    </xdr:to>
    <xdr:cxnSp macro="">
      <xdr:nvCxnSpPr>
        <xdr:cNvPr id="520" name="直線コネクタ 519">
          <a:extLst>
            <a:ext uri="{FF2B5EF4-FFF2-40B4-BE49-F238E27FC236}">
              <a16:creationId xmlns:a16="http://schemas.microsoft.com/office/drawing/2014/main" id="{00000000-0008-0000-0700-000008020000}"/>
            </a:ext>
          </a:extLst>
        </xdr:cNvPr>
        <xdr:cNvCxnSpPr/>
      </xdr:nvCxnSpPr>
      <xdr:spPr>
        <a:xfrm>
          <a:off x="15481300" y="6150610"/>
          <a:ext cx="838200" cy="57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55262</xdr:rowOff>
    </xdr:from>
    <xdr:ext cx="534377" cy="259045"/>
    <xdr:sp macro="" textlink="">
      <xdr:nvSpPr>
        <xdr:cNvPr id="521" name="消防費平均値テキスト">
          <a:extLst>
            <a:ext uri="{FF2B5EF4-FFF2-40B4-BE49-F238E27FC236}">
              <a16:creationId xmlns:a16="http://schemas.microsoft.com/office/drawing/2014/main" id="{00000000-0008-0000-0700-000009020000}"/>
            </a:ext>
          </a:extLst>
        </xdr:cNvPr>
        <xdr:cNvSpPr txBox="1"/>
      </xdr:nvSpPr>
      <xdr:spPr>
        <a:xfrm>
          <a:off x="16370300" y="5884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32385</xdr:rowOff>
    </xdr:from>
    <xdr:to>
      <xdr:col>85</xdr:col>
      <xdr:colOff>177800</xdr:colOff>
      <xdr:row>35</xdr:row>
      <xdr:rowOff>133985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6268700" y="6033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14478</xdr:rowOff>
    </xdr:from>
    <xdr:to>
      <xdr:col>81</xdr:col>
      <xdr:colOff>50800</xdr:colOff>
      <xdr:row>35</xdr:row>
      <xdr:rowOff>149860</xdr:rowOff>
    </xdr:to>
    <xdr:cxnSp macro="">
      <xdr:nvCxnSpPr>
        <xdr:cNvPr id="523" name="直線コネクタ 522">
          <a:extLst>
            <a:ext uri="{FF2B5EF4-FFF2-40B4-BE49-F238E27FC236}">
              <a16:creationId xmlns:a16="http://schemas.microsoft.com/office/drawing/2014/main" id="{00000000-0008-0000-0700-00000B020000}"/>
            </a:ext>
          </a:extLst>
        </xdr:cNvPr>
        <xdr:cNvCxnSpPr/>
      </xdr:nvCxnSpPr>
      <xdr:spPr>
        <a:xfrm>
          <a:off x="14592300" y="6015228"/>
          <a:ext cx="889000" cy="1353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8509</xdr:rowOff>
    </xdr:from>
    <xdr:to>
      <xdr:col>81</xdr:col>
      <xdr:colOff>101600</xdr:colOff>
      <xdr:row>35</xdr:row>
      <xdr:rowOff>110109</xdr:rowOff>
    </xdr:to>
    <xdr:sp macro="" textlink="">
      <xdr:nvSpPr>
        <xdr:cNvPr id="524" name="フローチャート: 判断 523">
          <a:extLst>
            <a:ext uri="{FF2B5EF4-FFF2-40B4-BE49-F238E27FC236}">
              <a16:creationId xmlns:a16="http://schemas.microsoft.com/office/drawing/2014/main" id="{00000000-0008-0000-0700-00000C020000}"/>
            </a:ext>
          </a:extLst>
        </xdr:cNvPr>
        <xdr:cNvSpPr/>
      </xdr:nvSpPr>
      <xdr:spPr>
        <a:xfrm>
          <a:off x="15430500" y="6009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126636</xdr:rowOff>
    </xdr:from>
    <xdr:ext cx="534377"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14111" y="578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14478</xdr:rowOff>
    </xdr:from>
    <xdr:to>
      <xdr:col>76</xdr:col>
      <xdr:colOff>114300</xdr:colOff>
      <xdr:row>36</xdr:row>
      <xdr:rowOff>58039</xdr:rowOff>
    </xdr:to>
    <xdr:cxnSp macro="">
      <xdr:nvCxnSpPr>
        <xdr:cNvPr id="526" name="直線コネクタ 525">
          <a:extLst>
            <a:ext uri="{FF2B5EF4-FFF2-40B4-BE49-F238E27FC236}">
              <a16:creationId xmlns:a16="http://schemas.microsoft.com/office/drawing/2014/main" id="{00000000-0008-0000-0700-00000E020000}"/>
            </a:ext>
          </a:extLst>
        </xdr:cNvPr>
        <xdr:cNvCxnSpPr/>
      </xdr:nvCxnSpPr>
      <xdr:spPr>
        <a:xfrm flipV="1">
          <a:off x="13703300" y="6015228"/>
          <a:ext cx="889000" cy="21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75438</xdr:rowOff>
    </xdr:from>
    <xdr:to>
      <xdr:col>76</xdr:col>
      <xdr:colOff>165100</xdr:colOff>
      <xdr:row>36</xdr:row>
      <xdr:rowOff>5588</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4541500" y="60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168165</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4325111" y="6168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58039</xdr:rowOff>
    </xdr:from>
    <xdr:to>
      <xdr:col>71</xdr:col>
      <xdr:colOff>177800</xdr:colOff>
      <xdr:row>36</xdr:row>
      <xdr:rowOff>97028</xdr:rowOff>
    </xdr:to>
    <xdr:cxnSp macro="">
      <xdr:nvCxnSpPr>
        <xdr:cNvPr id="529" name="直線コネクタ 528">
          <a:extLst>
            <a:ext uri="{FF2B5EF4-FFF2-40B4-BE49-F238E27FC236}">
              <a16:creationId xmlns:a16="http://schemas.microsoft.com/office/drawing/2014/main" id="{00000000-0008-0000-0700-000011020000}"/>
            </a:ext>
          </a:extLst>
        </xdr:cNvPr>
        <xdr:cNvCxnSpPr/>
      </xdr:nvCxnSpPr>
      <xdr:spPr>
        <a:xfrm flipV="1">
          <a:off x="12814300" y="6230239"/>
          <a:ext cx="889000" cy="38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114554</xdr:rowOff>
    </xdr:from>
    <xdr:to>
      <xdr:col>72</xdr:col>
      <xdr:colOff>38100</xdr:colOff>
      <xdr:row>36</xdr:row>
      <xdr:rowOff>44704</xdr:rowOff>
    </xdr:to>
    <xdr:sp macro="" textlink="">
      <xdr:nvSpPr>
        <xdr:cNvPr id="530" name="フローチャート: 判断 529">
          <a:extLst>
            <a:ext uri="{FF2B5EF4-FFF2-40B4-BE49-F238E27FC236}">
              <a16:creationId xmlns:a16="http://schemas.microsoft.com/office/drawing/2014/main" id="{00000000-0008-0000-0700-000012020000}"/>
            </a:ext>
          </a:extLst>
        </xdr:cNvPr>
        <xdr:cNvSpPr/>
      </xdr:nvSpPr>
      <xdr:spPr>
        <a:xfrm>
          <a:off x="13652500" y="6115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61231</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3436111" y="5890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150876</xdr:rowOff>
    </xdr:from>
    <xdr:to>
      <xdr:col>67</xdr:col>
      <xdr:colOff>101600</xdr:colOff>
      <xdr:row>36</xdr:row>
      <xdr:rowOff>81026</xdr:rowOff>
    </xdr:to>
    <xdr:sp macro="" textlink="">
      <xdr:nvSpPr>
        <xdr:cNvPr id="532" name="フローチャート: 判断 531">
          <a:extLst>
            <a:ext uri="{FF2B5EF4-FFF2-40B4-BE49-F238E27FC236}">
              <a16:creationId xmlns:a16="http://schemas.microsoft.com/office/drawing/2014/main" id="{00000000-0008-0000-0700-000014020000}"/>
            </a:ext>
          </a:extLst>
        </xdr:cNvPr>
        <xdr:cNvSpPr/>
      </xdr:nvSpPr>
      <xdr:spPr>
        <a:xfrm>
          <a:off x="12763500" y="6151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97553</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547111" y="5926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156718</xdr:rowOff>
    </xdr:from>
    <xdr:to>
      <xdr:col>85</xdr:col>
      <xdr:colOff>177800</xdr:colOff>
      <xdr:row>36</xdr:row>
      <xdr:rowOff>86868</xdr:rowOff>
    </xdr:to>
    <xdr:sp macro="" textlink="">
      <xdr:nvSpPr>
        <xdr:cNvPr id="539" name="楕円 538">
          <a:extLst>
            <a:ext uri="{FF2B5EF4-FFF2-40B4-BE49-F238E27FC236}">
              <a16:creationId xmlns:a16="http://schemas.microsoft.com/office/drawing/2014/main" id="{00000000-0008-0000-0700-00001B020000}"/>
            </a:ext>
          </a:extLst>
        </xdr:cNvPr>
        <xdr:cNvSpPr/>
      </xdr:nvSpPr>
      <xdr:spPr>
        <a:xfrm>
          <a:off x="16268700" y="6157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35</xdr:row>
      <xdr:rowOff>135145</xdr:rowOff>
    </xdr:from>
    <xdr:ext cx="534377" cy="259045"/>
    <xdr:sp macro="" textlink="">
      <xdr:nvSpPr>
        <xdr:cNvPr id="540" name="消防費該当値テキスト">
          <a:extLst>
            <a:ext uri="{FF2B5EF4-FFF2-40B4-BE49-F238E27FC236}">
              <a16:creationId xmlns:a16="http://schemas.microsoft.com/office/drawing/2014/main" id="{00000000-0008-0000-0700-00001C020000}"/>
            </a:ext>
          </a:extLst>
        </xdr:cNvPr>
        <xdr:cNvSpPr txBox="1"/>
      </xdr:nvSpPr>
      <xdr:spPr>
        <a:xfrm>
          <a:off x="16370300"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99060</xdr:rowOff>
    </xdr:from>
    <xdr:to>
      <xdr:col>81</xdr:col>
      <xdr:colOff>101600</xdr:colOff>
      <xdr:row>36</xdr:row>
      <xdr:rowOff>29210</xdr:rowOff>
    </xdr:to>
    <xdr:sp macro="" textlink="">
      <xdr:nvSpPr>
        <xdr:cNvPr id="541" name="楕円 540">
          <a:extLst>
            <a:ext uri="{FF2B5EF4-FFF2-40B4-BE49-F238E27FC236}">
              <a16:creationId xmlns:a16="http://schemas.microsoft.com/office/drawing/2014/main" id="{00000000-0008-0000-0700-00001D020000}"/>
            </a:ext>
          </a:extLst>
        </xdr:cNvPr>
        <xdr:cNvSpPr/>
      </xdr:nvSpPr>
      <xdr:spPr>
        <a:xfrm>
          <a:off x="15430500" y="6099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20337</xdr:rowOff>
    </xdr:from>
    <xdr:ext cx="534377" cy="259045"/>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5214111" y="6192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34</xdr:row>
      <xdr:rowOff>135128</xdr:rowOff>
    </xdr:from>
    <xdr:to>
      <xdr:col>76</xdr:col>
      <xdr:colOff>165100</xdr:colOff>
      <xdr:row>35</xdr:row>
      <xdr:rowOff>65278</xdr:rowOff>
    </xdr:to>
    <xdr:sp macro="" textlink="">
      <xdr:nvSpPr>
        <xdr:cNvPr id="543" name="楕円 542">
          <a:extLst>
            <a:ext uri="{FF2B5EF4-FFF2-40B4-BE49-F238E27FC236}">
              <a16:creationId xmlns:a16="http://schemas.microsoft.com/office/drawing/2014/main" id="{00000000-0008-0000-0700-00001F020000}"/>
            </a:ext>
          </a:extLst>
        </xdr:cNvPr>
        <xdr:cNvSpPr/>
      </xdr:nvSpPr>
      <xdr:spPr>
        <a:xfrm>
          <a:off x="14541500" y="5964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81805</xdr:rowOff>
    </xdr:from>
    <xdr:ext cx="534377"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4325111" y="5739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7239</xdr:rowOff>
    </xdr:from>
    <xdr:to>
      <xdr:col>72</xdr:col>
      <xdr:colOff>38100</xdr:colOff>
      <xdr:row>36</xdr:row>
      <xdr:rowOff>108839</xdr:rowOff>
    </xdr:to>
    <xdr:sp macro="" textlink="">
      <xdr:nvSpPr>
        <xdr:cNvPr id="545" name="楕円 544">
          <a:extLst>
            <a:ext uri="{FF2B5EF4-FFF2-40B4-BE49-F238E27FC236}">
              <a16:creationId xmlns:a16="http://schemas.microsoft.com/office/drawing/2014/main" id="{00000000-0008-0000-0700-000021020000}"/>
            </a:ext>
          </a:extLst>
        </xdr:cNvPr>
        <xdr:cNvSpPr/>
      </xdr:nvSpPr>
      <xdr:spPr>
        <a:xfrm>
          <a:off x="13652500" y="617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99966</xdr:rowOff>
    </xdr:from>
    <xdr:ext cx="534377"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3436111" y="6272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46228</xdr:rowOff>
    </xdr:from>
    <xdr:to>
      <xdr:col>67</xdr:col>
      <xdr:colOff>101600</xdr:colOff>
      <xdr:row>36</xdr:row>
      <xdr:rowOff>147828</xdr:rowOff>
    </xdr:to>
    <xdr:sp macro="" textlink="">
      <xdr:nvSpPr>
        <xdr:cNvPr id="547" name="楕円 546">
          <a:extLst>
            <a:ext uri="{FF2B5EF4-FFF2-40B4-BE49-F238E27FC236}">
              <a16:creationId xmlns:a16="http://schemas.microsoft.com/office/drawing/2014/main" id="{00000000-0008-0000-0700-000023020000}"/>
            </a:ext>
          </a:extLst>
        </xdr:cNvPr>
        <xdr:cNvSpPr/>
      </xdr:nvSpPr>
      <xdr:spPr>
        <a:xfrm>
          <a:off x="12763500" y="6218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138955</xdr:rowOff>
    </xdr:from>
    <xdr:ext cx="534377"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547111" y="63111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a:extLst>
            <a:ext uri="{FF2B5EF4-FFF2-40B4-BE49-F238E27FC236}">
              <a16:creationId xmlns:a16="http://schemas.microsoft.com/office/drawing/2014/main" id="{00000000-0008-0000-0700-00002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a:extLst>
            <a:ext uri="{FF2B5EF4-FFF2-40B4-BE49-F238E27FC236}">
              <a16:creationId xmlns:a16="http://schemas.microsoft.com/office/drawing/2014/main" id="{00000000-0008-0000-0700-00003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16093</xdr:rowOff>
    </xdr:from>
    <xdr:to>
      <xdr:col>85</xdr:col>
      <xdr:colOff>126364</xdr:colOff>
      <xdr:row>59</xdr:row>
      <xdr:rowOff>11031</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6317595" y="8760043"/>
          <a:ext cx="1269" cy="13665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14858</xdr:rowOff>
    </xdr:from>
    <xdr:ext cx="534377" cy="259045"/>
    <xdr:sp macro="" textlink="">
      <xdr:nvSpPr>
        <xdr:cNvPr id="576" name="教育費最小値テキスト">
          <a:extLst>
            <a:ext uri="{FF2B5EF4-FFF2-40B4-BE49-F238E27FC236}">
              <a16:creationId xmlns:a16="http://schemas.microsoft.com/office/drawing/2014/main" id="{00000000-0008-0000-0700-000040020000}"/>
            </a:ext>
          </a:extLst>
        </xdr:cNvPr>
        <xdr:cNvSpPr txBox="1"/>
      </xdr:nvSpPr>
      <xdr:spPr>
        <a:xfrm>
          <a:off x="16370300" y="10130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11031</xdr:rowOff>
    </xdr:from>
    <xdr:to>
      <xdr:col>86</xdr:col>
      <xdr:colOff>25400</xdr:colOff>
      <xdr:row>59</xdr:row>
      <xdr:rowOff>11031</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a:off x="16230600" y="101265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134220</xdr:rowOff>
    </xdr:from>
    <xdr:ext cx="534377" cy="259045"/>
    <xdr:sp macro="" textlink="">
      <xdr:nvSpPr>
        <xdr:cNvPr id="578" name="教育費最大値テキスト">
          <a:extLst>
            <a:ext uri="{FF2B5EF4-FFF2-40B4-BE49-F238E27FC236}">
              <a16:creationId xmlns:a16="http://schemas.microsoft.com/office/drawing/2014/main" id="{00000000-0008-0000-0700-000042020000}"/>
            </a:ext>
          </a:extLst>
        </xdr:cNvPr>
        <xdr:cNvSpPr txBox="1"/>
      </xdr:nvSpPr>
      <xdr:spPr>
        <a:xfrm>
          <a:off x="16370300" y="8535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64,535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16093</xdr:rowOff>
    </xdr:from>
    <xdr:to>
      <xdr:col>86</xdr:col>
      <xdr:colOff>25400</xdr:colOff>
      <xdr:row>51</xdr:row>
      <xdr:rowOff>16093</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a:off x="16230600" y="876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8875</xdr:rowOff>
    </xdr:from>
    <xdr:to>
      <xdr:col>85</xdr:col>
      <xdr:colOff>127000</xdr:colOff>
      <xdr:row>54</xdr:row>
      <xdr:rowOff>64458</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5481300" y="9267175"/>
          <a:ext cx="838200" cy="55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158342</xdr:rowOff>
    </xdr:from>
    <xdr:ext cx="534377" cy="259045"/>
    <xdr:sp macro="" textlink="">
      <xdr:nvSpPr>
        <xdr:cNvPr id="581" name="教育費平均値テキスト">
          <a:extLst>
            <a:ext uri="{FF2B5EF4-FFF2-40B4-BE49-F238E27FC236}">
              <a16:creationId xmlns:a16="http://schemas.microsoft.com/office/drawing/2014/main" id="{00000000-0008-0000-0700-000045020000}"/>
            </a:ext>
          </a:extLst>
        </xdr:cNvPr>
        <xdr:cNvSpPr txBox="1"/>
      </xdr:nvSpPr>
      <xdr:spPr>
        <a:xfrm>
          <a:off x="16370300" y="94166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8465</xdr:rowOff>
    </xdr:from>
    <xdr:to>
      <xdr:col>85</xdr:col>
      <xdr:colOff>177800</xdr:colOff>
      <xdr:row>55</xdr:row>
      <xdr:rowOff>110065</xdr:rowOff>
    </xdr:to>
    <xdr:sp macro="" textlink="">
      <xdr:nvSpPr>
        <xdr:cNvPr id="582" name="フローチャート: 判断 581">
          <a:extLst>
            <a:ext uri="{FF2B5EF4-FFF2-40B4-BE49-F238E27FC236}">
              <a16:creationId xmlns:a16="http://schemas.microsoft.com/office/drawing/2014/main" id="{00000000-0008-0000-0700-000046020000}"/>
            </a:ext>
          </a:extLst>
        </xdr:cNvPr>
        <xdr:cNvSpPr/>
      </xdr:nvSpPr>
      <xdr:spPr>
        <a:xfrm>
          <a:off x="16268700" y="9438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149040</xdr:rowOff>
    </xdr:from>
    <xdr:to>
      <xdr:col>81</xdr:col>
      <xdr:colOff>50800</xdr:colOff>
      <xdr:row>54</xdr:row>
      <xdr:rowOff>8875</xdr:rowOff>
    </xdr:to>
    <xdr:cxnSp macro="">
      <xdr:nvCxnSpPr>
        <xdr:cNvPr id="583" name="直線コネクタ 582">
          <a:extLst>
            <a:ext uri="{FF2B5EF4-FFF2-40B4-BE49-F238E27FC236}">
              <a16:creationId xmlns:a16="http://schemas.microsoft.com/office/drawing/2014/main" id="{00000000-0008-0000-0700-000047020000}"/>
            </a:ext>
          </a:extLst>
        </xdr:cNvPr>
        <xdr:cNvCxnSpPr/>
      </xdr:nvCxnSpPr>
      <xdr:spPr>
        <a:xfrm>
          <a:off x="14592300" y="9235890"/>
          <a:ext cx="889000" cy="31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77372</xdr:rowOff>
    </xdr:from>
    <xdr:to>
      <xdr:col>81</xdr:col>
      <xdr:colOff>101600</xdr:colOff>
      <xdr:row>56</xdr:row>
      <xdr:rowOff>7522</xdr:rowOff>
    </xdr:to>
    <xdr:sp macro="" textlink="">
      <xdr:nvSpPr>
        <xdr:cNvPr id="584" name="フローチャート: 判断 583">
          <a:extLst>
            <a:ext uri="{FF2B5EF4-FFF2-40B4-BE49-F238E27FC236}">
              <a16:creationId xmlns:a16="http://schemas.microsoft.com/office/drawing/2014/main" id="{00000000-0008-0000-0700-000048020000}"/>
            </a:ext>
          </a:extLst>
        </xdr:cNvPr>
        <xdr:cNvSpPr/>
      </xdr:nvSpPr>
      <xdr:spPr>
        <a:xfrm>
          <a:off x="15430500" y="9507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170099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14111" y="9599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53</xdr:row>
      <xdr:rowOff>149040</xdr:rowOff>
    </xdr:from>
    <xdr:to>
      <xdr:col>76</xdr:col>
      <xdr:colOff>114300</xdr:colOff>
      <xdr:row>54</xdr:row>
      <xdr:rowOff>163703</xdr:rowOff>
    </xdr:to>
    <xdr:cxnSp macro="">
      <xdr:nvCxnSpPr>
        <xdr:cNvPr id="586" name="直線コネクタ 585">
          <a:extLst>
            <a:ext uri="{FF2B5EF4-FFF2-40B4-BE49-F238E27FC236}">
              <a16:creationId xmlns:a16="http://schemas.microsoft.com/office/drawing/2014/main" id="{00000000-0008-0000-0700-00004A020000}"/>
            </a:ext>
          </a:extLst>
        </xdr:cNvPr>
        <xdr:cNvCxnSpPr/>
      </xdr:nvCxnSpPr>
      <xdr:spPr>
        <a:xfrm flipV="1">
          <a:off x="13703300" y="9235890"/>
          <a:ext cx="889000" cy="186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169073</xdr:rowOff>
    </xdr:from>
    <xdr:to>
      <xdr:col>76</xdr:col>
      <xdr:colOff>165100</xdr:colOff>
      <xdr:row>55</xdr:row>
      <xdr:rowOff>99223</xdr:rowOff>
    </xdr:to>
    <xdr:sp macro="" textlink="">
      <xdr:nvSpPr>
        <xdr:cNvPr id="587" name="フローチャート: 判断 586">
          <a:extLst>
            <a:ext uri="{FF2B5EF4-FFF2-40B4-BE49-F238E27FC236}">
              <a16:creationId xmlns:a16="http://schemas.microsoft.com/office/drawing/2014/main" id="{00000000-0008-0000-0700-00004B020000}"/>
            </a:ext>
          </a:extLst>
        </xdr:cNvPr>
        <xdr:cNvSpPr/>
      </xdr:nvSpPr>
      <xdr:spPr>
        <a:xfrm>
          <a:off x="14541500" y="9427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90350</xdr:rowOff>
    </xdr:from>
    <xdr:ext cx="534377"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4325111" y="9520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163703</xdr:rowOff>
    </xdr:from>
    <xdr:to>
      <xdr:col>71</xdr:col>
      <xdr:colOff>177800</xdr:colOff>
      <xdr:row>55</xdr:row>
      <xdr:rowOff>19326</xdr:rowOff>
    </xdr:to>
    <xdr:cxnSp macro="">
      <xdr:nvCxnSpPr>
        <xdr:cNvPr id="589" name="直線コネクタ 588">
          <a:extLst>
            <a:ext uri="{FF2B5EF4-FFF2-40B4-BE49-F238E27FC236}">
              <a16:creationId xmlns:a16="http://schemas.microsoft.com/office/drawing/2014/main" id="{00000000-0008-0000-0700-00004D020000}"/>
            </a:ext>
          </a:extLst>
        </xdr:cNvPr>
        <xdr:cNvCxnSpPr/>
      </xdr:nvCxnSpPr>
      <xdr:spPr>
        <a:xfrm flipV="1">
          <a:off x="12814300" y="9422003"/>
          <a:ext cx="889000" cy="27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77470</xdr:rowOff>
    </xdr:from>
    <xdr:to>
      <xdr:col>72</xdr:col>
      <xdr:colOff>38100</xdr:colOff>
      <xdr:row>56</xdr:row>
      <xdr:rowOff>7620</xdr:rowOff>
    </xdr:to>
    <xdr:sp macro="" textlink="">
      <xdr:nvSpPr>
        <xdr:cNvPr id="590" name="フローチャート: 判断 589">
          <a:extLst>
            <a:ext uri="{FF2B5EF4-FFF2-40B4-BE49-F238E27FC236}">
              <a16:creationId xmlns:a16="http://schemas.microsoft.com/office/drawing/2014/main" id="{00000000-0008-0000-0700-00004E020000}"/>
            </a:ext>
          </a:extLst>
        </xdr:cNvPr>
        <xdr:cNvSpPr/>
      </xdr:nvSpPr>
      <xdr:spPr>
        <a:xfrm>
          <a:off x="13652500" y="950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170197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9599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160224</xdr:rowOff>
    </xdr:from>
    <xdr:to>
      <xdr:col>67</xdr:col>
      <xdr:colOff>101600</xdr:colOff>
      <xdr:row>56</xdr:row>
      <xdr:rowOff>90374</xdr:rowOff>
    </xdr:to>
    <xdr:sp macro="" textlink="">
      <xdr:nvSpPr>
        <xdr:cNvPr id="592" name="フローチャート: 判断 591">
          <a:extLst>
            <a:ext uri="{FF2B5EF4-FFF2-40B4-BE49-F238E27FC236}">
              <a16:creationId xmlns:a16="http://schemas.microsoft.com/office/drawing/2014/main" id="{00000000-0008-0000-0700-000050020000}"/>
            </a:ext>
          </a:extLst>
        </xdr:cNvPr>
        <xdr:cNvSpPr/>
      </xdr:nvSpPr>
      <xdr:spPr>
        <a:xfrm>
          <a:off x="12763500" y="9589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81501</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47111" y="9682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a:extLst>
            <a:ext uri="{FF2B5EF4-FFF2-40B4-BE49-F238E27FC236}">
              <a16:creationId xmlns:a16="http://schemas.microsoft.com/office/drawing/2014/main" id="{00000000-0008-0000-0700-00005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13658</xdr:rowOff>
    </xdr:from>
    <xdr:to>
      <xdr:col>85</xdr:col>
      <xdr:colOff>177800</xdr:colOff>
      <xdr:row>54</xdr:row>
      <xdr:rowOff>115258</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6268700" y="9271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36535</xdr:rowOff>
    </xdr:from>
    <xdr:ext cx="534377" cy="259045"/>
    <xdr:sp macro="" textlink="">
      <xdr:nvSpPr>
        <xdr:cNvPr id="600" name="教育費該当値テキスト">
          <a:extLst>
            <a:ext uri="{FF2B5EF4-FFF2-40B4-BE49-F238E27FC236}">
              <a16:creationId xmlns:a16="http://schemas.microsoft.com/office/drawing/2014/main" id="{00000000-0008-0000-0700-000058020000}"/>
            </a:ext>
          </a:extLst>
        </xdr:cNvPr>
        <xdr:cNvSpPr txBox="1"/>
      </xdr:nvSpPr>
      <xdr:spPr>
        <a:xfrm>
          <a:off x="16370300" y="9123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53</xdr:row>
      <xdr:rowOff>129525</xdr:rowOff>
    </xdr:from>
    <xdr:to>
      <xdr:col>81</xdr:col>
      <xdr:colOff>101600</xdr:colOff>
      <xdr:row>54</xdr:row>
      <xdr:rowOff>59675</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5430500" y="9216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76202</xdr:rowOff>
    </xdr:from>
    <xdr:ext cx="534377"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5214111" y="899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53</xdr:row>
      <xdr:rowOff>98240</xdr:rowOff>
    </xdr:from>
    <xdr:to>
      <xdr:col>76</xdr:col>
      <xdr:colOff>165100</xdr:colOff>
      <xdr:row>54</xdr:row>
      <xdr:rowOff>28390</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4541500" y="918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44917</xdr:rowOff>
    </xdr:from>
    <xdr:ext cx="534377"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4325111" y="896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112903</xdr:rowOff>
    </xdr:from>
    <xdr:to>
      <xdr:col>72</xdr:col>
      <xdr:colOff>38100</xdr:colOff>
      <xdr:row>55</xdr:row>
      <xdr:rowOff>43053</xdr:rowOff>
    </xdr:to>
    <xdr:sp macro="" textlink="">
      <xdr:nvSpPr>
        <xdr:cNvPr id="605" name="楕円 604">
          <a:extLst>
            <a:ext uri="{FF2B5EF4-FFF2-40B4-BE49-F238E27FC236}">
              <a16:creationId xmlns:a16="http://schemas.microsoft.com/office/drawing/2014/main" id="{00000000-0008-0000-0700-00005D020000}"/>
            </a:ext>
          </a:extLst>
        </xdr:cNvPr>
        <xdr:cNvSpPr/>
      </xdr:nvSpPr>
      <xdr:spPr>
        <a:xfrm>
          <a:off x="13652500" y="9371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59580</xdr:rowOff>
    </xdr:from>
    <xdr:ext cx="534377"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3436111" y="9146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139976</xdr:rowOff>
    </xdr:from>
    <xdr:to>
      <xdr:col>67</xdr:col>
      <xdr:colOff>101600</xdr:colOff>
      <xdr:row>55</xdr:row>
      <xdr:rowOff>70126</xdr:rowOff>
    </xdr:to>
    <xdr:sp macro="" textlink="">
      <xdr:nvSpPr>
        <xdr:cNvPr id="607" name="楕円 606">
          <a:extLst>
            <a:ext uri="{FF2B5EF4-FFF2-40B4-BE49-F238E27FC236}">
              <a16:creationId xmlns:a16="http://schemas.microsoft.com/office/drawing/2014/main" id="{00000000-0008-0000-0700-00005F020000}"/>
            </a:ext>
          </a:extLst>
        </xdr:cNvPr>
        <xdr:cNvSpPr/>
      </xdr:nvSpPr>
      <xdr:spPr>
        <a:xfrm>
          <a:off x="12763500" y="939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86653</xdr:rowOff>
    </xdr:from>
    <xdr:ext cx="534377"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547111" y="9173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a:extLst>
            <a:ext uri="{FF2B5EF4-FFF2-40B4-BE49-F238E27FC236}">
              <a16:creationId xmlns:a16="http://schemas.microsoft.com/office/drawing/2014/main" id="{00000000-0008-0000-0700-00006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a:extLst>
            <a:ext uri="{FF2B5EF4-FFF2-40B4-BE49-F238E27FC236}">
              <a16:creationId xmlns:a16="http://schemas.microsoft.com/office/drawing/2014/main" id="{00000000-0008-0000-0700-00006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a:extLst>
            <a:ext uri="{FF2B5EF4-FFF2-40B4-BE49-F238E27FC236}">
              <a16:creationId xmlns:a16="http://schemas.microsoft.com/office/drawing/2014/main" id="{00000000-0008-0000-0700-00006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75</xdr:row>
      <xdr:rowOff>54627</xdr:rowOff>
    </xdr:from>
    <xdr:ext cx="46717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978821" y="1291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72</xdr:row>
      <xdr:rowOff>111777</xdr:rowOff>
    </xdr:from>
    <xdr:ext cx="46717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978821" y="1245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69</xdr:row>
      <xdr:rowOff>168927</xdr:rowOff>
    </xdr:from>
    <xdr:ext cx="46717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978821" y="1199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67</xdr:row>
      <xdr:rowOff>54627</xdr:rowOff>
    </xdr:from>
    <xdr:ext cx="46717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978821" y="1154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4369</xdr:rowOff>
    </xdr:from>
    <xdr:to>
      <xdr:col>85</xdr:col>
      <xdr:colOff>126364</xdr:colOff>
      <xdr:row>78</xdr:row>
      <xdr:rowOff>139700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348769"/>
          <a:ext cx="1269" cy="1164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122496</xdr:rowOff>
    </xdr:from>
    <xdr:ext cx="469744"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2123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72</xdr:row>
      <xdr:rowOff>4369</xdr:rowOff>
    </xdr:from>
    <xdr:to>
      <xdr:col>86</xdr:col>
      <xdr:colOff>25400</xdr:colOff>
      <xdr:row>72</xdr:row>
      <xdr:rowOff>4369</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3487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74</xdr:row>
      <xdr:rowOff>161189</xdr:rowOff>
    </xdr:from>
    <xdr:to>
      <xdr:col>85</xdr:col>
      <xdr:colOff>127000</xdr:colOff>
      <xdr:row>77</xdr:row>
      <xdr:rowOff>42774</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a:off x="15481300" y="12848489"/>
          <a:ext cx="838200" cy="395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39437</xdr:rowOff>
    </xdr:from>
    <xdr:ext cx="378565"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2410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61010</xdr:rowOff>
    </xdr:from>
    <xdr:to>
      <xdr:col>85</xdr:col>
      <xdr:colOff>177800</xdr:colOff>
      <xdr:row>77</xdr:row>
      <xdr:rowOff>162610</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26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161189</xdr:rowOff>
    </xdr:from>
    <xdr:to>
      <xdr:col>81</xdr:col>
      <xdr:colOff>50800</xdr:colOff>
      <xdr:row>77</xdr:row>
      <xdr:rowOff>107696</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flipV="1">
          <a:off x="14592300" y="12848489"/>
          <a:ext cx="889000" cy="460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49124</xdr:rowOff>
    </xdr:from>
    <xdr:to>
      <xdr:col>81</xdr:col>
      <xdr:colOff>101600</xdr:colOff>
      <xdr:row>76</xdr:row>
      <xdr:rowOff>150724</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079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76</xdr:row>
      <xdr:rowOff>141851</xdr:rowOff>
    </xdr:from>
    <xdr:ext cx="378565"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92017" y="13172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27687</xdr:rowOff>
    </xdr:from>
    <xdr:to>
      <xdr:col>76</xdr:col>
      <xdr:colOff>114300</xdr:colOff>
      <xdr:row>77</xdr:row>
      <xdr:rowOff>107696</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229337"/>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125476</xdr:rowOff>
    </xdr:from>
    <xdr:to>
      <xdr:col>76</xdr:col>
      <xdr:colOff>165100</xdr:colOff>
      <xdr:row>78</xdr:row>
      <xdr:rowOff>55626</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32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46753</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4198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136499</xdr:rowOff>
    </xdr:from>
    <xdr:to>
      <xdr:col>71</xdr:col>
      <xdr:colOff>177800</xdr:colOff>
      <xdr:row>77</xdr:row>
      <xdr:rowOff>27687</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2995249"/>
          <a:ext cx="889000" cy="234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73</xdr:row>
      <xdr:rowOff>92101</xdr:rowOff>
    </xdr:from>
    <xdr:to>
      <xdr:col>72</xdr:col>
      <xdr:colOff>38100</xdr:colOff>
      <xdr:row>74</xdr:row>
      <xdr:rowOff>22251</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2607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72</xdr:row>
      <xdr:rowOff>38778</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68428" y="12383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3404</xdr:rowOff>
    </xdr:from>
    <xdr:to>
      <xdr:col>67</xdr:col>
      <xdr:colOff>101600</xdr:colOff>
      <xdr:row>70</xdr:row>
      <xdr:rowOff>105004</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2004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68</xdr:row>
      <xdr:rowOff>121531</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79428" y="11780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163424</xdr:rowOff>
    </xdr:from>
    <xdr:to>
      <xdr:col>85</xdr:col>
      <xdr:colOff>177800</xdr:colOff>
      <xdr:row>77</xdr:row>
      <xdr:rowOff>93574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193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14851</xdr:rowOff>
    </xdr:from>
    <xdr:ext cx="378565"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0450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110389</xdr:rowOff>
    </xdr:from>
    <xdr:to>
      <xdr:col>81</xdr:col>
      <xdr:colOff>101600</xdr:colOff>
      <xdr:row>75</xdr:row>
      <xdr:rowOff>40539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2797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73</xdr:row>
      <xdr:rowOff>57066</xdr:rowOff>
    </xdr:from>
    <xdr:ext cx="469744"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246428" y="1257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56896</xdr:rowOff>
    </xdr:from>
    <xdr:to>
      <xdr:col>76</xdr:col>
      <xdr:colOff>165100</xdr:colOff>
      <xdr:row>77</xdr:row>
      <xdr:rowOff>158496</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76</xdr:row>
      <xdr:rowOff>3573</xdr:rowOff>
    </xdr:from>
    <xdr:ext cx="378565"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03017" y="130337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148337</xdr:rowOff>
    </xdr:from>
    <xdr:to>
      <xdr:col>72</xdr:col>
      <xdr:colOff>38100</xdr:colOff>
      <xdr:row>77</xdr:row>
      <xdr:rowOff>78487</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178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69614</xdr:rowOff>
    </xdr:from>
    <xdr:ext cx="378565"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14017" y="132712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85699</xdr:rowOff>
    </xdr:from>
    <xdr:to>
      <xdr:col>67</xdr:col>
      <xdr:colOff>101600</xdr:colOff>
      <xdr:row>76</xdr:row>
      <xdr:rowOff>15850</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294444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6977</xdr:rowOff>
    </xdr:from>
    <xdr:ext cx="469744"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579428" y="1303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63151</xdr:rowOff>
    </xdr:from>
    <xdr:to>
      <xdr:col>85</xdr:col>
      <xdr:colOff>126364</xdr:colOff>
      <xdr:row>98</xdr:row>
      <xdr:rowOff>28045</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836551"/>
          <a:ext cx="1269" cy="9935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31872</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6833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28045</xdr:rowOff>
    </xdr:from>
    <xdr:to>
      <xdr:col>86</xdr:col>
      <xdr:colOff>25400</xdr:colOff>
      <xdr:row>98</xdr:row>
      <xdr:rowOff>28045</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6830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91</xdr:row>
      <xdr:rowOff>9828</xdr:rowOff>
    </xdr:from>
    <xdr:ext cx="534377"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611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75,688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63151</xdr:rowOff>
    </xdr:from>
    <xdr:to>
      <xdr:col>86</xdr:col>
      <xdr:colOff>25400</xdr:colOff>
      <xdr:row>92</xdr:row>
      <xdr:rowOff>63151</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83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92</xdr:row>
      <xdr:rowOff>11700</xdr:rowOff>
    </xdr:from>
    <xdr:to>
      <xdr:col>85</xdr:col>
      <xdr:colOff>127000</xdr:colOff>
      <xdr:row>92</xdr:row>
      <xdr:rowOff>63151</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a:off x="15481300" y="15785100"/>
          <a:ext cx="838200" cy="51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104295</xdr:rowOff>
    </xdr:from>
    <xdr:ext cx="534377"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3920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125868</xdr:rowOff>
    </xdr:from>
    <xdr:to>
      <xdr:col>85</xdr:col>
      <xdr:colOff>177800</xdr:colOff>
      <xdr:row>96</xdr:row>
      <xdr:rowOff>56018</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413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91</xdr:row>
      <xdr:rowOff>116137</xdr:rowOff>
    </xdr:from>
    <xdr:to>
      <xdr:col>81</xdr:col>
      <xdr:colOff>50800</xdr:colOff>
      <xdr:row>92</xdr:row>
      <xdr:rowOff>11700</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5718087"/>
          <a:ext cx="889000" cy="67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127141</xdr:rowOff>
    </xdr:from>
    <xdr:to>
      <xdr:col>81</xdr:col>
      <xdr:colOff>101600</xdr:colOff>
      <xdr:row>96</xdr:row>
      <xdr:rowOff>57291</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414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48418</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214111" y="16507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47117</xdr:rowOff>
    </xdr:from>
    <xdr:to>
      <xdr:col>76</xdr:col>
      <xdr:colOff>114300</xdr:colOff>
      <xdr:row>91</xdr:row>
      <xdr:rowOff>116137</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5649067"/>
          <a:ext cx="889000" cy="69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48830</xdr:rowOff>
    </xdr:from>
    <xdr:to>
      <xdr:col>76</xdr:col>
      <xdr:colOff>165100</xdr:colOff>
      <xdr:row>96</xdr:row>
      <xdr:rowOff>150430</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508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141557</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325111" y="16600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44945</xdr:rowOff>
    </xdr:from>
    <xdr:to>
      <xdr:col>71</xdr:col>
      <xdr:colOff>177800</xdr:colOff>
      <xdr:row>91</xdr:row>
      <xdr:rowOff>47117</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646895"/>
          <a:ext cx="889000" cy="2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35359</xdr:rowOff>
    </xdr:from>
    <xdr:to>
      <xdr:col>72</xdr:col>
      <xdr:colOff>38100</xdr:colOff>
      <xdr:row>96</xdr:row>
      <xdr:rowOff>136959</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49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128086</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5872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20907</xdr:rowOff>
    </xdr:from>
    <xdr:to>
      <xdr:col>67</xdr:col>
      <xdr:colOff>101600</xdr:colOff>
      <xdr:row>96</xdr:row>
      <xdr:rowOff>122507</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480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113634</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572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92</xdr:row>
      <xdr:rowOff>12351</xdr:rowOff>
    </xdr:from>
    <xdr:to>
      <xdr:col>85</xdr:col>
      <xdr:colOff>177800</xdr:colOff>
      <xdr:row>92</xdr:row>
      <xdr:rowOff>113951</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578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136828</xdr:rowOff>
    </xdr:from>
    <xdr:ext cx="534377"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573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91</xdr:row>
      <xdr:rowOff>132350</xdr:rowOff>
    </xdr:from>
    <xdr:to>
      <xdr:col>81</xdr:col>
      <xdr:colOff>101600</xdr:colOff>
      <xdr:row>92</xdr:row>
      <xdr:rowOff>62500</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573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90</xdr:row>
      <xdr:rowOff>79027</xdr:rowOff>
    </xdr:from>
    <xdr:ext cx="534377"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214111" y="15509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65337</xdr:rowOff>
    </xdr:from>
    <xdr:to>
      <xdr:col>76</xdr:col>
      <xdr:colOff>165100</xdr:colOff>
      <xdr:row>91</xdr:row>
      <xdr:rowOff>166937</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5667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90</xdr:row>
      <xdr:rowOff>12014</xdr:rowOff>
    </xdr:from>
    <xdr:ext cx="534377"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325111" y="1544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90</xdr:row>
      <xdr:rowOff>167767</xdr:rowOff>
    </xdr:from>
    <xdr:to>
      <xdr:col>72</xdr:col>
      <xdr:colOff>38100</xdr:colOff>
      <xdr:row>91</xdr:row>
      <xdr:rowOff>97917</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5598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89</xdr:row>
      <xdr:rowOff>114444</xdr:rowOff>
    </xdr:from>
    <xdr:ext cx="534377"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36111" y="153734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165595</xdr:rowOff>
    </xdr:from>
    <xdr:to>
      <xdr:col>67</xdr:col>
      <xdr:colOff>101600</xdr:colOff>
      <xdr:row>91</xdr:row>
      <xdr:rowOff>95745</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59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89</xdr:row>
      <xdr:rowOff>112272</xdr:rowOff>
    </xdr:from>
    <xdr:ext cx="534377"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47111" y="15371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3" name="諸支出金グラフ枠">
          <a:extLst>
            <a:ext uri="{FF2B5EF4-FFF2-40B4-BE49-F238E27FC236}">
              <a16:creationId xmlns:a16="http://schemas.microsoft.com/office/drawing/2014/main" id="{00000000-0008-0000-0700-0000E7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98552</xdr:rowOff>
    </xdr:from>
    <xdr:to>
      <xdr:col>116</xdr:col>
      <xdr:colOff>62864</xdr:colOff>
      <xdr:row>38</xdr:row>
      <xdr:rowOff>139700</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flipV="1">
          <a:off x="22159595" y="5413502"/>
          <a:ext cx="1269"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45" name="諸支出金最小値テキスト">
          <a:extLst>
            <a:ext uri="{FF2B5EF4-FFF2-40B4-BE49-F238E27FC236}">
              <a16:creationId xmlns:a16="http://schemas.microsoft.com/office/drawing/2014/main" id="{00000000-0008-0000-0700-0000E9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6" name="直線コネクタ 745">
          <a:extLst>
            <a:ext uri="{FF2B5EF4-FFF2-40B4-BE49-F238E27FC236}">
              <a16:creationId xmlns:a16="http://schemas.microsoft.com/office/drawing/2014/main" id="{00000000-0008-0000-0700-0000EA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45229</xdr:rowOff>
    </xdr:from>
    <xdr:ext cx="378565" cy="259045"/>
    <xdr:sp macro="" textlink="">
      <xdr:nvSpPr>
        <xdr:cNvPr id="747" name="諸支出金最大値テキスト">
          <a:extLst>
            <a:ext uri="{FF2B5EF4-FFF2-40B4-BE49-F238E27FC236}">
              <a16:creationId xmlns:a16="http://schemas.microsoft.com/office/drawing/2014/main" id="{00000000-0008-0000-0700-0000EB020000}"/>
            </a:ext>
          </a:extLst>
        </xdr:cNvPr>
        <xdr:cNvSpPr txBox="1"/>
      </xdr:nvSpPr>
      <xdr:spPr>
        <a:xfrm>
          <a:off x="22212300" y="518872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98552</xdr:rowOff>
    </xdr:from>
    <xdr:to>
      <xdr:col>116</xdr:col>
      <xdr:colOff>152400</xdr:colOff>
      <xdr:row>31</xdr:row>
      <xdr:rowOff>98552</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2072600" y="54135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9" name="直線コネクタ 748">
          <a:extLst>
            <a:ext uri="{FF2B5EF4-FFF2-40B4-BE49-F238E27FC236}">
              <a16:creationId xmlns:a16="http://schemas.microsoft.com/office/drawing/2014/main" id="{00000000-0008-0000-0700-0000ED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141495</xdr:rowOff>
    </xdr:from>
    <xdr:ext cx="313932" cy="259045"/>
    <xdr:sp macro="" textlink="">
      <xdr:nvSpPr>
        <xdr:cNvPr id="750" name="諸支出金平均値テキスト">
          <a:extLst>
            <a:ext uri="{FF2B5EF4-FFF2-40B4-BE49-F238E27FC236}">
              <a16:creationId xmlns:a16="http://schemas.microsoft.com/office/drawing/2014/main" id="{00000000-0008-0000-0700-0000EE020000}"/>
            </a:ext>
          </a:extLst>
        </xdr:cNvPr>
        <xdr:cNvSpPr txBox="1"/>
      </xdr:nvSpPr>
      <xdr:spPr>
        <a:xfrm>
          <a:off x="22212300" y="63136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118618</xdr:rowOff>
    </xdr:from>
    <xdr:to>
      <xdr:col>116</xdr:col>
      <xdr:colOff>114300</xdr:colOff>
      <xdr:row>38</xdr:row>
      <xdr:rowOff>48768</xdr:rowOff>
    </xdr:to>
    <xdr:sp macro="" textlink="">
      <xdr:nvSpPr>
        <xdr:cNvPr id="751" name="フローチャート: 判断 750">
          <a:extLst>
            <a:ext uri="{FF2B5EF4-FFF2-40B4-BE49-F238E27FC236}">
              <a16:creationId xmlns:a16="http://schemas.microsoft.com/office/drawing/2014/main" id="{00000000-0008-0000-0700-0000EF020000}"/>
            </a:ext>
          </a:extLst>
        </xdr:cNvPr>
        <xdr:cNvSpPr/>
      </xdr:nvSpPr>
      <xdr:spPr>
        <a:xfrm>
          <a:off x="22110700" y="6462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31750</xdr:rowOff>
    </xdr:from>
    <xdr:to>
      <xdr:col>112</xdr:col>
      <xdr:colOff>38100</xdr:colOff>
      <xdr:row>37</xdr:row>
      <xdr:rowOff>133350</xdr:rowOff>
    </xdr:to>
    <xdr:sp macro="" textlink="">
      <xdr:nvSpPr>
        <xdr:cNvPr id="753" name="フローチャート: 判断 752">
          <a:extLst>
            <a:ext uri="{FF2B5EF4-FFF2-40B4-BE49-F238E27FC236}">
              <a16:creationId xmlns:a16="http://schemas.microsoft.com/office/drawing/2014/main" id="{00000000-0008-0000-0700-0000F1020000}"/>
            </a:ext>
          </a:extLst>
        </xdr:cNvPr>
        <xdr:cNvSpPr/>
      </xdr:nvSpPr>
      <xdr:spPr>
        <a:xfrm>
          <a:off x="21272500" y="637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35</xdr:row>
      <xdr:rowOff>149877</xdr:rowOff>
    </xdr:from>
    <xdr:ext cx="378565"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21134017" y="6150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5" name="直線コネクタ 754">
          <a:extLst>
            <a:ext uri="{FF2B5EF4-FFF2-40B4-BE49-F238E27FC236}">
              <a16:creationId xmlns:a16="http://schemas.microsoft.com/office/drawing/2014/main" id="{00000000-0008-0000-0700-0000F3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35</xdr:row>
      <xdr:rowOff>143764</xdr:rowOff>
    </xdr:from>
    <xdr:to>
      <xdr:col>107</xdr:col>
      <xdr:colOff>101600</xdr:colOff>
      <xdr:row>36</xdr:row>
      <xdr:rowOff>73914</xdr:rowOff>
    </xdr:to>
    <xdr:sp macro="" textlink="">
      <xdr:nvSpPr>
        <xdr:cNvPr id="756" name="フローチャート: 判断 755">
          <a:extLst>
            <a:ext uri="{FF2B5EF4-FFF2-40B4-BE49-F238E27FC236}">
              <a16:creationId xmlns:a16="http://schemas.microsoft.com/office/drawing/2014/main" id="{00000000-0008-0000-0700-0000F4020000}"/>
            </a:ext>
          </a:extLst>
        </xdr:cNvPr>
        <xdr:cNvSpPr/>
      </xdr:nvSpPr>
      <xdr:spPr>
        <a:xfrm>
          <a:off x="20383500" y="6144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90441</xdr:rowOff>
    </xdr:from>
    <xdr:ext cx="378565" cy="259045"/>
    <xdr:sp macro="" textlink="">
      <xdr:nvSpPr>
        <xdr:cNvPr id="757" name="テキスト ボックス 756">
          <a:extLst>
            <a:ext uri="{FF2B5EF4-FFF2-40B4-BE49-F238E27FC236}">
              <a16:creationId xmlns:a16="http://schemas.microsoft.com/office/drawing/2014/main" id="{00000000-0008-0000-0700-0000F5020000}"/>
            </a:ext>
          </a:extLst>
        </xdr:cNvPr>
        <xdr:cNvSpPr txBox="1"/>
      </xdr:nvSpPr>
      <xdr:spPr>
        <a:xfrm>
          <a:off x="20245017" y="59197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8" name="直線コネクタ 757">
          <a:extLst>
            <a:ext uri="{FF2B5EF4-FFF2-40B4-BE49-F238E27FC236}">
              <a16:creationId xmlns:a16="http://schemas.microsoft.com/office/drawing/2014/main" id="{00000000-0008-0000-0700-0000F6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11176</xdr:rowOff>
    </xdr:from>
    <xdr:to>
      <xdr:col>102</xdr:col>
      <xdr:colOff>165100</xdr:colOff>
      <xdr:row>35</xdr:row>
      <xdr:rowOff>112776</xdr:rowOff>
    </xdr:to>
    <xdr:sp macro="" textlink="">
      <xdr:nvSpPr>
        <xdr:cNvPr id="759" name="フローチャート: 判断 758">
          <a:extLst>
            <a:ext uri="{FF2B5EF4-FFF2-40B4-BE49-F238E27FC236}">
              <a16:creationId xmlns:a16="http://schemas.microsoft.com/office/drawing/2014/main" id="{00000000-0008-0000-0700-0000F7020000}"/>
            </a:ext>
          </a:extLst>
        </xdr:cNvPr>
        <xdr:cNvSpPr/>
      </xdr:nvSpPr>
      <xdr:spPr>
        <a:xfrm>
          <a:off x="19494500" y="6011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33</xdr:row>
      <xdr:rowOff>129303</xdr:rowOff>
    </xdr:from>
    <xdr:ext cx="378565"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9356017" y="57871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159766</xdr:rowOff>
    </xdr:from>
    <xdr:to>
      <xdr:col>98</xdr:col>
      <xdr:colOff>38100</xdr:colOff>
      <xdr:row>36</xdr:row>
      <xdr:rowOff>89916</xdr:rowOff>
    </xdr:to>
    <xdr:sp macro="" textlink="">
      <xdr:nvSpPr>
        <xdr:cNvPr id="761" name="フローチャート: 判断 760">
          <a:extLst>
            <a:ext uri="{FF2B5EF4-FFF2-40B4-BE49-F238E27FC236}">
              <a16:creationId xmlns:a16="http://schemas.microsoft.com/office/drawing/2014/main" id="{00000000-0008-0000-0700-0000F9020000}"/>
            </a:ext>
          </a:extLst>
        </xdr:cNvPr>
        <xdr:cNvSpPr/>
      </xdr:nvSpPr>
      <xdr:spPr>
        <a:xfrm>
          <a:off x="18605500" y="6160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106443</xdr:rowOff>
    </xdr:from>
    <xdr:ext cx="378565"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8467017" y="59357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69" name="諸支出金該当値テキスト">
          <a:extLst>
            <a:ext uri="{FF2B5EF4-FFF2-40B4-BE49-F238E27FC236}">
              <a16:creationId xmlns:a16="http://schemas.microsoft.com/office/drawing/2014/main" id="{00000000-0008-0000-0700-00000103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7" name="直線コネクタ 786">
          <a:extLst>
            <a:ext uri="{FF2B5EF4-FFF2-40B4-BE49-F238E27FC236}">
              <a16:creationId xmlns:a16="http://schemas.microsoft.com/office/drawing/2014/main" id="{00000000-0008-0000-0700-000013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7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前年度繰上充用金グラフ枠">
          <a:extLst>
            <a:ext uri="{FF2B5EF4-FFF2-40B4-BE49-F238E27FC236}">
              <a16:creationId xmlns:a16="http://schemas.microsoft.com/office/drawing/2014/main" id="{00000000-0008-0000-07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4" name="前年度繰上充用金最小値テキスト">
          <a:extLst>
            <a:ext uri="{FF2B5EF4-FFF2-40B4-BE49-F238E27FC236}">
              <a16:creationId xmlns:a16="http://schemas.microsoft.com/office/drawing/2014/main" id="{00000000-0008-0000-0700-00001A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5" name="直線コネクタ 794">
          <a:extLst>
            <a:ext uri="{FF2B5EF4-FFF2-40B4-BE49-F238E27FC236}">
              <a16:creationId xmlns:a16="http://schemas.microsoft.com/office/drawing/2014/main" id="{00000000-0008-0000-0700-00001B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6" name="前年度繰上充用金最大値テキスト">
          <a:extLst>
            <a:ext uri="{FF2B5EF4-FFF2-40B4-BE49-F238E27FC236}">
              <a16:creationId xmlns:a16="http://schemas.microsoft.com/office/drawing/2014/main" id="{00000000-0008-0000-0700-00001C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8" name="直線コネクタ 797">
          <a:extLst>
            <a:ext uri="{FF2B5EF4-FFF2-40B4-BE49-F238E27FC236}">
              <a16:creationId xmlns:a16="http://schemas.microsoft.com/office/drawing/2014/main" id="{00000000-0008-0000-0700-00001E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9" name="前年度繰上充用金平均値テキスト">
          <a:extLst>
            <a:ext uri="{FF2B5EF4-FFF2-40B4-BE49-F238E27FC236}">
              <a16:creationId xmlns:a16="http://schemas.microsoft.com/office/drawing/2014/main" id="{00000000-0008-0000-0700-00001F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0" name="フローチャート: 判断 799">
          <a:extLst>
            <a:ext uri="{FF2B5EF4-FFF2-40B4-BE49-F238E27FC236}">
              <a16:creationId xmlns:a16="http://schemas.microsoft.com/office/drawing/2014/main" id="{00000000-0008-0000-0700-000020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2" name="フローチャート: 判断 801">
          <a:extLst>
            <a:ext uri="{FF2B5EF4-FFF2-40B4-BE49-F238E27FC236}">
              <a16:creationId xmlns:a16="http://schemas.microsoft.com/office/drawing/2014/main" id="{00000000-0008-0000-0700-000022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4" name="直線コネクタ 803">
          <a:extLst>
            <a:ext uri="{FF2B5EF4-FFF2-40B4-BE49-F238E27FC236}">
              <a16:creationId xmlns:a16="http://schemas.microsoft.com/office/drawing/2014/main" id="{00000000-0008-0000-0700-000024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5" name="フローチャート: 判断 804">
          <a:extLst>
            <a:ext uri="{FF2B5EF4-FFF2-40B4-BE49-F238E27FC236}">
              <a16:creationId xmlns:a16="http://schemas.microsoft.com/office/drawing/2014/main" id="{00000000-0008-0000-0700-000025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6" name="テキスト ボックス 805">
          <a:extLst>
            <a:ext uri="{FF2B5EF4-FFF2-40B4-BE49-F238E27FC236}">
              <a16:creationId xmlns:a16="http://schemas.microsoft.com/office/drawing/2014/main" id="{00000000-0008-0000-0700-000026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7" name="直線コネクタ 806">
          <a:extLst>
            <a:ext uri="{FF2B5EF4-FFF2-40B4-BE49-F238E27FC236}">
              <a16:creationId xmlns:a16="http://schemas.microsoft.com/office/drawing/2014/main" id="{00000000-0008-0000-0700-000027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8" name="フローチャート: 判断 807">
          <a:extLst>
            <a:ext uri="{FF2B5EF4-FFF2-40B4-BE49-F238E27FC236}">
              <a16:creationId xmlns:a16="http://schemas.microsoft.com/office/drawing/2014/main" id="{00000000-0008-0000-0700-000028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0" name="フローチャート: 判断 809">
          <a:extLst>
            <a:ext uri="{FF2B5EF4-FFF2-40B4-BE49-F238E27FC236}">
              <a16:creationId xmlns:a16="http://schemas.microsoft.com/office/drawing/2014/main" id="{00000000-0008-0000-0700-00002A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7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8" name="前年度繰上充用金該当値テキスト">
          <a:extLst>
            <a:ext uri="{FF2B5EF4-FFF2-40B4-BE49-F238E27FC236}">
              <a16:creationId xmlns:a16="http://schemas.microsoft.com/office/drawing/2014/main" id="{00000000-0008-0000-0700-000032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7" name="正方形/長方形 826">
          <a:extLst>
            <a:ext uri="{FF2B5EF4-FFF2-40B4-BE49-F238E27FC236}">
              <a16:creationId xmlns:a16="http://schemas.microsoft.com/office/drawing/2014/main" id="{00000000-0008-0000-0700-00003B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8" name="正方形/長方形 827">
          <a:extLst>
            <a:ext uri="{FF2B5EF4-FFF2-40B4-BE49-F238E27FC236}">
              <a16:creationId xmlns:a16="http://schemas.microsoft.com/office/drawing/2014/main" id="{00000000-0008-0000-0700-00003C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9" name="テキスト ボックス 828">
          <a:extLst>
            <a:ext uri="{FF2B5EF4-FFF2-40B4-BE49-F238E27FC236}">
              <a16:creationId xmlns:a16="http://schemas.microsoft.com/office/drawing/2014/main" id="{00000000-0008-0000-0700-00003D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類似団体平均と比較すると、農林水産業費及び公債費が特に高くなっている。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農林水産業費の住民一人当たりコストが高い要因としては、産業構造における第</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次産業の割合が類似団体平均と比較して高いことが挙げられる。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また、公債費については性質別歳出決算分析と同様、目的別歳出決算分析においても類似団体平均の</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倍以上となっており、引き続き市債の繰上償還や新規発行債の抑制を行うことにより、数値改善に努めていく。</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歳入については、地方債及び繰入金の増が、地方交付税の減少を上回ったため、増加（</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億円）した。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歳出については、普通建設事業費及び物件費の増が公債費及び繰出金の減を上回ったため増加（</a:t>
          </a:r>
          <a:r>
            <a:rPr kumimoji="1" lang="en-US" altLang="ja-JP" sz="1300">
              <a:latin typeface="ＭＳ ゴシック" pitchFamily="49" charset="-128"/>
              <a:ea typeface="ＭＳ ゴシック" pitchFamily="49" charset="-128"/>
            </a:rPr>
            <a:t>+32</a:t>
          </a:r>
          <a:r>
            <a:rPr kumimoji="1" lang="ja-JP" altLang="en-US" sz="1300">
              <a:latin typeface="ＭＳ ゴシック" pitchFamily="49" charset="-128"/>
              <a:ea typeface="ＭＳ ゴシック" pitchFamily="49" charset="-128"/>
            </a:rPr>
            <a:t>億円）した。</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その結果、実質収支額については、昨年と同様に黒字を維持し、実質収支比率についても同水準を維持している。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今後も、引き続き歳出削減を図るとともに、繰上償還を行うこと等により、数値の改善に努める</a:t>
          </a:r>
          <a:r>
            <a:rPr kumimoji="1" lang="ja-JP" altLang="en-US" sz="1400">
              <a:latin typeface="ＭＳ ゴシック" pitchFamily="49" charset="-128"/>
              <a:ea typeface="ＭＳ ゴシック" pitchFamily="49" charset="-128"/>
            </a:rPr>
            <a:t>。</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島根県出雲市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本市には、一般会計のほか、国民健康保険特別会計など</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の事業会計があり、平成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年以降、その全ての会計における実質収支額は黒字決算である。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しかしながら、一般会計から特別会計への繰出は依然として減らず、平成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年度においては約</a:t>
          </a:r>
          <a:r>
            <a:rPr kumimoji="1" lang="en-US" altLang="ja-JP" sz="1400">
              <a:latin typeface="ＭＳ ゴシック" pitchFamily="49" charset="-128"/>
              <a:ea typeface="ＭＳ ゴシック" pitchFamily="49" charset="-128"/>
            </a:rPr>
            <a:t>100</a:t>
          </a:r>
          <a:r>
            <a:rPr kumimoji="1" lang="ja-JP" altLang="en-US" sz="1400">
              <a:latin typeface="ＭＳ ゴシック" pitchFamily="49" charset="-128"/>
              <a:ea typeface="ＭＳ ゴシック" pitchFamily="49" charset="-128"/>
            </a:rPr>
            <a:t>億円を一般会計から繰出しており、一般会計の負担が大きくなっている。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一般会計からの繰出金と使用料のバランスを図るため、平成</a:t>
          </a:r>
          <a:r>
            <a:rPr kumimoji="1" lang="en-US" altLang="ja-JP" sz="1400">
              <a:latin typeface="ＭＳ ゴシック" pitchFamily="49" charset="-128"/>
              <a:ea typeface="ＭＳ ゴシック" pitchFamily="49" charset="-128"/>
            </a:rPr>
            <a:t>23</a:t>
          </a:r>
          <a:r>
            <a:rPr kumimoji="1" lang="ja-JP" altLang="en-US" sz="1400">
              <a:latin typeface="ＭＳ ゴシック" pitchFamily="49" charset="-128"/>
              <a:ea typeface="ＭＳ ゴシック" pitchFamily="49" charset="-128"/>
            </a:rPr>
            <a:t>年度から下水道料金を、平成</a:t>
          </a:r>
          <a:r>
            <a:rPr kumimoji="1" lang="en-US" altLang="ja-JP" sz="1400">
              <a:latin typeface="ＭＳ ゴシック" pitchFamily="49" charset="-128"/>
              <a:ea typeface="ＭＳ ゴシック" pitchFamily="49" charset="-128"/>
            </a:rPr>
            <a:t>24</a:t>
          </a:r>
          <a:r>
            <a:rPr kumimoji="1" lang="ja-JP" altLang="en-US" sz="1400">
              <a:latin typeface="ＭＳ ゴシック" pitchFamily="49" charset="-128"/>
              <a:ea typeface="ＭＳ ゴシック" pitchFamily="49" charset="-128"/>
            </a:rPr>
            <a:t>年度から水道料金を改定しているが、今後も繰出金を減少させるよう、引き続き収入確保に努める。</a:t>
          </a:r>
          <a:endParaRPr kumimoji="1" lang="en-US" altLang="ja-JP"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topLeftCell="S1" zoomScale="75" zoomScaleNormal="75" workbookViewId="0"/>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624" t="s">
        <v>73</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75" thickBot="1" x14ac:dyDescent="0.2">
      <c r="A2" s="165"/>
      <c r="B2" s="168" t="s">
        <v>74</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625" t="s">
        <v>75</v>
      </c>
      <c r="C3" s="626"/>
      <c r="D3" s="626"/>
      <c r="E3" s="627"/>
      <c r="F3" s="627"/>
      <c r="G3" s="627"/>
      <c r="H3" s="627"/>
      <c r="I3" s="627"/>
      <c r="J3" s="627"/>
      <c r="K3" s="627"/>
      <c r="L3" s="627" t="s">
        <v>76</v>
      </c>
      <c r="M3" s="627"/>
      <c r="N3" s="627"/>
      <c r="O3" s="627"/>
      <c r="P3" s="627"/>
      <c r="Q3" s="627"/>
      <c r="R3" s="630"/>
      <c r="S3" s="630"/>
      <c r="T3" s="630"/>
      <c r="U3" s="630"/>
      <c r="V3" s="631"/>
      <c r="W3" s="524" t="s">
        <v>77</v>
      </c>
      <c r="X3" s="525"/>
      <c r="Y3" s="525"/>
      <c r="Z3" s="525"/>
      <c r="AA3" s="525"/>
      <c r="AB3" s="626"/>
      <c r="AC3" s="630" t="s">
        <v>78</v>
      </c>
      <c r="AD3" s="525"/>
      <c r="AE3" s="525"/>
      <c r="AF3" s="525"/>
      <c r="AG3" s="525"/>
      <c r="AH3" s="525"/>
      <c r="AI3" s="525"/>
      <c r="AJ3" s="525"/>
      <c r="AK3" s="525"/>
      <c r="AL3" s="592"/>
      <c r="AM3" s="524" t="s">
        <v>79</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80</v>
      </c>
      <c r="BO3" s="525"/>
      <c r="BP3" s="525"/>
      <c r="BQ3" s="525"/>
      <c r="BR3" s="525"/>
      <c r="BS3" s="525"/>
      <c r="BT3" s="525"/>
      <c r="BU3" s="592"/>
      <c r="BV3" s="524" t="s">
        <v>81</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82</v>
      </c>
      <c r="CU3" s="525"/>
      <c r="CV3" s="525"/>
      <c r="CW3" s="525"/>
      <c r="CX3" s="525"/>
      <c r="CY3" s="525"/>
      <c r="CZ3" s="525"/>
      <c r="DA3" s="592"/>
      <c r="DB3" s="524" t="s">
        <v>83</v>
      </c>
      <c r="DC3" s="525"/>
      <c r="DD3" s="525"/>
      <c r="DE3" s="525"/>
      <c r="DF3" s="525"/>
      <c r="DG3" s="525"/>
      <c r="DH3" s="525"/>
      <c r="DI3" s="592"/>
      <c r="DJ3" s="165"/>
      <c r="DK3" s="165"/>
      <c r="DL3" s="165"/>
      <c r="DM3" s="165"/>
      <c r="DN3" s="165"/>
      <c r="DO3" s="165"/>
    </row>
    <row r="4" spans="1:119" ht="18.75" customHeight="1" x14ac:dyDescent="0.15">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84</v>
      </c>
      <c r="AZ4" s="438"/>
      <c r="BA4" s="438"/>
      <c r="BB4" s="438"/>
      <c r="BC4" s="438"/>
      <c r="BD4" s="438"/>
      <c r="BE4" s="438"/>
      <c r="BF4" s="438"/>
      <c r="BG4" s="438"/>
      <c r="BH4" s="438"/>
      <c r="BI4" s="438"/>
      <c r="BJ4" s="438"/>
      <c r="BK4" s="438"/>
      <c r="BL4" s="438"/>
      <c r="BM4" s="439"/>
      <c r="BN4" s="440">
        <v>81465297</v>
      </c>
      <c r="BO4" s="441"/>
      <c r="BP4" s="441"/>
      <c r="BQ4" s="441"/>
      <c r="BR4" s="441"/>
      <c r="BS4" s="441"/>
      <c r="BT4" s="441"/>
      <c r="BU4" s="442"/>
      <c r="BV4" s="440">
        <v>78243537</v>
      </c>
      <c r="BW4" s="441"/>
      <c r="BX4" s="441"/>
      <c r="BY4" s="441"/>
      <c r="BZ4" s="441"/>
      <c r="CA4" s="441"/>
      <c r="CB4" s="441"/>
      <c r="CC4" s="442"/>
      <c r="CD4" s="618" t="s">
        <v>85</v>
      </c>
      <c r="CE4" s="619"/>
      <c r="CF4" s="619"/>
      <c r="CG4" s="619"/>
      <c r="CH4" s="619"/>
      <c r="CI4" s="619"/>
      <c r="CJ4" s="619"/>
      <c r="CK4" s="619"/>
      <c r="CL4" s="619"/>
      <c r="CM4" s="619"/>
      <c r="CN4" s="619"/>
      <c r="CO4" s="619"/>
      <c r="CP4" s="619"/>
      <c r="CQ4" s="619"/>
      <c r="CR4" s="619"/>
      <c r="CS4" s="620"/>
      <c r="CT4" s="621">
        <v>2.8</v>
      </c>
      <c r="CU4" s="622"/>
      <c r="CV4" s="622"/>
      <c r="CW4" s="622"/>
      <c r="CX4" s="622"/>
      <c r="CY4" s="622"/>
      <c r="CZ4" s="622"/>
      <c r="DA4" s="623"/>
      <c r="DB4" s="621">
        <v>2.7</v>
      </c>
      <c r="DC4" s="622"/>
      <c r="DD4" s="622"/>
      <c r="DE4" s="622"/>
      <c r="DF4" s="622"/>
      <c r="DG4" s="622"/>
      <c r="DH4" s="622"/>
      <c r="DI4" s="623"/>
      <c r="DJ4" s="165"/>
      <c r="DK4" s="165"/>
      <c r="DL4" s="165"/>
      <c r="DM4" s="165"/>
      <c r="DN4" s="165"/>
      <c r="DO4" s="165"/>
    </row>
    <row r="5" spans="1:119" ht="18.75" customHeight="1" x14ac:dyDescent="0.15">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86</v>
      </c>
      <c r="AN5" s="419"/>
      <c r="AO5" s="419"/>
      <c r="AP5" s="419"/>
      <c r="AQ5" s="419"/>
      <c r="AR5" s="419"/>
      <c r="AS5" s="419"/>
      <c r="AT5" s="420"/>
      <c r="AU5" s="502" t="s">
        <v>87</v>
      </c>
      <c r="AV5" s="503"/>
      <c r="AW5" s="503"/>
      <c r="AX5" s="503"/>
      <c r="AY5" s="425" t="s">
        <v>88</v>
      </c>
      <c r="AZ5" s="426"/>
      <c r="BA5" s="426"/>
      <c r="BB5" s="426"/>
      <c r="BC5" s="426"/>
      <c r="BD5" s="426"/>
      <c r="BE5" s="426"/>
      <c r="BF5" s="426"/>
      <c r="BG5" s="426"/>
      <c r="BH5" s="426"/>
      <c r="BI5" s="426"/>
      <c r="BJ5" s="426"/>
      <c r="BK5" s="426"/>
      <c r="BL5" s="426"/>
      <c r="BM5" s="427"/>
      <c r="BN5" s="445">
        <v>80071096</v>
      </c>
      <c r="BO5" s="446"/>
      <c r="BP5" s="446"/>
      <c r="BQ5" s="446"/>
      <c r="BR5" s="446"/>
      <c r="BS5" s="446"/>
      <c r="BT5" s="446"/>
      <c r="BU5" s="447"/>
      <c r="BV5" s="445">
        <v>76849526</v>
      </c>
      <c r="BW5" s="446"/>
      <c r="BX5" s="446"/>
      <c r="BY5" s="446"/>
      <c r="BZ5" s="446"/>
      <c r="CA5" s="446"/>
      <c r="CB5" s="446"/>
      <c r="CC5" s="447"/>
      <c r="CD5" s="454" t="s">
        <v>89</v>
      </c>
      <c r="CE5" s="455"/>
      <c r="CF5" s="455"/>
      <c r="CG5" s="455"/>
      <c r="CH5" s="455"/>
      <c r="CI5" s="455"/>
      <c r="CJ5" s="455"/>
      <c r="CK5" s="455"/>
      <c r="CL5" s="455"/>
      <c r="CM5" s="455"/>
      <c r="CN5" s="455"/>
      <c r="CO5" s="455"/>
      <c r="CP5" s="455"/>
      <c r="CQ5" s="455"/>
      <c r="CR5" s="455"/>
      <c r="CS5" s="456"/>
      <c r="CT5" s="415">
        <v>91.7</v>
      </c>
      <c r="CU5" s="416"/>
      <c r="CV5" s="416"/>
      <c r="CW5" s="416"/>
      <c r="CX5" s="416"/>
      <c r="CY5" s="416"/>
      <c r="CZ5" s="416"/>
      <c r="DA5" s="417"/>
      <c r="DB5" s="415">
        <v>91.3</v>
      </c>
      <c r="DC5" s="416"/>
      <c r="DD5" s="416"/>
      <c r="DE5" s="416"/>
      <c r="DF5" s="416"/>
      <c r="DG5" s="416"/>
      <c r="DH5" s="416"/>
      <c r="DI5" s="417"/>
      <c r="DJ5" s="165"/>
      <c r="DK5" s="165"/>
      <c r="DL5" s="165"/>
      <c r="DM5" s="165"/>
      <c r="DN5" s="165"/>
      <c r="DO5" s="165"/>
    </row>
    <row r="6" spans="1:119" ht="18.75" customHeight="1" x14ac:dyDescent="0.15">
      <c r="A6" s="166"/>
      <c r="B6" s="598" t="s">
        <v>90</v>
      </c>
      <c r="C6" s="459"/>
      <c r="D6" s="459"/>
      <c r="E6" s="599"/>
      <c r="F6" s="599"/>
      <c r="G6" s="599"/>
      <c r="H6" s="599"/>
      <c r="I6" s="599"/>
      <c r="J6" s="599"/>
      <c r="K6" s="599"/>
      <c r="L6" s="599" t="s">
        <v>91</v>
      </c>
      <c r="M6" s="599"/>
      <c r="N6" s="599"/>
      <c r="O6" s="599"/>
      <c r="P6" s="599"/>
      <c r="Q6" s="599"/>
      <c r="R6" s="483"/>
      <c r="S6" s="483"/>
      <c r="T6" s="483"/>
      <c r="U6" s="483"/>
      <c r="V6" s="605"/>
      <c r="W6" s="536" t="s">
        <v>92</v>
      </c>
      <c r="X6" s="458"/>
      <c r="Y6" s="458"/>
      <c r="Z6" s="458"/>
      <c r="AA6" s="458"/>
      <c r="AB6" s="459"/>
      <c r="AC6" s="610" t="s">
        <v>93</v>
      </c>
      <c r="AD6" s="611"/>
      <c r="AE6" s="611"/>
      <c r="AF6" s="611"/>
      <c r="AG6" s="611"/>
      <c r="AH6" s="611"/>
      <c r="AI6" s="611"/>
      <c r="AJ6" s="611"/>
      <c r="AK6" s="611"/>
      <c r="AL6" s="612"/>
      <c r="AM6" s="514" t="s">
        <v>94</v>
      </c>
      <c r="AN6" s="419"/>
      <c r="AO6" s="419"/>
      <c r="AP6" s="419"/>
      <c r="AQ6" s="419"/>
      <c r="AR6" s="419"/>
      <c r="AS6" s="419"/>
      <c r="AT6" s="420"/>
      <c r="AU6" s="502" t="s">
        <v>95</v>
      </c>
      <c r="AV6" s="503"/>
      <c r="AW6" s="503"/>
      <c r="AX6" s="503"/>
      <c r="AY6" s="425" t="s">
        <v>96</v>
      </c>
      <c r="AZ6" s="426"/>
      <c r="BA6" s="426"/>
      <c r="BB6" s="426"/>
      <c r="BC6" s="426"/>
      <c r="BD6" s="426"/>
      <c r="BE6" s="426"/>
      <c r="BF6" s="426"/>
      <c r="BG6" s="426"/>
      <c r="BH6" s="426"/>
      <c r="BI6" s="426"/>
      <c r="BJ6" s="426"/>
      <c r="BK6" s="426"/>
      <c r="BL6" s="426"/>
      <c r="BM6" s="427"/>
      <c r="BN6" s="445">
        <v>1394201</v>
      </c>
      <c r="BO6" s="446"/>
      <c r="BP6" s="446"/>
      <c r="BQ6" s="446"/>
      <c r="BR6" s="446"/>
      <c r="BS6" s="446"/>
      <c r="BT6" s="446"/>
      <c r="BU6" s="447"/>
      <c r="BV6" s="445">
        <v>1394011</v>
      </c>
      <c r="BW6" s="446"/>
      <c r="BX6" s="446"/>
      <c r="BY6" s="446"/>
      <c r="BZ6" s="446"/>
      <c r="CA6" s="446"/>
      <c r="CB6" s="446"/>
      <c r="CC6" s="447"/>
      <c r="CD6" s="454" t="s">
        <v>97</v>
      </c>
      <c r="CE6" s="455"/>
      <c r="CF6" s="455"/>
      <c r="CG6" s="455"/>
      <c r="CH6" s="455"/>
      <c r="CI6" s="455"/>
      <c r="CJ6" s="455"/>
      <c r="CK6" s="455"/>
      <c r="CL6" s="455"/>
      <c r="CM6" s="455"/>
      <c r="CN6" s="455"/>
      <c r="CO6" s="455"/>
      <c r="CP6" s="455"/>
      <c r="CQ6" s="455"/>
      <c r="CR6" s="455"/>
      <c r="CS6" s="456"/>
      <c r="CT6" s="595">
        <v>96.5</v>
      </c>
      <c r="CU6" s="596"/>
      <c r="CV6" s="596"/>
      <c r="CW6" s="596"/>
      <c r="CX6" s="596"/>
      <c r="CY6" s="596"/>
      <c r="CZ6" s="596"/>
      <c r="DA6" s="597"/>
      <c r="DB6" s="595">
        <v>96.1</v>
      </c>
      <c r="DC6" s="596"/>
      <c r="DD6" s="596"/>
      <c r="DE6" s="596"/>
      <c r="DF6" s="596"/>
      <c r="DG6" s="596"/>
      <c r="DH6" s="596"/>
      <c r="DI6" s="597"/>
      <c r="DJ6" s="165"/>
      <c r="DK6" s="165"/>
      <c r="DL6" s="165"/>
      <c r="DM6" s="165"/>
      <c r="DN6" s="165"/>
      <c r="DO6" s="165"/>
    </row>
    <row r="7" spans="1:119" ht="18.75" customHeight="1" x14ac:dyDescent="0.15">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98</v>
      </c>
      <c r="AN7" s="419"/>
      <c r="AO7" s="419"/>
      <c r="AP7" s="419"/>
      <c r="AQ7" s="419"/>
      <c r="AR7" s="419"/>
      <c r="AS7" s="419"/>
      <c r="AT7" s="420"/>
      <c r="AU7" s="502" t="s">
        <v>87</v>
      </c>
      <c r="AV7" s="503"/>
      <c r="AW7" s="503"/>
      <c r="AX7" s="503"/>
      <c r="AY7" s="425" t="s">
        <v>99</v>
      </c>
      <c r="AZ7" s="426"/>
      <c r="BA7" s="426"/>
      <c r="BB7" s="426"/>
      <c r="BC7" s="426"/>
      <c r="BD7" s="426"/>
      <c r="BE7" s="426"/>
      <c r="BF7" s="426"/>
      <c r="BG7" s="426"/>
      <c r="BH7" s="426"/>
      <c r="BI7" s="426"/>
      <c r="BJ7" s="426"/>
      <c r="BK7" s="426"/>
      <c r="BL7" s="426"/>
      <c r="BM7" s="427"/>
      <c r="BN7" s="445">
        <v>114620</v>
      </c>
      <c r="BO7" s="446"/>
      <c r="BP7" s="446"/>
      <c r="BQ7" s="446"/>
      <c r="BR7" s="446"/>
      <c r="BS7" s="446"/>
      <c r="BT7" s="446"/>
      <c r="BU7" s="447"/>
      <c r="BV7" s="445">
        <v>118726</v>
      </c>
      <c r="BW7" s="446"/>
      <c r="BX7" s="446"/>
      <c r="BY7" s="446"/>
      <c r="BZ7" s="446"/>
      <c r="CA7" s="446"/>
      <c r="CB7" s="446"/>
      <c r="CC7" s="447"/>
      <c r="CD7" s="454" t="s">
        <v>100</v>
      </c>
      <c r="CE7" s="455"/>
      <c r="CF7" s="455"/>
      <c r="CG7" s="455"/>
      <c r="CH7" s="455"/>
      <c r="CI7" s="455"/>
      <c r="CJ7" s="455"/>
      <c r="CK7" s="455"/>
      <c r="CL7" s="455"/>
      <c r="CM7" s="455"/>
      <c r="CN7" s="455"/>
      <c r="CO7" s="455"/>
      <c r="CP7" s="455"/>
      <c r="CQ7" s="455"/>
      <c r="CR7" s="455"/>
      <c r="CS7" s="456"/>
      <c r="CT7" s="445">
        <v>46017290</v>
      </c>
      <c r="CU7" s="446"/>
      <c r="CV7" s="446"/>
      <c r="CW7" s="446"/>
      <c r="CX7" s="446"/>
      <c r="CY7" s="446"/>
      <c r="CZ7" s="446"/>
      <c r="DA7" s="447"/>
      <c r="DB7" s="445">
        <v>46916426</v>
      </c>
      <c r="DC7" s="446"/>
      <c r="DD7" s="446"/>
      <c r="DE7" s="446"/>
      <c r="DF7" s="446"/>
      <c r="DG7" s="446"/>
      <c r="DH7" s="446"/>
      <c r="DI7" s="447"/>
      <c r="DJ7" s="165"/>
      <c r="DK7" s="165"/>
      <c r="DL7" s="165"/>
      <c r="DM7" s="165"/>
      <c r="DN7" s="165"/>
      <c r="DO7" s="165"/>
    </row>
    <row r="8" spans="1:119" ht="18.75" customHeight="1" thickBot="1" x14ac:dyDescent="0.2">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101</v>
      </c>
      <c r="AN8" s="419"/>
      <c r="AO8" s="419"/>
      <c r="AP8" s="419"/>
      <c r="AQ8" s="419"/>
      <c r="AR8" s="419"/>
      <c r="AS8" s="419"/>
      <c r="AT8" s="420"/>
      <c r="AU8" s="502" t="s">
        <v>102</v>
      </c>
      <c r="AV8" s="503"/>
      <c r="AW8" s="503"/>
      <c r="AX8" s="503"/>
      <c r="AY8" s="425" t="s">
        <v>103</v>
      </c>
      <c r="AZ8" s="426"/>
      <c r="BA8" s="426"/>
      <c r="BB8" s="426"/>
      <c r="BC8" s="426"/>
      <c r="BD8" s="426"/>
      <c r="BE8" s="426"/>
      <c r="BF8" s="426"/>
      <c r="BG8" s="426"/>
      <c r="BH8" s="426"/>
      <c r="BI8" s="426"/>
      <c r="BJ8" s="426"/>
      <c r="BK8" s="426"/>
      <c r="BL8" s="426"/>
      <c r="BM8" s="427"/>
      <c r="BN8" s="445">
        <v>1279581</v>
      </c>
      <c r="BO8" s="446"/>
      <c r="BP8" s="446"/>
      <c r="BQ8" s="446"/>
      <c r="BR8" s="446"/>
      <c r="BS8" s="446"/>
      <c r="BT8" s="446"/>
      <c r="BU8" s="447"/>
      <c r="BV8" s="445">
        <v>1275285</v>
      </c>
      <c r="BW8" s="446"/>
      <c r="BX8" s="446"/>
      <c r="BY8" s="446"/>
      <c r="BZ8" s="446"/>
      <c r="CA8" s="446"/>
      <c r="CB8" s="446"/>
      <c r="CC8" s="447"/>
      <c r="CD8" s="454" t="s">
        <v>104</v>
      </c>
      <c r="CE8" s="455"/>
      <c r="CF8" s="455"/>
      <c r="CG8" s="455"/>
      <c r="CH8" s="455"/>
      <c r="CI8" s="455"/>
      <c r="CJ8" s="455"/>
      <c r="CK8" s="455"/>
      <c r="CL8" s="455"/>
      <c r="CM8" s="455"/>
      <c r="CN8" s="455"/>
      <c r="CO8" s="455"/>
      <c r="CP8" s="455"/>
      <c r="CQ8" s="455"/>
      <c r="CR8" s="455"/>
      <c r="CS8" s="456"/>
      <c r="CT8" s="558">
        <v>0.53</v>
      </c>
      <c r="CU8" s="559"/>
      <c r="CV8" s="559"/>
      <c r="CW8" s="559"/>
      <c r="CX8" s="559"/>
      <c r="CY8" s="559"/>
      <c r="CZ8" s="559"/>
      <c r="DA8" s="560"/>
      <c r="DB8" s="558">
        <v>0.52</v>
      </c>
      <c r="DC8" s="559"/>
      <c r="DD8" s="559"/>
      <c r="DE8" s="559"/>
      <c r="DF8" s="559"/>
      <c r="DG8" s="559"/>
      <c r="DH8" s="559"/>
      <c r="DI8" s="560"/>
      <c r="DJ8" s="165"/>
      <c r="DK8" s="165"/>
      <c r="DL8" s="165"/>
      <c r="DM8" s="165"/>
      <c r="DN8" s="165"/>
      <c r="DO8" s="165"/>
    </row>
    <row r="9" spans="1:119" ht="18.75" customHeight="1" thickBot="1" x14ac:dyDescent="0.2">
      <c r="A9" s="166"/>
      <c r="B9" s="584" t="s">
        <v>105</v>
      </c>
      <c r="C9" s="585"/>
      <c r="D9" s="585"/>
      <c r="E9" s="585"/>
      <c r="F9" s="585"/>
      <c r="G9" s="585"/>
      <c r="H9" s="585"/>
      <c r="I9" s="585"/>
      <c r="J9" s="585"/>
      <c r="K9" s="508"/>
      <c r="L9" s="586" t="s">
        <v>106</v>
      </c>
      <c r="M9" s="587"/>
      <c r="N9" s="587"/>
      <c r="O9" s="587"/>
      <c r="P9" s="587"/>
      <c r="Q9" s="588"/>
      <c r="R9" s="589">
        <v>171938</v>
      </c>
      <c r="S9" s="590"/>
      <c r="T9" s="590"/>
      <c r="U9" s="590"/>
      <c r="V9" s="591"/>
      <c r="W9" s="524" t="s">
        <v>107</v>
      </c>
      <c r="X9" s="525"/>
      <c r="Y9" s="525"/>
      <c r="Z9" s="525"/>
      <c r="AA9" s="525"/>
      <c r="AB9" s="525"/>
      <c r="AC9" s="525"/>
      <c r="AD9" s="525"/>
      <c r="AE9" s="525"/>
      <c r="AF9" s="525"/>
      <c r="AG9" s="525"/>
      <c r="AH9" s="525"/>
      <c r="AI9" s="525"/>
      <c r="AJ9" s="525"/>
      <c r="AK9" s="525"/>
      <c r="AL9" s="592"/>
      <c r="AM9" s="514" t="s">
        <v>108</v>
      </c>
      <c r="AN9" s="419"/>
      <c r="AO9" s="419"/>
      <c r="AP9" s="419"/>
      <c r="AQ9" s="419"/>
      <c r="AR9" s="419"/>
      <c r="AS9" s="419"/>
      <c r="AT9" s="420"/>
      <c r="AU9" s="502" t="s">
        <v>102</v>
      </c>
      <c r="AV9" s="503"/>
      <c r="AW9" s="503"/>
      <c r="AX9" s="503"/>
      <c r="AY9" s="425" t="s">
        <v>109</v>
      </c>
      <c r="AZ9" s="426"/>
      <c r="BA9" s="426"/>
      <c r="BB9" s="426"/>
      <c r="BC9" s="426"/>
      <c r="BD9" s="426"/>
      <c r="BE9" s="426"/>
      <c r="BF9" s="426"/>
      <c r="BG9" s="426"/>
      <c r="BH9" s="426"/>
      <c r="BI9" s="426"/>
      <c r="BJ9" s="426"/>
      <c r="BK9" s="426"/>
      <c r="BL9" s="426"/>
      <c r="BM9" s="427"/>
      <c r="BN9" s="445">
        <v>4296</v>
      </c>
      <c r="BO9" s="446"/>
      <c r="BP9" s="446"/>
      <c r="BQ9" s="446"/>
      <c r="BR9" s="446"/>
      <c r="BS9" s="446"/>
      <c r="BT9" s="446"/>
      <c r="BU9" s="447"/>
      <c r="BV9" s="445">
        <v>298126</v>
      </c>
      <c r="BW9" s="446"/>
      <c r="BX9" s="446"/>
      <c r="BY9" s="446"/>
      <c r="BZ9" s="446"/>
      <c r="CA9" s="446"/>
      <c r="CB9" s="446"/>
      <c r="CC9" s="447"/>
      <c r="CD9" s="454" t="s">
        <v>110</v>
      </c>
      <c r="CE9" s="455"/>
      <c r="CF9" s="455"/>
      <c r="CG9" s="455"/>
      <c r="CH9" s="455"/>
      <c r="CI9" s="455"/>
      <c r="CJ9" s="455"/>
      <c r="CK9" s="455"/>
      <c r="CL9" s="455"/>
      <c r="CM9" s="455"/>
      <c r="CN9" s="455"/>
      <c r="CO9" s="455"/>
      <c r="CP9" s="455"/>
      <c r="CQ9" s="455"/>
      <c r="CR9" s="455"/>
      <c r="CS9" s="456"/>
      <c r="CT9" s="415">
        <v>24.1</v>
      </c>
      <c r="CU9" s="416"/>
      <c r="CV9" s="416"/>
      <c r="CW9" s="416"/>
      <c r="CX9" s="416"/>
      <c r="CY9" s="416"/>
      <c r="CZ9" s="416"/>
      <c r="DA9" s="417"/>
      <c r="DB9" s="415">
        <v>25.3</v>
      </c>
      <c r="DC9" s="416"/>
      <c r="DD9" s="416"/>
      <c r="DE9" s="416"/>
      <c r="DF9" s="416"/>
      <c r="DG9" s="416"/>
      <c r="DH9" s="416"/>
      <c r="DI9" s="417"/>
      <c r="DJ9" s="165"/>
      <c r="DK9" s="165"/>
      <c r="DL9" s="165"/>
      <c r="DM9" s="165"/>
      <c r="DN9" s="165"/>
      <c r="DO9" s="165"/>
    </row>
    <row r="10" spans="1:119" ht="18.75" customHeight="1" thickBot="1" x14ac:dyDescent="0.2">
      <c r="A10" s="166"/>
      <c r="B10" s="584"/>
      <c r="C10" s="585"/>
      <c r="D10" s="585"/>
      <c r="E10" s="585"/>
      <c r="F10" s="585"/>
      <c r="G10" s="585"/>
      <c r="H10" s="585"/>
      <c r="I10" s="585"/>
      <c r="J10" s="585"/>
      <c r="K10" s="508"/>
      <c r="L10" s="418" t="s">
        <v>111</v>
      </c>
      <c r="M10" s="419"/>
      <c r="N10" s="419"/>
      <c r="O10" s="419"/>
      <c r="P10" s="419"/>
      <c r="Q10" s="420"/>
      <c r="R10" s="421">
        <v>171485</v>
      </c>
      <c r="S10" s="422"/>
      <c r="T10" s="422"/>
      <c r="U10" s="422"/>
      <c r="V10" s="424"/>
      <c r="W10" s="593"/>
      <c r="X10" s="407"/>
      <c r="Y10" s="407"/>
      <c r="Z10" s="407"/>
      <c r="AA10" s="407"/>
      <c r="AB10" s="407"/>
      <c r="AC10" s="407"/>
      <c r="AD10" s="407"/>
      <c r="AE10" s="407"/>
      <c r="AF10" s="407"/>
      <c r="AG10" s="407"/>
      <c r="AH10" s="407"/>
      <c r="AI10" s="407"/>
      <c r="AJ10" s="407"/>
      <c r="AK10" s="407"/>
      <c r="AL10" s="594"/>
      <c r="AM10" s="514" t="s">
        <v>112</v>
      </c>
      <c r="AN10" s="419"/>
      <c r="AO10" s="419"/>
      <c r="AP10" s="419"/>
      <c r="AQ10" s="419"/>
      <c r="AR10" s="419"/>
      <c r="AS10" s="419"/>
      <c r="AT10" s="420"/>
      <c r="AU10" s="502" t="s">
        <v>113</v>
      </c>
      <c r="AV10" s="503"/>
      <c r="AW10" s="503"/>
      <c r="AX10" s="503"/>
      <c r="AY10" s="425" t="s">
        <v>114</v>
      </c>
      <c r="AZ10" s="426"/>
      <c r="BA10" s="426"/>
      <c r="BB10" s="426"/>
      <c r="BC10" s="426"/>
      <c r="BD10" s="426"/>
      <c r="BE10" s="426"/>
      <c r="BF10" s="426"/>
      <c r="BG10" s="426"/>
      <c r="BH10" s="426"/>
      <c r="BI10" s="426"/>
      <c r="BJ10" s="426"/>
      <c r="BK10" s="426"/>
      <c r="BL10" s="426"/>
      <c r="BM10" s="427"/>
      <c r="BN10" s="445">
        <v>15371</v>
      </c>
      <c r="BO10" s="446"/>
      <c r="BP10" s="446"/>
      <c r="BQ10" s="446"/>
      <c r="BR10" s="446"/>
      <c r="BS10" s="446"/>
      <c r="BT10" s="446"/>
      <c r="BU10" s="447"/>
      <c r="BV10" s="445">
        <v>12460</v>
      </c>
      <c r="BW10" s="446"/>
      <c r="BX10" s="446"/>
      <c r="BY10" s="446"/>
      <c r="BZ10" s="446"/>
      <c r="CA10" s="446"/>
      <c r="CB10" s="446"/>
      <c r="CC10" s="447"/>
      <c r="CD10" s="170" t="s">
        <v>115</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
      <c r="A11" s="166"/>
      <c r="B11" s="584"/>
      <c r="C11" s="585"/>
      <c r="D11" s="585"/>
      <c r="E11" s="585"/>
      <c r="F11" s="585"/>
      <c r="G11" s="585"/>
      <c r="H11" s="585"/>
      <c r="I11" s="585"/>
      <c r="J11" s="585"/>
      <c r="K11" s="508"/>
      <c r="L11" s="491" t="s">
        <v>116</v>
      </c>
      <c r="M11" s="492"/>
      <c r="N11" s="492"/>
      <c r="O11" s="492"/>
      <c r="P11" s="492"/>
      <c r="Q11" s="493"/>
      <c r="R11" s="581" t="s">
        <v>117</v>
      </c>
      <c r="S11" s="582"/>
      <c r="T11" s="582"/>
      <c r="U11" s="582"/>
      <c r="V11" s="583"/>
      <c r="W11" s="593"/>
      <c r="X11" s="407"/>
      <c r="Y11" s="407"/>
      <c r="Z11" s="407"/>
      <c r="AA11" s="407"/>
      <c r="AB11" s="407"/>
      <c r="AC11" s="407"/>
      <c r="AD11" s="407"/>
      <c r="AE11" s="407"/>
      <c r="AF11" s="407"/>
      <c r="AG11" s="407"/>
      <c r="AH11" s="407"/>
      <c r="AI11" s="407"/>
      <c r="AJ11" s="407"/>
      <c r="AK11" s="407"/>
      <c r="AL11" s="594"/>
      <c r="AM11" s="514" t="s">
        <v>118</v>
      </c>
      <c r="AN11" s="419"/>
      <c r="AO11" s="419"/>
      <c r="AP11" s="419"/>
      <c r="AQ11" s="419"/>
      <c r="AR11" s="419"/>
      <c r="AS11" s="419"/>
      <c r="AT11" s="420"/>
      <c r="AU11" s="502" t="s">
        <v>119</v>
      </c>
      <c r="AV11" s="503"/>
      <c r="AW11" s="503"/>
      <c r="AX11" s="503"/>
      <c r="AY11" s="425" t="s">
        <v>120</v>
      </c>
      <c r="AZ11" s="426"/>
      <c r="BA11" s="426"/>
      <c r="BB11" s="426"/>
      <c r="BC11" s="426"/>
      <c r="BD11" s="426"/>
      <c r="BE11" s="426"/>
      <c r="BF11" s="426"/>
      <c r="BG11" s="426"/>
      <c r="BH11" s="426"/>
      <c r="BI11" s="426"/>
      <c r="BJ11" s="426"/>
      <c r="BK11" s="426"/>
      <c r="BL11" s="426"/>
      <c r="BM11" s="427"/>
      <c r="BN11" s="445">
        <v>646823</v>
      </c>
      <c r="BO11" s="446"/>
      <c r="BP11" s="446"/>
      <c r="BQ11" s="446"/>
      <c r="BR11" s="446"/>
      <c r="BS11" s="446"/>
      <c r="BT11" s="446"/>
      <c r="BU11" s="447"/>
      <c r="BV11" s="445">
        <v>390271</v>
      </c>
      <c r="BW11" s="446"/>
      <c r="BX11" s="446"/>
      <c r="BY11" s="446"/>
      <c r="BZ11" s="446"/>
      <c r="CA11" s="446"/>
      <c r="CB11" s="446"/>
      <c r="CC11" s="447"/>
      <c r="CD11" s="454" t="s">
        <v>121</v>
      </c>
      <c r="CE11" s="455"/>
      <c r="CF11" s="455"/>
      <c r="CG11" s="455"/>
      <c r="CH11" s="455"/>
      <c r="CI11" s="455"/>
      <c r="CJ11" s="455"/>
      <c r="CK11" s="455"/>
      <c r="CL11" s="455"/>
      <c r="CM11" s="455"/>
      <c r="CN11" s="455"/>
      <c r="CO11" s="455"/>
      <c r="CP11" s="455"/>
      <c r="CQ11" s="455"/>
      <c r="CR11" s="455"/>
      <c r="CS11" s="456"/>
      <c r="CT11" s="558" t="s">
        <v>122</v>
      </c>
      <c r="CU11" s="559"/>
      <c r="CV11" s="559"/>
      <c r="CW11" s="559"/>
      <c r="CX11" s="559"/>
      <c r="CY11" s="559"/>
      <c r="CZ11" s="559"/>
      <c r="DA11" s="560"/>
      <c r="DB11" s="558" t="s">
        <v>123</v>
      </c>
      <c r="DC11" s="559"/>
      <c r="DD11" s="559"/>
      <c r="DE11" s="559"/>
      <c r="DF11" s="559"/>
      <c r="DG11" s="559"/>
      <c r="DH11" s="559"/>
      <c r="DI11" s="560"/>
      <c r="DJ11" s="165"/>
      <c r="DK11" s="165"/>
      <c r="DL11" s="165"/>
      <c r="DM11" s="165"/>
      <c r="DN11" s="165"/>
      <c r="DO11" s="165"/>
    </row>
    <row r="12" spans="1:119" ht="18.75" customHeight="1" x14ac:dyDescent="0.15">
      <c r="A12" s="166"/>
      <c r="B12" s="561" t="s">
        <v>124</v>
      </c>
      <c r="C12" s="562"/>
      <c r="D12" s="562"/>
      <c r="E12" s="562"/>
      <c r="F12" s="562"/>
      <c r="G12" s="562"/>
      <c r="H12" s="562"/>
      <c r="I12" s="562"/>
      <c r="J12" s="562"/>
      <c r="K12" s="563"/>
      <c r="L12" s="570" t="s">
        <v>125</v>
      </c>
      <c r="M12" s="571"/>
      <c r="N12" s="571"/>
      <c r="O12" s="571"/>
      <c r="P12" s="571"/>
      <c r="Q12" s="572"/>
      <c r="R12" s="573">
        <v>175227</v>
      </c>
      <c r="S12" s="574"/>
      <c r="T12" s="574"/>
      <c r="U12" s="574"/>
      <c r="V12" s="575"/>
      <c r="W12" s="576" t="s">
        <v>1</v>
      </c>
      <c r="X12" s="503"/>
      <c r="Y12" s="503"/>
      <c r="Z12" s="503"/>
      <c r="AA12" s="503"/>
      <c r="AB12" s="577"/>
      <c r="AC12" s="502" t="s">
        <v>126</v>
      </c>
      <c r="AD12" s="503"/>
      <c r="AE12" s="503"/>
      <c r="AF12" s="503"/>
      <c r="AG12" s="577"/>
      <c r="AH12" s="502" t="s">
        <v>127</v>
      </c>
      <c r="AI12" s="503"/>
      <c r="AJ12" s="503"/>
      <c r="AK12" s="503"/>
      <c r="AL12" s="578"/>
      <c r="AM12" s="514" t="s">
        <v>128</v>
      </c>
      <c r="AN12" s="419"/>
      <c r="AO12" s="419"/>
      <c r="AP12" s="419"/>
      <c r="AQ12" s="419"/>
      <c r="AR12" s="419"/>
      <c r="AS12" s="419"/>
      <c r="AT12" s="420"/>
      <c r="AU12" s="502" t="s">
        <v>129</v>
      </c>
      <c r="AV12" s="503"/>
      <c r="AW12" s="503"/>
      <c r="AX12" s="503"/>
      <c r="AY12" s="425" t="s">
        <v>130</v>
      </c>
      <c r="AZ12" s="426"/>
      <c r="BA12" s="426"/>
      <c r="BB12" s="426"/>
      <c r="BC12" s="426"/>
      <c r="BD12" s="426"/>
      <c r="BE12" s="426"/>
      <c r="BF12" s="426"/>
      <c r="BG12" s="426"/>
      <c r="BH12" s="426"/>
      <c r="BI12" s="426"/>
      <c r="BJ12" s="426"/>
      <c r="BK12" s="426"/>
      <c r="BL12" s="426"/>
      <c r="BM12" s="427"/>
      <c r="BN12" s="445">
        <v>650000</v>
      </c>
      <c r="BO12" s="446"/>
      <c r="BP12" s="446"/>
      <c r="BQ12" s="446"/>
      <c r="BR12" s="446"/>
      <c r="BS12" s="446"/>
      <c r="BT12" s="446"/>
      <c r="BU12" s="447"/>
      <c r="BV12" s="445">
        <v>200000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132</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15">
      <c r="A13" s="166"/>
      <c r="B13" s="564"/>
      <c r="C13" s="565"/>
      <c r="D13" s="565"/>
      <c r="E13" s="565"/>
      <c r="F13" s="565"/>
      <c r="G13" s="565"/>
      <c r="H13" s="565"/>
      <c r="I13" s="565"/>
      <c r="J13" s="565"/>
      <c r="K13" s="566"/>
      <c r="L13" s="176"/>
      <c r="M13" s="545" t="s">
        <v>133</v>
      </c>
      <c r="N13" s="546"/>
      <c r="O13" s="546"/>
      <c r="P13" s="546"/>
      <c r="Q13" s="547"/>
      <c r="R13" s="548">
        <v>171497</v>
      </c>
      <c r="S13" s="549"/>
      <c r="T13" s="549"/>
      <c r="U13" s="549"/>
      <c r="V13" s="550"/>
      <c r="W13" s="536" t="s">
        <v>134</v>
      </c>
      <c r="X13" s="458"/>
      <c r="Y13" s="458"/>
      <c r="Z13" s="458"/>
      <c r="AA13" s="458"/>
      <c r="AB13" s="459"/>
      <c r="AC13" s="421">
        <v>5421</v>
      </c>
      <c r="AD13" s="422"/>
      <c r="AE13" s="422"/>
      <c r="AF13" s="422"/>
      <c r="AG13" s="423"/>
      <c r="AH13" s="421">
        <v>5569</v>
      </c>
      <c r="AI13" s="422"/>
      <c r="AJ13" s="422"/>
      <c r="AK13" s="422"/>
      <c r="AL13" s="424"/>
      <c r="AM13" s="514" t="s">
        <v>135</v>
      </c>
      <c r="AN13" s="419"/>
      <c r="AO13" s="419"/>
      <c r="AP13" s="419"/>
      <c r="AQ13" s="419"/>
      <c r="AR13" s="419"/>
      <c r="AS13" s="419"/>
      <c r="AT13" s="420"/>
      <c r="AU13" s="502" t="s">
        <v>129</v>
      </c>
      <c r="AV13" s="503"/>
      <c r="AW13" s="503"/>
      <c r="AX13" s="503"/>
      <c r="AY13" s="425" t="s">
        <v>136</v>
      </c>
      <c r="AZ13" s="426"/>
      <c r="BA13" s="426"/>
      <c r="BB13" s="426"/>
      <c r="BC13" s="426"/>
      <c r="BD13" s="426"/>
      <c r="BE13" s="426"/>
      <c r="BF13" s="426"/>
      <c r="BG13" s="426"/>
      <c r="BH13" s="426"/>
      <c r="BI13" s="426"/>
      <c r="BJ13" s="426"/>
      <c r="BK13" s="426"/>
      <c r="BL13" s="426"/>
      <c r="BM13" s="427"/>
      <c r="BN13" s="445">
        <v>16490</v>
      </c>
      <c r="BO13" s="446"/>
      <c r="BP13" s="446"/>
      <c r="BQ13" s="446"/>
      <c r="BR13" s="446"/>
      <c r="BS13" s="446"/>
      <c r="BT13" s="446"/>
      <c r="BU13" s="447"/>
      <c r="BV13" s="445">
        <v>500857</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16.600000000000001</v>
      </c>
      <c r="CU13" s="416"/>
      <c r="CV13" s="416"/>
      <c r="CW13" s="416"/>
      <c r="CX13" s="416"/>
      <c r="CY13" s="416"/>
      <c r="CZ13" s="416"/>
      <c r="DA13" s="417"/>
      <c r="DB13" s="415">
        <v>17.2</v>
      </c>
      <c r="DC13" s="416"/>
      <c r="DD13" s="416"/>
      <c r="DE13" s="416"/>
      <c r="DF13" s="416"/>
      <c r="DG13" s="416"/>
      <c r="DH13" s="416"/>
      <c r="DI13" s="417"/>
      <c r="DJ13" s="165"/>
      <c r="DK13" s="165"/>
      <c r="DL13" s="165"/>
      <c r="DM13" s="165"/>
      <c r="DN13" s="165"/>
      <c r="DO13" s="165"/>
    </row>
    <row r="14" spans="1:119" ht="18.75" customHeight="1" thickBot="1" x14ac:dyDescent="0.2">
      <c r="A14" s="166"/>
      <c r="B14" s="564"/>
      <c r="C14" s="565"/>
      <c r="D14" s="565"/>
      <c r="E14" s="565"/>
      <c r="F14" s="565"/>
      <c r="G14" s="565"/>
      <c r="H14" s="565"/>
      <c r="I14" s="565"/>
      <c r="J14" s="565"/>
      <c r="K14" s="566"/>
      <c r="L14" s="538" t="s">
        <v>138</v>
      </c>
      <c r="M14" s="579"/>
      <c r="N14" s="579"/>
      <c r="O14" s="579"/>
      <c r="P14" s="579"/>
      <c r="Q14" s="580"/>
      <c r="R14" s="548">
        <v>174948</v>
      </c>
      <c r="S14" s="549"/>
      <c r="T14" s="549"/>
      <c r="U14" s="549"/>
      <c r="V14" s="550"/>
      <c r="W14" s="551"/>
      <c r="X14" s="461"/>
      <c r="Y14" s="461"/>
      <c r="Z14" s="461"/>
      <c r="AA14" s="461"/>
      <c r="AB14" s="462"/>
      <c r="AC14" s="541">
        <v>6.4</v>
      </c>
      <c r="AD14" s="542"/>
      <c r="AE14" s="542"/>
      <c r="AF14" s="542"/>
      <c r="AG14" s="543"/>
      <c r="AH14" s="541">
        <v>6.8</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165.4</v>
      </c>
      <c r="CU14" s="553"/>
      <c r="CV14" s="553"/>
      <c r="CW14" s="553"/>
      <c r="CX14" s="553"/>
      <c r="CY14" s="553"/>
      <c r="CZ14" s="553"/>
      <c r="DA14" s="554"/>
      <c r="DB14" s="552">
        <v>167.2</v>
      </c>
      <c r="DC14" s="553"/>
      <c r="DD14" s="553"/>
      <c r="DE14" s="553"/>
      <c r="DF14" s="553"/>
      <c r="DG14" s="553"/>
      <c r="DH14" s="553"/>
      <c r="DI14" s="554"/>
      <c r="DJ14" s="165"/>
      <c r="DK14" s="165"/>
      <c r="DL14" s="165"/>
      <c r="DM14" s="165"/>
      <c r="DN14" s="165"/>
      <c r="DO14" s="165"/>
    </row>
    <row r="15" spans="1:119" ht="18.75" customHeight="1" x14ac:dyDescent="0.15">
      <c r="A15" s="166"/>
      <c r="B15" s="564"/>
      <c r="C15" s="565"/>
      <c r="D15" s="565"/>
      <c r="E15" s="565"/>
      <c r="F15" s="565"/>
      <c r="G15" s="565"/>
      <c r="H15" s="565"/>
      <c r="I15" s="565"/>
      <c r="J15" s="565"/>
      <c r="K15" s="566"/>
      <c r="L15" s="176"/>
      <c r="M15" s="545" t="s">
        <v>133</v>
      </c>
      <c r="N15" s="546"/>
      <c r="O15" s="546"/>
      <c r="P15" s="546"/>
      <c r="Q15" s="547"/>
      <c r="R15" s="548">
        <v>171940</v>
      </c>
      <c r="S15" s="549"/>
      <c r="T15" s="549"/>
      <c r="U15" s="549"/>
      <c r="V15" s="550"/>
      <c r="W15" s="536" t="s">
        <v>140</v>
      </c>
      <c r="X15" s="458"/>
      <c r="Y15" s="458"/>
      <c r="Z15" s="458"/>
      <c r="AA15" s="458"/>
      <c r="AB15" s="459"/>
      <c r="AC15" s="421">
        <v>22962</v>
      </c>
      <c r="AD15" s="422"/>
      <c r="AE15" s="422"/>
      <c r="AF15" s="422"/>
      <c r="AG15" s="423"/>
      <c r="AH15" s="421">
        <v>22505</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19761140</v>
      </c>
      <c r="BO15" s="441"/>
      <c r="BP15" s="441"/>
      <c r="BQ15" s="441"/>
      <c r="BR15" s="441"/>
      <c r="BS15" s="441"/>
      <c r="BT15" s="441"/>
      <c r="BU15" s="442"/>
      <c r="BV15" s="440">
        <v>19591211</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15">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27.2</v>
      </c>
      <c r="AD16" s="542"/>
      <c r="AE16" s="542"/>
      <c r="AF16" s="542"/>
      <c r="AG16" s="543"/>
      <c r="AH16" s="541">
        <v>27.5</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36862002</v>
      </c>
      <c r="BO16" s="446"/>
      <c r="BP16" s="446"/>
      <c r="BQ16" s="446"/>
      <c r="BR16" s="446"/>
      <c r="BS16" s="446"/>
      <c r="BT16" s="446"/>
      <c r="BU16" s="447"/>
      <c r="BV16" s="445">
        <v>37194560</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55898</v>
      </c>
      <c r="AD17" s="422"/>
      <c r="AE17" s="422"/>
      <c r="AF17" s="422"/>
      <c r="AG17" s="423"/>
      <c r="AH17" s="421">
        <v>53734</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25014444</v>
      </c>
      <c r="BO17" s="446"/>
      <c r="BP17" s="446"/>
      <c r="BQ17" s="446"/>
      <c r="BR17" s="446"/>
      <c r="BS17" s="446"/>
      <c r="BT17" s="446"/>
      <c r="BU17" s="447"/>
      <c r="BV17" s="445">
        <v>24788066</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
      <c r="A18" s="166"/>
      <c r="B18" s="507" t="s">
        <v>150</v>
      </c>
      <c r="C18" s="508"/>
      <c r="D18" s="508"/>
      <c r="E18" s="509"/>
      <c r="F18" s="509"/>
      <c r="G18" s="509"/>
      <c r="H18" s="509"/>
      <c r="I18" s="509"/>
      <c r="J18" s="509"/>
      <c r="K18" s="509"/>
      <c r="L18" s="510">
        <v>624.36</v>
      </c>
      <c r="M18" s="510"/>
      <c r="N18" s="510"/>
      <c r="O18" s="510"/>
      <c r="P18" s="510"/>
      <c r="Q18" s="510"/>
      <c r="R18" s="511"/>
      <c r="S18" s="511"/>
      <c r="T18" s="511"/>
      <c r="U18" s="511"/>
      <c r="V18" s="512"/>
      <c r="W18" s="526"/>
      <c r="X18" s="527"/>
      <c r="Y18" s="527"/>
      <c r="Z18" s="527"/>
      <c r="AA18" s="527"/>
      <c r="AB18" s="537"/>
      <c r="AC18" s="409">
        <v>66.3</v>
      </c>
      <c r="AD18" s="410"/>
      <c r="AE18" s="410"/>
      <c r="AF18" s="410"/>
      <c r="AG18" s="513"/>
      <c r="AH18" s="409">
        <v>65.7</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43364670</v>
      </c>
      <c r="BO18" s="446"/>
      <c r="BP18" s="446"/>
      <c r="BQ18" s="446"/>
      <c r="BR18" s="446"/>
      <c r="BS18" s="446"/>
      <c r="BT18" s="446"/>
      <c r="BU18" s="447"/>
      <c r="BV18" s="445">
        <v>43552829</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
      <c r="A19" s="166"/>
      <c r="B19" s="507" t="s">
        <v>152</v>
      </c>
      <c r="C19" s="508"/>
      <c r="D19" s="508"/>
      <c r="E19" s="509"/>
      <c r="F19" s="509"/>
      <c r="G19" s="509"/>
      <c r="H19" s="509"/>
      <c r="I19" s="509"/>
      <c r="J19" s="509"/>
      <c r="K19" s="509"/>
      <c r="L19" s="515">
        <v>275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53649439</v>
      </c>
      <c r="BO19" s="446"/>
      <c r="BP19" s="446"/>
      <c r="BQ19" s="446"/>
      <c r="BR19" s="446"/>
      <c r="BS19" s="446"/>
      <c r="BT19" s="446"/>
      <c r="BU19" s="447"/>
      <c r="BV19" s="445">
        <v>52576209</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
      <c r="A20" s="166"/>
      <c r="B20" s="507" t="s">
        <v>154</v>
      </c>
      <c r="C20" s="508"/>
      <c r="D20" s="508"/>
      <c r="E20" s="509"/>
      <c r="F20" s="509"/>
      <c r="G20" s="509"/>
      <c r="H20" s="509"/>
      <c r="I20" s="509"/>
      <c r="J20" s="509"/>
      <c r="K20" s="509"/>
      <c r="L20" s="515">
        <v>60130</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15">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15">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101995678</v>
      </c>
      <c r="BO23" s="446"/>
      <c r="BP23" s="446"/>
      <c r="BQ23" s="446"/>
      <c r="BR23" s="446"/>
      <c r="BS23" s="446"/>
      <c r="BT23" s="446"/>
      <c r="BU23" s="447"/>
      <c r="BV23" s="445">
        <v>106167888</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
      <c r="A24" s="166"/>
      <c r="B24" s="477"/>
      <c r="C24" s="478"/>
      <c r="D24" s="479"/>
      <c r="E24" s="418" t="s">
        <v>163</v>
      </c>
      <c r="F24" s="419"/>
      <c r="G24" s="419"/>
      <c r="H24" s="419"/>
      <c r="I24" s="419"/>
      <c r="J24" s="419"/>
      <c r="K24" s="420"/>
      <c r="L24" s="421">
        <v>1</v>
      </c>
      <c r="M24" s="422"/>
      <c r="N24" s="422"/>
      <c r="O24" s="422"/>
      <c r="P24" s="423"/>
      <c r="Q24" s="421">
        <v>9160</v>
      </c>
      <c r="R24" s="422"/>
      <c r="S24" s="422"/>
      <c r="T24" s="422"/>
      <c r="U24" s="422"/>
      <c r="V24" s="423"/>
      <c r="W24" s="487"/>
      <c r="X24" s="478"/>
      <c r="Y24" s="479"/>
      <c r="Z24" s="418" t="s">
        <v>164</v>
      </c>
      <c r="AA24" s="419"/>
      <c r="AB24" s="419"/>
      <c r="AC24" s="419"/>
      <c r="AD24" s="419"/>
      <c r="AE24" s="419"/>
      <c r="AF24" s="419"/>
      <c r="AG24" s="420"/>
      <c r="AH24" s="421">
        <v>1081</v>
      </c>
      <c r="AI24" s="422"/>
      <c r="AJ24" s="422"/>
      <c r="AK24" s="422"/>
      <c r="AL24" s="423"/>
      <c r="AM24" s="421">
        <v>3596487</v>
      </c>
      <c r="AN24" s="422"/>
      <c r="AO24" s="422"/>
      <c r="AP24" s="422"/>
      <c r="AQ24" s="422"/>
      <c r="AR24" s="423"/>
      <c r="AS24" s="421">
        <v>3327</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78418978</v>
      </c>
      <c r="BO24" s="446"/>
      <c r="BP24" s="446"/>
      <c r="BQ24" s="446"/>
      <c r="BR24" s="446"/>
      <c r="BS24" s="446"/>
      <c r="BT24" s="446"/>
      <c r="BU24" s="447"/>
      <c r="BV24" s="445">
        <v>78962719</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15">
      <c r="A25" s="166"/>
      <c r="B25" s="477"/>
      <c r="C25" s="478"/>
      <c r="D25" s="479"/>
      <c r="E25" s="418" t="s">
        <v>166</v>
      </c>
      <c r="F25" s="419"/>
      <c r="G25" s="419"/>
      <c r="H25" s="419"/>
      <c r="I25" s="419"/>
      <c r="J25" s="419"/>
      <c r="K25" s="420"/>
      <c r="L25" s="421">
        <v>2</v>
      </c>
      <c r="M25" s="422"/>
      <c r="N25" s="422"/>
      <c r="O25" s="422"/>
      <c r="P25" s="423"/>
      <c r="Q25" s="421">
        <v>7520</v>
      </c>
      <c r="R25" s="422"/>
      <c r="S25" s="422"/>
      <c r="T25" s="422"/>
      <c r="U25" s="422"/>
      <c r="V25" s="423"/>
      <c r="W25" s="487"/>
      <c r="X25" s="478"/>
      <c r="Y25" s="479"/>
      <c r="Z25" s="418" t="s">
        <v>167</v>
      </c>
      <c r="AA25" s="419"/>
      <c r="AB25" s="419"/>
      <c r="AC25" s="419"/>
      <c r="AD25" s="419"/>
      <c r="AE25" s="419"/>
      <c r="AF25" s="419"/>
      <c r="AG25" s="420"/>
      <c r="AH25" s="421">
        <v>208</v>
      </c>
      <c r="AI25" s="422"/>
      <c r="AJ25" s="422"/>
      <c r="AK25" s="422"/>
      <c r="AL25" s="423"/>
      <c r="AM25" s="421">
        <v>606944</v>
      </c>
      <c r="AN25" s="422"/>
      <c r="AO25" s="422"/>
      <c r="AP25" s="422"/>
      <c r="AQ25" s="422"/>
      <c r="AR25" s="423"/>
      <c r="AS25" s="421">
        <v>2918</v>
      </c>
      <c r="AT25" s="422"/>
      <c r="AU25" s="422"/>
      <c r="AV25" s="422"/>
      <c r="AW25" s="422"/>
      <c r="AX25" s="424"/>
      <c r="AY25" s="437" t="s">
        <v>168</v>
      </c>
      <c r="AZ25" s="438"/>
      <c r="BA25" s="438"/>
      <c r="BB25" s="438"/>
      <c r="BC25" s="438"/>
      <c r="BD25" s="438"/>
      <c r="BE25" s="438"/>
      <c r="BF25" s="438"/>
      <c r="BG25" s="438"/>
      <c r="BH25" s="438"/>
      <c r="BI25" s="438"/>
      <c r="BJ25" s="438"/>
      <c r="BK25" s="438"/>
      <c r="BL25" s="438"/>
      <c r="BM25" s="439"/>
      <c r="BN25" s="440">
        <v>40032122</v>
      </c>
      <c r="BO25" s="441"/>
      <c r="BP25" s="441"/>
      <c r="BQ25" s="441"/>
      <c r="BR25" s="441"/>
      <c r="BS25" s="441"/>
      <c r="BT25" s="441"/>
      <c r="BU25" s="442"/>
      <c r="BV25" s="440">
        <v>7678977</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15">
      <c r="A26" s="166"/>
      <c r="B26" s="477"/>
      <c r="C26" s="478"/>
      <c r="D26" s="479"/>
      <c r="E26" s="418" t="s">
        <v>169</v>
      </c>
      <c r="F26" s="419"/>
      <c r="G26" s="419"/>
      <c r="H26" s="419"/>
      <c r="I26" s="419"/>
      <c r="J26" s="419"/>
      <c r="K26" s="420"/>
      <c r="L26" s="421">
        <v>1</v>
      </c>
      <c r="M26" s="422"/>
      <c r="N26" s="422"/>
      <c r="O26" s="422"/>
      <c r="P26" s="423"/>
      <c r="Q26" s="421">
        <v>6430</v>
      </c>
      <c r="R26" s="422"/>
      <c r="S26" s="422"/>
      <c r="T26" s="422"/>
      <c r="U26" s="422"/>
      <c r="V26" s="423"/>
      <c r="W26" s="487"/>
      <c r="X26" s="478"/>
      <c r="Y26" s="479"/>
      <c r="Z26" s="418" t="s">
        <v>170</v>
      </c>
      <c r="AA26" s="500"/>
      <c r="AB26" s="500"/>
      <c r="AC26" s="500"/>
      <c r="AD26" s="500"/>
      <c r="AE26" s="500"/>
      <c r="AF26" s="500"/>
      <c r="AG26" s="501"/>
      <c r="AH26" s="421" t="s">
        <v>132</v>
      </c>
      <c r="AI26" s="422"/>
      <c r="AJ26" s="422"/>
      <c r="AK26" s="422"/>
      <c r="AL26" s="423"/>
      <c r="AM26" s="421" t="s">
        <v>132</v>
      </c>
      <c r="AN26" s="422"/>
      <c r="AO26" s="422"/>
      <c r="AP26" s="422"/>
      <c r="AQ26" s="422"/>
      <c r="AR26" s="423"/>
      <c r="AS26" s="421" t="s">
        <v>122</v>
      </c>
      <c r="AT26" s="422"/>
      <c r="AU26" s="422"/>
      <c r="AV26" s="422"/>
      <c r="AW26" s="422"/>
      <c r="AX26" s="424"/>
      <c r="AY26" s="454" t="s">
        <v>171</v>
      </c>
      <c r="AZ26" s="455"/>
      <c r="BA26" s="455"/>
      <c r="BB26" s="455"/>
      <c r="BC26" s="455"/>
      <c r="BD26" s="455"/>
      <c r="BE26" s="455"/>
      <c r="BF26" s="455"/>
      <c r="BG26" s="455"/>
      <c r="BH26" s="455"/>
      <c r="BI26" s="455"/>
      <c r="BJ26" s="455"/>
      <c r="BK26" s="455"/>
      <c r="BL26" s="455"/>
      <c r="BM26" s="456"/>
      <c r="BN26" s="445" t="s">
        <v>132</v>
      </c>
      <c r="BO26" s="446"/>
      <c r="BP26" s="446"/>
      <c r="BQ26" s="446"/>
      <c r="BR26" s="446"/>
      <c r="BS26" s="446"/>
      <c r="BT26" s="446"/>
      <c r="BU26" s="447"/>
      <c r="BV26" s="445" t="s">
        <v>172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
      <c r="A27" s="166"/>
      <c r="B27" s="477"/>
      <c r="C27" s="478"/>
      <c r="D27" s="479"/>
      <c r="E27" s="418" t="s">
        <v>173</v>
      </c>
      <c r="F27" s="419"/>
      <c r="G27" s="419"/>
      <c r="H27" s="419"/>
      <c r="I27" s="419"/>
      <c r="J27" s="419"/>
      <c r="K27" s="420"/>
      <c r="L27" s="421">
        <v>1</v>
      </c>
      <c r="M27" s="422"/>
      <c r="N27" s="422"/>
      <c r="O27" s="422"/>
      <c r="P27" s="423"/>
      <c r="Q27" s="421">
        <v>5340</v>
      </c>
      <c r="R27" s="422"/>
      <c r="S27" s="422"/>
      <c r="T27" s="422"/>
      <c r="U27" s="422"/>
      <c r="V27" s="423"/>
      <c r="W27" s="487"/>
      <c r="X27" s="478"/>
      <c r="Y27" s="479"/>
      <c r="Z27" s="418" t="s">
        <v>174</v>
      </c>
      <c r="AA27" s="419"/>
      <c r="AB27" s="419"/>
      <c r="AC27" s="419"/>
      <c r="AD27" s="419"/>
      <c r="AE27" s="419"/>
      <c r="AF27" s="419"/>
      <c r="AG27" s="420"/>
      <c r="AH27" s="421">
        <v>106</v>
      </c>
      <c r="AI27" s="422"/>
      <c r="AJ27" s="422"/>
      <c r="AK27" s="422"/>
      <c r="AL27" s="423"/>
      <c r="AM27" s="421">
        <v>334695</v>
      </c>
      <c r="AN27" s="422"/>
      <c r="AO27" s="422"/>
      <c r="AP27" s="422"/>
      <c r="AQ27" s="422"/>
      <c r="AR27" s="423"/>
      <c r="AS27" s="421">
        <v>3158</v>
      </c>
      <c r="AT27" s="422"/>
      <c r="AU27" s="422"/>
      <c r="AV27" s="422"/>
      <c r="AW27" s="422"/>
      <c r="AX27" s="424"/>
      <c r="AY27" s="451" t="s">
        <v>175</v>
      </c>
      <c r="AZ27" s="452"/>
      <c r="BA27" s="452"/>
      <c r="BB27" s="452"/>
      <c r="BC27" s="452"/>
      <c r="BD27" s="452"/>
      <c r="BE27" s="452"/>
      <c r="BF27" s="452"/>
      <c r="BG27" s="452"/>
      <c r="BH27" s="452"/>
      <c r="BI27" s="452"/>
      <c r="BJ27" s="452"/>
      <c r="BK27" s="452"/>
      <c r="BL27" s="452"/>
      <c r="BM27" s="453"/>
      <c r="BN27" s="448">
        <v>1500000</v>
      </c>
      <c r="BO27" s="449"/>
      <c r="BP27" s="449"/>
      <c r="BQ27" s="449"/>
      <c r="BR27" s="449"/>
      <c r="BS27" s="449"/>
      <c r="BT27" s="449"/>
      <c r="BU27" s="450"/>
      <c r="BV27" s="448">
        <v>1900000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15">
      <c r="A28" s="166"/>
      <c r="B28" s="477"/>
      <c r="C28" s="478"/>
      <c r="D28" s="479"/>
      <c r="E28" s="418" t="s">
        <v>176</v>
      </c>
      <c r="F28" s="419"/>
      <c r="G28" s="419"/>
      <c r="H28" s="419"/>
      <c r="I28" s="419"/>
      <c r="J28" s="419"/>
      <c r="K28" s="420"/>
      <c r="L28" s="421">
        <v>1</v>
      </c>
      <c r="M28" s="422"/>
      <c r="N28" s="422"/>
      <c r="O28" s="422"/>
      <c r="P28" s="423"/>
      <c r="Q28" s="421">
        <v>4630</v>
      </c>
      <c r="R28" s="422"/>
      <c r="S28" s="422"/>
      <c r="T28" s="422"/>
      <c r="U28" s="422"/>
      <c r="V28" s="423"/>
      <c r="W28" s="487"/>
      <c r="X28" s="478"/>
      <c r="Y28" s="479"/>
      <c r="Z28" s="418" t="s">
        <v>177</v>
      </c>
      <c r="AA28" s="419"/>
      <c r="AB28" s="419"/>
      <c r="AC28" s="419"/>
      <c r="AD28" s="419"/>
      <c r="AE28" s="419"/>
      <c r="AF28" s="419"/>
      <c r="AG28" s="420"/>
      <c r="AH28" s="421" t="s">
        <v>178</v>
      </c>
      <c r="AI28" s="422"/>
      <c r="AJ28" s="422"/>
      <c r="AK28" s="422"/>
      <c r="AL28" s="423"/>
      <c r="AM28" s="421" t="s">
        <v>172</v>
      </c>
      <c r="AN28" s="422"/>
      <c r="AO28" s="422"/>
      <c r="AP28" s="422"/>
      <c r="AQ28" s="422"/>
      <c r="AR28" s="423"/>
      <c r="AS28" s="421" t="s">
        <v>172</v>
      </c>
      <c r="AT28" s="422"/>
      <c r="AU28" s="422"/>
      <c r="AV28" s="422"/>
      <c r="AW28" s="422"/>
      <c r="AX28" s="424"/>
      <c r="AY28" s="428" t="s">
        <v>179</v>
      </c>
      <c r="AZ28" s="429"/>
      <c r="BA28" s="429"/>
      <c r="BB28" s="430"/>
      <c r="BC28" s="437" t="s">
        <v>41</v>
      </c>
      <c r="BD28" s="438"/>
      <c r="BE28" s="438"/>
      <c r="BF28" s="438"/>
      <c r="BG28" s="438"/>
      <c r="BH28" s="438"/>
      <c r="BI28" s="438"/>
      <c r="BJ28" s="438"/>
      <c r="BK28" s="438"/>
      <c r="BL28" s="438"/>
      <c r="BM28" s="439"/>
      <c r="BN28" s="440">
        <v>3060166</v>
      </c>
      <c r="BO28" s="441"/>
      <c r="BP28" s="441"/>
      <c r="BQ28" s="441"/>
      <c r="BR28" s="441"/>
      <c r="BS28" s="441"/>
      <c r="BT28" s="441"/>
      <c r="BU28" s="442"/>
      <c r="BV28" s="440">
        <v>3694795</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15">
      <c r="A29" s="166"/>
      <c r="B29" s="477"/>
      <c r="C29" s="478"/>
      <c r="D29" s="479"/>
      <c r="E29" s="418" t="s">
        <v>180</v>
      </c>
      <c r="F29" s="419"/>
      <c r="G29" s="419"/>
      <c r="H29" s="419"/>
      <c r="I29" s="419"/>
      <c r="J29" s="419"/>
      <c r="K29" s="420"/>
      <c r="L29" s="421">
        <v>30</v>
      </c>
      <c r="M29" s="422"/>
      <c r="N29" s="422"/>
      <c r="O29" s="422"/>
      <c r="P29" s="423"/>
      <c r="Q29" s="421">
        <v>4280</v>
      </c>
      <c r="R29" s="422"/>
      <c r="S29" s="422"/>
      <c r="T29" s="422"/>
      <c r="U29" s="422"/>
      <c r="V29" s="423"/>
      <c r="W29" s="488"/>
      <c r="X29" s="489"/>
      <c r="Y29" s="490"/>
      <c r="Z29" s="418" t="s">
        <v>181</v>
      </c>
      <c r="AA29" s="419"/>
      <c r="AB29" s="419"/>
      <c r="AC29" s="419"/>
      <c r="AD29" s="419"/>
      <c r="AE29" s="419"/>
      <c r="AF29" s="419"/>
      <c r="AG29" s="420"/>
      <c r="AH29" s="421">
        <v>1187</v>
      </c>
      <c r="AI29" s="422"/>
      <c r="AJ29" s="422"/>
      <c r="AK29" s="422"/>
      <c r="AL29" s="423"/>
      <c r="AM29" s="421">
        <v>3931182</v>
      </c>
      <c r="AN29" s="422"/>
      <c r="AO29" s="422"/>
      <c r="AP29" s="422"/>
      <c r="AQ29" s="422"/>
      <c r="AR29" s="423"/>
      <c r="AS29" s="421">
        <v>3312</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1932444</v>
      </c>
      <c r="BO29" s="446"/>
      <c r="BP29" s="446"/>
      <c r="BQ29" s="446"/>
      <c r="BR29" s="446"/>
      <c r="BS29" s="446"/>
      <c r="BT29" s="446"/>
      <c r="BU29" s="447"/>
      <c r="BV29" s="445">
        <v>1881368</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98.9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43</v>
      </c>
      <c r="BD30" s="413"/>
      <c r="BE30" s="413"/>
      <c r="BF30" s="413"/>
      <c r="BG30" s="413"/>
      <c r="BH30" s="413"/>
      <c r="BI30" s="413"/>
      <c r="BJ30" s="413"/>
      <c r="BK30" s="413"/>
      <c r="BL30" s="413"/>
      <c r="BM30" s="414"/>
      <c r="BN30" s="448">
        <v>5879486</v>
      </c>
      <c r="BO30" s="449"/>
      <c r="BP30" s="449"/>
      <c r="BQ30" s="449"/>
      <c r="BR30" s="449"/>
      <c r="BS30" s="449"/>
      <c r="BT30" s="449"/>
      <c r="BU30" s="450"/>
      <c r="BV30" s="448">
        <v>5510576</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15">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15">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15">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191</v>
      </c>
      <c r="X33" s="407"/>
      <c r="Y33" s="407"/>
      <c r="Z33" s="407"/>
      <c r="AA33" s="407"/>
      <c r="AB33" s="407"/>
      <c r="AC33" s="407"/>
      <c r="AD33" s="407"/>
      <c r="AE33" s="407"/>
      <c r="AF33" s="407"/>
      <c r="AG33" s="407"/>
      <c r="AH33" s="407"/>
      <c r="AI33" s="407"/>
      <c r="AJ33" s="407"/>
      <c r="AK33" s="407"/>
      <c r="AL33" s="195"/>
      <c r="AM33" s="408" t="s">
        <v>192</v>
      </c>
      <c r="AN33" s="408"/>
      <c r="AO33" s="407" t="s">
        <v>193</v>
      </c>
      <c r="AP33" s="407"/>
      <c r="AQ33" s="407"/>
      <c r="AR33" s="407"/>
      <c r="AS33" s="407"/>
      <c r="AT33" s="407"/>
      <c r="AU33" s="407"/>
      <c r="AV33" s="407"/>
      <c r="AW33" s="407"/>
      <c r="AX33" s="407"/>
      <c r="AY33" s="407"/>
      <c r="AZ33" s="407"/>
      <c r="BA33" s="407"/>
      <c r="BB33" s="407"/>
      <c r="BC33" s="407"/>
      <c r="BD33" s="196"/>
      <c r="BE33" s="407" t="s">
        <v>194</v>
      </c>
      <c r="BF33" s="407"/>
      <c r="BG33" s="407" t="s">
        <v>195</v>
      </c>
      <c r="BH33" s="407"/>
      <c r="BI33" s="407"/>
      <c r="BJ33" s="407"/>
      <c r="BK33" s="407"/>
      <c r="BL33" s="407"/>
      <c r="BM33" s="407"/>
      <c r="BN33" s="407"/>
      <c r="BO33" s="407"/>
      <c r="BP33" s="407"/>
      <c r="BQ33" s="407"/>
      <c r="BR33" s="407"/>
      <c r="BS33" s="407"/>
      <c r="BT33" s="407"/>
      <c r="BU33" s="407"/>
      <c r="BV33" s="196"/>
      <c r="BW33" s="408" t="s">
        <v>194</v>
      </c>
      <c r="BX33" s="408"/>
      <c r="BY33" s="407" t="s">
        <v>196</v>
      </c>
      <c r="BZ33" s="407"/>
      <c r="CA33" s="407"/>
      <c r="CB33" s="407"/>
      <c r="CC33" s="407"/>
      <c r="CD33" s="407"/>
      <c r="CE33" s="407"/>
      <c r="CF33" s="407"/>
      <c r="CG33" s="407"/>
      <c r="CH33" s="407"/>
      <c r="CI33" s="407"/>
      <c r="CJ33" s="407"/>
      <c r="CK33" s="407"/>
      <c r="CL33" s="407"/>
      <c r="CM33" s="407"/>
      <c r="CN33" s="195"/>
      <c r="CO33" s="408" t="s">
        <v>190</v>
      </c>
      <c r="CP33" s="408"/>
      <c r="CQ33" s="407" t="s">
        <v>197</v>
      </c>
      <c r="CR33" s="407"/>
      <c r="CS33" s="407"/>
      <c r="CT33" s="407"/>
      <c r="CU33" s="407"/>
      <c r="CV33" s="407"/>
      <c r="CW33" s="407"/>
      <c r="CX33" s="407"/>
      <c r="CY33" s="407"/>
      <c r="CZ33" s="407"/>
      <c r="DA33" s="407"/>
      <c r="DB33" s="407"/>
      <c r="DC33" s="407"/>
      <c r="DD33" s="407"/>
      <c r="DE33" s="407"/>
      <c r="DF33" s="195"/>
      <c r="DG33" s="406" t="s">
        <v>198</v>
      </c>
      <c r="DH33" s="406"/>
      <c r="DI33" s="197"/>
      <c r="DJ33" s="165"/>
      <c r="DK33" s="165"/>
      <c r="DL33" s="165"/>
      <c r="DM33" s="165"/>
      <c r="DN33" s="165"/>
      <c r="DO33" s="165"/>
    </row>
    <row r="34" spans="1:119" ht="32.25" customHeight="1" x14ac:dyDescent="0.15">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6</v>
      </c>
      <c r="V34" s="404"/>
      <c r="W34" s="403" t="str">
        <f>IF('各会計、関係団体の財政状況及び健全化判断比率'!B28="","",'各会計、関係団体の財政状況及び健全化判断比率'!B28)</f>
        <v>国民健康保険事業</v>
      </c>
      <c r="X34" s="403"/>
      <c r="Y34" s="403"/>
      <c r="Z34" s="403"/>
      <c r="AA34" s="403"/>
      <c r="AB34" s="403"/>
      <c r="AC34" s="403"/>
      <c r="AD34" s="403"/>
      <c r="AE34" s="403"/>
      <c r="AF34" s="403"/>
      <c r="AG34" s="403"/>
      <c r="AH34" s="403"/>
      <c r="AI34" s="403"/>
      <c r="AJ34" s="403"/>
      <c r="AK34" s="403"/>
      <c r="AL34" s="193"/>
      <c r="AM34" s="404">
        <f>IF(AO34="","",MAX(C34:D43,U34:V43)+1)</f>
        <v>10</v>
      </c>
      <c r="AN34" s="404"/>
      <c r="AO34" s="403" t="str">
        <f>IF('各会計、関係団体の財政状況及び健全化判断比率'!B32="","",'各会計、関係団体の財政状況及び健全化判断比率'!B32)</f>
        <v>水道事業</v>
      </c>
      <c r="AP34" s="403"/>
      <c r="AQ34" s="403"/>
      <c r="AR34" s="403"/>
      <c r="AS34" s="403"/>
      <c r="AT34" s="403"/>
      <c r="AU34" s="403"/>
      <c r="AV34" s="403"/>
      <c r="AW34" s="403"/>
      <c r="AX34" s="403"/>
      <c r="AY34" s="403"/>
      <c r="AZ34" s="403"/>
      <c r="BA34" s="403"/>
      <c r="BB34" s="403"/>
      <c r="BC34" s="403"/>
      <c r="BD34" s="193"/>
      <c r="BE34" s="404">
        <f>IF(BG34="","",MAX(C34:D43,U34:V43,AM34:AN43)+1)</f>
        <v>12</v>
      </c>
      <c r="BF34" s="404"/>
      <c r="BG34" s="403" t="str">
        <f>IF('各会計、関係団体の財政状況及び健全化判断比率'!B34="","",'各会計、関係団体の財政状況及び健全化判断比率'!B34)</f>
        <v>下水道事業</v>
      </c>
      <c r="BH34" s="403"/>
      <c r="BI34" s="403"/>
      <c r="BJ34" s="403"/>
      <c r="BK34" s="403"/>
      <c r="BL34" s="403"/>
      <c r="BM34" s="403"/>
      <c r="BN34" s="403"/>
      <c r="BO34" s="403"/>
      <c r="BP34" s="403"/>
      <c r="BQ34" s="403"/>
      <c r="BR34" s="403"/>
      <c r="BS34" s="403"/>
      <c r="BT34" s="403"/>
      <c r="BU34" s="403"/>
      <c r="BV34" s="193"/>
      <c r="BW34" s="404">
        <f>IF(BY34="","",MAX(C34:D43,U34:V43,AM34:AN43,BE34:BF43)+1)</f>
        <v>18</v>
      </c>
      <c r="BX34" s="404"/>
      <c r="BY34" s="403" t="str">
        <f>IF('各会計、関係団体の財政状況及び健全化判断比率'!B68="","",'各会計、関係団体の財政状況及び健全化判断比率'!B68)</f>
        <v>島根県市町村総合事務組合</v>
      </c>
      <c r="BZ34" s="403"/>
      <c r="CA34" s="403"/>
      <c r="CB34" s="403"/>
      <c r="CC34" s="403"/>
      <c r="CD34" s="403"/>
      <c r="CE34" s="403"/>
      <c r="CF34" s="403"/>
      <c r="CG34" s="403"/>
      <c r="CH34" s="403"/>
      <c r="CI34" s="403"/>
      <c r="CJ34" s="403"/>
      <c r="CK34" s="403"/>
      <c r="CL34" s="403"/>
      <c r="CM34" s="403"/>
      <c r="CN34" s="193"/>
      <c r="CO34" s="404">
        <f>IF(CQ34="","",MAX(C34:D43,U34:V43,AM34:AN43,BE34:BF43,BW34:BX43)+1)</f>
        <v>23</v>
      </c>
      <c r="CP34" s="404"/>
      <c r="CQ34" s="403" t="str">
        <f>IF('各会計、関係団体の財政状況及び健全化判断比率'!BS7="","",'各会計、関係団体の財政状況及び健全化判断比率'!BS7)</f>
        <v>出雲市芸術文化振興財団</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15">
      <c r="A35" s="166"/>
      <c r="B35" s="192"/>
      <c r="C35" s="404">
        <f>IF(E35="","",C34+1)</f>
        <v>2</v>
      </c>
      <c r="D35" s="404"/>
      <c r="E35" s="403" t="str">
        <f>IF('各会計、関係団体の財政状況及び健全化判断比率'!B8="","",'各会計、関係団体の財政状況及び健全化判断比率'!B8)</f>
        <v>診療所事業</v>
      </c>
      <c r="F35" s="403"/>
      <c r="G35" s="403"/>
      <c r="H35" s="403"/>
      <c r="I35" s="403"/>
      <c r="J35" s="403"/>
      <c r="K35" s="403"/>
      <c r="L35" s="403"/>
      <c r="M35" s="403"/>
      <c r="N35" s="403"/>
      <c r="O35" s="403"/>
      <c r="P35" s="403"/>
      <c r="Q35" s="403"/>
      <c r="R35" s="403"/>
      <c r="S35" s="403"/>
      <c r="T35" s="193"/>
      <c r="U35" s="404">
        <f>IF(W35="","",U34+1)</f>
        <v>7</v>
      </c>
      <c r="V35" s="404"/>
      <c r="W35" s="403" t="str">
        <f>IF('各会計、関係団体の財政状況及び健全化判断比率'!B29="","",'各会計、関係団体の財政状況及び健全化判断比率'!B29)</f>
        <v>国民健康保険橋波診療所事業</v>
      </c>
      <c r="X35" s="403"/>
      <c r="Y35" s="403"/>
      <c r="Z35" s="403"/>
      <c r="AA35" s="403"/>
      <c r="AB35" s="403"/>
      <c r="AC35" s="403"/>
      <c r="AD35" s="403"/>
      <c r="AE35" s="403"/>
      <c r="AF35" s="403"/>
      <c r="AG35" s="403"/>
      <c r="AH35" s="403"/>
      <c r="AI35" s="403"/>
      <c r="AJ35" s="403"/>
      <c r="AK35" s="403"/>
      <c r="AL35" s="193"/>
      <c r="AM35" s="404">
        <f t="shared" ref="AM35:AM43" si="0">IF(AO35="","",AM34+1)</f>
        <v>11</v>
      </c>
      <c r="AN35" s="404"/>
      <c r="AO35" s="403" t="str">
        <f>IF('各会計、関係団体の財政状況及び健全化判断比率'!B33="","",'各会計、関係団体の財政状況及び健全化判断比率'!B33)</f>
        <v>病院事業</v>
      </c>
      <c r="AP35" s="403"/>
      <c r="AQ35" s="403"/>
      <c r="AR35" s="403"/>
      <c r="AS35" s="403"/>
      <c r="AT35" s="403"/>
      <c r="AU35" s="403"/>
      <c r="AV35" s="403"/>
      <c r="AW35" s="403"/>
      <c r="AX35" s="403"/>
      <c r="AY35" s="403"/>
      <c r="AZ35" s="403"/>
      <c r="BA35" s="403"/>
      <c r="BB35" s="403"/>
      <c r="BC35" s="403"/>
      <c r="BD35" s="193"/>
      <c r="BE35" s="404">
        <f t="shared" ref="BE35:BE43" si="1">IF(BG35="","",BE34+1)</f>
        <v>13</v>
      </c>
      <c r="BF35" s="404"/>
      <c r="BG35" s="403" t="str">
        <f>IF('各会計、関係団体の財政状況及び健全化判断比率'!B35="","",'各会計、関係団体の財政状況及び健全化判断比率'!B35)</f>
        <v>農業・漁業集落排水事業</v>
      </c>
      <c r="BH35" s="403"/>
      <c r="BI35" s="403"/>
      <c r="BJ35" s="403"/>
      <c r="BK35" s="403"/>
      <c r="BL35" s="403"/>
      <c r="BM35" s="403"/>
      <c r="BN35" s="403"/>
      <c r="BO35" s="403"/>
      <c r="BP35" s="403"/>
      <c r="BQ35" s="403"/>
      <c r="BR35" s="403"/>
      <c r="BS35" s="403"/>
      <c r="BT35" s="403"/>
      <c r="BU35" s="403"/>
      <c r="BV35" s="193"/>
      <c r="BW35" s="404">
        <f t="shared" ref="BW35:BW43" si="2">IF(BY35="","",BW34+1)</f>
        <v>19</v>
      </c>
      <c r="BX35" s="404"/>
      <c r="BY35" s="403" t="str">
        <f>IF('各会計、関係団体の財政状況及び健全化判断比率'!B69="","",'各会計、関係団体の財政状況及び健全化判断比率'!B69)</f>
        <v>島根県後期高齢者医療広域連合（普通会計）</v>
      </c>
      <c r="BZ35" s="403"/>
      <c r="CA35" s="403"/>
      <c r="CB35" s="403"/>
      <c r="CC35" s="403"/>
      <c r="CD35" s="403"/>
      <c r="CE35" s="403"/>
      <c r="CF35" s="403"/>
      <c r="CG35" s="403"/>
      <c r="CH35" s="403"/>
      <c r="CI35" s="403"/>
      <c r="CJ35" s="403"/>
      <c r="CK35" s="403"/>
      <c r="CL35" s="403"/>
      <c r="CM35" s="403"/>
      <c r="CN35" s="193"/>
      <c r="CO35" s="404">
        <f t="shared" ref="CO35:CO43" si="3">IF(CQ35="","",CO34+1)</f>
        <v>24</v>
      </c>
      <c r="CP35" s="404"/>
      <c r="CQ35" s="403" t="str">
        <f>IF('各会計、関係団体の財政状況及び健全化判断比率'!BS8="","",'各会計、関係団体の財政状況及び健全化判断比率'!BS8)</f>
        <v>出雲ターミナル</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15">
      <c r="A36" s="166"/>
      <c r="B36" s="192"/>
      <c r="C36" s="404">
        <f>IF(E36="","",C35+1)</f>
        <v>3</v>
      </c>
      <c r="D36" s="404"/>
      <c r="E36" s="403" t="str">
        <f>IF('各会計、関係団体の財政状況及び健全化判断比率'!B9="","",'各会計、関係団体の財政状況及び健全化判断比率'!B9)</f>
        <v>ご縁ネット事業</v>
      </c>
      <c r="F36" s="403"/>
      <c r="G36" s="403"/>
      <c r="H36" s="403"/>
      <c r="I36" s="403"/>
      <c r="J36" s="403"/>
      <c r="K36" s="403"/>
      <c r="L36" s="403"/>
      <c r="M36" s="403"/>
      <c r="N36" s="403"/>
      <c r="O36" s="403"/>
      <c r="P36" s="403"/>
      <c r="Q36" s="403"/>
      <c r="R36" s="403"/>
      <c r="S36" s="403"/>
      <c r="T36" s="193"/>
      <c r="U36" s="404">
        <f t="shared" ref="U36:U43" si="4">IF(W36="","",U35+1)</f>
        <v>8</v>
      </c>
      <c r="V36" s="404"/>
      <c r="W36" s="403" t="str">
        <f>IF('各会計、関係団体の財政状況及び健全化判断比率'!B30="","",'各会計、関係団体の財政状況及び健全化判断比率'!B30)</f>
        <v>介護保険事業</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f t="shared" si="1"/>
        <v>14</v>
      </c>
      <c r="BF36" s="404"/>
      <c r="BG36" s="403" t="str">
        <f>IF('各会計、関係団体の財政状況及び健全化判断比率'!B36="","",'各会計、関係団体の財政状況及び健全化判断比率'!B36)</f>
        <v>浄化槽設置事業</v>
      </c>
      <c r="BH36" s="403"/>
      <c r="BI36" s="403"/>
      <c r="BJ36" s="403"/>
      <c r="BK36" s="403"/>
      <c r="BL36" s="403"/>
      <c r="BM36" s="403"/>
      <c r="BN36" s="403"/>
      <c r="BO36" s="403"/>
      <c r="BP36" s="403"/>
      <c r="BQ36" s="403"/>
      <c r="BR36" s="403"/>
      <c r="BS36" s="403"/>
      <c r="BT36" s="403"/>
      <c r="BU36" s="403"/>
      <c r="BV36" s="193"/>
      <c r="BW36" s="404">
        <f t="shared" si="2"/>
        <v>20</v>
      </c>
      <c r="BX36" s="404"/>
      <c r="BY36" s="403" t="str">
        <f>IF('各会計、関係団体の財政状況及び健全化判断比率'!B70="","",'各会計、関係団体の財政状況及び健全化判断比率'!B70)</f>
        <v>島根県後期高齢者医療連合（特別会計）</v>
      </c>
      <c r="BZ36" s="403"/>
      <c r="CA36" s="403"/>
      <c r="CB36" s="403"/>
      <c r="CC36" s="403"/>
      <c r="CD36" s="403"/>
      <c r="CE36" s="403"/>
      <c r="CF36" s="403"/>
      <c r="CG36" s="403"/>
      <c r="CH36" s="403"/>
      <c r="CI36" s="403"/>
      <c r="CJ36" s="403"/>
      <c r="CK36" s="403"/>
      <c r="CL36" s="403"/>
      <c r="CM36" s="403"/>
      <c r="CN36" s="193"/>
      <c r="CO36" s="404">
        <f t="shared" si="3"/>
        <v>25</v>
      </c>
      <c r="CP36" s="404"/>
      <c r="CQ36" s="403" t="str">
        <f>IF('各会計、関係団体の財政状況及び健全化判断比率'!BS9="","",'各会計、関係団体の財政状況及び健全化判断比率'!BS9)</f>
        <v>出雲市土地開発公社</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〇</v>
      </c>
      <c r="DH36" s="405"/>
      <c r="DI36" s="197"/>
      <c r="DJ36" s="165"/>
      <c r="DK36" s="165"/>
      <c r="DL36" s="165"/>
      <c r="DM36" s="165"/>
      <c r="DN36" s="165"/>
      <c r="DO36" s="165"/>
    </row>
    <row r="37" spans="1:119" ht="32.25" customHeight="1" x14ac:dyDescent="0.15">
      <c r="A37" s="166"/>
      <c r="B37" s="192"/>
      <c r="C37" s="404">
        <f>IF(E37="","",C36+1)</f>
        <v>4</v>
      </c>
      <c r="D37" s="404"/>
      <c r="E37" s="403" t="str">
        <f>IF('各会計、関係団体の財政状況及び健全化判断比率'!B10="","",'各会計、関係団体の財政状況及び健全化判断比率'!B10)</f>
        <v>住宅新築資金等貸付事業</v>
      </c>
      <c r="F37" s="403"/>
      <c r="G37" s="403"/>
      <c r="H37" s="403"/>
      <c r="I37" s="403"/>
      <c r="J37" s="403"/>
      <c r="K37" s="403"/>
      <c r="L37" s="403"/>
      <c r="M37" s="403"/>
      <c r="N37" s="403"/>
      <c r="O37" s="403"/>
      <c r="P37" s="403"/>
      <c r="Q37" s="403"/>
      <c r="R37" s="403"/>
      <c r="S37" s="403"/>
      <c r="T37" s="193"/>
      <c r="U37" s="404">
        <f t="shared" si="4"/>
        <v>9</v>
      </c>
      <c r="V37" s="404"/>
      <c r="W37" s="403" t="str">
        <f>IF('各会計、関係団体の財政状況及び健全化判断比率'!B31="","",'各会計、関係団体の財政状況及び健全化判断比率'!B31)</f>
        <v>後期高齢者医療事業</v>
      </c>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f t="shared" si="1"/>
        <v>15</v>
      </c>
      <c r="BF37" s="404"/>
      <c r="BG37" s="403" t="str">
        <f>IF('各会計、関係団体の財政状況及び健全化判断比率'!B37="","",'各会計、関係団体の財政状況及び健全化判断比率'!B37)</f>
        <v>風力発電事業</v>
      </c>
      <c r="BH37" s="403"/>
      <c r="BI37" s="403"/>
      <c r="BJ37" s="403"/>
      <c r="BK37" s="403"/>
      <c r="BL37" s="403"/>
      <c r="BM37" s="403"/>
      <c r="BN37" s="403"/>
      <c r="BO37" s="403"/>
      <c r="BP37" s="403"/>
      <c r="BQ37" s="403"/>
      <c r="BR37" s="403"/>
      <c r="BS37" s="403"/>
      <c r="BT37" s="403"/>
      <c r="BU37" s="403"/>
      <c r="BV37" s="193"/>
      <c r="BW37" s="404">
        <f t="shared" si="2"/>
        <v>21</v>
      </c>
      <c r="BX37" s="404"/>
      <c r="BY37" s="403" t="str">
        <f>IF('各会計、関係団体の財政状況及び健全化判断比率'!B71="","",'各会計、関係団体の財政状況及び健全化判断比率'!B71)</f>
        <v>斐川宍道水道企業団（上水道会計）</v>
      </c>
      <c r="BZ37" s="403"/>
      <c r="CA37" s="403"/>
      <c r="CB37" s="403"/>
      <c r="CC37" s="403"/>
      <c r="CD37" s="403"/>
      <c r="CE37" s="403"/>
      <c r="CF37" s="403"/>
      <c r="CG37" s="403"/>
      <c r="CH37" s="403"/>
      <c r="CI37" s="403"/>
      <c r="CJ37" s="403"/>
      <c r="CK37" s="403"/>
      <c r="CL37" s="403"/>
      <c r="CM37" s="403"/>
      <c r="CN37" s="193"/>
      <c r="CO37" s="404">
        <f t="shared" si="3"/>
        <v>26</v>
      </c>
      <c r="CP37" s="404"/>
      <c r="CQ37" s="403" t="str">
        <f>IF('各会計、関係団体の財政状況及び健全化判断比率'!BS10="","",'各会計、関係団体の財政状況及び健全化判断比率'!BS10)</f>
        <v>フロンティアいずも</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15">
      <c r="A38" s="166"/>
      <c r="B38" s="192"/>
      <c r="C38" s="404">
        <f t="shared" ref="C38:C43" si="5">IF(E38="","",C37+1)</f>
        <v>5</v>
      </c>
      <c r="D38" s="404"/>
      <c r="E38" s="403" t="str">
        <f>IF('各会計、関係団体の財政状況及び健全化判断比率'!B11="","",'各会計、関係団体の財政状況及び健全化判断比率'!B11)</f>
        <v>高野令一育英奨学事業</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f t="shared" si="1"/>
        <v>16</v>
      </c>
      <c r="BF38" s="404"/>
      <c r="BG38" s="403" t="str">
        <f>IF('各会計、関係団体の財政状況及び健全化判断比率'!B38="","",'各会計、関係団体の財政状況及び健全化判断比率'!B38)</f>
        <v>廃棄物発電事業</v>
      </c>
      <c r="BH38" s="403"/>
      <c r="BI38" s="403"/>
      <c r="BJ38" s="403"/>
      <c r="BK38" s="403"/>
      <c r="BL38" s="403"/>
      <c r="BM38" s="403"/>
      <c r="BN38" s="403"/>
      <c r="BO38" s="403"/>
      <c r="BP38" s="403"/>
      <c r="BQ38" s="403"/>
      <c r="BR38" s="403"/>
      <c r="BS38" s="403"/>
      <c r="BT38" s="403"/>
      <c r="BU38" s="403"/>
      <c r="BV38" s="193"/>
      <c r="BW38" s="404">
        <f t="shared" si="2"/>
        <v>22</v>
      </c>
      <c r="BX38" s="404"/>
      <c r="BY38" s="403" t="str">
        <f>IF('各会計、関係団体の財政状況及び健全化判断比率'!B72="","",'各会計、関係団体の財政状況及び健全化判断比率'!B72)</f>
        <v>斐川宍道水道企業団（工業用水事業会計）</v>
      </c>
      <c r="BZ38" s="403"/>
      <c r="CA38" s="403"/>
      <c r="CB38" s="403"/>
      <c r="CC38" s="403"/>
      <c r="CD38" s="403"/>
      <c r="CE38" s="403"/>
      <c r="CF38" s="403"/>
      <c r="CG38" s="403"/>
      <c r="CH38" s="403"/>
      <c r="CI38" s="403"/>
      <c r="CJ38" s="403"/>
      <c r="CK38" s="403"/>
      <c r="CL38" s="403"/>
      <c r="CM38" s="403"/>
      <c r="CN38" s="193"/>
      <c r="CO38" s="404">
        <f t="shared" si="3"/>
        <v>27</v>
      </c>
      <c r="CP38" s="404"/>
      <c r="CQ38" s="403" t="str">
        <f>IF('各会計、関係団体の財政状況及び健全化判断比率'!BS11="","",'各会計、関係団体の財政状況及び健全化判断比率'!BS11)</f>
        <v>出雲市都市公社</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15">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f t="shared" si="1"/>
        <v>17</v>
      </c>
      <c r="BF39" s="404"/>
      <c r="BG39" s="403" t="str">
        <f>IF('各会計、関係団体の財政状況及び健全化判断比率'!B39="","",'各会計、関係団体の財政状況及び健全化判断比率'!B39)</f>
        <v>企業用地造成事業</v>
      </c>
      <c r="BH39" s="403"/>
      <c r="BI39" s="403"/>
      <c r="BJ39" s="403"/>
      <c r="BK39" s="403"/>
      <c r="BL39" s="403"/>
      <c r="BM39" s="403"/>
      <c r="BN39" s="403"/>
      <c r="BO39" s="403"/>
      <c r="BP39" s="403"/>
      <c r="BQ39" s="403"/>
      <c r="BR39" s="403"/>
      <c r="BS39" s="403"/>
      <c r="BT39" s="403"/>
      <c r="BU39" s="403"/>
      <c r="BV39" s="193"/>
      <c r="BW39" s="404" t="str">
        <f t="shared" si="2"/>
        <v/>
      </c>
      <c r="BX39" s="404"/>
      <c r="BY39" s="403" t="str">
        <f>IF('各会計、関係団体の財政状況及び健全化判断比率'!B73="","",'各会計、関係団体の財政状況及び健全化判断比率'!B73)</f>
        <v/>
      </c>
      <c r="BZ39" s="403"/>
      <c r="CA39" s="403"/>
      <c r="CB39" s="403"/>
      <c r="CC39" s="403"/>
      <c r="CD39" s="403"/>
      <c r="CE39" s="403"/>
      <c r="CF39" s="403"/>
      <c r="CG39" s="403"/>
      <c r="CH39" s="403"/>
      <c r="CI39" s="403"/>
      <c r="CJ39" s="403"/>
      <c r="CK39" s="403"/>
      <c r="CL39" s="403"/>
      <c r="CM39" s="403"/>
      <c r="CN39" s="193"/>
      <c r="CO39" s="404">
        <f t="shared" si="3"/>
        <v>28</v>
      </c>
      <c r="CP39" s="404"/>
      <c r="CQ39" s="403" t="str">
        <f>IF('各会計、関係団体の財政状況及び健全化判断比率'!BS12="","",'各会計、関係団体の財政状況及び健全化判断比率'!BS12)</f>
        <v>すばる企画</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15">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t="str">
        <f t="shared" si="2"/>
        <v/>
      </c>
      <c r="BX40" s="404"/>
      <c r="BY40" s="403" t="str">
        <f>IF('各会計、関係団体の財政状況及び健全化判断比率'!B74="","",'各会計、関係団体の財政状況及び健全化判断比率'!B74)</f>
        <v/>
      </c>
      <c r="BZ40" s="403"/>
      <c r="CA40" s="403"/>
      <c r="CB40" s="403"/>
      <c r="CC40" s="403"/>
      <c r="CD40" s="403"/>
      <c r="CE40" s="403"/>
      <c r="CF40" s="403"/>
      <c r="CG40" s="403"/>
      <c r="CH40" s="403"/>
      <c r="CI40" s="403"/>
      <c r="CJ40" s="403"/>
      <c r="CK40" s="403"/>
      <c r="CL40" s="403"/>
      <c r="CM40" s="403"/>
      <c r="CN40" s="193"/>
      <c r="CO40" s="404">
        <f t="shared" si="3"/>
        <v>29</v>
      </c>
      <c r="CP40" s="404"/>
      <c r="CQ40" s="403" t="str">
        <f>IF('各会計、関係団体の財政状況及び健全化判断比率'!BS13="","",'各会計、関係団体の財政状況及び健全化判断比率'!BS13)</f>
        <v>エコプラント佐田</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15">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t="str">
        <f t="shared" si="2"/>
        <v/>
      </c>
      <c r="BX41" s="404"/>
      <c r="BY41" s="403" t="str">
        <f>IF('各会計、関係団体の財政状況及び健全化判断比率'!B75="","",'各会計、関係団体の財政状況及び健全化判断比率'!B75)</f>
        <v/>
      </c>
      <c r="BZ41" s="403"/>
      <c r="CA41" s="403"/>
      <c r="CB41" s="403"/>
      <c r="CC41" s="403"/>
      <c r="CD41" s="403"/>
      <c r="CE41" s="403"/>
      <c r="CF41" s="403"/>
      <c r="CG41" s="403"/>
      <c r="CH41" s="403"/>
      <c r="CI41" s="403"/>
      <c r="CJ41" s="403"/>
      <c r="CK41" s="403"/>
      <c r="CL41" s="403"/>
      <c r="CM41" s="403"/>
      <c r="CN41" s="193"/>
      <c r="CO41" s="404">
        <f t="shared" si="3"/>
        <v>30</v>
      </c>
      <c r="CP41" s="404"/>
      <c r="CQ41" s="403" t="str">
        <f>IF('各会計、関係団体の財政状況及び健全化判断比率'!BS14="","",'各会計、関係団体の財政状況及び健全化判断比率'!BS14)</f>
        <v>多伎振興</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15">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t="str">
        <f t="shared" si="2"/>
        <v/>
      </c>
      <c r="BX42" s="404"/>
      <c r="BY42" s="403" t="str">
        <f>IF('各会計、関係団体の財政状況及び健全化判断比率'!B76="","",'各会計、関係団体の財政状況及び健全化判断比率'!B76)</f>
        <v/>
      </c>
      <c r="BZ42" s="403"/>
      <c r="CA42" s="403"/>
      <c r="CB42" s="403"/>
      <c r="CC42" s="403"/>
      <c r="CD42" s="403"/>
      <c r="CE42" s="403"/>
      <c r="CF42" s="403"/>
      <c r="CG42" s="403"/>
      <c r="CH42" s="403"/>
      <c r="CI42" s="403"/>
      <c r="CJ42" s="403"/>
      <c r="CK42" s="403"/>
      <c r="CL42" s="403"/>
      <c r="CM42" s="403"/>
      <c r="CN42" s="193"/>
      <c r="CO42" s="404">
        <f t="shared" si="3"/>
        <v>31</v>
      </c>
      <c r="CP42" s="404"/>
      <c r="CQ42" s="403" t="str">
        <f>IF('各会計、関係団体の財政状況及び健全化判断比率'!BS15="","",'各会計、関係団体の財政状況及び健全化判断比率'!BS15)</f>
        <v>斐川町農業公社</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15">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f t="shared" si="3"/>
        <v>32</v>
      </c>
      <c r="CP43" s="404"/>
      <c r="CQ43" s="403" t="str">
        <f>IF('各会計、関係団体の財政状況及び健全化判断比率'!BS16="","",'各会計、関係団体の財政状況及び健全化判断比率'!BS16)</f>
        <v>グリーンサポート斐川</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199</v>
      </c>
      <c r="C46" s="165"/>
      <c r="D46" s="165"/>
      <c r="E46" s="165" t="s">
        <v>200</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201</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202</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201" t="s">
        <v>203</v>
      </c>
    </row>
    <row r="50" spans="5:5" x14ac:dyDescent="0.15">
      <c r="E50" s="167" t="s">
        <v>204</v>
      </c>
    </row>
    <row r="51" spans="5:5" x14ac:dyDescent="0.15">
      <c r="E51" s="167" t="s">
        <v>205</v>
      </c>
    </row>
    <row r="52" spans="5:5" x14ac:dyDescent="0.15">
      <c r="E52" s="167" t="s">
        <v>206</v>
      </c>
    </row>
    <row r="53" spans="5:5" x14ac:dyDescent="0.15">
      <c r="E53" s="167" t="s">
        <v>207</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9QKsaWYHK4MUoW8fFoV6tbvI0OxjJOpdv3KeYjAiGY3vbW4Jk/inNS9LL+rJfTga9qpDgud7gaWqB07D7VSAQ==" saltValue="R1WyG9htqDYL7sTT8Iqgy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34"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566</v>
      </c>
      <c r="G33" s="29" t="s">
        <v>567</v>
      </c>
      <c r="H33" s="29" t="s">
        <v>568</v>
      </c>
      <c r="I33" s="29" t="s">
        <v>569</v>
      </c>
      <c r="J33" s="30" t="s">
        <v>570</v>
      </c>
      <c r="K33" s="22"/>
      <c r="L33" s="22"/>
      <c r="M33" s="22"/>
      <c r="N33" s="22"/>
      <c r="O33" s="22"/>
      <c r="P33" s="22"/>
    </row>
    <row r="34" spans="1:16" ht="39" customHeight="1" x14ac:dyDescent="0.15">
      <c r="A34" s="22"/>
      <c r="B34" s="31"/>
      <c r="C34" s="1224" t="s">
        <v>571</v>
      </c>
      <c r="D34" s="1224"/>
      <c r="E34" s="1225"/>
      <c r="F34" s="32">
        <v>3.32</v>
      </c>
      <c r="G34" s="33">
        <v>3.1</v>
      </c>
      <c r="H34" s="33">
        <v>4.2699999999999996</v>
      </c>
      <c r="I34" s="33">
        <v>4.62</v>
      </c>
      <c r="J34" s="34">
        <v>4.8</v>
      </c>
      <c r="K34" s="22"/>
      <c r="L34" s="22"/>
      <c r="M34" s="22"/>
      <c r="N34" s="22"/>
      <c r="O34" s="22"/>
      <c r="P34" s="22"/>
    </row>
    <row r="35" spans="1:16" ht="39" customHeight="1" x14ac:dyDescent="0.15">
      <c r="A35" s="22"/>
      <c r="B35" s="35"/>
      <c r="C35" s="1218" t="s">
        <v>572</v>
      </c>
      <c r="D35" s="1219"/>
      <c r="E35" s="1220"/>
      <c r="F35" s="36">
        <v>2.17</v>
      </c>
      <c r="G35" s="37">
        <v>3.24</v>
      </c>
      <c r="H35" s="37">
        <v>2.04</v>
      </c>
      <c r="I35" s="37">
        <v>2.7</v>
      </c>
      <c r="J35" s="38">
        <v>2.75</v>
      </c>
      <c r="K35" s="22"/>
      <c r="L35" s="22"/>
      <c r="M35" s="22"/>
      <c r="N35" s="22"/>
      <c r="O35" s="22"/>
      <c r="P35" s="22"/>
    </row>
    <row r="36" spans="1:16" ht="39" customHeight="1" x14ac:dyDescent="0.15">
      <c r="A36" s="22"/>
      <c r="B36" s="35"/>
      <c r="C36" s="1218" t="s">
        <v>573</v>
      </c>
      <c r="D36" s="1219"/>
      <c r="E36" s="1220"/>
      <c r="F36" s="36">
        <v>0.93</v>
      </c>
      <c r="G36" s="37">
        <v>0.6</v>
      </c>
      <c r="H36" s="37">
        <v>0.78</v>
      </c>
      <c r="I36" s="37">
        <v>1.32</v>
      </c>
      <c r="J36" s="38">
        <v>1.84</v>
      </c>
      <c r="K36" s="22"/>
      <c r="L36" s="22"/>
      <c r="M36" s="22"/>
      <c r="N36" s="22"/>
      <c r="O36" s="22"/>
      <c r="P36" s="22"/>
    </row>
    <row r="37" spans="1:16" ht="39" customHeight="1" x14ac:dyDescent="0.15">
      <c r="A37" s="22"/>
      <c r="B37" s="35"/>
      <c r="C37" s="1218" t="s">
        <v>574</v>
      </c>
      <c r="D37" s="1219"/>
      <c r="E37" s="1220"/>
      <c r="F37" s="36">
        <v>1.57</v>
      </c>
      <c r="G37" s="37">
        <v>1.69</v>
      </c>
      <c r="H37" s="37">
        <v>1.6</v>
      </c>
      <c r="I37" s="37">
        <v>1.72</v>
      </c>
      <c r="J37" s="38">
        <v>1.56</v>
      </c>
      <c r="K37" s="22"/>
      <c r="L37" s="22"/>
      <c r="M37" s="22"/>
      <c r="N37" s="22"/>
      <c r="O37" s="22"/>
      <c r="P37" s="22"/>
    </row>
    <row r="38" spans="1:16" ht="39" customHeight="1" x14ac:dyDescent="0.15">
      <c r="A38" s="22"/>
      <c r="B38" s="35"/>
      <c r="C38" s="1218" t="s">
        <v>575</v>
      </c>
      <c r="D38" s="1219"/>
      <c r="E38" s="1220"/>
      <c r="F38" s="36">
        <v>0.02</v>
      </c>
      <c r="G38" s="37">
        <v>0.03</v>
      </c>
      <c r="H38" s="37">
        <v>0.45</v>
      </c>
      <c r="I38" s="37">
        <v>0.46</v>
      </c>
      <c r="J38" s="38">
        <v>0.34</v>
      </c>
      <c r="K38" s="22"/>
      <c r="L38" s="22"/>
      <c r="M38" s="22"/>
      <c r="N38" s="22"/>
      <c r="O38" s="22"/>
      <c r="P38" s="22"/>
    </row>
    <row r="39" spans="1:16" ht="39" customHeight="1" x14ac:dyDescent="0.15">
      <c r="A39" s="22"/>
      <c r="B39" s="35"/>
      <c r="C39" s="1218" t="s">
        <v>576</v>
      </c>
      <c r="D39" s="1219"/>
      <c r="E39" s="1220"/>
      <c r="F39" s="36">
        <v>7.0000000000000007E-2</v>
      </c>
      <c r="G39" s="37">
        <v>0.08</v>
      </c>
      <c r="H39" s="37">
        <v>0.08</v>
      </c>
      <c r="I39" s="37">
        <v>0.09</v>
      </c>
      <c r="J39" s="38">
        <v>0.1</v>
      </c>
      <c r="K39" s="22"/>
      <c r="L39" s="22"/>
      <c r="M39" s="22"/>
      <c r="N39" s="22"/>
      <c r="O39" s="22"/>
      <c r="P39" s="22"/>
    </row>
    <row r="40" spans="1:16" ht="39" customHeight="1" x14ac:dyDescent="0.15">
      <c r="A40" s="22"/>
      <c r="B40" s="35"/>
      <c r="C40" s="1218" t="s">
        <v>577</v>
      </c>
      <c r="D40" s="1219"/>
      <c r="E40" s="1220"/>
      <c r="F40" s="36">
        <v>0</v>
      </c>
      <c r="G40" s="37">
        <v>0</v>
      </c>
      <c r="H40" s="37">
        <v>0</v>
      </c>
      <c r="I40" s="37">
        <v>0</v>
      </c>
      <c r="J40" s="38">
        <v>0.02</v>
      </c>
      <c r="K40" s="22"/>
      <c r="L40" s="22"/>
      <c r="M40" s="22"/>
      <c r="N40" s="22"/>
      <c r="O40" s="22"/>
      <c r="P40" s="22"/>
    </row>
    <row r="41" spans="1:16" ht="39" customHeight="1" x14ac:dyDescent="0.15">
      <c r="A41" s="22"/>
      <c r="B41" s="35"/>
      <c r="C41" s="1218" t="s">
        <v>578</v>
      </c>
      <c r="D41" s="1219"/>
      <c r="E41" s="1220"/>
      <c r="F41" s="36">
        <v>0.02</v>
      </c>
      <c r="G41" s="37">
        <v>0.04</v>
      </c>
      <c r="H41" s="37">
        <v>0</v>
      </c>
      <c r="I41" s="37">
        <v>0</v>
      </c>
      <c r="J41" s="38">
        <v>0.01</v>
      </c>
      <c r="K41" s="22"/>
      <c r="L41" s="22"/>
      <c r="M41" s="22"/>
      <c r="N41" s="22"/>
      <c r="O41" s="22"/>
      <c r="P41" s="22"/>
    </row>
    <row r="42" spans="1:16" ht="39" customHeight="1" x14ac:dyDescent="0.15">
      <c r="A42" s="22"/>
      <c r="B42" s="39"/>
      <c r="C42" s="1218" t="s">
        <v>579</v>
      </c>
      <c r="D42" s="1219"/>
      <c r="E42" s="1220"/>
      <c r="F42" s="36" t="s">
        <v>523</v>
      </c>
      <c r="G42" s="37" t="s">
        <v>523</v>
      </c>
      <c r="H42" s="37" t="s">
        <v>523</v>
      </c>
      <c r="I42" s="37" t="s">
        <v>523</v>
      </c>
      <c r="J42" s="38" t="s">
        <v>523</v>
      </c>
      <c r="K42" s="22"/>
      <c r="L42" s="22"/>
      <c r="M42" s="22"/>
      <c r="N42" s="22"/>
      <c r="O42" s="22"/>
      <c r="P42" s="22"/>
    </row>
    <row r="43" spans="1:16" ht="39" customHeight="1" thickBot="1" x14ac:dyDescent="0.2">
      <c r="A43" s="22"/>
      <c r="B43" s="40"/>
      <c r="C43" s="1221" t="s">
        <v>580</v>
      </c>
      <c r="D43" s="1222"/>
      <c r="E43" s="1223"/>
      <c r="F43" s="41">
        <v>0.06</v>
      </c>
      <c r="G43" s="42">
        <v>7.0000000000000007E-2</v>
      </c>
      <c r="H43" s="42">
        <v>0.01</v>
      </c>
      <c r="I43" s="42">
        <v>0.01</v>
      </c>
      <c r="J43" s="43">
        <v>0</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ZqF1rxljhSqXPApRgPXDcGDe0GPSKyFOTyGguiwP9FMhXqvNhJjiU8a5HSfaMfQIluctAz/wE07/bHugzR6bQ==" saltValue="PSBMunbcu9hU6QNDAcP1G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A31" zoomScale="55" zoomScaleNormal="5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566</v>
      </c>
      <c r="L44" s="56" t="s">
        <v>567</v>
      </c>
      <c r="M44" s="56" t="s">
        <v>568</v>
      </c>
      <c r="N44" s="56" t="s">
        <v>569</v>
      </c>
      <c r="O44" s="57" t="s">
        <v>570</v>
      </c>
      <c r="P44" s="48"/>
      <c r="Q44" s="48"/>
      <c r="R44" s="48"/>
      <c r="S44" s="48"/>
      <c r="T44" s="48"/>
      <c r="U44" s="48"/>
    </row>
    <row r="45" spans="1:21" ht="30.75" customHeight="1" x14ac:dyDescent="0.15">
      <c r="A45" s="48"/>
      <c r="B45" s="1234" t="s">
        <v>10</v>
      </c>
      <c r="C45" s="1235"/>
      <c r="D45" s="58"/>
      <c r="E45" s="1240" t="s">
        <v>11</v>
      </c>
      <c r="F45" s="1240"/>
      <c r="G45" s="1240"/>
      <c r="H45" s="1240"/>
      <c r="I45" s="1240"/>
      <c r="J45" s="1241"/>
      <c r="K45" s="59">
        <v>14761</v>
      </c>
      <c r="L45" s="60">
        <v>14455</v>
      </c>
      <c r="M45" s="60">
        <v>13742</v>
      </c>
      <c r="N45" s="60">
        <v>13401</v>
      </c>
      <c r="O45" s="61">
        <v>12615</v>
      </c>
      <c r="P45" s="48"/>
      <c r="Q45" s="48"/>
      <c r="R45" s="48"/>
      <c r="S45" s="48"/>
      <c r="T45" s="48"/>
      <c r="U45" s="48"/>
    </row>
    <row r="46" spans="1:21" ht="30.75" customHeight="1" x14ac:dyDescent="0.15">
      <c r="A46" s="48"/>
      <c r="B46" s="1236"/>
      <c r="C46" s="1237"/>
      <c r="D46" s="62"/>
      <c r="E46" s="1228" t="s">
        <v>12</v>
      </c>
      <c r="F46" s="1228"/>
      <c r="G46" s="1228"/>
      <c r="H46" s="1228"/>
      <c r="I46" s="1228"/>
      <c r="J46" s="1229"/>
      <c r="K46" s="63" t="s">
        <v>523</v>
      </c>
      <c r="L46" s="64" t="s">
        <v>523</v>
      </c>
      <c r="M46" s="64" t="s">
        <v>523</v>
      </c>
      <c r="N46" s="64" t="s">
        <v>523</v>
      </c>
      <c r="O46" s="65" t="s">
        <v>523</v>
      </c>
      <c r="P46" s="48"/>
      <c r="Q46" s="48"/>
      <c r="R46" s="48"/>
      <c r="S46" s="48"/>
      <c r="T46" s="48"/>
      <c r="U46" s="48"/>
    </row>
    <row r="47" spans="1:21" ht="30.75" customHeight="1" x14ac:dyDescent="0.15">
      <c r="A47" s="48"/>
      <c r="B47" s="1236"/>
      <c r="C47" s="1237"/>
      <c r="D47" s="62"/>
      <c r="E47" s="1228" t="s">
        <v>13</v>
      </c>
      <c r="F47" s="1228"/>
      <c r="G47" s="1228"/>
      <c r="H47" s="1228"/>
      <c r="I47" s="1228"/>
      <c r="J47" s="1229"/>
      <c r="K47" s="63" t="s">
        <v>523</v>
      </c>
      <c r="L47" s="64" t="s">
        <v>523</v>
      </c>
      <c r="M47" s="64" t="s">
        <v>523</v>
      </c>
      <c r="N47" s="64" t="s">
        <v>523</v>
      </c>
      <c r="O47" s="65" t="s">
        <v>523</v>
      </c>
      <c r="P47" s="48"/>
      <c r="Q47" s="48"/>
      <c r="R47" s="48"/>
      <c r="S47" s="48"/>
      <c r="T47" s="48"/>
      <c r="U47" s="48"/>
    </row>
    <row r="48" spans="1:21" ht="30.75" customHeight="1" x14ac:dyDescent="0.15">
      <c r="A48" s="48"/>
      <c r="B48" s="1236"/>
      <c r="C48" s="1237"/>
      <c r="D48" s="62"/>
      <c r="E48" s="1228" t="s">
        <v>14</v>
      </c>
      <c r="F48" s="1228"/>
      <c r="G48" s="1228"/>
      <c r="H48" s="1228"/>
      <c r="I48" s="1228"/>
      <c r="J48" s="1229"/>
      <c r="K48" s="63">
        <v>3528</v>
      </c>
      <c r="L48" s="64">
        <v>3574</v>
      </c>
      <c r="M48" s="64">
        <v>3540</v>
      </c>
      <c r="N48" s="64">
        <v>3606</v>
      </c>
      <c r="O48" s="65">
        <v>3888</v>
      </c>
      <c r="P48" s="48"/>
      <c r="Q48" s="48"/>
      <c r="R48" s="48"/>
      <c r="S48" s="48"/>
      <c r="T48" s="48"/>
      <c r="U48" s="48"/>
    </row>
    <row r="49" spans="1:21" ht="30.75" customHeight="1" x14ac:dyDescent="0.15">
      <c r="A49" s="48"/>
      <c r="B49" s="1236"/>
      <c r="C49" s="1237"/>
      <c r="D49" s="62"/>
      <c r="E49" s="1228" t="s">
        <v>15</v>
      </c>
      <c r="F49" s="1228"/>
      <c r="G49" s="1228"/>
      <c r="H49" s="1228"/>
      <c r="I49" s="1228"/>
      <c r="J49" s="1229"/>
      <c r="K49" s="63">
        <v>22</v>
      </c>
      <c r="L49" s="64">
        <v>24</v>
      </c>
      <c r="M49" s="64">
        <v>22</v>
      </c>
      <c r="N49" s="64">
        <v>22</v>
      </c>
      <c r="O49" s="65">
        <v>26</v>
      </c>
      <c r="P49" s="48"/>
      <c r="Q49" s="48"/>
      <c r="R49" s="48"/>
      <c r="S49" s="48"/>
      <c r="T49" s="48"/>
      <c r="U49" s="48"/>
    </row>
    <row r="50" spans="1:21" ht="30.75" customHeight="1" x14ac:dyDescent="0.15">
      <c r="A50" s="48"/>
      <c r="B50" s="1236"/>
      <c r="C50" s="1237"/>
      <c r="D50" s="62"/>
      <c r="E50" s="1228" t="s">
        <v>16</v>
      </c>
      <c r="F50" s="1228"/>
      <c r="G50" s="1228"/>
      <c r="H50" s="1228"/>
      <c r="I50" s="1228"/>
      <c r="J50" s="1229"/>
      <c r="K50" s="63">
        <v>533</v>
      </c>
      <c r="L50" s="64">
        <v>517</v>
      </c>
      <c r="M50" s="64">
        <v>471</v>
      </c>
      <c r="N50" s="64">
        <v>354</v>
      </c>
      <c r="O50" s="65">
        <v>206</v>
      </c>
      <c r="P50" s="48"/>
      <c r="Q50" s="48"/>
      <c r="R50" s="48"/>
      <c r="S50" s="48"/>
      <c r="T50" s="48"/>
      <c r="U50" s="48"/>
    </row>
    <row r="51" spans="1:21" ht="30.75" customHeight="1" x14ac:dyDescent="0.15">
      <c r="A51" s="48"/>
      <c r="B51" s="1238"/>
      <c r="C51" s="1239"/>
      <c r="D51" s="66"/>
      <c r="E51" s="1228" t="s">
        <v>17</v>
      </c>
      <c r="F51" s="1228"/>
      <c r="G51" s="1228"/>
      <c r="H51" s="1228"/>
      <c r="I51" s="1228"/>
      <c r="J51" s="1229"/>
      <c r="K51" s="63" t="s">
        <v>523</v>
      </c>
      <c r="L51" s="64" t="s">
        <v>523</v>
      </c>
      <c r="M51" s="64">
        <v>0</v>
      </c>
      <c r="N51" s="64">
        <v>0</v>
      </c>
      <c r="O51" s="65">
        <v>0</v>
      </c>
      <c r="P51" s="48"/>
      <c r="Q51" s="48"/>
      <c r="R51" s="48"/>
      <c r="S51" s="48"/>
      <c r="T51" s="48"/>
      <c r="U51" s="48"/>
    </row>
    <row r="52" spans="1:21" ht="30.75" customHeight="1" x14ac:dyDescent="0.15">
      <c r="A52" s="48"/>
      <c r="B52" s="1226" t="s">
        <v>18</v>
      </c>
      <c r="C52" s="1227"/>
      <c r="D52" s="66"/>
      <c r="E52" s="1228" t="s">
        <v>19</v>
      </c>
      <c r="F52" s="1228"/>
      <c r="G52" s="1228"/>
      <c r="H52" s="1228"/>
      <c r="I52" s="1228"/>
      <c r="J52" s="1229"/>
      <c r="K52" s="63">
        <v>11706</v>
      </c>
      <c r="L52" s="64">
        <v>11962</v>
      </c>
      <c r="M52" s="64">
        <v>11704</v>
      </c>
      <c r="N52" s="64">
        <v>11417</v>
      </c>
      <c r="O52" s="65">
        <v>10786</v>
      </c>
      <c r="P52" s="48"/>
      <c r="Q52" s="48"/>
      <c r="R52" s="48"/>
      <c r="S52" s="48"/>
      <c r="T52" s="48"/>
      <c r="U52" s="48"/>
    </row>
    <row r="53" spans="1:21" ht="30.75" customHeight="1" thickBot="1" x14ac:dyDescent="0.2">
      <c r="A53" s="48"/>
      <c r="B53" s="1230" t="s">
        <v>20</v>
      </c>
      <c r="C53" s="1231"/>
      <c r="D53" s="67"/>
      <c r="E53" s="1232" t="s">
        <v>21</v>
      </c>
      <c r="F53" s="1232"/>
      <c r="G53" s="1232"/>
      <c r="H53" s="1232"/>
      <c r="I53" s="1232"/>
      <c r="J53" s="1233"/>
      <c r="K53" s="68">
        <v>7138</v>
      </c>
      <c r="L53" s="69">
        <v>6608</v>
      </c>
      <c r="M53" s="69">
        <v>6071</v>
      </c>
      <c r="N53" s="69">
        <v>5966</v>
      </c>
      <c r="O53" s="70">
        <v>5949</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gklEUMrmzUFU7vmQq1inNnAHAfy0N7F73+2yIXL9jOAzFnToBJKtie970NUeiZBIHmYRp8NSbC7amzLuRbm3Wg==" saltValue="9gIBCgnUX1h6/X1O/knsEg=="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A19" zoomScale="55" zoomScaleNormal="5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566</v>
      </c>
      <c r="J40" s="79" t="s">
        <v>567</v>
      </c>
      <c r="K40" s="79" t="s">
        <v>568</v>
      </c>
      <c r="L40" s="79" t="s">
        <v>569</v>
      </c>
      <c r="M40" s="80" t="s">
        <v>570</v>
      </c>
    </row>
    <row r="41" spans="2:13" ht="27.75" customHeight="1" x14ac:dyDescent="0.15">
      <c r="B41" s="1254" t="s">
        <v>23</v>
      </c>
      <c r="C41" s="1255"/>
      <c r="D41" s="81"/>
      <c r="E41" s="1256" t="s">
        <v>24</v>
      </c>
      <c r="F41" s="1256"/>
      <c r="G41" s="1256"/>
      <c r="H41" s="1257"/>
      <c r="I41" s="82">
        <v>126036</v>
      </c>
      <c r="J41" s="83">
        <v>118879</v>
      </c>
      <c r="K41" s="83">
        <v>112640</v>
      </c>
      <c r="L41" s="83">
        <v>106168</v>
      </c>
      <c r="M41" s="84">
        <v>101996</v>
      </c>
    </row>
    <row r="42" spans="2:13" ht="27.75" customHeight="1" x14ac:dyDescent="0.15">
      <c r="B42" s="1244"/>
      <c r="C42" s="1245"/>
      <c r="D42" s="85"/>
      <c r="E42" s="1248" t="s">
        <v>25</v>
      </c>
      <c r="F42" s="1248"/>
      <c r="G42" s="1248"/>
      <c r="H42" s="1249"/>
      <c r="I42" s="86">
        <v>2604</v>
      </c>
      <c r="J42" s="87">
        <v>1721</v>
      </c>
      <c r="K42" s="87">
        <v>1274</v>
      </c>
      <c r="L42" s="87">
        <v>940</v>
      </c>
      <c r="M42" s="88">
        <v>613</v>
      </c>
    </row>
    <row r="43" spans="2:13" ht="27.75" customHeight="1" x14ac:dyDescent="0.15">
      <c r="B43" s="1244"/>
      <c r="C43" s="1245"/>
      <c r="D43" s="85"/>
      <c r="E43" s="1248" t="s">
        <v>26</v>
      </c>
      <c r="F43" s="1248"/>
      <c r="G43" s="1248"/>
      <c r="H43" s="1249"/>
      <c r="I43" s="86">
        <v>71241</v>
      </c>
      <c r="J43" s="87">
        <v>69967</v>
      </c>
      <c r="K43" s="87">
        <v>68271</v>
      </c>
      <c r="L43" s="87">
        <v>66561</v>
      </c>
      <c r="M43" s="88">
        <v>65415</v>
      </c>
    </row>
    <row r="44" spans="2:13" ht="27.75" customHeight="1" x14ac:dyDescent="0.15">
      <c r="B44" s="1244"/>
      <c r="C44" s="1245"/>
      <c r="D44" s="85"/>
      <c r="E44" s="1248" t="s">
        <v>27</v>
      </c>
      <c r="F44" s="1248"/>
      <c r="G44" s="1248"/>
      <c r="H44" s="1249"/>
      <c r="I44" s="86">
        <v>297</v>
      </c>
      <c r="J44" s="87">
        <v>340</v>
      </c>
      <c r="K44" s="87">
        <v>352</v>
      </c>
      <c r="L44" s="87">
        <v>370</v>
      </c>
      <c r="M44" s="88">
        <v>447</v>
      </c>
    </row>
    <row r="45" spans="2:13" ht="27.75" customHeight="1" x14ac:dyDescent="0.15">
      <c r="B45" s="1244"/>
      <c r="C45" s="1245"/>
      <c r="D45" s="85"/>
      <c r="E45" s="1248" t="s">
        <v>28</v>
      </c>
      <c r="F45" s="1248"/>
      <c r="G45" s="1248"/>
      <c r="H45" s="1249"/>
      <c r="I45" s="86">
        <v>9499</v>
      </c>
      <c r="J45" s="87">
        <v>9424</v>
      </c>
      <c r="K45" s="87">
        <v>8547</v>
      </c>
      <c r="L45" s="87">
        <v>8436</v>
      </c>
      <c r="M45" s="88">
        <v>8447</v>
      </c>
    </row>
    <row r="46" spans="2:13" ht="27.75" customHeight="1" x14ac:dyDescent="0.15">
      <c r="B46" s="1244"/>
      <c r="C46" s="1245"/>
      <c r="D46" s="89"/>
      <c r="E46" s="1248" t="s">
        <v>29</v>
      </c>
      <c r="F46" s="1248"/>
      <c r="G46" s="1248"/>
      <c r="H46" s="1249"/>
      <c r="I46" s="86">
        <v>18</v>
      </c>
      <c r="J46" s="87">
        <v>15</v>
      </c>
      <c r="K46" s="87">
        <v>13</v>
      </c>
      <c r="L46" s="87">
        <v>13</v>
      </c>
      <c r="M46" s="88">
        <v>12</v>
      </c>
    </row>
    <row r="47" spans="2:13" ht="27.75" customHeight="1" x14ac:dyDescent="0.15">
      <c r="B47" s="1244"/>
      <c r="C47" s="1245"/>
      <c r="D47" s="90"/>
      <c r="E47" s="1258" t="s">
        <v>30</v>
      </c>
      <c r="F47" s="1259"/>
      <c r="G47" s="1259"/>
      <c r="H47" s="1260"/>
      <c r="I47" s="86" t="s">
        <v>523</v>
      </c>
      <c r="J47" s="87" t="s">
        <v>523</v>
      </c>
      <c r="K47" s="87" t="s">
        <v>523</v>
      </c>
      <c r="L47" s="87" t="s">
        <v>523</v>
      </c>
      <c r="M47" s="88" t="s">
        <v>523</v>
      </c>
    </row>
    <row r="48" spans="2:13" ht="27.75" customHeight="1" x14ac:dyDescent="0.15">
      <c r="B48" s="1244"/>
      <c r="C48" s="1245"/>
      <c r="D48" s="85"/>
      <c r="E48" s="1248" t="s">
        <v>31</v>
      </c>
      <c r="F48" s="1248"/>
      <c r="G48" s="1248"/>
      <c r="H48" s="1249"/>
      <c r="I48" s="86" t="s">
        <v>523</v>
      </c>
      <c r="J48" s="87" t="s">
        <v>523</v>
      </c>
      <c r="K48" s="87" t="s">
        <v>523</v>
      </c>
      <c r="L48" s="87" t="s">
        <v>523</v>
      </c>
      <c r="M48" s="88" t="s">
        <v>523</v>
      </c>
    </row>
    <row r="49" spans="2:13" ht="27.75" customHeight="1" x14ac:dyDescent="0.15">
      <c r="B49" s="1246"/>
      <c r="C49" s="1247"/>
      <c r="D49" s="85"/>
      <c r="E49" s="1248" t="s">
        <v>32</v>
      </c>
      <c r="F49" s="1248"/>
      <c r="G49" s="1248"/>
      <c r="H49" s="1249"/>
      <c r="I49" s="86" t="s">
        <v>523</v>
      </c>
      <c r="J49" s="87" t="s">
        <v>523</v>
      </c>
      <c r="K49" s="87" t="s">
        <v>523</v>
      </c>
      <c r="L49" s="87" t="s">
        <v>523</v>
      </c>
      <c r="M49" s="88" t="s">
        <v>523</v>
      </c>
    </row>
    <row r="50" spans="2:13" ht="27.75" customHeight="1" x14ac:dyDescent="0.15">
      <c r="B50" s="1242" t="s">
        <v>33</v>
      </c>
      <c r="C50" s="1243"/>
      <c r="D50" s="91"/>
      <c r="E50" s="1248" t="s">
        <v>34</v>
      </c>
      <c r="F50" s="1248"/>
      <c r="G50" s="1248"/>
      <c r="H50" s="1249"/>
      <c r="I50" s="86">
        <v>6712</v>
      </c>
      <c r="J50" s="87">
        <v>7220</v>
      </c>
      <c r="K50" s="87">
        <v>8387</v>
      </c>
      <c r="L50" s="87">
        <v>8703</v>
      </c>
      <c r="M50" s="88">
        <v>8170</v>
      </c>
    </row>
    <row r="51" spans="2:13" ht="27.75" customHeight="1" x14ac:dyDescent="0.15">
      <c r="B51" s="1244"/>
      <c r="C51" s="1245"/>
      <c r="D51" s="85"/>
      <c r="E51" s="1248" t="s">
        <v>35</v>
      </c>
      <c r="F51" s="1248"/>
      <c r="G51" s="1248"/>
      <c r="H51" s="1249"/>
      <c r="I51" s="86">
        <v>5599</v>
      </c>
      <c r="J51" s="87">
        <v>4839</v>
      </c>
      <c r="K51" s="87">
        <v>4387</v>
      </c>
      <c r="L51" s="87">
        <v>4023</v>
      </c>
      <c r="M51" s="88">
        <v>4025</v>
      </c>
    </row>
    <row r="52" spans="2:13" ht="27.75" customHeight="1" x14ac:dyDescent="0.15">
      <c r="B52" s="1246"/>
      <c r="C52" s="1247"/>
      <c r="D52" s="85"/>
      <c r="E52" s="1248" t="s">
        <v>36</v>
      </c>
      <c r="F52" s="1248"/>
      <c r="G52" s="1248"/>
      <c r="H52" s="1249"/>
      <c r="I52" s="86">
        <v>121742</v>
      </c>
      <c r="J52" s="87">
        <v>117631</v>
      </c>
      <c r="K52" s="87">
        <v>114013</v>
      </c>
      <c r="L52" s="87">
        <v>109499</v>
      </c>
      <c r="M52" s="88">
        <v>105662</v>
      </c>
    </row>
    <row r="53" spans="2:13" ht="27.75" customHeight="1" thickBot="1" x14ac:dyDescent="0.2">
      <c r="B53" s="1250" t="s">
        <v>37</v>
      </c>
      <c r="C53" s="1251"/>
      <c r="D53" s="92"/>
      <c r="E53" s="1252" t="s">
        <v>38</v>
      </c>
      <c r="F53" s="1252"/>
      <c r="G53" s="1252"/>
      <c r="H53" s="1253"/>
      <c r="I53" s="93">
        <v>75642</v>
      </c>
      <c r="J53" s="94">
        <v>70657</v>
      </c>
      <c r="K53" s="94">
        <v>64310</v>
      </c>
      <c r="L53" s="94">
        <v>60263</v>
      </c>
      <c r="M53" s="95">
        <v>59071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UCS8tvXzTOvFm7Q7q0VHHvMsX/KDldiKInHMeUIktZKqO17nEpCJk+S7pWo+4NQ4CrJLriAsSVVxm7Mxq93zYw==" saltValue="iN5QX9mw+pQ5Iv08zHxmC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opLeftCell="F19" zoomScale="70" zoomScaleNormal="70" zoomScaleSheetLayoutView="100" workbookViewId="0">
      <selection activeCell="F63" sqref="F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40</v>
      </c>
    </row>
    <row r="54" spans="2:8" ht="29.25" customHeight="1" thickBot="1" x14ac:dyDescent="0.25">
      <c r="B54" s="101" t="s">
        <v>1</v>
      </c>
      <c r="C54" s="102"/>
      <c r="D54" s="102"/>
      <c r="E54" s="103" t="s">
        <v>2</v>
      </c>
      <c r="F54" s="104" t="s">
        <v>568</v>
      </c>
      <c r="G54" s="104" t="s">
        <v>569</v>
      </c>
      <c r="H54" s="105" t="s">
        <v>570</v>
      </c>
    </row>
    <row r="55" spans="2:8" ht="52.5" customHeight="1" x14ac:dyDescent="0.15">
      <c r="B55" s="106"/>
      <c r="C55" s="1269" t="s">
        <v>41</v>
      </c>
      <c r="D55" s="1269"/>
      <c r="E55" s="1270"/>
      <c r="F55" s="107">
        <v>3882</v>
      </c>
      <c r="G55" s="107">
        <v>3695</v>
      </c>
      <c r="H55" s="108">
        <v>3060</v>
      </c>
    </row>
    <row r="56" spans="2:8" ht="52.5" customHeight="1" x14ac:dyDescent="0.15">
      <c r="B56" s="109"/>
      <c r="C56" s="1271" t="s">
        <v>42</v>
      </c>
      <c r="D56" s="1271"/>
      <c r="E56" s="1272"/>
      <c r="F56" s="110">
        <v>1926</v>
      </c>
      <c r="G56" s="110">
        <v>1881</v>
      </c>
      <c r="H56" s="111">
        <v>1932</v>
      </c>
    </row>
    <row r="57" spans="2:8" ht="53.25" customHeight="1" x14ac:dyDescent="0.15">
      <c r="B57" s="109"/>
      <c r="C57" s="1273" t="s">
        <v>43</v>
      </c>
      <c r="D57" s="1273"/>
      <c r="E57" s="1274"/>
      <c r="F57" s="112">
        <v>5082</v>
      </c>
      <c r="G57" s="112">
        <v>5511</v>
      </c>
      <c r="H57" s="113">
        <v>5879</v>
      </c>
    </row>
    <row r="58" spans="2:8" ht="45.75" customHeight="1" x14ac:dyDescent="0.15">
      <c r="B58" s="114"/>
      <c r="C58" s="1261" t="s">
        <v>607</v>
      </c>
      <c r="D58" s="1262"/>
      <c r="E58" s="1263"/>
      <c r="F58" s="115">
        <v>3400</v>
      </c>
      <c r="G58" s="115">
        <v>3600</v>
      </c>
      <c r="H58" s="116">
        <v>3800</v>
      </c>
    </row>
    <row r="59" spans="2:8" ht="45.75" customHeight="1" x14ac:dyDescent="0.15">
      <c r="B59" s="114"/>
      <c r="C59" s="1261" t="s">
        <v>608</v>
      </c>
      <c r="D59" s="1262"/>
      <c r="E59" s="1263"/>
      <c r="F59" s="115">
        <v>827</v>
      </c>
      <c r="G59" s="115">
        <v>828</v>
      </c>
      <c r="H59" s="116">
        <v>1133</v>
      </c>
    </row>
    <row r="60" spans="2:8" ht="45.75" customHeight="1" x14ac:dyDescent="0.15">
      <c r="B60" s="114"/>
      <c r="C60" s="1261" t="s">
        <v>609</v>
      </c>
      <c r="D60" s="1262"/>
      <c r="E60" s="1263"/>
      <c r="F60" s="115">
        <v>180</v>
      </c>
      <c r="G60" s="115">
        <v>478</v>
      </c>
      <c r="H60" s="116">
        <v>394</v>
      </c>
    </row>
    <row r="61" spans="2:8" ht="45.75" customHeight="1" x14ac:dyDescent="0.15">
      <c r="B61" s="114"/>
      <c r="C61" s="1261" t="s">
        <v>610</v>
      </c>
      <c r="D61" s="1262"/>
      <c r="E61" s="1263"/>
      <c r="F61" s="115">
        <v>109</v>
      </c>
      <c r="G61" s="115">
        <v>110</v>
      </c>
      <c r="H61" s="116">
        <v>111</v>
      </c>
    </row>
    <row r="62" spans="2:8" ht="45.75" customHeight="1" thickBot="1" x14ac:dyDescent="0.2">
      <c r="B62" s="117"/>
      <c r="C62" s="1264" t="s">
        <v>611</v>
      </c>
      <c r="D62" s="1265"/>
      <c r="E62" s="1266"/>
      <c r="F62" s="118">
        <v>143</v>
      </c>
      <c r="G62" s="118">
        <v>117</v>
      </c>
      <c r="H62" s="119">
        <v>84</v>
      </c>
    </row>
    <row r="63" spans="2:8" ht="52.5" customHeight="1" thickBot="1" x14ac:dyDescent="0.2">
      <c r="B63" s="120"/>
      <c r="C63" s="1267" t="s">
        <v>44</v>
      </c>
      <c r="D63" s="1267"/>
      <c r="E63" s="1268"/>
      <c r="F63" s="121">
        <v>10891</v>
      </c>
      <c r="G63" s="121">
        <v>11087</v>
      </c>
      <c r="H63" s="122">
        <v>10872</v>
      </c>
    </row>
    <row r="64" spans="2:8" ht="15" customHeight="1" x14ac:dyDescent="0.15"/>
    <row r="65" ht="0" hidden="1" customHeight="1" x14ac:dyDescent="0.15"/>
    <row r="66" ht="0" hidden="1" customHeight="1" x14ac:dyDescent="0.15"/>
  </sheetData>
  <sheetProtection algorithmName="SHA-512" hashValue="XG3vC7k4gGWQFvaJMLuYomdurgrhgNsE2298RfDbP0g+B1oui6MefoAt8hY1O/M4NVXzU9MpX6usMAxV7fGQ0w==" saltValue="+VjAoGynGW+SBbjOz6fxQ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B6A464-181F-42C1-9935-0D59AB0A9BB6}">
  <sheetPr>
    <pageSetUpPr fitToPage="1"/>
  </sheetPr>
  <dimension ref="A1:WZM191"/>
  <sheetViews>
    <sheetView showGridLines="0" topLeftCell="X10" zoomScaleNormal="100" zoomScaleSheetLayoutView="55" workbookViewId="0">
      <selection activeCell="AN65" sqref="AN65:DC69"/>
    </sheetView>
  </sheetViews>
  <sheetFormatPr defaultColWidth="0" defaultRowHeight="13.5" customHeight="1" zeroHeight="1" x14ac:dyDescent="0.15"/>
  <cols>
    <col min="1" max="1" width="6.375" style="367" customWidth="1"/>
    <col min="2" max="107" width="2.5" style="367" customWidth="1"/>
    <col min="108" max="108" width="6.125" style="375" customWidth="1"/>
    <col min="109" max="109" width="5.875" style="374" customWidth="1"/>
    <col min="110" max="110" width="19.125" style="367" hidden="1"/>
    <col min="111" max="115" width="12.625" style="367" hidden="1"/>
    <col min="116" max="349" width="8.625" style="367" hidden="1"/>
    <col min="350" max="355" width="14.875" style="367" hidden="1"/>
    <col min="356" max="357" width="15.875" style="367" hidden="1"/>
    <col min="358" max="363" width="16.125" style="367" hidden="1"/>
    <col min="364" max="364" width="6.125" style="367" hidden="1"/>
    <col min="365" max="365" width="3" style="367" hidden="1"/>
    <col min="366" max="605" width="8.625" style="367" hidden="1"/>
    <col min="606" max="611" width="14.875" style="367" hidden="1"/>
    <col min="612" max="613" width="15.875" style="367" hidden="1"/>
    <col min="614" max="619" width="16.125" style="367" hidden="1"/>
    <col min="620" max="620" width="6.125" style="367" hidden="1"/>
    <col min="621" max="621" width="3" style="367" hidden="1"/>
    <col min="622" max="861" width="8.625" style="367" hidden="1"/>
    <col min="862" max="867" width="14.875" style="367" hidden="1"/>
    <col min="868" max="869" width="15.875" style="367" hidden="1"/>
    <col min="870" max="875" width="16.125" style="367" hidden="1"/>
    <col min="876" max="876" width="6.125" style="367" hidden="1"/>
    <col min="877" max="877" width="3" style="367" hidden="1"/>
    <col min="878" max="1117" width="8.625" style="367" hidden="1"/>
    <col min="1118" max="1123" width="14.875" style="367" hidden="1"/>
    <col min="1124" max="1125" width="15.875" style="367" hidden="1"/>
    <col min="1126" max="1131" width="16.125" style="367" hidden="1"/>
    <col min="1132" max="1132" width="6.125" style="367" hidden="1"/>
    <col min="1133" max="1133" width="3" style="367" hidden="1"/>
    <col min="1134" max="1373" width="8.625" style="367" hidden="1"/>
    <col min="1374" max="1379" width="14.875" style="367" hidden="1"/>
    <col min="1380" max="1381" width="15.875" style="367" hidden="1"/>
    <col min="1382" max="1387" width="16.125" style="367" hidden="1"/>
    <col min="1388" max="1388" width="6.125" style="367" hidden="1"/>
    <col min="1389" max="1389" width="3" style="367" hidden="1"/>
    <col min="1390" max="1629" width="8.625" style="367" hidden="1"/>
    <col min="1630" max="1635" width="14.875" style="367" hidden="1"/>
    <col min="1636" max="1637" width="15.875" style="367" hidden="1"/>
    <col min="1638" max="1643" width="16.125" style="367" hidden="1"/>
    <col min="1644" max="1644" width="6.125" style="367" hidden="1"/>
    <col min="1645" max="1645" width="3" style="367" hidden="1"/>
    <col min="1646" max="1885" width="8.625" style="367" hidden="1"/>
    <col min="1886" max="1891" width="14.875" style="367" hidden="1"/>
    <col min="1892" max="1893" width="15.875" style="367" hidden="1"/>
    <col min="1894" max="1899" width="16.125" style="367" hidden="1"/>
    <col min="1900" max="1900" width="6.125" style="367" hidden="1"/>
    <col min="1901" max="1901" width="3" style="367" hidden="1"/>
    <col min="1902" max="2141" width="8.625" style="367" hidden="1"/>
    <col min="2142" max="2147" width="14.875" style="367" hidden="1"/>
    <col min="2148" max="2149" width="15.875" style="367" hidden="1"/>
    <col min="2150" max="2155" width="16.125" style="367" hidden="1"/>
    <col min="2156" max="2156" width="6.125" style="367" hidden="1"/>
    <col min="2157" max="2157" width="3" style="367" hidden="1"/>
    <col min="2158" max="2397" width="8.625" style="367" hidden="1"/>
    <col min="2398" max="2403" width="14.875" style="367" hidden="1"/>
    <col min="2404" max="2405" width="15.875" style="367" hidden="1"/>
    <col min="2406" max="2411" width="16.125" style="367" hidden="1"/>
    <col min="2412" max="2412" width="6.125" style="367" hidden="1"/>
    <col min="2413" max="2413" width="3" style="367" hidden="1"/>
    <col min="2414" max="2653" width="8.625" style="367" hidden="1"/>
    <col min="2654" max="2659" width="14.875" style="367" hidden="1"/>
    <col min="2660" max="2661" width="15.875" style="367" hidden="1"/>
    <col min="2662" max="2667" width="16.125" style="367" hidden="1"/>
    <col min="2668" max="2668" width="6.125" style="367" hidden="1"/>
    <col min="2669" max="2669" width="3" style="367" hidden="1"/>
    <col min="2670" max="2909" width="8.625" style="367" hidden="1"/>
    <col min="2910" max="2915" width="14.875" style="367" hidden="1"/>
    <col min="2916" max="2917" width="15.875" style="367" hidden="1"/>
    <col min="2918" max="2923" width="16.125" style="367" hidden="1"/>
    <col min="2924" max="2924" width="6.125" style="367" hidden="1"/>
    <col min="2925" max="2925" width="3" style="367" hidden="1"/>
    <col min="2926" max="3165" width="8.625" style="367" hidden="1"/>
    <col min="3166" max="3171" width="14.875" style="367" hidden="1"/>
    <col min="3172" max="3173" width="15.875" style="367" hidden="1"/>
    <col min="3174" max="3179" width="16.125" style="367" hidden="1"/>
    <col min="3180" max="3180" width="6.125" style="367" hidden="1"/>
    <col min="3181" max="3181" width="3" style="367" hidden="1"/>
    <col min="3182" max="3421" width="8.625" style="367" hidden="1"/>
    <col min="3422" max="3427" width="14.875" style="367" hidden="1"/>
    <col min="3428" max="3429" width="15.875" style="367" hidden="1"/>
    <col min="3430" max="3435" width="16.125" style="367" hidden="1"/>
    <col min="3436" max="3436" width="6.125" style="367" hidden="1"/>
    <col min="3437" max="3437" width="3" style="367" hidden="1"/>
    <col min="3438" max="3677" width="8.625" style="367" hidden="1"/>
    <col min="3678" max="3683" width="14.875" style="367" hidden="1"/>
    <col min="3684" max="3685" width="15.875" style="367" hidden="1"/>
    <col min="3686" max="3691" width="16.125" style="367" hidden="1"/>
    <col min="3692" max="3692" width="6.125" style="367" hidden="1"/>
    <col min="3693" max="3693" width="3" style="367" hidden="1"/>
    <col min="3694" max="3933" width="8.625" style="367" hidden="1"/>
    <col min="3934" max="3939" width="14.875" style="367" hidden="1"/>
    <col min="3940" max="3941" width="15.875" style="367" hidden="1"/>
    <col min="3942" max="3947" width="16.125" style="367" hidden="1"/>
    <col min="3948" max="3948" width="6.125" style="367" hidden="1"/>
    <col min="3949" max="3949" width="3" style="367" hidden="1"/>
    <col min="3950" max="4189" width="8.625" style="367" hidden="1"/>
    <col min="4190" max="4195" width="14.875" style="367" hidden="1"/>
    <col min="4196" max="4197" width="15.875" style="367" hidden="1"/>
    <col min="4198" max="4203" width="16.125" style="367" hidden="1"/>
    <col min="4204" max="4204" width="6.125" style="367" hidden="1"/>
    <col min="4205" max="4205" width="3" style="367" hidden="1"/>
    <col min="4206" max="4445" width="8.625" style="367" hidden="1"/>
    <col min="4446" max="4451" width="14.875" style="367" hidden="1"/>
    <col min="4452" max="4453" width="15.875" style="367" hidden="1"/>
    <col min="4454" max="4459" width="16.125" style="367" hidden="1"/>
    <col min="4460" max="4460" width="6.125" style="367" hidden="1"/>
    <col min="4461" max="4461" width="3" style="367" hidden="1"/>
    <col min="4462" max="4701" width="8.625" style="367" hidden="1"/>
    <col min="4702" max="4707" width="14.875" style="367" hidden="1"/>
    <col min="4708" max="4709" width="15.875" style="367" hidden="1"/>
    <col min="4710" max="4715" width="16.125" style="367" hidden="1"/>
    <col min="4716" max="4716" width="6.125" style="367" hidden="1"/>
    <col min="4717" max="4717" width="3" style="367" hidden="1"/>
    <col min="4718" max="4957" width="8.625" style="367" hidden="1"/>
    <col min="4958" max="4963" width="14.875" style="367" hidden="1"/>
    <col min="4964" max="4965" width="15.875" style="367" hidden="1"/>
    <col min="4966" max="4971" width="16.125" style="367" hidden="1"/>
    <col min="4972" max="4972" width="6.125" style="367" hidden="1"/>
    <col min="4973" max="4973" width="3" style="367" hidden="1"/>
    <col min="4974" max="5213" width="8.625" style="367" hidden="1"/>
    <col min="5214" max="5219" width="14.875" style="367" hidden="1"/>
    <col min="5220" max="5221" width="15.875" style="367" hidden="1"/>
    <col min="5222" max="5227" width="16.125" style="367" hidden="1"/>
    <col min="5228" max="5228" width="6.125" style="367" hidden="1"/>
    <col min="5229" max="5229" width="3" style="367" hidden="1"/>
    <col min="5230" max="5469" width="8.625" style="367" hidden="1"/>
    <col min="5470" max="5475" width="14.875" style="367" hidden="1"/>
    <col min="5476" max="5477" width="15.875" style="367" hidden="1"/>
    <col min="5478" max="5483" width="16.125" style="367" hidden="1"/>
    <col min="5484" max="5484" width="6.125" style="367" hidden="1"/>
    <col min="5485" max="5485" width="3" style="367" hidden="1"/>
    <col min="5486" max="5725" width="8.625" style="367" hidden="1"/>
    <col min="5726" max="5731" width="14.875" style="367" hidden="1"/>
    <col min="5732" max="5733" width="15.875" style="367" hidden="1"/>
    <col min="5734" max="5739" width="16.125" style="367" hidden="1"/>
    <col min="5740" max="5740" width="6.125" style="367" hidden="1"/>
    <col min="5741" max="5741" width="3" style="367" hidden="1"/>
    <col min="5742" max="5981" width="8.625" style="367" hidden="1"/>
    <col min="5982" max="5987" width="14.875" style="367" hidden="1"/>
    <col min="5988" max="5989" width="15.875" style="367" hidden="1"/>
    <col min="5990" max="5995" width="16.125" style="367" hidden="1"/>
    <col min="5996" max="5996" width="6.125" style="367" hidden="1"/>
    <col min="5997" max="5997" width="3" style="367" hidden="1"/>
    <col min="5998" max="6237" width="8.625" style="367" hidden="1"/>
    <col min="6238" max="6243" width="14.875" style="367" hidden="1"/>
    <col min="6244" max="6245" width="15.875" style="367" hidden="1"/>
    <col min="6246" max="6251" width="16.125" style="367" hidden="1"/>
    <col min="6252" max="6252" width="6.125" style="367" hidden="1"/>
    <col min="6253" max="6253" width="3" style="367" hidden="1"/>
    <col min="6254" max="6493" width="8.625" style="367" hidden="1"/>
    <col min="6494" max="6499" width="14.875" style="367" hidden="1"/>
    <col min="6500" max="6501" width="15.875" style="367" hidden="1"/>
    <col min="6502" max="6507" width="16.125" style="367" hidden="1"/>
    <col min="6508" max="6508" width="6.125" style="367" hidden="1"/>
    <col min="6509" max="6509" width="3" style="367" hidden="1"/>
    <col min="6510" max="6749" width="8.625" style="367" hidden="1"/>
    <col min="6750" max="6755" width="14.875" style="367" hidden="1"/>
    <col min="6756" max="6757" width="15.875" style="367" hidden="1"/>
    <col min="6758" max="6763" width="16.125" style="367" hidden="1"/>
    <col min="6764" max="6764" width="6.125" style="367" hidden="1"/>
    <col min="6765" max="6765" width="3" style="367" hidden="1"/>
    <col min="6766" max="7005" width="8.625" style="367" hidden="1"/>
    <col min="7006" max="7011" width="14.875" style="367" hidden="1"/>
    <col min="7012" max="7013" width="15.875" style="367" hidden="1"/>
    <col min="7014" max="7019" width="16.125" style="367" hidden="1"/>
    <col min="7020" max="7020" width="6.125" style="367" hidden="1"/>
    <col min="7021" max="7021" width="3" style="367" hidden="1"/>
    <col min="7022" max="7261" width="8.625" style="367" hidden="1"/>
    <col min="7262" max="7267" width="14.875" style="367" hidden="1"/>
    <col min="7268" max="7269" width="15.875" style="367" hidden="1"/>
    <col min="7270" max="7275" width="16.125" style="367" hidden="1"/>
    <col min="7276" max="7276" width="6.125" style="367" hidden="1"/>
    <col min="7277" max="7277" width="3" style="367" hidden="1"/>
    <col min="7278" max="7517" width="8.625" style="367" hidden="1"/>
    <col min="7518" max="7523" width="14.875" style="367" hidden="1"/>
    <col min="7524" max="7525" width="15.875" style="367" hidden="1"/>
    <col min="7526" max="7531" width="16.125" style="367" hidden="1"/>
    <col min="7532" max="7532" width="6.125" style="367" hidden="1"/>
    <col min="7533" max="7533" width="3" style="367" hidden="1"/>
    <col min="7534" max="7773" width="8.625" style="367" hidden="1"/>
    <col min="7774" max="7779" width="14.875" style="367" hidden="1"/>
    <col min="7780" max="7781" width="15.875" style="367" hidden="1"/>
    <col min="7782" max="7787" width="16.125" style="367" hidden="1"/>
    <col min="7788" max="7788" width="6.125" style="367" hidden="1"/>
    <col min="7789" max="7789" width="3" style="367" hidden="1"/>
    <col min="7790" max="8029" width="8.625" style="367" hidden="1"/>
    <col min="8030" max="8035" width="14.875" style="367" hidden="1"/>
    <col min="8036" max="8037" width="15.875" style="367" hidden="1"/>
    <col min="8038" max="8043" width="16.125" style="367" hidden="1"/>
    <col min="8044" max="8044" width="6.125" style="367" hidden="1"/>
    <col min="8045" max="8045" width="3" style="367" hidden="1"/>
    <col min="8046" max="8285" width="8.625" style="367" hidden="1"/>
    <col min="8286" max="8291" width="14.875" style="367" hidden="1"/>
    <col min="8292" max="8293" width="15.875" style="367" hidden="1"/>
    <col min="8294" max="8299" width="16.125" style="367" hidden="1"/>
    <col min="8300" max="8300" width="6.125" style="367" hidden="1"/>
    <col min="8301" max="8301" width="3" style="367" hidden="1"/>
    <col min="8302" max="8541" width="8.625" style="367" hidden="1"/>
    <col min="8542" max="8547" width="14.875" style="367" hidden="1"/>
    <col min="8548" max="8549" width="15.875" style="367" hidden="1"/>
    <col min="8550" max="8555" width="16.125" style="367" hidden="1"/>
    <col min="8556" max="8556" width="6.125" style="367" hidden="1"/>
    <col min="8557" max="8557" width="3" style="367" hidden="1"/>
    <col min="8558" max="8797" width="8.625" style="367" hidden="1"/>
    <col min="8798" max="8803" width="14.875" style="367" hidden="1"/>
    <col min="8804" max="8805" width="15.875" style="367" hidden="1"/>
    <col min="8806" max="8811" width="16.125" style="367" hidden="1"/>
    <col min="8812" max="8812" width="6.125" style="367" hidden="1"/>
    <col min="8813" max="8813" width="3" style="367" hidden="1"/>
    <col min="8814" max="9053" width="8.625" style="367" hidden="1"/>
    <col min="9054" max="9059" width="14.875" style="367" hidden="1"/>
    <col min="9060" max="9061" width="15.875" style="367" hidden="1"/>
    <col min="9062" max="9067" width="16.125" style="367" hidden="1"/>
    <col min="9068" max="9068" width="6.125" style="367" hidden="1"/>
    <col min="9069" max="9069" width="3" style="367" hidden="1"/>
    <col min="9070" max="9309" width="8.625" style="367" hidden="1"/>
    <col min="9310" max="9315" width="14.875" style="367" hidden="1"/>
    <col min="9316" max="9317" width="15.875" style="367" hidden="1"/>
    <col min="9318" max="9323" width="16.125" style="367" hidden="1"/>
    <col min="9324" max="9324" width="6.125" style="367" hidden="1"/>
    <col min="9325" max="9325" width="3" style="367" hidden="1"/>
    <col min="9326" max="9565" width="8.625" style="367" hidden="1"/>
    <col min="9566" max="9571" width="14.875" style="367" hidden="1"/>
    <col min="9572" max="9573" width="15.875" style="367" hidden="1"/>
    <col min="9574" max="9579" width="16.125" style="367" hidden="1"/>
    <col min="9580" max="9580" width="6.125" style="367" hidden="1"/>
    <col min="9581" max="9581" width="3" style="367" hidden="1"/>
    <col min="9582" max="9821" width="8.625" style="367" hidden="1"/>
    <col min="9822" max="9827" width="14.875" style="367" hidden="1"/>
    <col min="9828" max="9829" width="15.875" style="367" hidden="1"/>
    <col min="9830" max="9835" width="16.125" style="367" hidden="1"/>
    <col min="9836" max="9836" width="6.125" style="367" hidden="1"/>
    <col min="9837" max="9837" width="3" style="367" hidden="1"/>
    <col min="9838" max="10077" width="8.625" style="367" hidden="1"/>
    <col min="10078" max="10083" width="14.875" style="367" hidden="1"/>
    <col min="10084" max="10085" width="15.875" style="367" hidden="1"/>
    <col min="10086" max="10091" width="16.125" style="367" hidden="1"/>
    <col min="10092" max="10092" width="6.125" style="367" hidden="1"/>
    <col min="10093" max="10093" width="3" style="367" hidden="1"/>
    <col min="10094" max="10333" width="8.625" style="367" hidden="1"/>
    <col min="10334" max="10339" width="14.875" style="367" hidden="1"/>
    <col min="10340" max="10341" width="15.875" style="367" hidden="1"/>
    <col min="10342" max="10347" width="16.125" style="367" hidden="1"/>
    <col min="10348" max="10348" width="6.125" style="367" hidden="1"/>
    <col min="10349" max="10349" width="3" style="367" hidden="1"/>
    <col min="10350" max="10589" width="8.625" style="367" hidden="1"/>
    <col min="10590" max="10595" width="14.875" style="367" hidden="1"/>
    <col min="10596" max="10597" width="15.875" style="367" hidden="1"/>
    <col min="10598" max="10603" width="16.125" style="367" hidden="1"/>
    <col min="10604" max="10604" width="6.125" style="367" hidden="1"/>
    <col min="10605" max="10605" width="3" style="367" hidden="1"/>
    <col min="10606" max="10845" width="8.625" style="367" hidden="1"/>
    <col min="10846" max="10851" width="14.875" style="367" hidden="1"/>
    <col min="10852" max="10853" width="15.875" style="367" hidden="1"/>
    <col min="10854" max="10859" width="16.125" style="367" hidden="1"/>
    <col min="10860" max="10860" width="6.125" style="367" hidden="1"/>
    <col min="10861" max="10861" width="3" style="367" hidden="1"/>
    <col min="10862" max="11101" width="8.625" style="367" hidden="1"/>
    <col min="11102" max="11107" width="14.875" style="367" hidden="1"/>
    <col min="11108" max="11109" width="15.875" style="367" hidden="1"/>
    <col min="11110" max="11115" width="16.125" style="367" hidden="1"/>
    <col min="11116" max="11116" width="6.125" style="367" hidden="1"/>
    <col min="11117" max="11117" width="3" style="367" hidden="1"/>
    <col min="11118" max="11357" width="8.625" style="367" hidden="1"/>
    <col min="11358" max="11363" width="14.875" style="367" hidden="1"/>
    <col min="11364" max="11365" width="15.875" style="367" hidden="1"/>
    <col min="11366" max="11371" width="16.125" style="367" hidden="1"/>
    <col min="11372" max="11372" width="6.125" style="367" hidden="1"/>
    <col min="11373" max="11373" width="3" style="367" hidden="1"/>
    <col min="11374" max="11613" width="8.625" style="367" hidden="1"/>
    <col min="11614" max="11619" width="14.875" style="367" hidden="1"/>
    <col min="11620" max="11621" width="15.875" style="367" hidden="1"/>
    <col min="11622" max="11627" width="16.125" style="367" hidden="1"/>
    <col min="11628" max="11628" width="6.125" style="367" hidden="1"/>
    <col min="11629" max="11629" width="3" style="367" hidden="1"/>
    <col min="11630" max="11869" width="8.625" style="367" hidden="1"/>
    <col min="11870" max="11875" width="14.875" style="367" hidden="1"/>
    <col min="11876" max="11877" width="15.875" style="367" hidden="1"/>
    <col min="11878" max="11883" width="16.125" style="367" hidden="1"/>
    <col min="11884" max="11884" width="6.125" style="367" hidden="1"/>
    <col min="11885" max="11885" width="3" style="367" hidden="1"/>
    <col min="11886" max="12125" width="8.625" style="367" hidden="1"/>
    <col min="12126" max="12131" width="14.875" style="367" hidden="1"/>
    <col min="12132" max="12133" width="15.875" style="367" hidden="1"/>
    <col min="12134" max="12139" width="16.125" style="367" hidden="1"/>
    <col min="12140" max="12140" width="6.125" style="367" hidden="1"/>
    <col min="12141" max="12141" width="3" style="367" hidden="1"/>
    <col min="12142" max="12381" width="8.625" style="367" hidden="1"/>
    <col min="12382" max="12387" width="14.875" style="367" hidden="1"/>
    <col min="12388" max="12389" width="15.875" style="367" hidden="1"/>
    <col min="12390" max="12395" width="16.125" style="367" hidden="1"/>
    <col min="12396" max="12396" width="6.125" style="367" hidden="1"/>
    <col min="12397" max="12397" width="3" style="367" hidden="1"/>
    <col min="12398" max="12637" width="8.625" style="367" hidden="1"/>
    <col min="12638" max="12643" width="14.875" style="367" hidden="1"/>
    <col min="12644" max="12645" width="15.875" style="367" hidden="1"/>
    <col min="12646" max="12651" width="16.125" style="367" hidden="1"/>
    <col min="12652" max="12652" width="6.125" style="367" hidden="1"/>
    <col min="12653" max="12653" width="3" style="367" hidden="1"/>
    <col min="12654" max="12893" width="8.625" style="367" hidden="1"/>
    <col min="12894" max="12899" width="14.875" style="367" hidden="1"/>
    <col min="12900" max="12901" width="15.875" style="367" hidden="1"/>
    <col min="12902" max="12907" width="16.125" style="367" hidden="1"/>
    <col min="12908" max="12908" width="6.125" style="367" hidden="1"/>
    <col min="12909" max="12909" width="3" style="367" hidden="1"/>
    <col min="12910" max="13149" width="8.625" style="367" hidden="1"/>
    <col min="13150" max="13155" width="14.875" style="367" hidden="1"/>
    <col min="13156" max="13157" width="15.875" style="367" hidden="1"/>
    <col min="13158" max="13163" width="16.125" style="367" hidden="1"/>
    <col min="13164" max="13164" width="6.125" style="367" hidden="1"/>
    <col min="13165" max="13165" width="3" style="367" hidden="1"/>
    <col min="13166" max="13405" width="8.625" style="367" hidden="1"/>
    <col min="13406" max="13411" width="14.875" style="367" hidden="1"/>
    <col min="13412" max="13413" width="15.875" style="367" hidden="1"/>
    <col min="13414" max="13419" width="16.125" style="367" hidden="1"/>
    <col min="13420" max="13420" width="6.125" style="367" hidden="1"/>
    <col min="13421" max="13421" width="3" style="367" hidden="1"/>
    <col min="13422" max="13661" width="8.625" style="367" hidden="1"/>
    <col min="13662" max="13667" width="14.875" style="367" hidden="1"/>
    <col min="13668" max="13669" width="15.875" style="367" hidden="1"/>
    <col min="13670" max="13675" width="16.125" style="367" hidden="1"/>
    <col min="13676" max="13676" width="6.125" style="367" hidden="1"/>
    <col min="13677" max="13677" width="3" style="367" hidden="1"/>
    <col min="13678" max="13917" width="8.625" style="367" hidden="1"/>
    <col min="13918" max="13923" width="14.875" style="367" hidden="1"/>
    <col min="13924" max="13925" width="15.875" style="367" hidden="1"/>
    <col min="13926" max="13931" width="16.125" style="367" hidden="1"/>
    <col min="13932" max="13932" width="6.125" style="367" hidden="1"/>
    <col min="13933" max="13933" width="3" style="367" hidden="1"/>
    <col min="13934" max="14173" width="8.625" style="367" hidden="1"/>
    <col min="14174" max="14179" width="14.875" style="367" hidden="1"/>
    <col min="14180" max="14181" width="15.875" style="367" hidden="1"/>
    <col min="14182" max="14187" width="16.125" style="367" hidden="1"/>
    <col min="14188" max="14188" width="6.125" style="367" hidden="1"/>
    <col min="14189" max="14189" width="3" style="367" hidden="1"/>
    <col min="14190" max="14429" width="8.625" style="367" hidden="1"/>
    <col min="14430" max="14435" width="14.875" style="367" hidden="1"/>
    <col min="14436" max="14437" width="15.875" style="367" hidden="1"/>
    <col min="14438" max="14443" width="16.125" style="367" hidden="1"/>
    <col min="14444" max="14444" width="6.125" style="367" hidden="1"/>
    <col min="14445" max="14445" width="3" style="367" hidden="1"/>
    <col min="14446" max="14685" width="8.625" style="367" hidden="1"/>
    <col min="14686" max="14691" width="14.875" style="367" hidden="1"/>
    <col min="14692" max="14693" width="15.875" style="367" hidden="1"/>
    <col min="14694" max="14699" width="16.125" style="367" hidden="1"/>
    <col min="14700" max="14700" width="6.125" style="367" hidden="1"/>
    <col min="14701" max="14701" width="3" style="367" hidden="1"/>
    <col min="14702" max="14941" width="8.625" style="367" hidden="1"/>
    <col min="14942" max="14947" width="14.875" style="367" hidden="1"/>
    <col min="14948" max="14949" width="15.875" style="367" hidden="1"/>
    <col min="14950" max="14955" width="16.125" style="367" hidden="1"/>
    <col min="14956" max="14956" width="6.125" style="367" hidden="1"/>
    <col min="14957" max="14957" width="3" style="367" hidden="1"/>
    <col min="14958" max="15197" width="8.625" style="367" hidden="1"/>
    <col min="15198" max="15203" width="14.875" style="367" hidden="1"/>
    <col min="15204" max="15205" width="15.875" style="367" hidden="1"/>
    <col min="15206" max="15211" width="16.125" style="367" hidden="1"/>
    <col min="15212" max="15212" width="6.125" style="367" hidden="1"/>
    <col min="15213" max="15213" width="3" style="367" hidden="1"/>
    <col min="15214" max="15453" width="8.625" style="367" hidden="1"/>
    <col min="15454" max="15459" width="14.875" style="367" hidden="1"/>
    <col min="15460" max="15461" width="15.875" style="367" hidden="1"/>
    <col min="15462" max="15467" width="16.125" style="367" hidden="1"/>
    <col min="15468" max="15468" width="6.125" style="367" hidden="1"/>
    <col min="15469" max="15469" width="3" style="367" hidden="1"/>
    <col min="15470" max="15709" width="8.625" style="367" hidden="1"/>
    <col min="15710" max="15715" width="14.875" style="367" hidden="1"/>
    <col min="15716" max="15717" width="15.875" style="367" hidden="1"/>
    <col min="15718" max="15723" width="16.125" style="367" hidden="1"/>
    <col min="15724" max="15724" width="6.125" style="367" hidden="1"/>
    <col min="15725" max="15725" width="3" style="367" hidden="1"/>
    <col min="15726" max="15965" width="8.625" style="367" hidden="1"/>
    <col min="15966" max="15971" width="14.875" style="367" hidden="1"/>
    <col min="15972" max="15973" width="15.875" style="367" hidden="1"/>
    <col min="15974" max="15979" width="16.125" style="367" hidden="1"/>
    <col min="15980" max="15980" width="6.125" style="367" hidden="1"/>
    <col min="15981" max="15981" width="3" style="367" hidden="1"/>
    <col min="15982" max="16221" width="8.625" style="367" hidden="1"/>
    <col min="16222" max="16227" width="14.875" style="367" hidden="1"/>
    <col min="16228" max="16229" width="15.875" style="367" hidden="1"/>
    <col min="16230" max="16235" width="16.125" style="367" hidden="1"/>
    <col min="16236" max="16236" width="6.125" style="367" hidden="1"/>
    <col min="16237" max="16237" width="3" style="367" hidden="1"/>
    <col min="16238" max="16384" width="8.625" style="367" hidden="1"/>
  </cols>
  <sheetData>
    <row r="1" spans="1:143" ht="42.75" customHeight="1" x14ac:dyDescent="0.15">
      <c r="A1" s="365"/>
      <c r="B1" s="366"/>
      <c r="DD1" s="367"/>
      <c r="DE1" s="367"/>
    </row>
    <row r="2" spans="1:143" ht="25.5" customHeight="1" x14ac:dyDescent="0.15">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15">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x14ac:dyDescent="0.15">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612</v>
      </c>
    </row>
    <row r="11" spans="1:143" s="270" customFormat="1" x14ac:dyDescent="0.15">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612</v>
      </c>
    </row>
    <row r="13" spans="1:143" s="270" customFormat="1" x14ac:dyDescent="0.15">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67"/>
      <c r="DE19" s="367"/>
    </row>
    <row r="20" spans="1:351" x14ac:dyDescent="0.15">
      <c r="DD20" s="367"/>
      <c r="DE20" s="367"/>
    </row>
    <row r="21" spans="1:351" ht="17.25" x14ac:dyDescent="0.15">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7.25" x14ac:dyDescent="0.15">
      <c r="B22" s="374"/>
      <c r="MM22" s="373"/>
    </row>
    <row r="23" spans="1:351" x14ac:dyDescent="0.15">
      <c r="B23" s="374"/>
    </row>
    <row r="24" spans="1:351" x14ac:dyDescent="0.15">
      <c r="B24" s="374"/>
    </row>
    <row r="25" spans="1:351" x14ac:dyDescent="0.15">
      <c r="B25" s="374"/>
    </row>
    <row r="26" spans="1:351" x14ac:dyDescent="0.15">
      <c r="B26" s="374"/>
    </row>
    <row r="27" spans="1:351" x14ac:dyDescent="0.15">
      <c r="B27" s="374"/>
    </row>
    <row r="28" spans="1:351" x14ac:dyDescent="0.15">
      <c r="B28" s="374"/>
    </row>
    <row r="29" spans="1:351" x14ac:dyDescent="0.15">
      <c r="B29" s="374"/>
    </row>
    <row r="30" spans="1:351" x14ac:dyDescent="0.15">
      <c r="B30" s="374"/>
    </row>
    <row r="31" spans="1:351" x14ac:dyDescent="0.15">
      <c r="B31" s="374"/>
    </row>
    <row r="32" spans="1:351" x14ac:dyDescent="0.15">
      <c r="B32" s="374"/>
    </row>
    <row r="33" spans="2:109" x14ac:dyDescent="0.15">
      <c r="B33" s="374"/>
    </row>
    <row r="34" spans="2:109" x14ac:dyDescent="0.15">
      <c r="B34" s="374"/>
    </row>
    <row r="35" spans="2:109" x14ac:dyDescent="0.15">
      <c r="B35" s="374"/>
    </row>
    <row r="36" spans="2:109" x14ac:dyDescent="0.15">
      <c r="B36" s="374"/>
    </row>
    <row r="37" spans="2:109" x14ac:dyDescent="0.15">
      <c r="B37" s="374"/>
    </row>
    <row r="38" spans="2:109" x14ac:dyDescent="0.15">
      <c r="B38" s="374"/>
    </row>
    <row r="39" spans="2:109" x14ac:dyDescent="0.15">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x14ac:dyDescent="0.15">
      <c r="B40" s="379"/>
      <c r="DD40" s="379"/>
      <c r="DE40" s="367"/>
    </row>
    <row r="41" spans="2:109" ht="17.25" x14ac:dyDescent="0.15">
      <c r="B41" s="380" t="s">
        <v>613</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x14ac:dyDescent="0.15">
      <c r="B42" s="374"/>
      <c r="G42" s="381"/>
      <c r="I42" s="382"/>
      <c r="J42" s="382"/>
      <c r="K42" s="382"/>
      <c r="AM42" s="381"/>
      <c r="AN42" s="381" t="s">
        <v>614</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15">
      <c r="B43" s="374"/>
      <c r="AN43" s="1275" t="s">
        <v>615</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74"/>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74"/>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74"/>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74"/>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x14ac:dyDescent="0.15">
      <c r="B49" s="374"/>
      <c r="AN49" s="367" t="s">
        <v>616</v>
      </c>
    </row>
    <row r="50" spans="1:109" x14ac:dyDescent="0.15">
      <c r="B50" s="374"/>
      <c r="G50" s="1284"/>
      <c r="H50" s="1284"/>
      <c r="I50" s="1284"/>
      <c r="J50" s="1284"/>
      <c r="K50" s="384"/>
      <c r="L50" s="384"/>
      <c r="M50" s="385"/>
      <c r="N50" s="385"/>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566</v>
      </c>
      <c r="BQ50" s="1288"/>
      <c r="BR50" s="1288"/>
      <c r="BS50" s="1288"/>
      <c r="BT50" s="1288"/>
      <c r="BU50" s="1288"/>
      <c r="BV50" s="1288"/>
      <c r="BW50" s="1288"/>
      <c r="BX50" s="1288" t="s">
        <v>567</v>
      </c>
      <c r="BY50" s="1288"/>
      <c r="BZ50" s="1288"/>
      <c r="CA50" s="1288"/>
      <c r="CB50" s="1288"/>
      <c r="CC50" s="1288"/>
      <c r="CD50" s="1288"/>
      <c r="CE50" s="1288"/>
      <c r="CF50" s="1288" t="s">
        <v>568</v>
      </c>
      <c r="CG50" s="1288"/>
      <c r="CH50" s="1288"/>
      <c r="CI50" s="1288"/>
      <c r="CJ50" s="1288"/>
      <c r="CK50" s="1288"/>
      <c r="CL50" s="1288"/>
      <c r="CM50" s="1288"/>
      <c r="CN50" s="1288" t="s">
        <v>569</v>
      </c>
      <c r="CO50" s="1288"/>
      <c r="CP50" s="1288"/>
      <c r="CQ50" s="1288"/>
      <c r="CR50" s="1288"/>
      <c r="CS50" s="1288"/>
      <c r="CT50" s="1288"/>
      <c r="CU50" s="1288"/>
      <c r="CV50" s="1288" t="s">
        <v>570</v>
      </c>
      <c r="CW50" s="1288"/>
      <c r="CX50" s="1288"/>
      <c r="CY50" s="1288"/>
      <c r="CZ50" s="1288"/>
      <c r="DA50" s="1288"/>
      <c r="DB50" s="1288"/>
      <c r="DC50" s="1288"/>
    </row>
    <row r="51" spans="1:109" ht="13.5" customHeight="1" x14ac:dyDescent="0.15">
      <c r="B51" s="374"/>
      <c r="G51" s="1295"/>
      <c r="H51" s="1295"/>
      <c r="I51" s="1293"/>
      <c r="J51" s="1293"/>
      <c r="K51" s="1290"/>
      <c r="L51" s="1290"/>
      <c r="M51" s="1290"/>
      <c r="N51" s="1290"/>
      <c r="AM51" s="383"/>
      <c r="AN51" s="1291" t="s">
        <v>617</v>
      </c>
      <c r="AO51" s="1291"/>
      <c r="AP51" s="1291"/>
      <c r="AQ51" s="1291"/>
      <c r="AR51" s="1291"/>
      <c r="AS51" s="1291"/>
      <c r="AT51" s="1291"/>
      <c r="AU51" s="1291"/>
      <c r="AV51" s="1291"/>
      <c r="AW51" s="1291"/>
      <c r="AX51" s="1291"/>
      <c r="AY51" s="1291"/>
      <c r="AZ51" s="1291"/>
      <c r="BA51" s="1291"/>
      <c r="BB51" s="1291" t="s">
        <v>618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v>176.9</v>
      </c>
      <c r="CG51" s="1289"/>
      <c r="CH51" s="1289"/>
      <c r="CI51" s="1289"/>
      <c r="CJ51" s="1289"/>
      <c r="CK51" s="1289"/>
      <c r="CL51" s="1289"/>
      <c r="CM51" s="1289"/>
      <c r="CN51" s="1289">
        <v>167.2</v>
      </c>
      <c r="CO51" s="1289"/>
      <c r="CP51" s="1289"/>
      <c r="CQ51" s="1289"/>
      <c r="CR51" s="1289"/>
      <c r="CS51" s="1289"/>
      <c r="CT51" s="1289"/>
      <c r="CU51" s="1289"/>
      <c r="CV51" s="1289">
        <v>165.4</v>
      </c>
      <c r="CW51" s="1289"/>
      <c r="CX51" s="1289"/>
      <c r="CY51" s="1289"/>
      <c r="CZ51" s="1289"/>
      <c r="DA51" s="1289"/>
      <c r="DB51" s="1289"/>
      <c r="DC51" s="1289"/>
    </row>
    <row r="52" spans="1:109" x14ac:dyDescent="0.15">
      <c r="B52" s="374"/>
      <c r="G52" s="1295"/>
      <c r="H52" s="1295"/>
      <c r="I52" s="1293"/>
      <c r="J52" s="1293"/>
      <c r="K52" s="1290"/>
      <c r="L52" s="1290"/>
      <c r="M52" s="1290"/>
      <c r="N52" s="1290"/>
      <c r="AM52" s="383"/>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82"/>
      <c r="B53" s="374"/>
      <c r="G53" s="1295"/>
      <c r="H53" s="1295"/>
      <c r="I53" s="1284"/>
      <c r="J53" s="1284"/>
      <c r="K53" s="1290"/>
      <c r="L53" s="1290"/>
      <c r="M53" s="1290"/>
      <c r="N53" s="1290"/>
      <c r="AM53" s="383"/>
      <c r="AN53" s="1291"/>
      <c r="AO53" s="1291"/>
      <c r="AP53" s="1291"/>
      <c r="AQ53" s="1291"/>
      <c r="AR53" s="1291"/>
      <c r="AS53" s="1291"/>
      <c r="AT53" s="1291"/>
      <c r="AU53" s="1291"/>
      <c r="AV53" s="1291"/>
      <c r="AW53" s="1291"/>
      <c r="AX53" s="1291"/>
      <c r="AY53" s="1291"/>
      <c r="AZ53" s="1291"/>
      <c r="BA53" s="1291"/>
      <c r="BB53" s="1291" t="s">
        <v>619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48.7</v>
      </c>
      <c r="CG53" s="1289"/>
      <c r="CH53" s="1289"/>
      <c r="CI53" s="1289"/>
      <c r="CJ53" s="1289"/>
      <c r="CK53" s="1289"/>
      <c r="CL53" s="1289"/>
      <c r="CM53" s="1289"/>
      <c r="CN53" s="1289">
        <v>51.9</v>
      </c>
      <c r="CO53" s="1289"/>
      <c r="CP53" s="1289"/>
      <c r="CQ53" s="1289"/>
      <c r="CR53" s="1289"/>
      <c r="CS53" s="1289"/>
      <c r="CT53" s="1289"/>
      <c r="CU53" s="1289"/>
      <c r="CV53" s="1289">
        <v>53.1</v>
      </c>
      <c r="CW53" s="1289"/>
      <c r="CX53" s="1289"/>
      <c r="CY53" s="1289"/>
      <c r="CZ53" s="1289"/>
      <c r="DA53" s="1289"/>
      <c r="DB53" s="1289"/>
      <c r="DC53" s="1289"/>
    </row>
    <row r="54" spans="1:109" x14ac:dyDescent="0.15">
      <c r="A54" s="382"/>
      <c r="B54" s="374"/>
      <c r="G54" s="1295"/>
      <c r="H54" s="1295"/>
      <c r="I54" s="1284"/>
      <c r="J54" s="1284"/>
      <c r="K54" s="1290"/>
      <c r="L54" s="1290"/>
      <c r="M54" s="1290"/>
      <c r="N54" s="1290"/>
      <c r="AM54" s="383"/>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82"/>
      <c r="B55" s="374"/>
      <c r="G55" s="1284"/>
      <c r="H55" s="1284"/>
      <c r="I55" s="1284"/>
      <c r="J55" s="1284"/>
      <c r="K55" s="1290"/>
      <c r="L55" s="1290"/>
      <c r="M55" s="1290"/>
      <c r="N55" s="1290"/>
      <c r="AN55" s="1288" t="s">
        <v>620</v>
      </c>
      <c r="AO55" s="1288"/>
      <c r="AP55" s="1288"/>
      <c r="AQ55" s="1288"/>
      <c r="AR55" s="1288"/>
      <c r="AS55" s="1288"/>
      <c r="AT55" s="1288"/>
      <c r="AU55" s="1288"/>
      <c r="AV55" s="1288"/>
      <c r="AW55" s="1288"/>
      <c r="AX55" s="1288"/>
      <c r="AY55" s="1288"/>
      <c r="AZ55" s="1288"/>
      <c r="BA55" s="1288"/>
      <c r="BB55" s="1291" t="s">
        <v>618</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21.2</v>
      </c>
      <c r="CG55" s="1289"/>
      <c r="CH55" s="1289"/>
      <c r="CI55" s="1289"/>
      <c r="CJ55" s="1289"/>
      <c r="CK55" s="1289"/>
      <c r="CL55" s="1289"/>
      <c r="CM55" s="1289"/>
      <c r="CN55" s="1289">
        <v>24.1</v>
      </c>
      <c r="CO55" s="1289"/>
      <c r="CP55" s="1289"/>
      <c r="CQ55" s="1289"/>
      <c r="CR55" s="1289"/>
      <c r="CS55" s="1289"/>
      <c r="CT55" s="1289"/>
      <c r="CU55" s="1289"/>
      <c r="CV55" s="1289">
        <v>20.100000000000001</v>
      </c>
      <c r="CW55" s="1289"/>
      <c r="CX55" s="1289"/>
      <c r="CY55" s="1289"/>
      <c r="CZ55" s="1289"/>
      <c r="DA55" s="1289"/>
      <c r="DB55" s="1289"/>
      <c r="DC55" s="1289"/>
    </row>
    <row r="56" spans="1:109" x14ac:dyDescent="0.15">
      <c r="A56" s="382"/>
      <c r="B56" s="374"/>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82" customFormat="1" x14ac:dyDescent="0.15">
      <c r="B57" s="386"/>
      <c r="G57" s="1284"/>
      <c r="H57" s="1284"/>
      <c r="I57" s="1294"/>
      <c r="J57" s="1294"/>
      <c r="K57" s="1290"/>
      <c r="L57" s="1290"/>
      <c r="M57" s="1290"/>
      <c r="N57" s="1290"/>
      <c r="AM57" s="367"/>
      <c r="AN57" s="1288"/>
      <c r="AO57" s="1288"/>
      <c r="AP57" s="1288"/>
      <c r="AQ57" s="1288"/>
      <c r="AR57" s="1288"/>
      <c r="AS57" s="1288"/>
      <c r="AT57" s="1288"/>
      <c r="AU57" s="1288"/>
      <c r="AV57" s="1288"/>
      <c r="AW57" s="1288"/>
      <c r="AX57" s="1288"/>
      <c r="AY57" s="1288"/>
      <c r="AZ57" s="1288"/>
      <c r="BA57" s="1288"/>
      <c r="BB57" s="1291" t="s">
        <v>619</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50.4</v>
      </c>
      <c r="CG57" s="1289"/>
      <c r="CH57" s="1289"/>
      <c r="CI57" s="1289"/>
      <c r="CJ57" s="1289"/>
      <c r="CK57" s="1289"/>
      <c r="CL57" s="1289"/>
      <c r="CM57" s="1289"/>
      <c r="CN57" s="1289">
        <v>57.1</v>
      </c>
      <c r="CO57" s="1289"/>
      <c r="CP57" s="1289"/>
      <c r="CQ57" s="1289"/>
      <c r="CR57" s="1289"/>
      <c r="CS57" s="1289"/>
      <c r="CT57" s="1289"/>
      <c r="CU57" s="1289"/>
      <c r="CV57" s="1289">
        <v>55.3</v>
      </c>
      <c r="CW57" s="1289"/>
      <c r="CX57" s="1289"/>
      <c r="CY57" s="1289"/>
      <c r="CZ57" s="1289"/>
      <c r="DA57" s="1289"/>
      <c r="DB57" s="1289"/>
      <c r="DC57" s="1289"/>
      <c r="DD57" s="387"/>
      <c r="DE57" s="386"/>
    </row>
    <row r="58" spans="1:109" s="382" customFormat="1" x14ac:dyDescent="0.15">
      <c r="A58" s="367"/>
      <c r="B58" s="386"/>
      <c r="G58" s="1284"/>
      <c r="H58" s="1284"/>
      <c r="I58" s="1294"/>
      <c r="J58" s="1294"/>
      <c r="K58" s="1290"/>
      <c r="L58" s="1290"/>
      <c r="M58" s="1290"/>
      <c r="N58" s="1290"/>
      <c r="AM58" s="367"/>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87"/>
      <c r="DE58" s="386"/>
    </row>
    <row r="59" spans="1:109" s="382" customFormat="1" x14ac:dyDescent="0.15">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x14ac:dyDescent="0.15">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x14ac:dyDescent="0.15">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x14ac:dyDescent="0.15">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7.25" x14ac:dyDescent="0.15">
      <c r="B63" s="393" t="s">
        <v>621</v>
      </c>
    </row>
    <row r="64" spans="1:109" x14ac:dyDescent="0.15">
      <c r="B64" s="374"/>
      <c r="G64" s="381"/>
      <c r="I64" s="394"/>
      <c r="J64" s="394"/>
      <c r="K64" s="394"/>
      <c r="L64" s="394"/>
      <c r="M64" s="394"/>
      <c r="N64" s="395"/>
      <c r="AM64" s="381"/>
      <c r="AN64" s="381" t="s">
        <v>614</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x14ac:dyDescent="0.15">
      <c r="B65" s="374"/>
      <c r="AN65" s="1275" t="s">
        <v>622</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74"/>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74"/>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74"/>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74"/>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x14ac:dyDescent="0.15">
      <c r="B71" s="374"/>
      <c r="G71" s="399"/>
      <c r="I71" s="400"/>
      <c r="J71" s="397"/>
      <c r="K71" s="397"/>
      <c r="L71" s="398"/>
      <c r="M71" s="397"/>
      <c r="N71" s="398"/>
      <c r="AM71" s="399"/>
      <c r="AN71" s="367" t="s">
        <v>616</v>
      </c>
    </row>
    <row r="72" spans="2:107" x14ac:dyDescent="0.15">
      <c r="B72" s="374"/>
      <c r="G72" s="1284"/>
      <c r="H72" s="1284"/>
      <c r="I72" s="1284"/>
      <c r="J72" s="1284"/>
      <c r="K72" s="384"/>
      <c r="L72" s="384"/>
      <c r="M72" s="385"/>
      <c r="N72" s="385"/>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566</v>
      </c>
      <c r="BQ72" s="1288"/>
      <c r="BR72" s="1288"/>
      <c r="BS72" s="1288"/>
      <c r="BT72" s="1288"/>
      <c r="BU72" s="1288"/>
      <c r="BV72" s="1288"/>
      <c r="BW72" s="1288"/>
      <c r="BX72" s="1288" t="s">
        <v>567</v>
      </c>
      <c r="BY72" s="1288"/>
      <c r="BZ72" s="1288"/>
      <c r="CA72" s="1288"/>
      <c r="CB72" s="1288"/>
      <c r="CC72" s="1288"/>
      <c r="CD72" s="1288"/>
      <c r="CE72" s="1288"/>
      <c r="CF72" s="1288" t="s">
        <v>568</v>
      </c>
      <c r="CG72" s="1288"/>
      <c r="CH72" s="1288"/>
      <c r="CI72" s="1288"/>
      <c r="CJ72" s="1288"/>
      <c r="CK72" s="1288"/>
      <c r="CL72" s="1288"/>
      <c r="CM72" s="1288"/>
      <c r="CN72" s="1288" t="s">
        <v>569</v>
      </c>
      <c r="CO72" s="1288"/>
      <c r="CP72" s="1288"/>
      <c r="CQ72" s="1288"/>
      <c r="CR72" s="1288"/>
      <c r="CS72" s="1288"/>
      <c r="CT72" s="1288"/>
      <c r="CU72" s="1288"/>
      <c r="CV72" s="1288" t="s">
        <v>570</v>
      </c>
      <c r="CW72" s="1288"/>
      <c r="CX72" s="1288"/>
      <c r="CY72" s="1288"/>
      <c r="CZ72" s="1288"/>
      <c r="DA72" s="1288"/>
      <c r="DB72" s="1288"/>
      <c r="DC72" s="1288"/>
    </row>
    <row r="73" spans="2:107" x14ac:dyDescent="0.15">
      <c r="B73" s="374"/>
      <c r="G73" s="1295"/>
      <c r="H73" s="1295"/>
      <c r="I73" s="1295"/>
      <c r="J73" s="1295"/>
      <c r="K73" s="1296"/>
      <c r="L73" s="1296"/>
      <c r="M73" s="1296"/>
      <c r="N73" s="1296"/>
      <c r="AM73" s="383"/>
      <c r="AN73" s="1291" t="s">
        <v>617</v>
      </c>
      <c r="AO73" s="1291"/>
      <c r="AP73" s="1291"/>
      <c r="AQ73" s="1291"/>
      <c r="AR73" s="1291"/>
      <c r="AS73" s="1291"/>
      <c r="AT73" s="1291"/>
      <c r="AU73" s="1291"/>
      <c r="AV73" s="1291"/>
      <c r="AW73" s="1291"/>
      <c r="AX73" s="1291"/>
      <c r="AY73" s="1291"/>
      <c r="AZ73" s="1291"/>
      <c r="BA73" s="1291"/>
      <c r="BB73" s="1291" t="s">
        <v>618</v>
      </c>
      <c r="BC73" s="1291"/>
      <c r="BD73" s="1291"/>
      <c r="BE73" s="1291"/>
      <c r="BF73" s="1291"/>
      <c r="BG73" s="1291"/>
      <c r="BH73" s="1291"/>
      <c r="BI73" s="1291"/>
      <c r="BJ73" s="1291"/>
      <c r="BK73" s="1291"/>
      <c r="BL73" s="1291"/>
      <c r="BM73" s="1291"/>
      <c r="BN73" s="1291"/>
      <c r="BO73" s="1291"/>
      <c r="BP73" s="1289">
        <v>206.6</v>
      </c>
      <c r="BQ73" s="1289"/>
      <c r="BR73" s="1289"/>
      <c r="BS73" s="1289"/>
      <c r="BT73" s="1289"/>
      <c r="BU73" s="1289"/>
      <c r="BV73" s="1289"/>
      <c r="BW73" s="1289"/>
      <c r="BX73" s="1289">
        <v>196.9</v>
      </c>
      <c r="BY73" s="1289"/>
      <c r="BZ73" s="1289"/>
      <c r="CA73" s="1289"/>
      <c r="CB73" s="1289"/>
      <c r="CC73" s="1289"/>
      <c r="CD73" s="1289"/>
      <c r="CE73" s="1289"/>
      <c r="CF73" s="1289">
        <v>176.9</v>
      </c>
      <c r="CG73" s="1289"/>
      <c r="CH73" s="1289"/>
      <c r="CI73" s="1289"/>
      <c r="CJ73" s="1289"/>
      <c r="CK73" s="1289"/>
      <c r="CL73" s="1289"/>
      <c r="CM73" s="1289"/>
      <c r="CN73" s="1289">
        <v>167.2</v>
      </c>
      <c r="CO73" s="1289"/>
      <c r="CP73" s="1289"/>
      <c r="CQ73" s="1289"/>
      <c r="CR73" s="1289"/>
      <c r="CS73" s="1289"/>
      <c r="CT73" s="1289"/>
      <c r="CU73" s="1289"/>
      <c r="CV73" s="1289">
        <v>165.4</v>
      </c>
      <c r="CW73" s="1289"/>
      <c r="CX73" s="1289"/>
      <c r="CY73" s="1289"/>
      <c r="CZ73" s="1289"/>
      <c r="DA73" s="1289"/>
      <c r="DB73" s="1289"/>
      <c r="DC73" s="1289"/>
    </row>
    <row r="74" spans="2:107" x14ac:dyDescent="0.15">
      <c r="B74" s="374"/>
      <c r="G74" s="1295"/>
      <c r="H74" s="1295"/>
      <c r="I74" s="1295"/>
      <c r="J74" s="1295"/>
      <c r="K74" s="1296"/>
      <c r="L74" s="1296"/>
      <c r="M74" s="1296"/>
      <c r="N74" s="1296"/>
      <c r="AM74" s="383"/>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74"/>
      <c r="G75" s="1295"/>
      <c r="H75" s="1295"/>
      <c r="I75" s="1284"/>
      <c r="J75" s="1284"/>
      <c r="K75" s="1290"/>
      <c r="L75" s="1290"/>
      <c r="M75" s="1290"/>
      <c r="N75" s="1290"/>
      <c r="AM75" s="383"/>
      <c r="AN75" s="1291"/>
      <c r="AO75" s="1291"/>
      <c r="AP75" s="1291"/>
      <c r="AQ75" s="1291"/>
      <c r="AR75" s="1291"/>
      <c r="AS75" s="1291"/>
      <c r="AT75" s="1291"/>
      <c r="AU75" s="1291"/>
      <c r="AV75" s="1291"/>
      <c r="AW75" s="1291"/>
      <c r="AX75" s="1291"/>
      <c r="AY75" s="1291"/>
      <c r="AZ75" s="1291"/>
      <c r="BA75" s="1291"/>
      <c r="BB75" s="1291" t="s">
        <v>623</v>
      </c>
      <c r="BC75" s="1291"/>
      <c r="BD75" s="1291"/>
      <c r="BE75" s="1291"/>
      <c r="BF75" s="1291"/>
      <c r="BG75" s="1291"/>
      <c r="BH75" s="1291"/>
      <c r="BI75" s="1291"/>
      <c r="BJ75" s="1291"/>
      <c r="BK75" s="1291"/>
      <c r="BL75" s="1291"/>
      <c r="BM75" s="1291"/>
      <c r="BN75" s="1291"/>
      <c r="BO75" s="1291"/>
      <c r="BP75" s="1289">
        <v>20.3</v>
      </c>
      <c r="BQ75" s="1289"/>
      <c r="BR75" s="1289"/>
      <c r="BS75" s="1289"/>
      <c r="BT75" s="1289"/>
      <c r="BU75" s="1289"/>
      <c r="BV75" s="1289"/>
      <c r="BW75" s="1289"/>
      <c r="BX75" s="1289">
        <v>19.5</v>
      </c>
      <c r="BY75" s="1289"/>
      <c r="BZ75" s="1289"/>
      <c r="CA75" s="1289"/>
      <c r="CB75" s="1289"/>
      <c r="CC75" s="1289"/>
      <c r="CD75" s="1289"/>
      <c r="CE75" s="1289"/>
      <c r="CF75" s="1289">
        <v>18.2</v>
      </c>
      <c r="CG75" s="1289"/>
      <c r="CH75" s="1289"/>
      <c r="CI75" s="1289"/>
      <c r="CJ75" s="1289"/>
      <c r="CK75" s="1289"/>
      <c r="CL75" s="1289"/>
      <c r="CM75" s="1289"/>
      <c r="CN75" s="1289">
        <v>17.2</v>
      </c>
      <c r="CO75" s="1289"/>
      <c r="CP75" s="1289"/>
      <c r="CQ75" s="1289"/>
      <c r="CR75" s="1289"/>
      <c r="CS75" s="1289"/>
      <c r="CT75" s="1289"/>
      <c r="CU75" s="1289"/>
      <c r="CV75" s="1289">
        <v>16.600000000000001</v>
      </c>
      <c r="CW75" s="1289"/>
      <c r="CX75" s="1289"/>
      <c r="CY75" s="1289"/>
      <c r="CZ75" s="1289"/>
      <c r="DA75" s="1289"/>
      <c r="DB75" s="1289"/>
      <c r="DC75" s="1289"/>
    </row>
    <row r="76" spans="2:107" x14ac:dyDescent="0.15">
      <c r="B76" s="374"/>
      <c r="G76" s="1295"/>
      <c r="H76" s="1295"/>
      <c r="I76" s="1284"/>
      <c r="J76" s="1284"/>
      <c r="K76" s="1290"/>
      <c r="L76" s="1290"/>
      <c r="M76" s="1290"/>
      <c r="N76" s="1290"/>
      <c r="AM76" s="383"/>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74"/>
      <c r="G77" s="1284"/>
      <c r="H77" s="1284"/>
      <c r="I77" s="1284"/>
      <c r="J77" s="1284"/>
      <c r="K77" s="1296"/>
      <c r="L77" s="1296"/>
      <c r="M77" s="1296"/>
      <c r="N77" s="1296"/>
      <c r="AN77" s="1288" t="s">
        <v>620</v>
      </c>
      <c r="AO77" s="1288"/>
      <c r="AP77" s="1288"/>
      <c r="AQ77" s="1288"/>
      <c r="AR77" s="1288"/>
      <c r="AS77" s="1288"/>
      <c r="AT77" s="1288"/>
      <c r="AU77" s="1288"/>
      <c r="AV77" s="1288"/>
      <c r="AW77" s="1288"/>
      <c r="AX77" s="1288"/>
      <c r="AY77" s="1288"/>
      <c r="AZ77" s="1288"/>
      <c r="BA77" s="1288"/>
      <c r="BB77" s="1291" t="s">
        <v>618</v>
      </c>
      <c r="BC77" s="1291"/>
      <c r="BD77" s="1291"/>
      <c r="BE77" s="1291"/>
      <c r="BF77" s="1291"/>
      <c r="BG77" s="1291"/>
      <c r="BH77" s="1291"/>
      <c r="BI77" s="1291"/>
      <c r="BJ77" s="1291"/>
      <c r="BK77" s="1291"/>
      <c r="BL77" s="1291"/>
      <c r="BM77" s="1291"/>
      <c r="BN77" s="1291"/>
      <c r="BO77" s="1291"/>
      <c r="BP77" s="1289">
        <v>32.6</v>
      </c>
      <c r="BQ77" s="1289"/>
      <c r="BR77" s="1289"/>
      <c r="BS77" s="1289"/>
      <c r="BT77" s="1289"/>
      <c r="BU77" s="1289"/>
      <c r="BV77" s="1289"/>
      <c r="BW77" s="1289"/>
      <c r="BX77" s="1289">
        <v>30.5</v>
      </c>
      <c r="BY77" s="1289"/>
      <c r="BZ77" s="1289"/>
      <c r="CA77" s="1289"/>
      <c r="CB77" s="1289"/>
      <c r="CC77" s="1289"/>
      <c r="CD77" s="1289"/>
      <c r="CE77" s="1289"/>
      <c r="CF77" s="1289">
        <v>21.2</v>
      </c>
      <c r="CG77" s="1289"/>
      <c r="CH77" s="1289"/>
      <c r="CI77" s="1289"/>
      <c r="CJ77" s="1289"/>
      <c r="CK77" s="1289"/>
      <c r="CL77" s="1289"/>
      <c r="CM77" s="1289"/>
      <c r="CN77" s="1289">
        <v>24.1</v>
      </c>
      <c r="CO77" s="1289"/>
      <c r="CP77" s="1289"/>
      <c r="CQ77" s="1289"/>
      <c r="CR77" s="1289"/>
      <c r="CS77" s="1289"/>
      <c r="CT77" s="1289"/>
      <c r="CU77" s="1289"/>
      <c r="CV77" s="1289">
        <v>20.100000000000001</v>
      </c>
      <c r="CW77" s="1289"/>
      <c r="CX77" s="1289"/>
      <c r="CY77" s="1289"/>
      <c r="CZ77" s="1289"/>
      <c r="DA77" s="1289"/>
      <c r="DB77" s="1289"/>
      <c r="DC77" s="1289"/>
    </row>
    <row r="78" spans="2:107" x14ac:dyDescent="0.15">
      <c r="B78" s="374"/>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74"/>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623</v>
      </c>
      <c r="BC79" s="1291"/>
      <c r="BD79" s="1291"/>
      <c r="BE79" s="1291"/>
      <c r="BF79" s="1291"/>
      <c r="BG79" s="1291"/>
      <c r="BH79" s="1291"/>
      <c r="BI79" s="1291"/>
      <c r="BJ79" s="1291"/>
      <c r="BK79" s="1291"/>
      <c r="BL79" s="1291"/>
      <c r="BM79" s="1291"/>
      <c r="BN79" s="1291"/>
      <c r="BO79" s="1291"/>
      <c r="BP79" s="1289">
        <v>5.9</v>
      </c>
      <c r="BQ79" s="1289"/>
      <c r="BR79" s="1289"/>
      <c r="BS79" s="1289"/>
      <c r="BT79" s="1289"/>
      <c r="BU79" s="1289"/>
      <c r="BV79" s="1289"/>
      <c r="BW79" s="1289"/>
      <c r="BX79" s="1289">
        <v>5.2</v>
      </c>
      <c r="BY79" s="1289"/>
      <c r="BZ79" s="1289"/>
      <c r="CA79" s="1289"/>
      <c r="CB79" s="1289"/>
      <c r="CC79" s="1289"/>
      <c r="CD79" s="1289"/>
      <c r="CE79" s="1289"/>
      <c r="CF79" s="1289">
        <v>4.0999999999999996</v>
      </c>
      <c r="CG79" s="1289"/>
      <c r="CH79" s="1289"/>
      <c r="CI79" s="1289"/>
      <c r="CJ79" s="1289"/>
      <c r="CK79" s="1289"/>
      <c r="CL79" s="1289"/>
      <c r="CM79" s="1289"/>
      <c r="CN79" s="1289">
        <v>6</v>
      </c>
      <c r="CO79" s="1289"/>
      <c r="CP79" s="1289"/>
      <c r="CQ79" s="1289"/>
      <c r="CR79" s="1289"/>
      <c r="CS79" s="1289"/>
      <c r="CT79" s="1289"/>
      <c r="CU79" s="1289"/>
      <c r="CV79" s="1289">
        <v>5.8</v>
      </c>
      <c r="CW79" s="1289"/>
      <c r="CX79" s="1289"/>
      <c r="CY79" s="1289"/>
      <c r="CZ79" s="1289"/>
      <c r="DA79" s="1289"/>
      <c r="DB79" s="1289"/>
      <c r="DC79" s="1289"/>
    </row>
    <row r="80" spans="2:107" x14ac:dyDescent="0.15">
      <c r="B80" s="374"/>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74"/>
    </row>
    <row r="82" spans="2:109" ht="17.25" x14ac:dyDescent="0.15">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x14ac:dyDescent="0.15">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x14ac:dyDescent="0.15">
      <c r="DD84" s="367"/>
      <c r="DE84" s="367"/>
    </row>
    <row r="85" spans="2:109" x14ac:dyDescent="0.15">
      <c r="DD85" s="367"/>
      <c r="DE85" s="367"/>
    </row>
    <row r="86" spans="2:109" hidden="1" x14ac:dyDescent="0.15">
      <c r="DD86" s="367"/>
      <c r="DE86" s="367"/>
    </row>
    <row r="87" spans="2:109" hidden="1" x14ac:dyDescent="0.15">
      <c r="K87" s="402"/>
      <c r="AQ87" s="402"/>
      <c r="BC87" s="402"/>
      <c r="BO87" s="402"/>
      <c r="CA87" s="402"/>
      <c r="CM87" s="402"/>
      <c r="CY87" s="402"/>
      <c r="DD87" s="367"/>
      <c r="DE87" s="367"/>
    </row>
    <row r="88" spans="2:109" hidden="1" x14ac:dyDescent="0.15">
      <c r="DD88" s="367"/>
      <c r="DE88" s="367"/>
    </row>
    <row r="89" spans="2:109" hidden="1" x14ac:dyDescent="0.15">
      <c r="DD89" s="367"/>
      <c r="DE89" s="367"/>
    </row>
    <row r="90" spans="2:109" hidden="1" x14ac:dyDescent="0.15">
      <c r="DD90" s="367"/>
      <c r="DE90" s="367"/>
    </row>
    <row r="91" spans="2:109" hidden="1" x14ac:dyDescent="0.15">
      <c r="DD91" s="367"/>
      <c r="DE91" s="367"/>
    </row>
    <row r="92" spans="2:109" ht="13.5" hidden="1" customHeight="1" x14ac:dyDescent="0.15">
      <c r="DD92" s="367"/>
      <c r="DE92" s="367"/>
    </row>
    <row r="93" spans="2:109" ht="13.5" hidden="1" customHeight="1" x14ac:dyDescent="0.15">
      <c r="DD93" s="367"/>
      <c r="DE93" s="367"/>
    </row>
    <row r="94" spans="2:109" ht="13.5" hidden="1" customHeight="1" x14ac:dyDescent="0.15">
      <c r="DD94" s="367"/>
      <c r="DE94" s="367"/>
    </row>
    <row r="95" spans="2:109" ht="13.5" hidden="1" customHeight="1" x14ac:dyDescent="0.15">
      <c r="DD95" s="367"/>
      <c r="DE95" s="367"/>
    </row>
    <row r="96" spans="2:109" ht="13.5" hidden="1" customHeight="1" x14ac:dyDescent="0.15">
      <c r="DD96" s="367"/>
      <c r="DE96" s="367"/>
    </row>
    <row r="97" spans="108:109" ht="13.5" hidden="1" customHeight="1" x14ac:dyDescent="0.15">
      <c r="DD97" s="367"/>
      <c r="DE97" s="367"/>
    </row>
    <row r="98" spans="108:109" ht="13.5" hidden="1" customHeight="1" x14ac:dyDescent="0.15">
      <c r="DD98" s="367"/>
      <c r="DE98" s="367"/>
    </row>
    <row r="99" spans="108:109" ht="13.5" hidden="1" customHeight="1" x14ac:dyDescent="0.15">
      <c r="DD99" s="367"/>
      <c r="DE99" s="367"/>
    </row>
    <row r="100" spans="108:109" ht="13.5" hidden="1" customHeight="1" x14ac:dyDescent="0.15">
      <c r="DD100" s="367"/>
      <c r="DE100" s="367"/>
    </row>
    <row r="101" spans="108:109" ht="13.5" hidden="1" customHeight="1" x14ac:dyDescent="0.15">
      <c r="DD101" s="367"/>
      <c r="DE101" s="367"/>
    </row>
    <row r="102" spans="108:109" ht="13.5" hidden="1" customHeight="1" x14ac:dyDescent="0.15">
      <c r="DD102" s="367"/>
      <c r="DE102" s="367"/>
    </row>
    <row r="103" spans="108:109" ht="13.5" hidden="1" customHeight="1" x14ac:dyDescent="0.15">
      <c r="DD103" s="367"/>
      <c r="DE103" s="367"/>
    </row>
    <row r="104" spans="108:109" ht="13.5" hidden="1" customHeight="1" x14ac:dyDescent="0.15">
      <c r="DD104" s="367"/>
      <c r="DE104" s="367"/>
    </row>
    <row r="105" spans="108:109" ht="13.5" hidden="1" customHeight="1" x14ac:dyDescent="0.15">
      <c r="DD105" s="367"/>
      <c r="DE105" s="367"/>
    </row>
    <row r="106" spans="108:109" ht="13.5" hidden="1" customHeight="1" x14ac:dyDescent="0.15">
      <c r="DD106" s="367"/>
      <c r="DE106" s="367"/>
    </row>
    <row r="107" spans="108:109" ht="13.5" hidden="1" customHeight="1" x14ac:dyDescent="0.15">
      <c r="DD107" s="367"/>
      <c r="DE107" s="367"/>
    </row>
    <row r="108" spans="108:109" ht="13.5" hidden="1" customHeight="1" x14ac:dyDescent="0.15">
      <c r="DD108" s="367"/>
      <c r="DE108" s="367"/>
    </row>
    <row r="109" spans="108:109" ht="13.5" hidden="1" customHeight="1" x14ac:dyDescent="0.15">
      <c r="DD109" s="367"/>
      <c r="DE109" s="367"/>
    </row>
    <row r="110" spans="108:109" ht="13.5" hidden="1" customHeight="1" x14ac:dyDescent="0.15">
      <c r="DD110" s="367"/>
      <c r="DE110" s="367"/>
    </row>
    <row r="111" spans="108:109" ht="13.5" hidden="1" customHeight="1" x14ac:dyDescent="0.15">
      <c r="DD111" s="367"/>
      <c r="DE111" s="367"/>
    </row>
    <row r="112" spans="108:109" ht="13.5" hidden="1" customHeight="1" x14ac:dyDescent="0.15">
      <c r="DD112" s="367"/>
      <c r="DE112" s="367"/>
    </row>
    <row r="113" spans="108:109" ht="13.5" hidden="1" customHeight="1" x14ac:dyDescent="0.15">
      <c r="DD113" s="367"/>
      <c r="DE113" s="367"/>
    </row>
    <row r="114" spans="108:109" ht="13.5" hidden="1" customHeight="1" x14ac:dyDescent="0.15">
      <c r="DD114" s="367"/>
      <c r="DE114" s="367"/>
    </row>
    <row r="115" spans="108:109" ht="13.5" hidden="1" customHeight="1" x14ac:dyDescent="0.15">
      <c r="DD115" s="367"/>
      <c r="DE115" s="367"/>
    </row>
    <row r="116" spans="108:109" ht="13.5" hidden="1" customHeight="1" x14ac:dyDescent="0.15">
      <c r="DD116" s="367"/>
      <c r="DE116" s="367"/>
    </row>
    <row r="117" spans="108:109" ht="13.5" hidden="1" customHeight="1" x14ac:dyDescent="0.15">
      <c r="DD117" s="367"/>
      <c r="DE117" s="367"/>
    </row>
    <row r="118" spans="108:109" ht="13.5" hidden="1" customHeight="1" x14ac:dyDescent="0.15">
      <c r="DD118" s="367"/>
      <c r="DE118" s="367"/>
    </row>
    <row r="119" spans="108:109" ht="13.5" hidden="1" customHeight="1" x14ac:dyDescent="0.15">
      <c r="DD119" s="367"/>
      <c r="DE119" s="367"/>
    </row>
    <row r="120" spans="108:109" ht="13.5" hidden="1" customHeight="1" x14ac:dyDescent="0.15">
      <c r="DD120" s="367"/>
      <c r="DE120" s="367"/>
    </row>
    <row r="121" spans="108:109" ht="13.5" hidden="1" customHeight="1" x14ac:dyDescent="0.15">
      <c r="DD121" s="367"/>
      <c r="DE121" s="367"/>
    </row>
    <row r="122" spans="108:109" ht="13.5" hidden="1" customHeight="1" x14ac:dyDescent="0.15">
      <c r="DD122" s="367"/>
      <c r="DE122" s="367"/>
    </row>
    <row r="123" spans="108:109" ht="13.5" hidden="1" customHeight="1" x14ac:dyDescent="0.15">
      <c r="DD123" s="367"/>
      <c r="DE123" s="367"/>
    </row>
    <row r="124" spans="108:109" ht="13.5" hidden="1" customHeight="1" x14ac:dyDescent="0.15">
      <c r="DD124" s="367"/>
      <c r="DE124" s="367"/>
    </row>
    <row r="125" spans="108:109" ht="13.5" hidden="1" customHeight="1" x14ac:dyDescent="0.15">
      <c r="DD125" s="367"/>
      <c r="DE125" s="367"/>
    </row>
    <row r="126" spans="108:109" ht="13.5" hidden="1" customHeight="1" x14ac:dyDescent="0.15">
      <c r="DD126" s="367"/>
      <c r="DE126" s="367"/>
    </row>
    <row r="127" spans="108:109" ht="13.5" hidden="1" customHeight="1" x14ac:dyDescent="0.15">
      <c r="DD127" s="367"/>
      <c r="DE127" s="367"/>
    </row>
    <row r="128" spans="108:109" ht="13.5" hidden="1" customHeight="1" x14ac:dyDescent="0.15">
      <c r="DD128" s="367"/>
      <c r="DE128" s="367"/>
    </row>
    <row r="129" spans="108:109" ht="13.5" hidden="1" customHeight="1" x14ac:dyDescent="0.15">
      <c r="DD129" s="367"/>
      <c r="DE129" s="367"/>
    </row>
    <row r="130" spans="108:109" ht="13.5" hidden="1" customHeight="1" x14ac:dyDescent="0.15">
      <c r="DD130" s="367"/>
      <c r="DE130" s="367"/>
    </row>
    <row r="131" spans="108:109" ht="13.5" hidden="1" customHeight="1" x14ac:dyDescent="0.15">
      <c r="DD131" s="367"/>
      <c r="DE131" s="367"/>
    </row>
    <row r="132" spans="108:109" ht="13.5" hidden="1" customHeight="1" x14ac:dyDescent="0.15">
      <c r="DD132" s="367"/>
      <c r="DE132" s="367"/>
    </row>
    <row r="133" spans="108:109" ht="13.5" hidden="1" customHeight="1" x14ac:dyDescent="0.15">
      <c r="DD133" s="367"/>
      <c r="DE133" s="367"/>
    </row>
    <row r="134" spans="108:109" ht="13.5" hidden="1" customHeight="1" x14ac:dyDescent="0.15">
      <c r="DD134" s="367"/>
      <c r="DE134" s="367"/>
    </row>
    <row r="135" spans="108:109" ht="13.5" hidden="1" customHeight="1" x14ac:dyDescent="0.15">
      <c r="DD135" s="367"/>
      <c r="DE135" s="367"/>
    </row>
    <row r="136" spans="108:109" ht="13.5" hidden="1" customHeight="1" x14ac:dyDescent="0.15">
      <c r="DD136" s="367"/>
      <c r="DE136" s="367"/>
    </row>
    <row r="137" spans="108:109" ht="13.5" hidden="1" customHeight="1" x14ac:dyDescent="0.15">
      <c r="DD137" s="367"/>
      <c r="DE137" s="367"/>
    </row>
    <row r="138" spans="108:109" ht="13.5" hidden="1" customHeight="1" x14ac:dyDescent="0.15">
      <c r="DD138" s="367"/>
      <c r="DE138" s="367"/>
    </row>
    <row r="139" spans="108:109" ht="13.5" hidden="1" customHeight="1" x14ac:dyDescent="0.15">
      <c r="DD139" s="367"/>
      <c r="DE139" s="367"/>
    </row>
    <row r="140" spans="108:109" ht="13.5" hidden="1" customHeight="1" x14ac:dyDescent="0.15">
      <c r="DD140" s="367"/>
      <c r="DE140" s="367"/>
    </row>
    <row r="141" spans="108:109" ht="13.5" hidden="1" customHeight="1" x14ac:dyDescent="0.15">
      <c r="DD141" s="367"/>
      <c r="DE141" s="367"/>
    </row>
    <row r="142" spans="108:109" ht="13.5" hidden="1" customHeight="1" x14ac:dyDescent="0.15">
      <c r="DD142" s="367"/>
      <c r="DE142" s="367"/>
    </row>
    <row r="143" spans="108:109" ht="13.5" hidden="1" customHeight="1" x14ac:dyDescent="0.15">
      <c r="DD143" s="367"/>
      <c r="DE143" s="367"/>
    </row>
    <row r="144" spans="108:109" ht="13.5" hidden="1" customHeight="1" x14ac:dyDescent="0.15">
      <c r="DD144" s="367"/>
      <c r="DE144" s="367"/>
    </row>
    <row r="145" spans="108:109" ht="13.5" hidden="1" customHeight="1" x14ac:dyDescent="0.15">
      <c r="DD145" s="367"/>
      <c r="DE145" s="367"/>
    </row>
    <row r="146" spans="108:109" ht="13.5" hidden="1" customHeight="1" x14ac:dyDescent="0.15">
      <c r="DD146" s="367"/>
      <c r="DE146" s="367"/>
    </row>
    <row r="147" spans="108:109" ht="13.5" hidden="1" customHeight="1" x14ac:dyDescent="0.15">
      <c r="DD147" s="367"/>
      <c r="DE147" s="367"/>
    </row>
    <row r="148" spans="108:109" ht="13.5" hidden="1" customHeight="1" x14ac:dyDescent="0.15">
      <c r="DD148" s="367"/>
      <c r="DE148" s="367"/>
    </row>
    <row r="149" spans="108:109" ht="13.5" hidden="1" customHeight="1" x14ac:dyDescent="0.15">
      <c r="DD149" s="367"/>
      <c r="DE149" s="367"/>
    </row>
    <row r="150" spans="108:109" ht="13.5" hidden="1" customHeight="1" x14ac:dyDescent="0.15">
      <c r="DD150" s="367"/>
      <c r="DE150" s="367"/>
    </row>
    <row r="151" spans="108:109" ht="13.5" hidden="1" customHeight="1" x14ac:dyDescent="0.15">
      <c r="DD151" s="367"/>
      <c r="DE151" s="367"/>
    </row>
    <row r="152" spans="108:109" ht="13.5" hidden="1" customHeight="1" x14ac:dyDescent="0.15">
      <c r="DD152" s="367"/>
      <c r="DE152" s="367"/>
    </row>
    <row r="153" spans="108:109" ht="13.5" hidden="1" customHeight="1" x14ac:dyDescent="0.15">
      <c r="DD153" s="367"/>
      <c r="DE153" s="367"/>
    </row>
    <row r="154" spans="108:109" ht="13.5" hidden="1" customHeight="1" x14ac:dyDescent="0.15">
      <c r="DD154" s="367"/>
      <c r="DE154" s="367"/>
    </row>
    <row r="155" spans="108:109" ht="13.5" hidden="1" customHeight="1" x14ac:dyDescent="0.15">
      <c r="DD155" s="367"/>
      <c r="DE155" s="367"/>
    </row>
    <row r="156" spans="108:109" ht="13.5" hidden="1" customHeight="1" x14ac:dyDescent="0.15">
      <c r="DD156" s="367"/>
      <c r="DE156" s="367"/>
    </row>
    <row r="157" spans="108:109" ht="13.5" hidden="1" customHeight="1" x14ac:dyDescent="0.15">
      <c r="DD157" s="367"/>
      <c r="DE157" s="367"/>
    </row>
    <row r="158" spans="108:109" ht="13.5" hidden="1" customHeight="1" x14ac:dyDescent="0.15">
      <c r="DD158" s="367"/>
      <c r="DE158" s="367"/>
    </row>
    <row r="159" spans="108:109" ht="13.5" hidden="1" customHeight="1" x14ac:dyDescent="0.15">
      <c r="DD159" s="367"/>
      <c r="DE159" s="367"/>
    </row>
    <row r="160" spans="108:109" ht="13.5" hidden="1" customHeight="1" x14ac:dyDescent="0.15">
      <c r="DD160" s="367"/>
      <c r="DE160" s="36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8+EwDb7WMkiW3EC75vuGDDN0u/utmJeo7Qqpq/8/nvBRSWIk+xM2e17wASdT71YThZpw8eJbNm7Ee8TShDumQ==" saltValue="rSum3cGt7a5Z1DaZ/OMEK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4F1A6D-F7C8-4787-8C9D-EAC1951E5500}">
  <sheetPr>
    <pageSetUpPr fitToPage="1"/>
  </sheetPr>
  <dimension ref="A1:DR135"/>
  <sheetViews>
    <sheetView showGridLines="0" topLeftCell="A103" zoomScaleNormal="100" zoomScaleSheetLayoutView="70" workbookViewId="0">
      <selection activeCell="AN65" sqref="AN65:DC69"/>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9ea9MHM1EriBSSJAJT65D7TINfSlIYAKQMh0D/E1xM18h1NNRH8Q81bdxZIJ+jNnySe6YbwAZAMN+i9JoD18qQ==" saltValue="sGcriFWhCYwNxMICjJlpS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A2A5E-BADA-4A84-A9AC-81129527CCFA}">
  <sheetPr>
    <pageSetUpPr fitToPage="1"/>
  </sheetPr>
  <dimension ref="A1:DR135"/>
  <sheetViews>
    <sheetView showGridLines="0" tabSelected="1" topLeftCell="T97" zoomScaleNormal="100" zoomScaleSheetLayoutView="55" workbookViewId="0">
      <selection activeCell="AN43" sqref="AN43:DC47"/>
    </sheetView>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511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9GlHYdUPAjNX1DtKtNWP5vqpBGvOtGnczPYQvlYtKRT2SUDU5r8XRPdgPWq1XYcn605cxyHWQDz8B346Grjbg==" saltValue="69OyATIk0X++C5cfWtSFx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45</v>
      </c>
      <c r="E2" s="134"/>
      <c r="F2" s="135" t="s">
        <v>563</v>
      </c>
      <c r="G2" s="136"/>
      <c r="H2" s="137"/>
    </row>
    <row r="3" spans="1:8" x14ac:dyDescent="0.15">
      <c r="A3" s="133" t="s">
        <v>556</v>
      </c>
      <c r="B3" s="138"/>
      <c r="C3" s="139"/>
      <c r="D3" s="140">
        <v>47721</v>
      </c>
      <c r="E3" s="141"/>
      <c r="F3" s="142">
        <v>43141</v>
      </c>
      <c r="G3" s="143"/>
      <c r="H3" s="144"/>
    </row>
    <row r="4" spans="1:8" x14ac:dyDescent="0.15">
      <c r="A4" s="145"/>
      <c r="B4" s="146"/>
      <c r="C4" s="147"/>
      <c r="D4" s="148">
        <v>26012</v>
      </c>
      <c r="E4" s="149"/>
      <c r="F4" s="150">
        <v>21887</v>
      </c>
      <c r="G4" s="151"/>
      <c r="H4" s="152"/>
    </row>
    <row r="5" spans="1:8" x14ac:dyDescent="0.15">
      <c r="A5" s="133" t="s">
        <v>558</v>
      </c>
      <c r="B5" s="138"/>
      <c r="C5" s="139"/>
      <c r="D5" s="140">
        <v>46293</v>
      </c>
      <c r="E5" s="141"/>
      <c r="F5" s="142">
        <v>45117</v>
      </c>
      <c r="G5" s="143"/>
      <c r="H5" s="144"/>
    </row>
    <row r="6" spans="1:8" x14ac:dyDescent="0.15">
      <c r="A6" s="145"/>
      <c r="B6" s="146"/>
      <c r="C6" s="147"/>
      <c r="D6" s="148">
        <v>24659</v>
      </c>
      <c r="E6" s="149"/>
      <c r="F6" s="150">
        <v>25589</v>
      </c>
      <c r="G6" s="151"/>
      <c r="H6" s="152"/>
    </row>
    <row r="7" spans="1:8" x14ac:dyDescent="0.15">
      <c r="A7" s="133" t="s">
        <v>559</v>
      </c>
      <c r="B7" s="138"/>
      <c r="C7" s="139"/>
      <c r="D7" s="140">
        <v>52155</v>
      </c>
      <c r="E7" s="141"/>
      <c r="F7" s="142">
        <v>43532</v>
      </c>
      <c r="G7" s="143"/>
      <c r="H7" s="144"/>
    </row>
    <row r="8" spans="1:8" x14ac:dyDescent="0.15">
      <c r="A8" s="145"/>
      <c r="B8" s="146"/>
      <c r="C8" s="147"/>
      <c r="D8" s="148">
        <v>29537</v>
      </c>
      <c r="E8" s="149"/>
      <c r="F8" s="150">
        <v>25435</v>
      </c>
      <c r="G8" s="151"/>
      <c r="H8" s="152"/>
    </row>
    <row r="9" spans="1:8" x14ac:dyDescent="0.15">
      <c r="A9" s="133" t="s">
        <v>560</v>
      </c>
      <c r="B9" s="138"/>
      <c r="C9" s="139"/>
      <c r="D9" s="140">
        <v>42942</v>
      </c>
      <c r="E9" s="141"/>
      <c r="F9" s="142">
        <v>52619</v>
      </c>
      <c r="G9" s="143"/>
      <c r="H9" s="144"/>
    </row>
    <row r="10" spans="1:8" x14ac:dyDescent="0.15">
      <c r="A10" s="145"/>
      <c r="B10" s="146"/>
      <c r="C10" s="147"/>
      <c r="D10" s="148">
        <v>24216</v>
      </c>
      <c r="E10" s="149"/>
      <c r="F10" s="150">
        <v>31149</v>
      </c>
      <c r="G10" s="151"/>
      <c r="H10" s="152"/>
    </row>
    <row r="11" spans="1:8" x14ac:dyDescent="0.15">
      <c r="A11" s="133" t="s">
        <v>561</v>
      </c>
      <c r="B11" s="138"/>
      <c r="C11" s="139"/>
      <c r="D11" s="140">
        <v>54531</v>
      </c>
      <c r="E11" s="141"/>
      <c r="F11" s="142">
        <v>51875</v>
      </c>
      <c r="G11" s="143"/>
      <c r="H11" s="144"/>
    </row>
    <row r="12" spans="1:8" x14ac:dyDescent="0.15">
      <c r="A12" s="145"/>
      <c r="B12" s="146"/>
      <c r="C12" s="153"/>
      <c r="D12" s="148">
        <v>28664</v>
      </c>
      <c r="E12" s="149"/>
      <c r="F12" s="150">
        <v>29372</v>
      </c>
      <c r="G12" s="151"/>
      <c r="H12" s="152"/>
    </row>
    <row r="13" spans="1:8" x14ac:dyDescent="0.15">
      <c r="A13" s="133"/>
      <c r="B13" s="138"/>
      <c r="C13" s="154"/>
      <c r="D13" s="155">
        <v>48728</v>
      </c>
      <c r="E13" s="156"/>
      <c r="F13" s="157">
        <v>47257</v>
      </c>
      <c r="G13" s="158"/>
      <c r="H13" s="144"/>
    </row>
    <row r="14" spans="1:8" x14ac:dyDescent="0.15">
      <c r="A14" s="145"/>
      <c r="B14" s="146"/>
      <c r="C14" s="147"/>
      <c r="D14" s="148">
        <v>26618</v>
      </c>
      <c r="E14" s="149"/>
      <c r="F14" s="150">
        <v>26686</v>
      </c>
      <c r="G14" s="151"/>
      <c r="H14" s="152"/>
    </row>
    <row r="17" spans="1:11" x14ac:dyDescent="0.15">
      <c r="A17" s="129" t="s">
        <v>46</v>
      </c>
    </row>
    <row r="18" spans="1:11" x14ac:dyDescent="0.15">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15">
      <c r="A19" s="159" t="s">
        <v>47</v>
      </c>
      <c r="B19" s="159">
        <f>ROUND(VALUE(SUBSTITUTE(実質収支比率等に係る経年分析!F$48,"▲","-")),2)</f>
        <v>2.2000000000000002</v>
      </c>
      <c r="C19" s="159">
        <f>ROUND(VALUE(SUBSTITUTE(実質収支比率等に係る経年分析!G$48,"▲","-")),2)</f>
        <v>3.29</v>
      </c>
      <c r="D19" s="159">
        <f>ROUND(VALUE(SUBSTITUTE(実質収支比率等に係る経年分析!H$48,"▲","-")),2)</f>
        <v>2.06</v>
      </c>
      <c r="E19" s="159">
        <f>ROUND(VALUE(SUBSTITUTE(実質収支比率等に係る経年分析!I$48,"▲","-")),2)</f>
        <v>2.72</v>
      </c>
      <c r="F19" s="159">
        <f>ROUND(VALUE(SUBSTITUTE(実質収支比率等に係る経年分析!J$48,"▲","-")),2)</f>
        <v>2.78</v>
      </c>
    </row>
    <row r="20" spans="1:11" x14ac:dyDescent="0.15">
      <c r="A20" s="159" t="s">
        <v>48</v>
      </c>
      <c r="B20" s="159">
        <f>ROUND(VALUE(SUBSTITUTE(実質収支比率等に係る経年分析!F$47,"▲","-")),2)</f>
        <v>8.06</v>
      </c>
      <c r="C20" s="159">
        <f>ROUND(VALUE(SUBSTITUTE(実質収支比率等に係る経年分析!G$47,"▲","-")),2)</f>
        <v>8.17</v>
      </c>
      <c r="D20" s="159">
        <f>ROUND(VALUE(SUBSTITUTE(実質収支比率等に係る経年分析!H$47,"▲","-")),2)</f>
        <v>8.17</v>
      </c>
      <c r="E20" s="159">
        <f>ROUND(VALUE(SUBSTITUTE(実質収支比率等に係る経年分析!I$47,"▲","-")),2)</f>
        <v>7.88</v>
      </c>
      <c r="F20" s="159">
        <f>ROUND(VALUE(SUBSTITUTE(実質収支比率等に係る経年分析!J$47,"▲","-")),2)</f>
        <v>6.65</v>
      </c>
    </row>
    <row r="21" spans="1:11" x14ac:dyDescent="0.15">
      <c r="A21" s="159" t="s">
        <v>49</v>
      </c>
      <c r="B21" s="159">
        <f>IF(ISNUMBER(VALUE(SUBSTITUTE(実質収支比率等に係る経年分析!F$49,"▲","-"))),ROUND(VALUE(SUBSTITUTE(実質収支比率等に係る経年分析!F$49,"▲","-")),2),NA())</f>
        <v>1.99</v>
      </c>
      <c r="C21" s="159">
        <f>IF(ISNUMBER(VALUE(SUBSTITUTE(実質収支比率等に係る経年分析!G$49,"▲","-"))),ROUND(VALUE(SUBSTITUTE(実質収支比率等に係る経年分析!G$49,"▲","-")),2),NA())</f>
        <v>2.7</v>
      </c>
      <c r="D21" s="159">
        <f>IF(ISNUMBER(VALUE(SUBSTITUTE(実質収支比率等に係る経年分析!H$49,"▲","-"))),ROUND(VALUE(SUBSTITUTE(実質収支比率等に係る経年分析!H$49,"▲","-")),2),NA())</f>
        <v>0.47</v>
      </c>
      <c r="E21" s="159">
        <f>IF(ISNUMBER(VALUE(SUBSTITUTE(実質収支比率等に係る経年分析!I$49,"▲","-"))),ROUND(VALUE(SUBSTITUTE(実質収支比率等に係る経年分析!I$49,"▲","-")),2),NA())</f>
        <v>1.07</v>
      </c>
      <c r="F21" s="159">
        <f>IF(ISNUMBER(VALUE(SUBSTITUTE(実質収支比率等に係る経年分析!J$49,"▲","-"))),ROUND(VALUE(SUBSTITUTE(実質収支比率等に係る経年分析!J$49,"▲","-")),2),NA())</f>
        <v>0.04</v>
      </c>
    </row>
    <row r="24" spans="1:11" x14ac:dyDescent="0.15">
      <c r="A24" s="129" t="s">
        <v>50</v>
      </c>
    </row>
    <row r="25" spans="1:11" x14ac:dyDescent="0.15">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15">
      <c r="A26" s="160"/>
      <c r="B26" s="160" t="s">
        <v>51</v>
      </c>
      <c r="C26" s="160" t="s">
        <v>52</v>
      </c>
      <c r="D26" s="160" t="s">
        <v>51</v>
      </c>
      <c r="E26" s="160" t="s">
        <v>52</v>
      </c>
      <c r="F26" s="160" t="s">
        <v>51</v>
      </c>
      <c r="G26" s="160" t="s">
        <v>52</v>
      </c>
      <c r="H26" s="160" t="s">
        <v>51</v>
      </c>
      <c r="I26" s="160" t="s">
        <v>52</v>
      </c>
      <c r="J26" s="160" t="s">
        <v>51</v>
      </c>
      <c r="K26" s="160" t="s">
        <v>52</v>
      </c>
    </row>
    <row r="27" spans="1:11" x14ac:dyDescent="0.15">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#N/A</v>
      </c>
      <c r="C27" s="160">
        <f>IF(ROUND(VALUE(SUBSTITUTE(連結実質赤字比率に係る赤字・黒字の構成分析!F$43,"▲", "-")), 2) &gt;= 0, ABS(ROUND(VALUE(SUBSTITUTE(連結実質赤字比率に係る赤字・黒字の構成分析!F$43,"▲", "-")), 2)), NA())</f>
        <v>0.06</v>
      </c>
      <c r="D27" s="160" t="e">
        <f>IF(ROUND(VALUE(SUBSTITUTE(連結実質赤字比率に係る赤字・黒字の構成分析!G$43,"▲", "-")), 2) &lt; 0, ABS(ROUND(VALUE(SUBSTITUTE(連結実質赤字比率に係る赤字・黒字の構成分析!G$43,"▲", "-")), 2)), NA())</f>
        <v>#N/A</v>
      </c>
      <c r="E27" s="160">
        <f>IF(ROUND(VALUE(SUBSTITUTE(連結実質赤字比率に係る赤字・黒字の構成分析!G$43,"▲", "-")), 2) &gt;= 0, ABS(ROUND(VALUE(SUBSTITUTE(連結実質赤字比率に係る赤字・黒字の構成分析!G$43,"▲", "-")), 2)), NA())</f>
        <v>7.0000000000000007E-2</v>
      </c>
      <c r="F27" s="160" t="e">
        <f>IF(ROUND(VALUE(SUBSTITUTE(連結実質赤字比率に係る赤字・黒字の構成分析!H$43,"▲", "-")), 2) &lt; 0, ABS(ROUND(VALUE(SUBSTITUTE(連結実質赤字比率に係る赤字・黒字の構成分析!H$43,"▲", "-")), 2)), NA())</f>
        <v>#N/A</v>
      </c>
      <c r="G27" s="160">
        <f>IF(ROUND(VALUE(SUBSTITUTE(連結実質赤字比率に係る赤字・黒字の構成分析!H$43,"▲", "-")), 2) &gt;= 0, ABS(ROUND(VALUE(SUBSTITUTE(連結実質赤字比率に係る赤字・黒字の構成分析!H$43,"▲", "-")), 2)), NA())</f>
        <v>0.01</v>
      </c>
      <c r="H27" s="160" t="e">
        <f>IF(ROUND(VALUE(SUBSTITUTE(連結実質赤字比率に係る赤字・黒字の構成分析!I$43,"▲", "-")), 2) &lt; 0, ABS(ROUND(VALUE(SUBSTITUTE(連結実質赤字比率に係る赤字・黒字の構成分析!I$43,"▲", "-")), 2)), NA())</f>
        <v>#N/A</v>
      </c>
      <c r="I27" s="160">
        <f>IF(ROUND(VALUE(SUBSTITUTE(連結実質赤字比率に係る赤字・黒字の構成分析!I$43,"▲", "-")), 2) &gt;= 0, ABS(ROUND(VALUE(SUBSTITUTE(連結実質赤字比率に係る赤字・黒字の構成分析!I$43,"▲", "-")), 2)), NA())</f>
        <v>0.01</v>
      </c>
      <c r="J27" s="160" t="e">
        <f>IF(ROUND(VALUE(SUBSTITUTE(連結実質赤字比率に係る赤字・黒字の構成分析!J$43,"▲", "-")), 2) &lt; 0, ABS(ROUND(VALUE(SUBSTITUTE(連結実質赤字比率に係る赤字・黒字の構成分析!J$43,"▲", "-")), 2)), NA())</f>
        <v>#N/A</v>
      </c>
      <c r="K27" s="160">
        <f>IF(ROUND(VALUE(SUBSTITUTE(連結実質赤字比率に係る赤字・黒字の構成分析!J$43,"▲", "-")), 2) &gt;= 0, ABS(ROUND(VALUE(SUBSTITUTE(連結実質赤字比率に係る赤字・黒字の構成分析!J$43,"▲", "-")), 2)), NA())</f>
        <v>0</v>
      </c>
    </row>
    <row r="28" spans="1:11" x14ac:dyDescent="0.15">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15">
      <c r="A29" s="160" t="str">
        <f>IF(連結実質赤字比率に係る赤字・黒字の構成分析!C$41="",NA(),連結実質赤字比率に係る赤字・黒字の構成分析!C$41)</f>
        <v>診療所事業</v>
      </c>
      <c r="B29" s="160" t="e">
        <f>IF(ROUND(VALUE(SUBSTITUTE(連結実質赤字比率に係る赤字・黒字の構成分析!F$41,"▲", "-")), 2) &lt; 0, ABS(ROUND(VALUE(SUBSTITUTE(連結実質赤字比率に係る赤字・黒字の構成分析!F$41,"▲", "-")), 2)), NA())</f>
        <v>#N/A</v>
      </c>
      <c r="C29" s="160">
        <f>IF(ROUND(VALUE(SUBSTITUTE(連結実質赤字比率に係る赤字・黒字の構成分析!F$41,"▲", "-")), 2) &gt;= 0, ABS(ROUND(VALUE(SUBSTITUTE(連結実質赤字比率に係る赤字・黒字の構成分析!F$41,"▲", "-")), 2)), NA())</f>
        <v>0.02</v>
      </c>
      <c r="D29" s="160" t="e">
        <f>IF(ROUND(VALUE(SUBSTITUTE(連結実質赤字比率に係る赤字・黒字の構成分析!G$41,"▲", "-")), 2) &lt; 0, ABS(ROUND(VALUE(SUBSTITUTE(連結実質赤字比率に係る赤字・黒字の構成分析!G$41,"▲", "-")), 2)), NA())</f>
        <v>#N/A</v>
      </c>
      <c r="E29" s="160">
        <f>IF(ROUND(VALUE(SUBSTITUTE(連結実質赤字比率に係る赤字・黒字の構成分析!G$41,"▲", "-")), 2) &gt;= 0, ABS(ROUND(VALUE(SUBSTITUTE(連結実質赤字比率に係る赤字・黒字の構成分析!G$41,"▲", "-")), 2)), NA())</f>
        <v>0.04</v>
      </c>
      <c r="F29" s="160" t="e">
        <f>IF(ROUND(VALUE(SUBSTITUTE(連結実質赤字比率に係る赤字・黒字の構成分析!H$41,"▲", "-")), 2) &lt; 0, ABS(ROUND(VALUE(SUBSTITUTE(連結実質赤字比率に係る赤字・黒字の構成分析!H$41,"▲", "-")), 2)), NA())</f>
        <v>#N/A</v>
      </c>
      <c r="G29" s="160">
        <f>IF(ROUND(VALUE(SUBSTITUTE(連結実質赤字比率に係る赤字・黒字の構成分析!H$41,"▲", "-")), 2) &gt;= 0, ABS(ROUND(VALUE(SUBSTITUTE(連結実質赤字比率に係る赤字・黒字の構成分析!H$41,"▲", "-")), 2)), NA())</f>
        <v>0</v>
      </c>
      <c r="H29" s="160" t="e">
        <f>IF(ROUND(VALUE(SUBSTITUTE(連結実質赤字比率に係る赤字・黒字の構成分析!I$41,"▲", "-")), 2) &lt; 0, ABS(ROUND(VALUE(SUBSTITUTE(連結実質赤字比率に係る赤字・黒字の構成分析!I$41,"▲", "-")), 2)), NA())</f>
        <v>#N/A</v>
      </c>
      <c r="I29" s="160">
        <f>IF(ROUND(VALUE(SUBSTITUTE(連結実質赤字比率に係る赤字・黒字の構成分析!I$41,"▲", "-")), 2) &gt;= 0, ABS(ROUND(VALUE(SUBSTITUTE(連結実質赤字比率に係る赤字・黒字の構成分析!I$41,"▲", "-")), 2)), NA())</f>
        <v>0</v>
      </c>
      <c r="J29" s="160" t="e">
        <f>IF(ROUND(VALUE(SUBSTITUTE(連結実質赤字比率に係る赤字・黒字の構成分析!J$41,"▲", "-")), 2) &lt; 0, ABS(ROUND(VALUE(SUBSTITUTE(連結実質赤字比率に係る赤字・黒字の構成分析!J$41,"▲", "-")), 2)), NA())</f>
        <v>#N/A</v>
      </c>
      <c r="K29" s="160">
        <f>IF(ROUND(VALUE(SUBSTITUTE(連結実質赤字比率に係る赤字・黒字の構成分析!J$41,"▲", "-")), 2) &gt;= 0, ABS(ROUND(VALUE(SUBSTITUTE(連結実質赤字比率に係る赤字・黒字の構成分析!J$41,"▲", "-")), 2)), NA())</f>
        <v>0.01</v>
      </c>
    </row>
    <row r="30" spans="1:11" x14ac:dyDescent="0.15">
      <c r="A30" s="160" t="str">
        <f>IF(連結実質赤字比率に係る赤字・黒字の構成分析!C$40="",NA(),連結実質赤字比率に係る赤字・黒字の構成分析!C$40)</f>
        <v>風力発電事業</v>
      </c>
      <c r="B30" s="160" t="e">
        <f>IF(ROUND(VALUE(SUBSTITUTE(連結実質赤字比率に係る赤字・黒字の構成分析!F$40,"▲", "-")), 2) &lt; 0, ABS(ROUND(VALUE(SUBSTITUTE(連結実質赤字比率に係る赤字・黒字の構成分析!F$40,"▲", "-")), 2)), NA())</f>
        <v>#N/A</v>
      </c>
      <c r="C30" s="160">
        <f>IF(ROUND(VALUE(SUBSTITUTE(連結実質赤字比率に係る赤字・黒字の構成分析!F$40,"▲", "-")), 2) &gt;= 0, ABS(ROUND(VALUE(SUBSTITUTE(連結実質赤字比率に係る赤字・黒字の構成分析!F$40,"▲", "-")), 2)), NA())</f>
        <v>0</v>
      </c>
      <c r="D30" s="160" t="e">
        <f>IF(ROUND(VALUE(SUBSTITUTE(連結実質赤字比率に係る赤字・黒字の構成分析!G$40,"▲", "-")), 2) &lt; 0, ABS(ROUND(VALUE(SUBSTITUTE(連結実質赤字比率に係る赤字・黒字の構成分析!G$40,"▲", "-")), 2)), NA())</f>
        <v>#N/A</v>
      </c>
      <c r="E30" s="160">
        <f>IF(ROUND(VALUE(SUBSTITUTE(連結実質赤字比率に係る赤字・黒字の構成分析!G$40,"▲", "-")), 2) &gt;= 0, ABS(ROUND(VALUE(SUBSTITUTE(連結実質赤字比率に係る赤字・黒字の構成分析!G$40,"▲", "-")), 2)), NA())</f>
        <v>0</v>
      </c>
      <c r="F30" s="160" t="e">
        <f>IF(ROUND(VALUE(SUBSTITUTE(連結実質赤字比率に係る赤字・黒字の構成分析!H$40,"▲", "-")), 2) &lt; 0, ABS(ROUND(VALUE(SUBSTITUTE(連結実質赤字比率に係る赤字・黒字の構成分析!H$40,"▲", "-")), 2)), NA())</f>
        <v>#N/A</v>
      </c>
      <c r="G30" s="160">
        <f>IF(ROUND(VALUE(SUBSTITUTE(連結実質赤字比率に係る赤字・黒字の構成分析!H$40,"▲", "-")), 2) &gt;= 0, ABS(ROUND(VALUE(SUBSTITUTE(連結実質赤字比率に係る赤字・黒字の構成分析!H$40,"▲", "-")), 2)), NA())</f>
        <v>0</v>
      </c>
      <c r="H30" s="160" t="e">
        <f>IF(ROUND(VALUE(SUBSTITUTE(連結実質赤字比率に係る赤字・黒字の構成分析!I$40,"▲", "-")), 2) &lt; 0, ABS(ROUND(VALUE(SUBSTITUTE(連結実質赤字比率に係る赤字・黒字の構成分析!I$40,"▲", "-")), 2)), NA())</f>
        <v>#N/A</v>
      </c>
      <c r="I30" s="160">
        <f>IF(ROUND(VALUE(SUBSTITUTE(連結実質赤字比率に係る赤字・黒字の構成分析!I$40,"▲", "-")), 2) &gt;= 0, ABS(ROUND(VALUE(SUBSTITUTE(連結実質赤字比率に係る赤字・黒字の構成分析!I$40,"▲", "-")), 2)), NA())</f>
        <v>0</v>
      </c>
      <c r="J30" s="160" t="e">
        <f>IF(ROUND(VALUE(SUBSTITUTE(連結実質赤字比率に係る赤字・黒字の構成分析!J$40,"▲", "-")), 2) &lt; 0, ABS(ROUND(VALUE(SUBSTITUTE(連結実質赤字比率に係る赤字・黒字の構成分析!J$40,"▲", "-")), 2)), NA())</f>
        <v>#N/A</v>
      </c>
      <c r="K30" s="160">
        <f>IF(ROUND(VALUE(SUBSTITUTE(連結実質赤字比率に係る赤字・黒字の構成分析!J$40,"▲", "-")), 2) &gt;= 0, ABS(ROUND(VALUE(SUBSTITUTE(連結実質赤字比率に係る赤字・黒字の構成分析!J$40,"▲", "-")), 2)), NA())</f>
        <v>0.02</v>
      </c>
    </row>
    <row r="31" spans="1:11" x14ac:dyDescent="0.15">
      <c r="A31" s="160" t="str">
        <f>IF(連結実質赤字比率に係る赤字・黒字の構成分析!C$39="",NA(),連結実質赤字比率に係る赤字・黒字の構成分析!C$39)</f>
        <v>後期高齢者医療事業</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7.0000000000000007E-2</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0.08</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0.08</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0.09</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0.1</v>
      </c>
    </row>
    <row r="32" spans="1:11" x14ac:dyDescent="0.15">
      <c r="A32" s="160" t="str">
        <f>IF(連結実質赤字比率に係る赤字・黒字の構成分析!C$38="",NA(),連結実質赤字比率に係る赤字・黒字の構成分析!C$38)</f>
        <v>介護保険事業</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0.02</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0.03</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0.45</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0.46</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0.34</v>
      </c>
    </row>
    <row r="33" spans="1:16" x14ac:dyDescent="0.15">
      <c r="A33" s="160" t="str">
        <f>IF(連結実質赤字比率に係る赤字・黒字の構成分析!C$37="",NA(),連結実質赤字比率に係る赤字・黒字の構成分析!C$37)</f>
        <v>病院事業</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1.57</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1.69</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1.6</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1.72</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1.56</v>
      </c>
    </row>
    <row r="34" spans="1:16" x14ac:dyDescent="0.15">
      <c r="A34" s="160" t="str">
        <f>IF(連結実質赤字比率に係る赤字・黒字の構成分析!C$36="",NA(),連結実質赤字比率に係る赤字・黒字の構成分析!C$36)</f>
        <v>国民健康保険事業</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0.93</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0.6</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0.78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1.32</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1.84</v>
      </c>
    </row>
    <row r="35" spans="1:16" x14ac:dyDescent="0.15">
      <c r="A35" s="160" t="str">
        <f>IF(連結実質赤字比率に係る赤字・黒字の構成分析!C$35="",NA(),連結実質赤字比率に係る赤字・黒字の構成分析!C$35)</f>
        <v>一般会計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2.17</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3.24</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2.04</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2.7</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2.75</v>
      </c>
    </row>
    <row r="36" spans="1:16" x14ac:dyDescent="0.15">
      <c r="A36" s="160" t="str">
        <f>IF(連結実質赤字比率に係る赤字・黒字の構成分析!C$34="",NA(),連結実質赤字比率に係る赤字・黒字の構成分析!C$34)</f>
        <v>水道事業</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3.32</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3.1</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4.2699999999999996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4.62</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4.8</v>
      </c>
    </row>
    <row r="39" spans="1:16" x14ac:dyDescent="0.15">
      <c r="A39" s="129" t="s">
        <v>53</v>
      </c>
    </row>
    <row r="40" spans="1:16" x14ac:dyDescent="0.15">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15">
      <c r="A41" s="161"/>
      <c r="B41" s="161" t="s">
        <v>54</v>
      </c>
      <c r="C41" s="161"/>
      <c r="D41" s="161" t="s">
        <v>55</v>
      </c>
      <c r="E41" s="161" t="s">
        <v>54</v>
      </c>
      <c r="F41" s="161"/>
      <c r="G41" s="161" t="s">
        <v>55</v>
      </c>
      <c r="H41" s="161" t="s">
        <v>54</v>
      </c>
      <c r="I41" s="161"/>
      <c r="J41" s="161" t="s">
        <v>55</v>
      </c>
      <c r="K41" s="161" t="s">
        <v>54</v>
      </c>
      <c r="L41" s="161"/>
      <c r="M41" s="161" t="s">
        <v>55</v>
      </c>
      <c r="N41" s="161" t="s">
        <v>54</v>
      </c>
      <c r="O41" s="161"/>
      <c r="P41" s="161" t="s">
        <v>55</v>
      </c>
    </row>
    <row r="42" spans="1:16" x14ac:dyDescent="0.15">
      <c r="A42" s="161" t="s">
        <v>56</v>
      </c>
      <c r="B42" s="161"/>
      <c r="C42" s="161"/>
      <c r="D42" s="161">
        <f>'実質公債費比率（分子）の構造'!K$52</f>
        <v>11706</v>
      </c>
      <c r="E42" s="161"/>
      <c r="F42" s="161"/>
      <c r="G42" s="161">
        <f>'実質公債費比率（分子）の構造'!L$52</f>
        <v>11962</v>
      </c>
      <c r="H42" s="161"/>
      <c r="I42" s="161"/>
      <c r="J42" s="161">
        <f>'実質公債費比率（分子）の構造'!M$52</f>
        <v>11704</v>
      </c>
      <c r="K42" s="161"/>
      <c r="L42" s="161"/>
      <c r="M42" s="161">
        <f>'実質公債費比率（分子）の構造'!N$52</f>
        <v>11417</v>
      </c>
      <c r="N42" s="161"/>
      <c r="O42" s="161"/>
      <c r="P42" s="161">
        <f>'実質公債費比率（分子）の構造'!O$52</f>
        <v>10786</v>
      </c>
    </row>
    <row r="43" spans="1:16" x14ac:dyDescent="0.15">
      <c r="A43" s="161" t="s">
        <v>57</v>
      </c>
      <c r="B43" s="161" t="str">
        <f>'実質公債費比率（分子）の構造'!K$51</f>
        <v>-</v>
      </c>
      <c r="C43" s="161"/>
      <c r="D43" s="161"/>
      <c r="E43" s="161" t="str">
        <f>'実質公債費比率（分子）の構造'!L$51</f>
        <v>-</v>
      </c>
      <c r="F43" s="161"/>
      <c r="G43" s="161"/>
      <c r="H43" s="161">
        <f>'実質公債費比率（分子）の構造'!M$51</f>
        <v>0</v>
      </c>
      <c r="I43" s="161"/>
      <c r="J43" s="161"/>
      <c r="K43" s="161">
        <f>'実質公債費比率（分子）の構造'!N$51</f>
        <v>0</v>
      </c>
      <c r="L43" s="161"/>
      <c r="M43" s="161"/>
      <c r="N43" s="161">
        <f>'実質公債費比率（分子）の構造'!O$51</f>
        <v>0</v>
      </c>
      <c r="O43" s="161"/>
      <c r="P43" s="161"/>
    </row>
    <row r="44" spans="1:16" x14ac:dyDescent="0.15">
      <c r="A44" s="161" t="s">
        <v>58</v>
      </c>
      <c r="B44" s="161">
        <f>'実質公債費比率（分子）の構造'!K$50</f>
        <v>533</v>
      </c>
      <c r="C44" s="161"/>
      <c r="D44" s="161"/>
      <c r="E44" s="161">
        <f>'実質公債費比率（分子）の構造'!L$50</f>
        <v>517</v>
      </c>
      <c r="F44" s="161"/>
      <c r="G44" s="161"/>
      <c r="H44" s="161">
        <f>'実質公債費比率（分子）の構造'!M$50</f>
        <v>471</v>
      </c>
      <c r="I44" s="161"/>
      <c r="J44" s="161"/>
      <c r="K44" s="161">
        <f>'実質公債費比率（分子）の構造'!N$50</f>
        <v>354</v>
      </c>
      <c r="L44" s="161"/>
      <c r="M44" s="161"/>
      <c r="N44" s="161">
        <f>'実質公債費比率（分子）の構造'!O$50</f>
        <v>206</v>
      </c>
      <c r="O44" s="161"/>
      <c r="P44" s="161"/>
    </row>
    <row r="45" spans="1:16" x14ac:dyDescent="0.15">
      <c r="A45" s="161" t="s">
        <v>59</v>
      </c>
      <c r="B45" s="161">
        <f>'実質公債費比率（分子）の構造'!K$49</f>
        <v>22</v>
      </c>
      <c r="C45" s="161"/>
      <c r="D45" s="161"/>
      <c r="E45" s="161">
        <f>'実質公債費比率（分子）の構造'!L$49</f>
        <v>24</v>
      </c>
      <c r="F45" s="161"/>
      <c r="G45" s="161"/>
      <c r="H45" s="161">
        <f>'実質公債費比率（分子）の構造'!M$49</f>
        <v>22</v>
      </c>
      <c r="I45" s="161"/>
      <c r="J45" s="161"/>
      <c r="K45" s="161">
        <f>'実質公債費比率（分子）の構造'!N$49</f>
        <v>22</v>
      </c>
      <c r="L45" s="161"/>
      <c r="M45" s="161"/>
      <c r="N45" s="161">
        <f>'実質公債費比率（分子）の構造'!O$49</f>
        <v>26</v>
      </c>
      <c r="O45" s="161"/>
      <c r="P45" s="161"/>
    </row>
    <row r="46" spans="1:16" x14ac:dyDescent="0.15">
      <c r="A46" s="161" t="s">
        <v>60</v>
      </c>
      <c r="B46" s="161">
        <f>'実質公債費比率（分子）の構造'!K$48</f>
        <v>3528</v>
      </c>
      <c r="C46" s="161"/>
      <c r="D46" s="161"/>
      <c r="E46" s="161">
        <f>'実質公債費比率（分子）の構造'!L$48</f>
        <v>3574</v>
      </c>
      <c r="F46" s="161"/>
      <c r="G46" s="161"/>
      <c r="H46" s="161">
        <f>'実質公債費比率（分子）の構造'!M$48</f>
        <v>3540</v>
      </c>
      <c r="I46" s="161"/>
      <c r="J46" s="161"/>
      <c r="K46" s="161">
        <f>'実質公債費比率（分子）の構造'!N$48</f>
        <v>3606</v>
      </c>
      <c r="L46" s="161"/>
      <c r="M46" s="161"/>
      <c r="N46" s="161">
        <f>'実質公債費比率（分子）の構造'!O$48</f>
        <v>3888</v>
      </c>
      <c r="O46" s="161"/>
      <c r="P46" s="161"/>
    </row>
    <row r="47" spans="1:16" x14ac:dyDescent="0.15">
      <c r="A47" s="161" t="s">
        <v>61</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15">
      <c r="A48" s="161" t="s">
        <v>62</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15">
      <c r="A49" s="161" t="s">
        <v>63</v>
      </c>
      <c r="B49" s="161">
        <f>'実質公債費比率（分子）の構造'!K$45</f>
        <v>14761</v>
      </c>
      <c r="C49" s="161"/>
      <c r="D49" s="161"/>
      <c r="E49" s="161">
        <f>'実質公債費比率（分子）の構造'!L$45</f>
        <v>14455</v>
      </c>
      <c r="F49" s="161"/>
      <c r="G49" s="161"/>
      <c r="H49" s="161">
        <f>'実質公債費比率（分子）の構造'!M$45</f>
        <v>13742</v>
      </c>
      <c r="I49" s="161"/>
      <c r="J49" s="161"/>
      <c r="K49" s="161">
        <f>'実質公債費比率（分子）の構造'!N$45</f>
        <v>13401</v>
      </c>
      <c r="L49" s="161"/>
      <c r="M49" s="161"/>
      <c r="N49" s="161">
        <f>'実質公債費比率（分子）の構造'!O$45</f>
        <v>12615</v>
      </c>
      <c r="O49" s="161"/>
      <c r="P49" s="161"/>
    </row>
    <row r="50" spans="1:16" x14ac:dyDescent="0.15">
      <c r="A50" s="161" t="s">
        <v>64</v>
      </c>
      <c r="B50" s="161" t="e">
        <f>NA()</f>
        <v>#N/A</v>
      </c>
      <c r="C50" s="161">
        <f>IF(ISNUMBER('実質公債費比率（分子）の構造'!K$53),'実質公債費比率（分子）の構造'!K$53,NA())</f>
        <v>7138</v>
      </c>
      <c r="D50" s="161" t="e">
        <f>NA()</f>
        <v>#N/A</v>
      </c>
      <c r="E50" s="161" t="e">
        <f>NA()</f>
        <v>#N/A</v>
      </c>
      <c r="F50" s="161">
        <f>IF(ISNUMBER('実質公債費比率（分子）の構造'!L$53),'実質公債費比率（分子）の構造'!L$53,NA())</f>
        <v>6608</v>
      </c>
      <c r="G50" s="161" t="e">
        <f>NA()</f>
        <v>#N/A</v>
      </c>
      <c r="H50" s="161" t="e">
        <f>NA()</f>
        <v>#N/A</v>
      </c>
      <c r="I50" s="161">
        <f>IF(ISNUMBER('実質公債費比率（分子）の構造'!M$53),'実質公債費比率（分子）の構造'!M$53,NA())</f>
        <v>6071</v>
      </c>
      <c r="J50" s="161" t="e">
        <f>NA()</f>
        <v>#N/A</v>
      </c>
      <c r="K50" s="161" t="e">
        <f>NA()</f>
        <v>#N/A</v>
      </c>
      <c r="L50" s="161">
        <f>IF(ISNUMBER('実質公債費比率（分子）の構造'!N$53),'実質公債費比率（分子）の構造'!N$53,NA())</f>
        <v>5966</v>
      </c>
      <c r="M50" s="161" t="e">
        <f>NA()</f>
        <v>#N/A</v>
      </c>
      <c r="N50" s="161" t="e">
        <f>NA()</f>
        <v>#N/A</v>
      </c>
      <c r="O50" s="161">
        <f>IF(ISNUMBER('実質公債費比率（分子）の構造'!O$53),'実質公債費比率（分子）の構造'!O$53,NA())</f>
        <v>5949</v>
      </c>
      <c r="P50" s="161" t="e">
        <f>NA()</f>
        <v>#N/A</v>
      </c>
    </row>
    <row r="53" spans="1:16" x14ac:dyDescent="0.15">
      <c r="A53" s="129" t="s">
        <v>65</v>
      </c>
    </row>
    <row r="54" spans="1:16" x14ac:dyDescent="0.15">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15">
      <c r="A55" s="160"/>
      <c r="B55" s="160" t="s">
        <v>66</v>
      </c>
      <c r="C55" s="160"/>
      <c r="D55" s="160" t="s">
        <v>67</v>
      </c>
      <c r="E55" s="160" t="s">
        <v>66</v>
      </c>
      <c r="F55" s="160"/>
      <c r="G55" s="160" t="s">
        <v>67</v>
      </c>
      <c r="H55" s="160" t="s">
        <v>66</v>
      </c>
      <c r="I55" s="160"/>
      <c r="J55" s="160" t="s">
        <v>67</v>
      </c>
      <c r="K55" s="160" t="s">
        <v>66</v>
      </c>
      <c r="L55" s="160"/>
      <c r="M55" s="160" t="s">
        <v>67</v>
      </c>
      <c r="N55" s="160" t="s">
        <v>66</v>
      </c>
      <c r="O55" s="160"/>
      <c r="P55" s="160" t="s">
        <v>67</v>
      </c>
    </row>
    <row r="56" spans="1:16" x14ac:dyDescent="0.15">
      <c r="A56" s="160" t="s">
        <v>36</v>
      </c>
      <c r="B56" s="160"/>
      <c r="C56" s="160"/>
      <c r="D56" s="160">
        <f>'将来負担比率（分子）の構造'!I$52</f>
        <v>121742</v>
      </c>
      <c r="E56" s="160"/>
      <c r="F56" s="160"/>
      <c r="G56" s="160">
        <f>'将来負担比率（分子）の構造'!J$52</f>
        <v>117631</v>
      </c>
      <c r="H56" s="160"/>
      <c r="I56" s="160"/>
      <c r="J56" s="160">
        <f>'将来負担比率（分子）の構造'!K$52</f>
        <v>114013</v>
      </c>
      <c r="K56" s="160"/>
      <c r="L56" s="160"/>
      <c r="M56" s="160">
        <f>'将来負担比率（分子）の構造'!L$52</f>
        <v>109499</v>
      </c>
      <c r="N56" s="160"/>
      <c r="O56" s="160"/>
      <c r="P56" s="160">
        <f>'将来負担比率（分子）の構造'!M$52</f>
        <v>105662</v>
      </c>
    </row>
    <row r="57" spans="1:16" x14ac:dyDescent="0.15">
      <c r="A57" s="160" t="s">
        <v>35</v>
      </c>
      <c r="B57" s="160"/>
      <c r="C57" s="160"/>
      <c r="D57" s="160">
        <f>'将来負担比率（分子）の構造'!I$51</f>
        <v>5599</v>
      </c>
      <c r="E57" s="160"/>
      <c r="F57" s="160"/>
      <c r="G57" s="160">
        <f>'将来負担比率（分子）の構造'!J$51</f>
        <v>4839</v>
      </c>
      <c r="H57" s="160"/>
      <c r="I57" s="160"/>
      <c r="J57" s="160">
        <f>'将来負担比率（分子）の構造'!K$51</f>
        <v>4387</v>
      </c>
      <c r="K57" s="160"/>
      <c r="L57" s="160"/>
      <c r="M57" s="160">
        <f>'将来負担比率（分子）の構造'!L$51</f>
        <v>4023</v>
      </c>
      <c r="N57" s="160"/>
      <c r="O57" s="160"/>
      <c r="P57" s="160">
        <f>'将来負担比率（分子）の構造'!M$51</f>
        <v>4025</v>
      </c>
    </row>
    <row r="58" spans="1:16" x14ac:dyDescent="0.15">
      <c r="A58" s="160" t="s">
        <v>34</v>
      </c>
      <c r="B58" s="160"/>
      <c r="C58" s="160"/>
      <c r="D58" s="160">
        <f>'将来負担比率（分子）の構造'!I$50</f>
        <v>6712</v>
      </c>
      <c r="E58" s="160"/>
      <c r="F58" s="160"/>
      <c r="G58" s="160">
        <f>'将来負担比率（分子）の構造'!J$50</f>
        <v>7220</v>
      </c>
      <c r="H58" s="160"/>
      <c r="I58" s="160"/>
      <c r="J58" s="160">
        <f>'将来負担比率（分子）の構造'!K$50</f>
        <v>8387</v>
      </c>
      <c r="K58" s="160"/>
      <c r="L58" s="160"/>
      <c r="M58" s="160">
        <f>'将来負担比率（分子）の構造'!L$50</f>
        <v>8703</v>
      </c>
      <c r="N58" s="160"/>
      <c r="O58" s="160"/>
      <c r="P58" s="160">
        <f>'将来負担比率（分子）の構造'!M$50</f>
        <v>8170</v>
      </c>
    </row>
    <row r="59" spans="1:16" x14ac:dyDescent="0.15">
      <c r="A59" s="160" t="s">
        <v>32</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15">
      <c r="A60" s="160" t="s">
        <v>31</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15">
      <c r="A61" s="160" t="s">
        <v>29</v>
      </c>
      <c r="B61" s="160">
        <f>'将来負担比率（分子）の構造'!I$46</f>
        <v>18</v>
      </c>
      <c r="C61" s="160"/>
      <c r="D61" s="160"/>
      <c r="E61" s="160">
        <f>'将来負担比率（分子）の構造'!J$46</f>
        <v>15</v>
      </c>
      <c r="F61" s="160"/>
      <c r="G61" s="160"/>
      <c r="H61" s="160">
        <f>'将来負担比率（分子）の構造'!K$46</f>
        <v>13</v>
      </c>
      <c r="I61" s="160"/>
      <c r="J61" s="160"/>
      <c r="K61" s="160">
        <f>'将来負担比率（分子）の構造'!L$46</f>
        <v>13</v>
      </c>
      <c r="L61" s="160"/>
      <c r="M61" s="160"/>
      <c r="N61" s="160">
        <f>'将来負担比率（分子）の構造'!M$46</f>
        <v>12</v>
      </c>
      <c r="O61" s="160"/>
      <c r="P61" s="160"/>
    </row>
    <row r="62" spans="1:16" x14ac:dyDescent="0.15">
      <c r="A62" s="160" t="s">
        <v>28</v>
      </c>
      <c r="B62" s="160">
        <f>'将来負担比率（分子）の構造'!I$45</f>
        <v>9499</v>
      </c>
      <c r="C62" s="160"/>
      <c r="D62" s="160"/>
      <c r="E62" s="160">
        <f>'将来負担比率（分子）の構造'!J$45</f>
        <v>9424</v>
      </c>
      <c r="F62" s="160"/>
      <c r="G62" s="160"/>
      <c r="H62" s="160">
        <f>'将来負担比率（分子）の構造'!K$45</f>
        <v>8547</v>
      </c>
      <c r="I62" s="160"/>
      <c r="J62" s="160"/>
      <c r="K62" s="160">
        <f>'将来負担比率（分子）の構造'!L$45</f>
        <v>8436</v>
      </c>
      <c r="L62" s="160"/>
      <c r="M62" s="160"/>
      <c r="N62" s="160">
        <f>'将来負担比率（分子）の構造'!M$45</f>
        <v>8447</v>
      </c>
      <c r="O62" s="160"/>
      <c r="P62" s="160"/>
    </row>
    <row r="63" spans="1:16" x14ac:dyDescent="0.15">
      <c r="A63" s="160" t="s">
        <v>27</v>
      </c>
      <c r="B63" s="160">
        <f>'将来負担比率（分子）の構造'!I$44</f>
        <v>297</v>
      </c>
      <c r="C63" s="160"/>
      <c r="D63" s="160"/>
      <c r="E63" s="160">
        <f>'将来負担比率（分子）の構造'!J$44</f>
        <v>340</v>
      </c>
      <c r="F63" s="160"/>
      <c r="G63" s="160"/>
      <c r="H63" s="160">
        <f>'将来負担比率（分子）の構造'!K$44</f>
        <v>352</v>
      </c>
      <c r="I63" s="160"/>
      <c r="J63" s="160"/>
      <c r="K63" s="160">
        <f>'将来負担比率（分子）の構造'!L$44</f>
        <v>370</v>
      </c>
      <c r="L63" s="160"/>
      <c r="M63" s="160"/>
      <c r="N63" s="160">
        <f>'将来負担比率（分子）の構造'!M$44</f>
        <v>447</v>
      </c>
      <c r="O63" s="160"/>
      <c r="P63" s="160"/>
    </row>
    <row r="64" spans="1:16" x14ac:dyDescent="0.15">
      <c r="A64" s="160" t="s">
        <v>26</v>
      </c>
      <c r="B64" s="160">
        <f>'将来負担比率（分子）の構造'!I$43</f>
        <v>71241</v>
      </c>
      <c r="C64" s="160"/>
      <c r="D64" s="160"/>
      <c r="E64" s="160">
        <f>'将来負担比率（分子）の構造'!J$43</f>
        <v>69967</v>
      </c>
      <c r="F64" s="160"/>
      <c r="G64" s="160"/>
      <c r="H64" s="160">
        <f>'将来負担比率（分子）の構造'!K$43</f>
        <v>68271</v>
      </c>
      <c r="I64" s="160"/>
      <c r="J64" s="160"/>
      <c r="K64" s="160">
        <f>'将来負担比率（分子）の構造'!L$43</f>
        <v>66561</v>
      </c>
      <c r="L64" s="160"/>
      <c r="M64" s="160"/>
      <c r="N64" s="160">
        <f>'将来負担比率（分子）の構造'!M$43</f>
        <v>65415</v>
      </c>
      <c r="O64" s="160"/>
      <c r="P64" s="160"/>
    </row>
    <row r="65" spans="1:16" x14ac:dyDescent="0.15">
      <c r="A65" s="160" t="s">
        <v>25</v>
      </c>
      <c r="B65" s="160">
        <f>'将来負担比率（分子）の構造'!I$42</f>
        <v>2604</v>
      </c>
      <c r="C65" s="160"/>
      <c r="D65" s="160"/>
      <c r="E65" s="160">
        <f>'将来負担比率（分子）の構造'!J$42</f>
        <v>1721</v>
      </c>
      <c r="F65" s="160"/>
      <c r="G65" s="160"/>
      <c r="H65" s="160">
        <f>'将来負担比率（分子）の構造'!K$42</f>
        <v>1274</v>
      </c>
      <c r="I65" s="160"/>
      <c r="J65" s="160"/>
      <c r="K65" s="160">
        <f>'将来負担比率（分子）の構造'!L$42</f>
        <v>940</v>
      </c>
      <c r="L65" s="160"/>
      <c r="M65" s="160"/>
      <c r="N65" s="160">
        <f>'将来負担比率（分子）の構造'!M$42</f>
        <v>613</v>
      </c>
      <c r="O65" s="160"/>
      <c r="P65" s="160"/>
    </row>
    <row r="66" spans="1:16" x14ac:dyDescent="0.15">
      <c r="A66" s="160" t="s">
        <v>24</v>
      </c>
      <c r="B66" s="160">
        <f>'将来負担比率（分子）の構造'!I$41</f>
        <v>126036</v>
      </c>
      <c r="C66" s="160"/>
      <c r="D66" s="160"/>
      <c r="E66" s="160">
        <f>'将来負担比率（分子）の構造'!J$41</f>
        <v>118879</v>
      </c>
      <c r="F66" s="160"/>
      <c r="G66" s="160"/>
      <c r="H66" s="160">
        <f>'将来負担比率（分子）の構造'!K$41</f>
        <v>112640</v>
      </c>
      <c r="I66" s="160"/>
      <c r="J66" s="160"/>
      <c r="K66" s="160">
        <f>'将来負担比率（分子）の構造'!L$41</f>
        <v>106168</v>
      </c>
      <c r="L66" s="160"/>
      <c r="M66" s="160"/>
      <c r="N66" s="160">
        <f>'将来負担比率（分子）の構造'!M$41</f>
        <v>101996</v>
      </c>
      <c r="O66" s="160"/>
      <c r="P66" s="160"/>
    </row>
    <row r="67" spans="1:16" x14ac:dyDescent="0.15">
      <c r="A67" s="160" t="s">
        <v>68</v>
      </c>
      <c r="B67" s="160" t="e">
        <f>NA()</f>
        <v>#N/A</v>
      </c>
      <c r="C67" s="160">
        <f>IF(ISNUMBER('将来負担比率（分子）の構造'!I$53), IF('将来負担比率（分子）の構造'!I$53 &lt; 0, 0, '将来負担比率（分子）の構造'!I$53), NA())</f>
        <v>75642</v>
      </c>
      <c r="D67" s="160" t="e">
        <f>NA()</f>
        <v>#N/A</v>
      </c>
      <c r="E67" s="160" t="e">
        <f>NA()</f>
        <v>#N/A</v>
      </c>
      <c r="F67" s="160">
        <f>IF(ISNUMBER('将来負担比率（分子）の構造'!J$53), IF('将来負担比率（分子）の構造'!J$53 &lt; 0, 0, '将来負担比率（分子）の構造'!J$53), NA())</f>
        <v>70657</v>
      </c>
      <c r="G67" s="160" t="e">
        <f>NA()</f>
        <v>#N/A</v>
      </c>
      <c r="H67" s="160" t="e">
        <f>NA()</f>
        <v>#N/A</v>
      </c>
      <c r="I67" s="160">
        <f>IF(ISNUMBER('将来負担比率（分子）の構造'!K$53), IF('将来負担比率（分子）の構造'!K$53 &lt; 0, 0, '将来負担比率（分子）の構造'!K$53), NA())</f>
        <v>64310</v>
      </c>
      <c r="J67" s="160" t="e">
        <f>NA()</f>
        <v>#N/A</v>
      </c>
      <c r="K67" s="160" t="e">
        <f>NA()</f>
        <v>#N/A</v>
      </c>
      <c r="L67" s="160">
        <f>IF(ISNUMBER('将来負担比率（分子）の構造'!L$53), IF('将来負担比率（分子）の構造'!L$53 &lt; 0, 0, '将来負担比率（分子）の構造'!L$53), NA())</f>
        <v>60263</v>
      </c>
      <c r="M67" s="160" t="e">
        <f>NA()</f>
        <v>#N/A</v>
      </c>
      <c r="N67" s="160" t="e">
        <f>NA()</f>
        <v>#N/A</v>
      </c>
      <c r="O67" s="160">
        <f>IF(ISNUMBER('将来負担比率（分子）の構造'!M$53), IF('将来負担比率（分子）の構造'!M$53 &lt; 0, 0, '将来負担比率（分子）の構造'!M$53), NA())</f>
        <v>59071</v>
      </c>
      <c r="P67" s="160" t="e">
        <f>NA()</f>
        <v>#N/A</v>
      </c>
    </row>
    <row r="70" spans="1:16" x14ac:dyDescent="0.15">
      <c r="A70" s="162" t="s">
        <v>69</v>
      </c>
      <c r="B70" s="162"/>
      <c r="C70" s="162"/>
      <c r="D70" s="162"/>
      <c r="E70" s="162"/>
      <c r="F70" s="162"/>
    </row>
    <row r="71" spans="1:16" x14ac:dyDescent="0.15">
      <c r="A71" s="163"/>
      <c r="B71" s="163" t="str">
        <f>基金残高に係る経年分析!F54</f>
        <v>H27</v>
      </c>
      <c r="C71" s="163" t="str">
        <f>基金残高に係る経年分析!G54</f>
        <v>H28</v>
      </c>
      <c r="D71" s="163" t="str">
        <f>基金残高に係る経年分析!H54</f>
        <v>H29</v>
      </c>
    </row>
    <row r="72" spans="1:16" x14ac:dyDescent="0.15">
      <c r="A72" s="163" t="s">
        <v>70</v>
      </c>
      <c r="B72" s="164">
        <f>基金残高に係る経年分析!F55</f>
        <v>3882</v>
      </c>
      <c r="C72" s="164">
        <f>基金残高に係る経年分析!G55</f>
        <v>3695</v>
      </c>
      <c r="D72" s="164">
        <f>基金残高に係る経年分析!H55</f>
        <v>3060</v>
      </c>
    </row>
    <row r="73" spans="1:16" x14ac:dyDescent="0.15">
      <c r="A73" s="163" t="s">
        <v>71</v>
      </c>
      <c r="B73" s="164">
        <f>基金残高に係る経年分析!F56</f>
        <v>1926</v>
      </c>
      <c r="C73" s="164">
        <f>基金残高に係る経年分析!G56</f>
        <v>1881</v>
      </c>
      <c r="D73" s="164">
        <f>基金残高に係る経年分析!H56</f>
        <v>1932</v>
      </c>
    </row>
    <row r="74" spans="1:16" x14ac:dyDescent="0.15">
      <c r="A74" s="163" t="s">
        <v>72</v>
      </c>
      <c r="B74" s="164">
        <f>基金残高に係る経年分析!F57</f>
        <v>5082</v>
      </c>
      <c r="C74" s="164">
        <f>基金残高に係る経年分析!G57</f>
        <v>5511</v>
      </c>
      <c r="D74" s="164">
        <f>基金残高に係る経年分析!H57</f>
        <v>5879</v>
      </c>
    </row>
  </sheetData>
  <sheetProtection algorithmName="SHA-512" hashValue="WZNEswClEPcz4YHkTtzuq2mDLetxhIDimkrKyZMA1C0IYeIEewQ+jJdLva4YbPBwcOO3KZmWP6tV93xI0AkrRw==" saltValue="SB1Z+I+8fbUUtC40Mdqhl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topLeftCell="A16" workbookViewId="0"/>
  </sheetViews>
  <sheetFormatPr defaultColWidth="0" defaultRowHeight="11.25" customHeight="1" zeroHeight="1" x14ac:dyDescent="0.15"/>
  <cols>
    <col min="1" max="95" width="1.625" style="205" customWidth="1"/>
    <col min="96" max="133" width="1.625" style="221" customWidth="1"/>
    <col min="134" max="143" width="1.625" style="205" customWidth="1"/>
    <col min="144" max="16384" width="0" style="205" hidden="1"/>
  </cols>
  <sheetData>
    <row r="1" spans="2:143" ht="22.5" customHeight="1" thickBot="1" x14ac:dyDescent="0.2">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208</v>
      </c>
      <c r="DI1" s="774"/>
      <c r="DJ1" s="774"/>
      <c r="DK1" s="774"/>
      <c r="DL1" s="774"/>
      <c r="DM1" s="774"/>
      <c r="DN1" s="775"/>
      <c r="DO1" s="205"/>
      <c r="DP1" s="773" t="s">
        <v>209</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15">
      <c r="B2" s="206" t="s">
        <v>210</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15">
      <c r="B3" s="715" t="s">
        <v>211</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212</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213</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15">
      <c r="B4" s="715" t="s">
        <v>1</v>
      </c>
      <c r="C4" s="716"/>
      <c r="D4" s="716"/>
      <c r="E4" s="716"/>
      <c r="F4" s="716"/>
      <c r="G4" s="716"/>
      <c r="H4" s="716"/>
      <c r="I4" s="716"/>
      <c r="J4" s="716"/>
      <c r="K4" s="716"/>
      <c r="L4" s="716"/>
      <c r="M4" s="716"/>
      <c r="N4" s="716"/>
      <c r="O4" s="716"/>
      <c r="P4" s="716"/>
      <c r="Q4" s="717"/>
      <c r="R4" s="715" t="s">
        <v>214</v>
      </c>
      <c r="S4" s="716"/>
      <c r="T4" s="716"/>
      <c r="U4" s="716"/>
      <c r="V4" s="716"/>
      <c r="W4" s="716"/>
      <c r="X4" s="716"/>
      <c r="Y4" s="717"/>
      <c r="Z4" s="715" t="s">
        <v>215</v>
      </c>
      <c r="AA4" s="716"/>
      <c r="AB4" s="716"/>
      <c r="AC4" s="717"/>
      <c r="AD4" s="715" t="s">
        <v>216</v>
      </c>
      <c r="AE4" s="716"/>
      <c r="AF4" s="716"/>
      <c r="AG4" s="716"/>
      <c r="AH4" s="716"/>
      <c r="AI4" s="716"/>
      <c r="AJ4" s="716"/>
      <c r="AK4" s="717"/>
      <c r="AL4" s="715" t="s">
        <v>215</v>
      </c>
      <c r="AM4" s="716"/>
      <c r="AN4" s="716"/>
      <c r="AO4" s="717"/>
      <c r="AP4" s="776" t="s">
        <v>217</v>
      </c>
      <c r="AQ4" s="776"/>
      <c r="AR4" s="776"/>
      <c r="AS4" s="776"/>
      <c r="AT4" s="776"/>
      <c r="AU4" s="776"/>
      <c r="AV4" s="776"/>
      <c r="AW4" s="776"/>
      <c r="AX4" s="776"/>
      <c r="AY4" s="776"/>
      <c r="AZ4" s="776"/>
      <c r="BA4" s="776"/>
      <c r="BB4" s="776"/>
      <c r="BC4" s="776"/>
      <c r="BD4" s="776"/>
      <c r="BE4" s="776"/>
      <c r="BF4" s="776"/>
      <c r="BG4" s="776" t="s">
        <v>218</v>
      </c>
      <c r="BH4" s="776"/>
      <c r="BI4" s="776"/>
      <c r="BJ4" s="776"/>
      <c r="BK4" s="776"/>
      <c r="BL4" s="776"/>
      <c r="BM4" s="776"/>
      <c r="BN4" s="776"/>
      <c r="BO4" s="776" t="s">
        <v>215</v>
      </c>
      <c r="BP4" s="776"/>
      <c r="BQ4" s="776"/>
      <c r="BR4" s="776"/>
      <c r="BS4" s="776" t="s">
        <v>219</v>
      </c>
      <c r="BT4" s="776"/>
      <c r="BU4" s="776"/>
      <c r="BV4" s="776"/>
      <c r="BW4" s="776"/>
      <c r="BX4" s="776"/>
      <c r="BY4" s="776"/>
      <c r="BZ4" s="776"/>
      <c r="CA4" s="776"/>
      <c r="CB4" s="776"/>
      <c r="CD4" s="758" t="s">
        <v>220</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15">
      <c r="B5" s="740" t="s">
        <v>221</v>
      </c>
      <c r="C5" s="741"/>
      <c r="D5" s="741"/>
      <c r="E5" s="741"/>
      <c r="F5" s="741"/>
      <c r="G5" s="741"/>
      <c r="H5" s="741"/>
      <c r="I5" s="741"/>
      <c r="J5" s="741"/>
      <c r="K5" s="741"/>
      <c r="L5" s="741"/>
      <c r="M5" s="741"/>
      <c r="N5" s="741"/>
      <c r="O5" s="741"/>
      <c r="P5" s="741"/>
      <c r="Q5" s="742"/>
      <c r="R5" s="706">
        <v>21652761</v>
      </c>
      <c r="S5" s="707"/>
      <c r="T5" s="707"/>
      <c r="U5" s="707"/>
      <c r="V5" s="707"/>
      <c r="W5" s="707"/>
      <c r="X5" s="707"/>
      <c r="Y5" s="753"/>
      <c r="Z5" s="771">
        <v>26.6</v>
      </c>
      <c r="AA5" s="771"/>
      <c r="AB5" s="771"/>
      <c r="AC5" s="771"/>
      <c r="AD5" s="772">
        <v>21508628</v>
      </c>
      <c r="AE5" s="772"/>
      <c r="AF5" s="772"/>
      <c r="AG5" s="772"/>
      <c r="AH5" s="772"/>
      <c r="AI5" s="772"/>
      <c r="AJ5" s="772"/>
      <c r="AK5" s="772"/>
      <c r="AL5" s="754">
        <v>47.9</v>
      </c>
      <c r="AM5" s="723"/>
      <c r="AN5" s="723"/>
      <c r="AO5" s="755"/>
      <c r="AP5" s="740" t="s">
        <v>222</v>
      </c>
      <c r="AQ5" s="741"/>
      <c r="AR5" s="741"/>
      <c r="AS5" s="741"/>
      <c r="AT5" s="741"/>
      <c r="AU5" s="741"/>
      <c r="AV5" s="741"/>
      <c r="AW5" s="741"/>
      <c r="AX5" s="741"/>
      <c r="AY5" s="741"/>
      <c r="AZ5" s="741"/>
      <c r="BA5" s="741"/>
      <c r="BB5" s="741"/>
      <c r="BC5" s="741"/>
      <c r="BD5" s="741"/>
      <c r="BE5" s="741"/>
      <c r="BF5" s="742"/>
      <c r="BG5" s="641">
        <v>21486497</v>
      </c>
      <c r="BH5" s="644"/>
      <c r="BI5" s="644"/>
      <c r="BJ5" s="644"/>
      <c r="BK5" s="644"/>
      <c r="BL5" s="644"/>
      <c r="BM5" s="644"/>
      <c r="BN5" s="645"/>
      <c r="BO5" s="703">
        <v>99.2</v>
      </c>
      <c r="BP5" s="703"/>
      <c r="BQ5" s="703"/>
      <c r="BR5" s="703"/>
      <c r="BS5" s="704">
        <v>1065895</v>
      </c>
      <c r="BT5" s="704"/>
      <c r="BU5" s="704"/>
      <c r="BV5" s="704"/>
      <c r="BW5" s="704"/>
      <c r="BX5" s="704"/>
      <c r="BY5" s="704"/>
      <c r="BZ5" s="704"/>
      <c r="CA5" s="704"/>
      <c r="CB5" s="745"/>
      <c r="CD5" s="758" t="s">
        <v>217</v>
      </c>
      <c r="CE5" s="759"/>
      <c r="CF5" s="759"/>
      <c r="CG5" s="759"/>
      <c r="CH5" s="759"/>
      <c r="CI5" s="759"/>
      <c r="CJ5" s="759"/>
      <c r="CK5" s="759"/>
      <c r="CL5" s="759"/>
      <c r="CM5" s="759"/>
      <c r="CN5" s="759"/>
      <c r="CO5" s="759"/>
      <c r="CP5" s="759"/>
      <c r="CQ5" s="760"/>
      <c r="CR5" s="758" t="s">
        <v>223</v>
      </c>
      <c r="CS5" s="759"/>
      <c r="CT5" s="759"/>
      <c r="CU5" s="759"/>
      <c r="CV5" s="759"/>
      <c r="CW5" s="759"/>
      <c r="CX5" s="759"/>
      <c r="CY5" s="760"/>
      <c r="CZ5" s="758" t="s">
        <v>215</v>
      </c>
      <c r="DA5" s="759"/>
      <c r="DB5" s="759"/>
      <c r="DC5" s="760"/>
      <c r="DD5" s="758" t="s">
        <v>224</v>
      </c>
      <c r="DE5" s="759"/>
      <c r="DF5" s="759"/>
      <c r="DG5" s="759"/>
      <c r="DH5" s="759"/>
      <c r="DI5" s="759"/>
      <c r="DJ5" s="759"/>
      <c r="DK5" s="759"/>
      <c r="DL5" s="759"/>
      <c r="DM5" s="759"/>
      <c r="DN5" s="759"/>
      <c r="DO5" s="759"/>
      <c r="DP5" s="760"/>
      <c r="DQ5" s="758" t="s">
        <v>225</v>
      </c>
      <c r="DR5" s="759"/>
      <c r="DS5" s="759"/>
      <c r="DT5" s="759"/>
      <c r="DU5" s="759"/>
      <c r="DV5" s="759"/>
      <c r="DW5" s="759"/>
      <c r="DX5" s="759"/>
      <c r="DY5" s="759"/>
      <c r="DZ5" s="759"/>
      <c r="EA5" s="759"/>
      <c r="EB5" s="759"/>
      <c r="EC5" s="760"/>
    </row>
    <row r="6" spans="2:143" ht="11.25" customHeight="1" x14ac:dyDescent="0.15">
      <c r="B6" s="638" t="s">
        <v>226</v>
      </c>
      <c r="C6" s="639"/>
      <c r="D6" s="639"/>
      <c r="E6" s="639"/>
      <c r="F6" s="639"/>
      <c r="G6" s="639"/>
      <c r="H6" s="639"/>
      <c r="I6" s="639"/>
      <c r="J6" s="639"/>
      <c r="K6" s="639"/>
      <c r="L6" s="639"/>
      <c r="M6" s="639"/>
      <c r="N6" s="639"/>
      <c r="O6" s="639"/>
      <c r="P6" s="639"/>
      <c r="Q6" s="640"/>
      <c r="R6" s="641">
        <v>1124496</v>
      </c>
      <c r="S6" s="644"/>
      <c r="T6" s="644"/>
      <c r="U6" s="644"/>
      <c r="V6" s="644"/>
      <c r="W6" s="644"/>
      <c r="X6" s="644"/>
      <c r="Y6" s="645"/>
      <c r="Z6" s="703">
        <v>1.4</v>
      </c>
      <c r="AA6" s="703"/>
      <c r="AB6" s="703"/>
      <c r="AC6" s="703"/>
      <c r="AD6" s="704">
        <v>1124496</v>
      </c>
      <c r="AE6" s="704"/>
      <c r="AF6" s="704"/>
      <c r="AG6" s="704"/>
      <c r="AH6" s="704"/>
      <c r="AI6" s="704"/>
      <c r="AJ6" s="704"/>
      <c r="AK6" s="704"/>
      <c r="AL6" s="646">
        <v>2.5</v>
      </c>
      <c r="AM6" s="647"/>
      <c r="AN6" s="647"/>
      <c r="AO6" s="705"/>
      <c r="AP6" s="638" t="s">
        <v>227</v>
      </c>
      <c r="AQ6" s="639"/>
      <c r="AR6" s="639"/>
      <c r="AS6" s="639"/>
      <c r="AT6" s="639"/>
      <c r="AU6" s="639"/>
      <c r="AV6" s="639"/>
      <c r="AW6" s="639"/>
      <c r="AX6" s="639"/>
      <c r="AY6" s="639"/>
      <c r="AZ6" s="639"/>
      <c r="BA6" s="639"/>
      <c r="BB6" s="639"/>
      <c r="BC6" s="639"/>
      <c r="BD6" s="639"/>
      <c r="BE6" s="639"/>
      <c r="BF6" s="640"/>
      <c r="BG6" s="641">
        <v>21486497</v>
      </c>
      <c r="BH6" s="644"/>
      <c r="BI6" s="644"/>
      <c r="BJ6" s="644"/>
      <c r="BK6" s="644"/>
      <c r="BL6" s="644"/>
      <c r="BM6" s="644"/>
      <c r="BN6" s="645"/>
      <c r="BO6" s="703">
        <v>99.2</v>
      </c>
      <c r="BP6" s="703"/>
      <c r="BQ6" s="703"/>
      <c r="BR6" s="703"/>
      <c r="BS6" s="704">
        <v>1065895</v>
      </c>
      <c r="BT6" s="704"/>
      <c r="BU6" s="704"/>
      <c r="BV6" s="704"/>
      <c r="BW6" s="704"/>
      <c r="BX6" s="704"/>
      <c r="BY6" s="704"/>
      <c r="BZ6" s="704"/>
      <c r="CA6" s="704"/>
      <c r="CB6" s="745"/>
      <c r="CD6" s="712" t="s">
        <v>228</v>
      </c>
      <c r="CE6" s="713"/>
      <c r="CF6" s="713"/>
      <c r="CG6" s="713"/>
      <c r="CH6" s="713"/>
      <c r="CI6" s="713"/>
      <c r="CJ6" s="713"/>
      <c r="CK6" s="713"/>
      <c r="CL6" s="713"/>
      <c r="CM6" s="713"/>
      <c r="CN6" s="713"/>
      <c r="CO6" s="713"/>
      <c r="CP6" s="713"/>
      <c r="CQ6" s="714"/>
      <c r="CR6" s="641">
        <v>392084</v>
      </c>
      <c r="CS6" s="644"/>
      <c r="CT6" s="644"/>
      <c r="CU6" s="644"/>
      <c r="CV6" s="644"/>
      <c r="CW6" s="644"/>
      <c r="CX6" s="644"/>
      <c r="CY6" s="645"/>
      <c r="CZ6" s="754">
        <v>0.5</v>
      </c>
      <c r="DA6" s="723"/>
      <c r="DB6" s="723"/>
      <c r="DC6" s="757"/>
      <c r="DD6" s="649" t="s">
        <v>122</v>
      </c>
      <c r="DE6" s="644"/>
      <c r="DF6" s="644"/>
      <c r="DG6" s="644"/>
      <c r="DH6" s="644"/>
      <c r="DI6" s="644"/>
      <c r="DJ6" s="644"/>
      <c r="DK6" s="644"/>
      <c r="DL6" s="644"/>
      <c r="DM6" s="644"/>
      <c r="DN6" s="644"/>
      <c r="DO6" s="644"/>
      <c r="DP6" s="645"/>
      <c r="DQ6" s="649">
        <v>392084</v>
      </c>
      <c r="DR6" s="644"/>
      <c r="DS6" s="644"/>
      <c r="DT6" s="644"/>
      <c r="DU6" s="644"/>
      <c r="DV6" s="644"/>
      <c r="DW6" s="644"/>
      <c r="DX6" s="644"/>
      <c r="DY6" s="644"/>
      <c r="DZ6" s="644"/>
      <c r="EA6" s="644"/>
      <c r="EB6" s="644"/>
      <c r="EC6" s="684"/>
    </row>
    <row r="7" spans="2:143" ht="11.25" customHeight="1" x14ac:dyDescent="0.15">
      <c r="B7" s="638" t="s">
        <v>229</v>
      </c>
      <c r="C7" s="639"/>
      <c r="D7" s="639"/>
      <c r="E7" s="639"/>
      <c r="F7" s="639"/>
      <c r="G7" s="639"/>
      <c r="H7" s="639"/>
      <c r="I7" s="639"/>
      <c r="J7" s="639"/>
      <c r="K7" s="639"/>
      <c r="L7" s="639"/>
      <c r="M7" s="639"/>
      <c r="N7" s="639"/>
      <c r="O7" s="639"/>
      <c r="P7" s="639"/>
      <c r="Q7" s="640"/>
      <c r="R7" s="641">
        <v>54566</v>
      </c>
      <c r="S7" s="644"/>
      <c r="T7" s="644"/>
      <c r="U7" s="644"/>
      <c r="V7" s="644"/>
      <c r="W7" s="644"/>
      <c r="X7" s="644"/>
      <c r="Y7" s="645"/>
      <c r="Z7" s="703">
        <v>0.1</v>
      </c>
      <c r="AA7" s="703"/>
      <c r="AB7" s="703"/>
      <c r="AC7" s="703"/>
      <c r="AD7" s="704">
        <v>54566</v>
      </c>
      <c r="AE7" s="704"/>
      <c r="AF7" s="704"/>
      <c r="AG7" s="704"/>
      <c r="AH7" s="704"/>
      <c r="AI7" s="704"/>
      <c r="AJ7" s="704"/>
      <c r="AK7" s="704"/>
      <c r="AL7" s="646">
        <v>0.1</v>
      </c>
      <c r="AM7" s="647"/>
      <c r="AN7" s="647"/>
      <c r="AO7" s="705"/>
      <c r="AP7" s="638" t="s">
        <v>230</v>
      </c>
      <c r="AQ7" s="639"/>
      <c r="AR7" s="639"/>
      <c r="AS7" s="639"/>
      <c r="AT7" s="639"/>
      <c r="AU7" s="639"/>
      <c r="AV7" s="639"/>
      <c r="AW7" s="639"/>
      <c r="AX7" s="639"/>
      <c r="AY7" s="639"/>
      <c r="AZ7" s="639"/>
      <c r="BA7" s="639"/>
      <c r="BB7" s="639"/>
      <c r="BC7" s="639"/>
      <c r="BD7" s="639"/>
      <c r="BE7" s="639"/>
      <c r="BF7" s="640"/>
      <c r="BG7" s="641">
        <v>9561537</v>
      </c>
      <c r="BH7" s="644"/>
      <c r="BI7" s="644"/>
      <c r="BJ7" s="644"/>
      <c r="BK7" s="644"/>
      <c r="BL7" s="644"/>
      <c r="BM7" s="644"/>
      <c r="BN7" s="645"/>
      <c r="BO7" s="703">
        <v>44.2</v>
      </c>
      <c r="BP7" s="703"/>
      <c r="BQ7" s="703"/>
      <c r="BR7" s="703"/>
      <c r="BS7" s="704">
        <v>325087</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1">
        <v>8444383</v>
      </c>
      <c r="CS7" s="644"/>
      <c r="CT7" s="644"/>
      <c r="CU7" s="644"/>
      <c r="CV7" s="644"/>
      <c r="CW7" s="644"/>
      <c r="CX7" s="644"/>
      <c r="CY7" s="645"/>
      <c r="CZ7" s="703">
        <v>10.5</v>
      </c>
      <c r="DA7" s="703"/>
      <c r="DB7" s="703"/>
      <c r="DC7" s="703"/>
      <c r="DD7" s="649">
        <v>880373</v>
      </c>
      <c r="DE7" s="644"/>
      <c r="DF7" s="644"/>
      <c r="DG7" s="644"/>
      <c r="DH7" s="644"/>
      <c r="DI7" s="644"/>
      <c r="DJ7" s="644"/>
      <c r="DK7" s="644"/>
      <c r="DL7" s="644"/>
      <c r="DM7" s="644"/>
      <c r="DN7" s="644"/>
      <c r="DO7" s="644"/>
      <c r="DP7" s="645"/>
      <c r="DQ7" s="649">
        <v>6796635</v>
      </c>
      <c r="DR7" s="644"/>
      <c r="DS7" s="644"/>
      <c r="DT7" s="644"/>
      <c r="DU7" s="644"/>
      <c r="DV7" s="644"/>
      <c r="DW7" s="644"/>
      <c r="DX7" s="644"/>
      <c r="DY7" s="644"/>
      <c r="DZ7" s="644"/>
      <c r="EA7" s="644"/>
      <c r="EB7" s="644"/>
      <c r="EC7" s="684"/>
    </row>
    <row r="8" spans="2:143" ht="11.25" customHeight="1" x14ac:dyDescent="0.15">
      <c r="B8" s="638" t="s">
        <v>232</v>
      </c>
      <c r="C8" s="639"/>
      <c r="D8" s="639"/>
      <c r="E8" s="639"/>
      <c r="F8" s="639"/>
      <c r="G8" s="639"/>
      <c r="H8" s="639"/>
      <c r="I8" s="639"/>
      <c r="J8" s="639"/>
      <c r="K8" s="639"/>
      <c r="L8" s="639"/>
      <c r="M8" s="639"/>
      <c r="N8" s="639"/>
      <c r="O8" s="639"/>
      <c r="P8" s="639"/>
      <c r="Q8" s="640"/>
      <c r="R8" s="641">
        <v>78212</v>
      </c>
      <c r="S8" s="644"/>
      <c r="T8" s="644"/>
      <c r="U8" s="644"/>
      <c r="V8" s="644"/>
      <c r="W8" s="644"/>
      <c r="X8" s="644"/>
      <c r="Y8" s="645"/>
      <c r="Z8" s="703">
        <v>0.1</v>
      </c>
      <c r="AA8" s="703"/>
      <c r="AB8" s="703"/>
      <c r="AC8" s="703"/>
      <c r="AD8" s="704">
        <v>78212</v>
      </c>
      <c r="AE8" s="704"/>
      <c r="AF8" s="704"/>
      <c r="AG8" s="704"/>
      <c r="AH8" s="704"/>
      <c r="AI8" s="704"/>
      <c r="AJ8" s="704"/>
      <c r="AK8" s="704"/>
      <c r="AL8" s="646">
        <v>0.2</v>
      </c>
      <c r="AM8" s="647"/>
      <c r="AN8" s="647"/>
      <c r="AO8" s="705"/>
      <c r="AP8" s="638" t="s">
        <v>233</v>
      </c>
      <c r="AQ8" s="639"/>
      <c r="AR8" s="639"/>
      <c r="AS8" s="639"/>
      <c r="AT8" s="639"/>
      <c r="AU8" s="639"/>
      <c r="AV8" s="639"/>
      <c r="AW8" s="639"/>
      <c r="AX8" s="639"/>
      <c r="AY8" s="639"/>
      <c r="AZ8" s="639"/>
      <c r="BA8" s="639"/>
      <c r="BB8" s="639"/>
      <c r="BC8" s="639"/>
      <c r="BD8" s="639"/>
      <c r="BE8" s="639"/>
      <c r="BF8" s="640"/>
      <c r="BG8" s="641">
        <v>309201</v>
      </c>
      <c r="BH8" s="644"/>
      <c r="BI8" s="644"/>
      <c r="BJ8" s="644"/>
      <c r="BK8" s="644"/>
      <c r="BL8" s="644"/>
      <c r="BM8" s="644"/>
      <c r="BN8" s="645"/>
      <c r="BO8" s="703">
        <v>1.4</v>
      </c>
      <c r="BP8" s="703"/>
      <c r="BQ8" s="703"/>
      <c r="BR8" s="703"/>
      <c r="BS8" s="649" t="s">
        <v>234</v>
      </c>
      <c r="BT8" s="644"/>
      <c r="BU8" s="644"/>
      <c r="BV8" s="644"/>
      <c r="BW8" s="644"/>
      <c r="BX8" s="644"/>
      <c r="BY8" s="644"/>
      <c r="BZ8" s="644"/>
      <c r="CA8" s="644"/>
      <c r="CB8" s="684"/>
      <c r="CD8" s="685" t="s">
        <v>235</v>
      </c>
      <c r="CE8" s="682"/>
      <c r="CF8" s="682"/>
      <c r="CG8" s="682"/>
      <c r="CH8" s="682"/>
      <c r="CI8" s="682"/>
      <c r="CJ8" s="682"/>
      <c r="CK8" s="682"/>
      <c r="CL8" s="682"/>
      <c r="CM8" s="682"/>
      <c r="CN8" s="682"/>
      <c r="CO8" s="682"/>
      <c r="CP8" s="682"/>
      <c r="CQ8" s="683"/>
      <c r="CR8" s="641">
        <v>26589861</v>
      </c>
      <c r="CS8" s="644"/>
      <c r="CT8" s="644"/>
      <c r="CU8" s="644"/>
      <c r="CV8" s="644"/>
      <c r="CW8" s="644"/>
      <c r="CX8" s="644"/>
      <c r="CY8" s="645"/>
      <c r="CZ8" s="703">
        <v>33.200000000000003</v>
      </c>
      <c r="DA8" s="703"/>
      <c r="DB8" s="703"/>
      <c r="DC8" s="703"/>
      <c r="DD8" s="649">
        <v>147499</v>
      </c>
      <c r="DE8" s="644"/>
      <c r="DF8" s="644"/>
      <c r="DG8" s="644"/>
      <c r="DH8" s="644"/>
      <c r="DI8" s="644"/>
      <c r="DJ8" s="644"/>
      <c r="DK8" s="644"/>
      <c r="DL8" s="644"/>
      <c r="DM8" s="644"/>
      <c r="DN8" s="644"/>
      <c r="DO8" s="644"/>
      <c r="DP8" s="645"/>
      <c r="DQ8" s="649">
        <v>12062989</v>
      </c>
      <c r="DR8" s="644"/>
      <c r="DS8" s="644"/>
      <c r="DT8" s="644"/>
      <c r="DU8" s="644"/>
      <c r="DV8" s="644"/>
      <c r="DW8" s="644"/>
      <c r="DX8" s="644"/>
      <c r="DY8" s="644"/>
      <c r="DZ8" s="644"/>
      <c r="EA8" s="644"/>
      <c r="EB8" s="644"/>
      <c r="EC8" s="684"/>
    </row>
    <row r="9" spans="2:143" ht="11.25" customHeight="1" x14ac:dyDescent="0.15">
      <c r="B9" s="638" t="s">
        <v>236</v>
      </c>
      <c r="C9" s="639"/>
      <c r="D9" s="639"/>
      <c r="E9" s="639"/>
      <c r="F9" s="639"/>
      <c r="G9" s="639"/>
      <c r="H9" s="639"/>
      <c r="I9" s="639"/>
      <c r="J9" s="639"/>
      <c r="K9" s="639"/>
      <c r="L9" s="639"/>
      <c r="M9" s="639"/>
      <c r="N9" s="639"/>
      <c r="O9" s="639"/>
      <c r="P9" s="639"/>
      <c r="Q9" s="640"/>
      <c r="R9" s="641">
        <v>68461</v>
      </c>
      <c r="S9" s="644"/>
      <c r="T9" s="644"/>
      <c r="U9" s="644"/>
      <c r="V9" s="644"/>
      <c r="W9" s="644"/>
      <c r="X9" s="644"/>
      <c r="Y9" s="645"/>
      <c r="Z9" s="703">
        <v>0.1</v>
      </c>
      <c r="AA9" s="703"/>
      <c r="AB9" s="703"/>
      <c r="AC9" s="703"/>
      <c r="AD9" s="704">
        <v>68461</v>
      </c>
      <c r="AE9" s="704"/>
      <c r="AF9" s="704"/>
      <c r="AG9" s="704"/>
      <c r="AH9" s="704"/>
      <c r="AI9" s="704"/>
      <c r="AJ9" s="704"/>
      <c r="AK9" s="704"/>
      <c r="AL9" s="646">
        <v>0.2</v>
      </c>
      <c r="AM9" s="647"/>
      <c r="AN9" s="647"/>
      <c r="AO9" s="705"/>
      <c r="AP9" s="638" t="s">
        <v>237</v>
      </c>
      <c r="AQ9" s="639"/>
      <c r="AR9" s="639"/>
      <c r="AS9" s="639"/>
      <c r="AT9" s="639"/>
      <c r="AU9" s="639"/>
      <c r="AV9" s="639"/>
      <c r="AW9" s="639"/>
      <c r="AX9" s="639"/>
      <c r="AY9" s="639"/>
      <c r="AZ9" s="639"/>
      <c r="BA9" s="639"/>
      <c r="BB9" s="639"/>
      <c r="BC9" s="639"/>
      <c r="BD9" s="639"/>
      <c r="BE9" s="639"/>
      <c r="BF9" s="640"/>
      <c r="BG9" s="641">
        <v>7536024</v>
      </c>
      <c r="BH9" s="644"/>
      <c r="BI9" s="644"/>
      <c r="BJ9" s="644"/>
      <c r="BK9" s="644"/>
      <c r="BL9" s="644"/>
      <c r="BM9" s="644"/>
      <c r="BN9" s="645"/>
      <c r="BO9" s="703">
        <v>34.799999999999997</v>
      </c>
      <c r="BP9" s="703"/>
      <c r="BQ9" s="703"/>
      <c r="BR9" s="703"/>
      <c r="BS9" s="649" t="s">
        <v>122</v>
      </c>
      <c r="BT9" s="644"/>
      <c r="BU9" s="644"/>
      <c r="BV9" s="644"/>
      <c r="BW9" s="644"/>
      <c r="BX9" s="644"/>
      <c r="BY9" s="644"/>
      <c r="BZ9" s="644"/>
      <c r="CA9" s="644"/>
      <c r="CB9" s="684"/>
      <c r="CD9" s="685" t="s">
        <v>238</v>
      </c>
      <c r="CE9" s="682"/>
      <c r="CF9" s="682"/>
      <c r="CG9" s="682"/>
      <c r="CH9" s="682"/>
      <c r="CI9" s="682"/>
      <c r="CJ9" s="682"/>
      <c r="CK9" s="682"/>
      <c r="CL9" s="682"/>
      <c r="CM9" s="682"/>
      <c r="CN9" s="682"/>
      <c r="CO9" s="682"/>
      <c r="CP9" s="682"/>
      <c r="CQ9" s="683"/>
      <c r="CR9" s="641">
        <v>6363884</v>
      </c>
      <c r="CS9" s="644"/>
      <c r="CT9" s="644"/>
      <c r="CU9" s="644"/>
      <c r="CV9" s="644"/>
      <c r="CW9" s="644"/>
      <c r="CX9" s="644"/>
      <c r="CY9" s="645"/>
      <c r="CZ9" s="703">
        <v>7.9</v>
      </c>
      <c r="DA9" s="703"/>
      <c r="DB9" s="703"/>
      <c r="DC9" s="703"/>
      <c r="DD9" s="649">
        <v>1042493</v>
      </c>
      <c r="DE9" s="644"/>
      <c r="DF9" s="644"/>
      <c r="DG9" s="644"/>
      <c r="DH9" s="644"/>
      <c r="DI9" s="644"/>
      <c r="DJ9" s="644"/>
      <c r="DK9" s="644"/>
      <c r="DL9" s="644"/>
      <c r="DM9" s="644"/>
      <c r="DN9" s="644"/>
      <c r="DO9" s="644"/>
      <c r="DP9" s="645"/>
      <c r="DQ9" s="649">
        <v>3887346</v>
      </c>
      <c r="DR9" s="644"/>
      <c r="DS9" s="644"/>
      <c r="DT9" s="644"/>
      <c r="DU9" s="644"/>
      <c r="DV9" s="644"/>
      <c r="DW9" s="644"/>
      <c r="DX9" s="644"/>
      <c r="DY9" s="644"/>
      <c r="DZ9" s="644"/>
      <c r="EA9" s="644"/>
      <c r="EB9" s="644"/>
      <c r="EC9" s="684"/>
    </row>
    <row r="10" spans="2:143" ht="11.25" customHeight="1" x14ac:dyDescent="0.15">
      <c r="B10" s="638" t="s">
        <v>239</v>
      </c>
      <c r="C10" s="639"/>
      <c r="D10" s="639"/>
      <c r="E10" s="639"/>
      <c r="F10" s="639"/>
      <c r="G10" s="639"/>
      <c r="H10" s="639"/>
      <c r="I10" s="639"/>
      <c r="J10" s="639"/>
      <c r="K10" s="639"/>
      <c r="L10" s="639"/>
      <c r="M10" s="639"/>
      <c r="N10" s="639"/>
      <c r="O10" s="639"/>
      <c r="P10" s="639"/>
      <c r="Q10" s="640"/>
      <c r="R10" s="641" t="s">
        <v>234</v>
      </c>
      <c r="S10" s="644"/>
      <c r="T10" s="644"/>
      <c r="U10" s="644"/>
      <c r="V10" s="644"/>
      <c r="W10" s="644"/>
      <c r="X10" s="644"/>
      <c r="Y10" s="645"/>
      <c r="Z10" s="703" t="s">
        <v>122</v>
      </c>
      <c r="AA10" s="703"/>
      <c r="AB10" s="703"/>
      <c r="AC10" s="703"/>
      <c r="AD10" s="704" t="s">
        <v>234</v>
      </c>
      <c r="AE10" s="704"/>
      <c r="AF10" s="704"/>
      <c r="AG10" s="704"/>
      <c r="AH10" s="704"/>
      <c r="AI10" s="704"/>
      <c r="AJ10" s="704"/>
      <c r="AK10" s="704"/>
      <c r="AL10" s="646" t="s">
        <v>122</v>
      </c>
      <c r="AM10" s="647"/>
      <c r="AN10" s="647"/>
      <c r="AO10" s="705"/>
      <c r="AP10" s="638" t="s">
        <v>240</v>
      </c>
      <c r="AQ10" s="639"/>
      <c r="AR10" s="639"/>
      <c r="AS10" s="639"/>
      <c r="AT10" s="639"/>
      <c r="AU10" s="639"/>
      <c r="AV10" s="639"/>
      <c r="AW10" s="639"/>
      <c r="AX10" s="639"/>
      <c r="AY10" s="639"/>
      <c r="AZ10" s="639"/>
      <c r="BA10" s="639"/>
      <c r="BB10" s="639"/>
      <c r="BC10" s="639"/>
      <c r="BD10" s="639"/>
      <c r="BE10" s="639"/>
      <c r="BF10" s="640"/>
      <c r="BG10" s="641">
        <v>465714</v>
      </c>
      <c r="BH10" s="644"/>
      <c r="BI10" s="644"/>
      <c r="BJ10" s="644"/>
      <c r="BK10" s="644"/>
      <c r="BL10" s="644"/>
      <c r="BM10" s="644"/>
      <c r="BN10" s="645"/>
      <c r="BO10" s="703">
        <v>2.2000000000000002</v>
      </c>
      <c r="BP10" s="703"/>
      <c r="BQ10" s="703"/>
      <c r="BR10" s="703"/>
      <c r="BS10" s="649">
        <v>77541</v>
      </c>
      <c r="BT10" s="644"/>
      <c r="BU10" s="644"/>
      <c r="BV10" s="644"/>
      <c r="BW10" s="644"/>
      <c r="BX10" s="644"/>
      <c r="BY10" s="644"/>
      <c r="BZ10" s="644"/>
      <c r="CA10" s="644"/>
      <c r="CB10" s="684"/>
      <c r="CD10" s="685" t="s">
        <v>241</v>
      </c>
      <c r="CE10" s="682"/>
      <c r="CF10" s="682"/>
      <c r="CG10" s="682"/>
      <c r="CH10" s="682"/>
      <c r="CI10" s="682"/>
      <c r="CJ10" s="682"/>
      <c r="CK10" s="682"/>
      <c r="CL10" s="682"/>
      <c r="CM10" s="682"/>
      <c r="CN10" s="682"/>
      <c r="CO10" s="682"/>
      <c r="CP10" s="682"/>
      <c r="CQ10" s="683"/>
      <c r="CR10" s="641">
        <v>100469</v>
      </c>
      <c r="CS10" s="644"/>
      <c r="CT10" s="644"/>
      <c r="CU10" s="644"/>
      <c r="CV10" s="644"/>
      <c r="CW10" s="644"/>
      <c r="CX10" s="644"/>
      <c r="CY10" s="645"/>
      <c r="CZ10" s="703">
        <v>0.1</v>
      </c>
      <c r="DA10" s="703"/>
      <c r="DB10" s="703"/>
      <c r="DC10" s="703"/>
      <c r="DD10" s="649">
        <v>419</v>
      </c>
      <c r="DE10" s="644"/>
      <c r="DF10" s="644"/>
      <c r="DG10" s="644"/>
      <c r="DH10" s="644"/>
      <c r="DI10" s="644"/>
      <c r="DJ10" s="644"/>
      <c r="DK10" s="644"/>
      <c r="DL10" s="644"/>
      <c r="DM10" s="644"/>
      <c r="DN10" s="644"/>
      <c r="DO10" s="644"/>
      <c r="DP10" s="645"/>
      <c r="DQ10" s="649">
        <v>16047</v>
      </c>
      <c r="DR10" s="644"/>
      <c r="DS10" s="644"/>
      <c r="DT10" s="644"/>
      <c r="DU10" s="644"/>
      <c r="DV10" s="644"/>
      <c r="DW10" s="644"/>
      <c r="DX10" s="644"/>
      <c r="DY10" s="644"/>
      <c r="DZ10" s="644"/>
      <c r="EA10" s="644"/>
      <c r="EB10" s="644"/>
      <c r="EC10" s="684"/>
    </row>
    <row r="11" spans="2:143" ht="11.25" customHeight="1" x14ac:dyDescent="0.15">
      <c r="B11" s="638" t="s">
        <v>242</v>
      </c>
      <c r="C11" s="639"/>
      <c r="D11" s="639"/>
      <c r="E11" s="639"/>
      <c r="F11" s="639"/>
      <c r="G11" s="639"/>
      <c r="H11" s="639"/>
      <c r="I11" s="639"/>
      <c r="J11" s="639"/>
      <c r="K11" s="639"/>
      <c r="L11" s="639"/>
      <c r="M11" s="639"/>
      <c r="N11" s="639"/>
      <c r="O11" s="639"/>
      <c r="P11" s="639"/>
      <c r="Q11" s="640"/>
      <c r="R11" s="641" t="s">
        <v>122</v>
      </c>
      <c r="S11" s="644"/>
      <c r="T11" s="644"/>
      <c r="U11" s="644"/>
      <c r="V11" s="644"/>
      <c r="W11" s="644"/>
      <c r="X11" s="644"/>
      <c r="Y11" s="645"/>
      <c r="Z11" s="703" t="s">
        <v>122</v>
      </c>
      <c r="AA11" s="703"/>
      <c r="AB11" s="703"/>
      <c r="AC11" s="703"/>
      <c r="AD11" s="704" t="s">
        <v>234</v>
      </c>
      <c r="AE11" s="704"/>
      <c r="AF11" s="704"/>
      <c r="AG11" s="704"/>
      <c r="AH11" s="704"/>
      <c r="AI11" s="704"/>
      <c r="AJ11" s="704"/>
      <c r="AK11" s="704"/>
      <c r="AL11" s="646" t="s">
        <v>234</v>
      </c>
      <c r="AM11" s="647"/>
      <c r="AN11" s="647"/>
      <c r="AO11" s="705"/>
      <c r="AP11" s="638" t="s">
        <v>243</v>
      </c>
      <c r="AQ11" s="639"/>
      <c r="AR11" s="639"/>
      <c r="AS11" s="639"/>
      <c r="AT11" s="639"/>
      <c r="AU11" s="639"/>
      <c r="AV11" s="639"/>
      <c r="AW11" s="639"/>
      <c r="AX11" s="639"/>
      <c r="AY11" s="639"/>
      <c r="AZ11" s="639"/>
      <c r="BA11" s="639"/>
      <c r="BB11" s="639"/>
      <c r="BC11" s="639"/>
      <c r="BD11" s="639"/>
      <c r="BE11" s="639"/>
      <c r="BF11" s="640"/>
      <c r="BG11" s="641">
        <v>1250598</v>
      </c>
      <c r="BH11" s="644"/>
      <c r="BI11" s="644"/>
      <c r="BJ11" s="644"/>
      <c r="BK11" s="644"/>
      <c r="BL11" s="644"/>
      <c r="BM11" s="644"/>
      <c r="BN11" s="645"/>
      <c r="BO11" s="703">
        <v>5.8</v>
      </c>
      <c r="BP11" s="703"/>
      <c r="BQ11" s="703"/>
      <c r="BR11" s="703"/>
      <c r="BS11" s="649">
        <v>247546</v>
      </c>
      <c r="BT11" s="644"/>
      <c r="BU11" s="644"/>
      <c r="BV11" s="644"/>
      <c r="BW11" s="644"/>
      <c r="BX11" s="644"/>
      <c r="BY11" s="644"/>
      <c r="BZ11" s="644"/>
      <c r="CA11" s="644"/>
      <c r="CB11" s="684"/>
      <c r="CD11" s="685" t="s">
        <v>244</v>
      </c>
      <c r="CE11" s="682"/>
      <c r="CF11" s="682"/>
      <c r="CG11" s="682"/>
      <c r="CH11" s="682"/>
      <c r="CI11" s="682"/>
      <c r="CJ11" s="682"/>
      <c r="CK11" s="682"/>
      <c r="CL11" s="682"/>
      <c r="CM11" s="682"/>
      <c r="CN11" s="682"/>
      <c r="CO11" s="682"/>
      <c r="CP11" s="682"/>
      <c r="CQ11" s="683"/>
      <c r="CR11" s="641">
        <v>5538673</v>
      </c>
      <c r="CS11" s="644"/>
      <c r="CT11" s="644"/>
      <c r="CU11" s="644"/>
      <c r="CV11" s="644"/>
      <c r="CW11" s="644"/>
      <c r="CX11" s="644"/>
      <c r="CY11" s="645"/>
      <c r="CZ11" s="703">
        <v>6.9</v>
      </c>
      <c r="DA11" s="703"/>
      <c r="DB11" s="703"/>
      <c r="DC11" s="703"/>
      <c r="DD11" s="649">
        <v>2444021</v>
      </c>
      <c r="DE11" s="644"/>
      <c r="DF11" s="644"/>
      <c r="DG11" s="644"/>
      <c r="DH11" s="644"/>
      <c r="DI11" s="644"/>
      <c r="DJ11" s="644"/>
      <c r="DK11" s="644"/>
      <c r="DL11" s="644"/>
      <c r="DM11" s="644"/>
      <c r="DN11" s="644"/>
      <c r="DO11" s="644"/>
      <c r="DP11" s="645"/>
      <c r="DQ11" s="649">
        <v>3119165</v>
      </c>
      <c r="DR11" s="644"/>
      <c r="DS11" s="644"/>
      <c r="DT11" s="644"/>
      <c r="DU11" s="644"/>
      <c r="DV11" s="644"/>
      <c r="DW11" s="644"/>
      <c r="DX11" s="644"/>
      <c r="DY11" s="644"/>
      <c r="DZ11" s="644"/>
      <c r="EA11" s="644"/>
      <c r="EB11" s="644"/>
      <c r="EC11" s="684"/>
    </row>
    <row r="12" spans="2:143" ht="11.25" customHeight="1" x14ac:dyDescent="0.15">
      <c r="B12" s="638" t="s">
        <v>245</v>
      </c>
      <c r="C12" s="639"/>
      <c r="D12" s="639"/>
      <c r="E12" s="639"/>
      <c r="F12" s="639"/>
      <c r="G12" s="639"/>
      <c r="H12" s="639"/>
      <c r="I12" s="639"/>
      <c r="J12" s="639"/>
      <c r="K12" s="639"/>
      <c r="L12" s="639"/>
      <c r="M12" s="639"/>
      <c r="N12" s="639"/>
      <c r="O12" s="639"/>
      <c r="P12" s="639"/>
      <c r="Q12" s="640"/>
      <c r="R12" s="641">
        <v>3055502</v>
      </c>
      <c r="S12" s="644"/>
      <c r="T12" s="644"/>
      <c r="U12" s="644"/>
      <c r="V12" s="644"/>
      <c r="W12" s="644"/>
      <c r="X12" s="644"/>
      <c r="Y12" s="645"/>
      <c r="Z12" s="703">
        <v>3.8</v>
      </c>
      <c r="AA12" s="703"/>
      <c r="AB12" s="703"/>
      <c r="AC12" s="703"/>
      <c r="AD12" s="704">
        <v>3055502</v>
      </c>
      <c r="AE12" s="704"/>
      <c r="AF12" s="704"/>
      <c r="AG12" s="704"/>
      <c r="AH12" s="704"/>
      <c r="AI12" s="704"/>
      <c r="AJ12" s="704"/>
      <c r="AK12" s="704"/>
      <c r="AL12" s="646">
        <v>6.8</v>
      </c>
      <c r="AM12" s="647"/>
      <c r="AN12" s="647"/>
      <c r="AO12" s="705"/>
      <c r="AP12" s="638" t="s">
        <v>246</v>
      </c>
      <c r="AQ12" s="639"/>
      <c r="AR12" s="639"/>
      <c r="AS12" s="639"/>
      <c r="AT12" s="639"/>
      <c r="AU12" s="639"/>
      <c r="AV12" s="639"/>
      <c r="AW12" s="639"/>
      <c r="AX12" s="639"/>
      <c r="AY12" s="639"/>
      <c r="AZ12" s="639"/>
      <c r="BA12" s="639"/>
      <c r="BB12" s="639"/>
      <c r="BC12" s="639"/>
      <c r="BD12" s="639"/>
      <c r="BE12" s="639"/>
      <c r="BF12" s="640"/>
      <c r="BG12" s="641">
        <v>10288253</v>
      </c>
      <c r="BH12" s="644"/>
      <c r="BI12" s="644"/>
      <c r="BJ12" s="644"/>
      <c r="BK12" s="644"/>
      <c r="BL12" s="644"/>
      <c r="BM12" s="644"/>
      <c r="BN12" s="645"/>
      <c r="BO12" s="703">
        <v>47.5</v>
      </c>
      <c r="BP12" s="703"/>
      <c r="BQ12" s="703"/>
      <c r="BR12" s="703"/>
      <c r="BS12" s="649">
        <v>680600</v>
      </c>
      <c r="BT12" s="644"/>
      <c r="BU12" s="644"/>
      <c r="BV12" s="644"/>
      <c r="BW12" s="644"/>
      <c r="BX12" s="644"/>
      <c r="BY12" s="644"/>
      <c r="BZ12" s="644"/>
      <c r="CA12" s="644"/>
      <c r="CB12" s="684"/>
      <c r="CD12" s="685" t="s">
        <v>247</v>
      </c>
      <c r="CE12" s="682"/>
      <c r="CF12" s="682"/>
      <c r="CG12" s="682"/>
      <c r="CH12" s="682"/>
      <c r="CI12" s="682"/>
      <c r="CJ12" s="682"/>
      <c r="CK12" s="682"/>
      <c r="CL12" s="682"/>
      <c r="CM12" s="682"/>
      <c r="CN12" s="682"/>
      <c r="CO12" s="682"/>
      <c r="CP12" s="682"/>
      <c r="CQ12" s="683"/>
      <c r="CR12" s="641">
        <v>1302690</v>
      </c>
      <c r="CS12" s="644"/>
      <c r="CT12" s="644"/>
      <c r="CU12" s="644"/>
      <c r="CV12" s="644"/>
      <c r="CW12" s="644"/>
      <c r="CX12" s="644"/>
      <c r="CY12" s="645"/>
      <c r="CZ12" s="703">
        <v>1.6</v>
      </c>
      <c r="DA12" s="703"/>
      <c r="DB12" s="703"/>
      <c r="DC12" s="703"/>
      <c r="DD12" s="649">
        <v>127921</v>
      </c>
      <c r="DE12" s="644"/>
      <c r="DF12" s="644"/>
      <c r="DG12" s="644"/>
      <c r="DH12" s="644"/>
      <c r="DI12" s="644"/>
      <c r="DJ12" s="644"/>
      <c r="DK12" s="644"/>
      <c r="DL12" s="644"/>
      <c r="DM12" s="644"/>
      <c r="DN12" s="644"/>
      <c r="DO12" s="644"/>
      <c r="DP12" s="645"/>
      <c r="DQ12" s="649">
        <v>862337</v>
      </c>
      <c r="DR12" s="644"/>
      <c r="DS12" s="644"/>
      <c r="DT12" s="644"/>
      <c r="DU12" s="644"/>
      <c r="DV12" s="644"/>
      <c r="DW12" s="644"/>
      <c r="DX12" s="644"/>
      <c r="DY12" s="644"/>
      <c r="DZ12" s="644"/>
      <c r="EA12" s="644"/>
      <c r="EB12" s="644"/>
      <c r="EC12" s="684"/>
    </row>
    <row r="13" spans="2:143" ht="11.25" customHeight="1" x14ac:dyDescent="0.15">
      <c r="B13" s="638" t="s">
        <v>248</v>
      </c>
      <c r="C13" s="639"/>
      <c r="D13" s="639"/>
      <c r="E13" s="639"/>
      <c r="F13" s="639"/>
      <c r="G13" s="639"/>
      <c r="H13" s="639"/>
      <c r="I13" s="639"/>
      <c r="J13" s="639"/>
      <c r="K13" s="639"/>
      <c r="L13" s="639"/>
      <c r="M13" s="639"/>
      <c r="N13" s="639"/>
      <c r="O13" s="639"/>
      <c r="P13" s="639"/>
      <c r="Q13" s="640"/>
      <c r="R13" s="641">
        <v>44421</v>
      </c>
      <c r="S13" s="644"/>
      <c r="T13" s="644"/>
      <c r="U13" s="644"/>
      <c r="V13" s="644"/>
      <c r="W13" s="644"/>
      <c r="X13" s="644"/>
      <c r="Y13" s="645"/>
      <c r="Z13" s="703">
        <v>0.1</v>
      </c>
      <c r="AA13" s="703"/>
      <c r="AB13" s="703"/>
      <c r="AC13" s="703"/>
      <c r="AD13" s="704">
        <v>44421</v>
      </c>
      <c r="AE13" s="704"/>
      <c r="AF13" s="704"/>
      <c r="AG13" s="704"/>
      <c r="AH13" s="704"/>
      <c r="AI13" s="704"/>
      <c r="AJ13" s="704"/>
      <c r="AK13" s="704"/>
      <c r="AL13" s="646">
        <v>0.1</v>
      </c>
      <c r="AM13" s="647"/>
      <c r="AN13" s="647"/>
      <c r="AO13" s="705"/>
      <c r="AP13" s="638" t="s">
        <v>249</v>
      </c>
      <c r="AQ13" s="639"/>
      <c r="AR13" s="639"/>
      <c r="AS13" s="639"/>
      <c r="AT13" s="639"/>
      <c r="AU13" s="639"/>
      <c r="AV13" s="639"/>
      <c r="AW13" s="639"/>
      <c r="AX13" s="639"/>
      <c r="AY13" s="639"/>
      <c r="AZ13" s="639"/>
      <c r="BA13" s="639"/>
      <c r="BB13" s="639"/>
      <c r="BC13" s="639"/>
      <c r="BD13" s="639"/>
      <c r="BE13" s="639"/>
      <c r="BF13" s="640"/>
      <c r="BG13" s="641">
        <v>10219003</v>
      </c>
      <c r="BH13" s="644"/>
      <c r="BI13" s="644"/>
      <c r="BJ13" s="644"/>
      <c r="BK13" s="644"/>
      <c r="BL13" s="644"/>
      <c r="BM13" s="644"/>
      <c r="BN13" s="645"/>
      <c r="BO13" s="703">
        <v>47.2</v>
      </c>
      <c r="BP13" s="703"/>
      <c r="BQ13" s="703"/>
      <c r="BR13" s="703"/>
      <c r="BS13" s="649">
        <v>680600</v>
      </c>
      <c r="BT13" s="644"/>
      <c r="BU13" s="644"/>
      <c r="BV13" s="644"/>
      <c r="BW13" s="644"/>
      <c r="BX13" s="644"/>
      <c r="BY13" s="644"/>
      <c r="BZ13" s="644"/>
      <c r="CA13" s="644"/>
      <c r="CB13" s="684"/>
      <c r="CD13" s="685" t="s">
        <v>250</v>
      </c>
      <c r="CE13" s="682"/>
      <c r="CF13" s="682"/>
      <c r="CG13" s="682"/>
      <c r="CH13" s="682"/>
      <c r="CI13" s="682"/>
      <c r="CJ13" s="682"/>
      <c r="CK13" s="682"/>
      <c r="CL13" s="682"/>
      <c r="CM13" s="682"/>
      <c r="CN13" s="682"/>
      <c r="CO13" s="682"/>
      <c r="CP13" s="682"/>
      <c r="CQ13" s="683"/>
      <c r="CR13" s="641">
        <v>7386203</v>
      </c>
      <c r="CS13" s="644"/>
      <c r="CT13" s="644"/>
      <c r="CU13" s="644"/>
      <c r="CV13" s="644"/>
      <c r="CW13" s="644"/>
      <c r="CX13" s="644"/>
      <c r="CY13" s="645"/>
      <c r="CZ13" s="703">
        <v>9.1999999999999993</v>
      </c>
      <c r="DA13" s="703"/>
      <c r="DB13" s="703"/>
      <c r="DC13" s="703"/>
      <c r="DD13" s="649">
        <v>2595223</v>
      </c>
      <c r="DE13" s="644"/>
      <c r="DF13" s="644"/>
      <c r="DG13" s="644"/>
      <c r="DH13" s="644"/>
      <c r="DI13" s="644"/>
      <c r="DJ13" s="644"/>
      <c r="DK13" s="644"/>
      <c r="DL13" s="644"/>
      <c r="DM13" s="644"/>
      <c r="DN13" s="644"/>
      <c r="DO13" s="644"/>
      <c r="DP13" s="645"/>
      <c r="DQ13" s="649">
        <v>4258021</v>
      </c>
      <c r="DR13" s="644"/>
      <c r="DS13" s="644"/>
      <c r="DT13" s="644"/>
      <c r="DU13" s="644"/>
      <c r="DV13" s="644"/>
      <c r="DW13" s="644"/>
      <c r="DX13" s="644"/>
      <c r="DY13" s="644"/>
      <c r="DZ13" s="644"/>
      <c r="EA13" s="644"/>
      <c r="EB13" s="644"/>
      <c r="EC13" s="684"/>
    </row>
    <row r="14" spans="2:143" ht="11.25" customHeight="1" x14ac:dyDescent="0.15">
      <c r="B14" s="638" t="s">
        <v>251</v>
      </c>
      <c r="C14" s="639"/>
      <c r="D14" s="639"/>
      <c r="E14" s="639"/>
      <c r="F14" s="639"/>
      <c r="G14" s="639"/>
      <c r="H14" s="639"/>
      <c r="I14" s="639"/>
      <c r="J14" s="639"/>
      <c r="K14" s="639"/>
      <c r="L14" s="639"/>
      <c r="M14" s="639"/>
      <c r="N14" s="639"/>
      <c r="O14" s="639"/>
      <c r="P14" s="639"/>
      <c r="Q14" s="640"/>
      <c r="R14" s="641" t="s">
        <v>122</v>
      </c>
      <c r="S14" s="644"/>
      <c r="T14" s="644"/>
      <c r="U14" s="644"/>
      <c r="V14" s="644"/>
      <c r="W14" s="644"/>
      <c r="X14" s="644"/>
      <c r="Y14" s="645"/>
      <c r="Z14" s="703" t="s">
        <v>122</v>
      </c>
      <c r="AA14" s="703"/>
      <c r="AB14" s="703"/>
      <c r="AC14" s="703"/>
      <c r="AD14" s="704" t="s">
        <v>122</v>
      </c>
      <c r="AE14" s="704"/>
      <c r="AF14" s="704"/>
      <c r="AG14" s="704"/>
      <c r="AH14" s="704"/>
      <c r="AI14" s="704"/>
      <c r="AJ14" s="704"/>
      <c r="AK14" s="704"/>
      <c r="AL14" s="646" t="s">
        <v>234</v>
      </c>
      <c r="AM14" s="647"/>
      <c r="AN14" s="647"/>
      <c r="AO14" s="705"/>
      <c r="AP14" s="638" t="s">
        <v>252</v>
      </c>
      <c r="AQ14" s="639"/>
      <c r="AR14" s="639"/>
      <c r="AS14" s="639"/>
      <c r="AT14" s="639"/>
      <c r="AU14" s="639"/>
      <c r="AV14" s="639"/>
      <c r="AW14" s="639"/>
      <c r="AX14" s="639"/>
      <c r="AY14" s="639"/>
      <c r="AZ14" s="639"/>
      <c r="BA14" s="639"/>
      <c r="BB14" s="639"/>
      <c r="BC14" s="639"/>
      <c r="BD14" s="639"/>
      <c r="BE14" s="639"/>
      <c r="BF14" s="640"/>
      <c r="BG14" s="641">
        <v>605081</v>
      </c>
      <c r="BH14" s="644"/>
      <c r="BI14" s="644"/>
      <c r="BJ14" s="644"/>
      <c r="BK14" s="644"/>
      <c r="BL14" s="644"/>
      <c r="BM14" s="644"/>
      <c r="BN14" s="645"/>
      <c r="BO14" s="703">
        <v>2.8</v>
      </c>
      <c r="BP14" s="703"/>
      <c r="BQ14" s="703"/>
      <c r="BR14" s="703"/>
      <c r="BS14" s="649">
        <v>60208</v>
      </c>
      <c r="BT14" s="644"/>
      <c r="BU14" s="644"/>
      <c r="BV14" s="644"/>
      <c r="BW14" s="644"/>
      <c r="BX14" s="644"/>
      <c r="BY14" s="644"/>
      <c r="BZ14" s="644"/>
      <c r="CA14" s="644"/>
      <c r="CB14" s="684"/>
      <c r="CD14" s="685" t="s">
        <v>253</v>
      </c>
      <c r="CE14" s="682"/>
      <c r="CF14" s="682"/>
      <c r="CG14" s="682"/>
      <c r="CH14" s="682"/>
      <c r="CI14" s="682"/>
      <c r="CJ14" s="682"/>
      <c r="CK14" s="682"/>
      <c r="CL14" s="682"/>
      <c r="CM14" s="682"/>
      <c r="CN14" s="682"/>
      <c r="CO14" s="682"/>
      <c r="CP14" s="682"/>
      <c r="CQ14" s="683"/>
      <c r="CR14" s="641">
        <v>2298322</v>
      </c>
      <c r="CS14" s="644"/>
      <c r="CT14" s="644"/>
      <c r="CU14" s="644"/>
      <c r="CV14" s="644"/>
      <c r="CW14" s="644"/>
      <c r="CX14" s="644"/>
      <c r="CY14" s="645"/>
      <c r="CZ14" s="703">
        <v>2.9</v>
      </c>
      <c r="DA14" s="703"/>
      <c r="DB14" s="703"/>
      <c r="DC14" s="703"/>
      <c r="DD14" s="649">
        <v>385550</v>
      </c>
      <c r="DE14" s="644"/>
      <c r="DF14" s="644"/>
      <c r="DG14" s="644"/>
      <c r="DH14" s="644"/>
      <c r="DI14" s="644"/>
      <c r="DJ14" s="644"/>
      <c r="DK14" s="644"/>
      <c r="DL14" s="644"/>
      <c r="DM14" s="644"/>
      <c r="DN14" s="644"/>
      <c r="DO14" s="644"/>
      <c r="DP14" s="645"/>
      <c r="DQ14" s="649">
        <v>1867579</v>
      </c>
      <c r="DR14" s="644"/>
      <c r="DS14" s="644"/>
      <c r="DT14" s="644"/>
      <c r="DU14" s="644"/>
      <c r="DV14" s="644"/>
      <c r="DW14" s="644"/>
      <c r="DX14" s="644"/>
      <c r="DY14" s="644"/>
      <c r="DZ14" s="644"/>
      <c r="EA14" s="644"/>
      <c r="EB14" s="644"/>
      <c r="EC14" s="684"/>
    </row>
    <row r="15" spans="2:143" ht="11.25" customHeight="1" x14ac:dyDescent="0.15">
      <c r="B15" s="638" t="s">
        <v>254</v>
      </c>
      <c r="C15" s="639"/>
      <c r="D15" s="639"/>
      <c r="E15" s="639"/>
      <c r="F15" s="639"/>
      <c r="G15" s="639"/>
      <c r="H15" s="639"/>
      <c r="I15" s="639"/>
      <c r="J15" s="639"/>
      <c r="K15" s="639"/>
      <c r="L15" s="639"/>
      <c r="M15" s="639"/>
      <c r="N15" s="639"/>
      <c r="O15" s="639"/>
      <c r="P15" s="639"/>
      <c r="Q15" s="640"/>
      <c r="R15" s="641">
        <v>159138</v>
      </c>
      <c r="S15" s="644"/>
      <c r="T15" s="644"/>
      <c r="U15" s="644"/>
      <c r="V15" s="644"/>
      <c r="W15" s="644"/>
      <c r="X15" s="644"/>
      <c r="Y15" s="645"/>
      <c r="Z15" s="703">
        <v>0.2</v>
      </c>
      <c r="AA15" s="703"/>
      <c r="AB15" s="703"/>
      <c r="AC15" s="703"/>
      <c r="AD15" s="704">
        <v>159138</v>
      </c>
      <c r="AE15" s="704"/>
      <c r="AF15" s="704"/>
      <c r="AG15" s="704"/>
      <c r="AH15" s="704"/>
      <c r="AI15" s="704"/>
      <c r="AJ15" s="704"/>
      <c r="AK15" s="704"/>
      <c r="AL15" s="646">
        <v>0.4</v>
      </c>
      <c r="AM15" s="647"/>
      <c r="AN15" s="647"/>
      <c r="AO15" s="705"/>
      <c r="AP15" s="638" t="s">
        <v>255</v>
      </c>
      <c r="AQ15" s="639"/>
      <c r="AR15" s="639"/>
      <c r="AS15" s="639"/>
      <c r="AT15" s="639"/>
      <c r="AU15" s="639"/>
      <c r="AV15" s="639"/>
      <c r="AW15" s="639"/>
      <c r="AX15" s="639"/>
      <c r="AY15" s="639"/>
      <c r="AZ15" s="639"/>
      <c r="BA15" s="639"/>
      <c r="BB15" s="639"/>
      <c r="BC15" s="639"/>
      <c r="BD15" s="639"/>
      <c r="BE15" s="639"/>
      <c r="BF15" s="640"/>
      <c r="BG15" s="641">
        <v>1031626</v>
      </c>
      <c r="BH15" s="644"/>
      <c r="BI15" s="644"/>
      <c r="BJ15" s="644"/>
      <c r="BK15" s="644"/>
      <c r="BL15" s="644"/>
      <c r="BM15" s="644"/>
      <c r="BN15" s="645"/>
      <c r="BO15" s="703">
        <v>4.8</v>
      </c>
      <c r="BP15" s="703"/>
      <c r="BQ15" s="703"/>
      <c r="BR15" s="703"/>
      <c r="BS15" s="649" t="s">
        <v>122</v>
      </c>
      <c r="BT15" s="644"/>
      <c r="BU15" s="644"/>
      <c r="BV15" s="644"/>
      <c r="BW15" s="644"/>
      <c r="BX15" s="644"/>
      <c r="BY15" s="644"/>
      <c r="BZ15" s="644"/>
      <c r="CA15" s="644"/>
      <c r="CB15" s="684"/>
      <c r="CD15" s="685" t="s">
        <v>256</v>
      </c>
      <c r="CE15" s="682"/>
      <c r="CF15" s="682"/>
      <c r="CG15" s="682"/>
      <c r="CH15" s="682"/>
      <c r="CI15" s="682"/>
      <c r="CJ15" s="682"/>
      <c r="CK15" s="682"/>
      <c r="CL15" s="682"/>
      <c r="CM15" s="682"/>
      <c r="CN15" s="682"/>
      <c r="CO15" s="682"/>
      <c r="CP15" s="682"/>
      <c r="CQ15" s="683"/>
      <c r="CR15" s="641">
        <v>8288987</v>
      </c>
      <c r="CS15" s="644"/>
      <c r="CT15" s="644"/>
      <c r="CU15" s="644"/>
      <c r="CV15" s="644"/>
      <c r="CW15" s="644"/>
      <c r="CX15" s="644"/>
      <c r="CY15" s="645"/>
      <c r="CZ15" s="703">
        <v>10.4</v>
      </c>
      <c r="DA15" s="703"/>
      <c r="DB15" s="703"/>
      <c r="DC15" s="703"/>
      <c r="DD15" s="649">
        <v>1931807</v>
      </c>
      <c r="DE15" s="644"/>
      <c r="DF15" s="644"/>
      <c r="DG15" s="644"/>
      <c r="DH15" s="644"/>
      <c r="DI15" s="644"/>
      <c r="DJ15" s="644"/>
      <c r="DK15" s="644"/>
      <c r="DL15" s="644"/>
      <c r="DM15" s="644"/>
      <c r="DN15" s="644"/>
      <c r="DO15" s="644"/>
      <c r="DP15" s="645"/>
      <c r="DQ15" s="649">
        <v>6021192</v>
      </c>
      <c r="DR15" s="644"/>
      <c r="DS15" s="644"/>
      <c r="DT15" s="644"/>
      <c r="DU15" s="644"/>
      <c r="DV15" s="644"/>
      <c r="DW15" s="644"/>
      <c r="DX15" s="644"/>
      <c r="DY15" s="644"/>
      <c r="DZ15" s="644"/>
      <c r="EA15" s="644"/>
      <c r="EB15" s="644"/>
      <c r="EC15" s="684"/>
    </row>
    <row r="16" spans="2:143" ht="11.25" customHeight="1" x14ac:dyDescent="0.15">
      <c r="B16" s="638" t="s">
        <v>257</v>
      </c>
      <c r="C16" s="639"/>
      <c r="D16" s="639"/>
      <c r="E16" s="639"/>
      <c r="F16" s="639"/>
      <c r="G16" s="639"/>
      <c r="H16" s="639"/>
      <c r="I16" s="639"/>
      <c r="J16" s="639"/>
      <c r="K16" s="639"/>
      <c r="L16" s="639"/>
      <c r="M16" s="639"/>
      <c r="N16" s="639"/>
      <c r="O16" s="639"/>
      <c r="P16" s="639"/>
      <c r="Q16" s="640"/>
      <c r="R16" s="641" t="s">
        <v>234</v>
      </c>
      <c r="S16" s="644"/>
      <c r="T16" s="644"/>
      <c r="U16" s="644"/>
      <c r="V16" s="644"/>
      <c r="W16" s="644"/>
      <c r="X16" s="644"/>
      <c r="Y16" s="645"/>
      <c r="Z16" s="703" t="s">
        <v>122</v>
      </c>
      <c r="AA16" s="703"/>
      <c r="AB16" s="703"/>
      <c r="AC16" s="703"/>
      <c r="AD16" s="704" t="s">
        <v>122</v>
      </c>
      <c r="AE16" s="704"/>
      <c r="AF16" s="704"/>
      <c r="AG16" s="704"/>
      <c r="AH16" s="704"/>
      <c r="AI16" s="704"/>
      <c r="AJ16" s="704"/>
      <c r="AK16" s="704"/>
      <c r="AL16" s="646" t="s">
        <v>122</v>
      </c>
      <c r="AM16" s="647"/>
      <c r="AN16" s="647"/>
      <c r="AO16" s="705"/>
      <c r="AP16" s="638" t="s">
        <v>258</v>
      </c>
      <c r="AQ16" s="639"/>
      <c r="AR16" s="639"/>
      <c r="AS16" s="639"/>
      <c r="AT16" s="639"/>
      <c r="AU16" s="639"/>
      <c r="AV16" s="639"/>
      <c r="AW16" s="639"/>
      <c r="AX16" s="639"/>
      <c r="AY16" s="639"/>
      <c r="AZ16" s="639"/>
      <c r="BA16" s="639"/>
      <c r="BB16" s="639"/>
      <c r="BC16" s="639"/>
      <c r="BD16" s="639"/>
      <c r="BE16" s="639"/>
      <c r="BF16" s="640"/>
      <c r="BG16" s="641" t="s">
        <v>234</v>
      </c>
      <c r="BH16" s="644"/>
      <c r="BI16" s="644"/>
      <c r="BJ16" s="644"/>
      <c r="BK16" s="644"/>
      <c r="BL16" s="644"/>
      <c r="BM16" s="644"/>
      <c r="BN16" s="645"/>
      <c r="BO16" s="703" t="s">
        <v>122</v>
      </c>
      <c r="BP16" s="703"/>
      <c r="BQ16" s="703"/>
      <c r="BR16" s="703"/>
      <c r="BS16" s="649" t="s">
        <v>122</v>
      </c>
      <c r="BT16" s="644"/>
      <c r="BU16" s="644"/>
      <c r="BV16" s="644"/>
      <c r="BW16" s="644"/>
      <c r="BX16" s="644"/>
      <c r="BY16" s="644"/>
      <c r="BZ16" s="644"/>
      <c r="CA16" s="644"/>
      <c r="CB16" s="684"/>
      <c r="CD16" s="685" t="s">
        <v>259</v>
      </c>
      <c r="CE16" s="682"/>
      <c r="CF16" s="682"/>
      <c r="CG16" s="682"/>
      <c r="CH16" s="682"/>
      <c r="CI16" s="682"/>
      <c r="CJ16" s="682"/>
      <c r="CK16" s="682"/>
      <c r="CL16" s="682"/>
      <c r="CM16" s="682"/>
      <c r="CN16" s="682"/>
      <c r="CO16" s="682"/>
      <c r="CP16" s="682"/>
      <c r="CQ16" s="683"/>
      <c r="CR16" s="641">
        <v>102876</v>
      </c>
      <c r="CS16" s="644"/>
      <c r="CT16" s="644"/>
      <c r="CU16" s="644"/>
      <c r="CV16" s="644"/>
      <c r="CW16" s="644"/>
      <c r="CX16" s="644"/>
      <c r="CY16" s="645"/>
      <c r="CZ16" s="703">
        <v>0.1</v>
      </c>
      <c r="DA16" s="703"/>
      <c r="DB16" s="703"/>
      <c r="DC16" s="703"/>
      <c r="DD16" s="649" t="s">
        <v>122</v>
      </c>
      <c r="DE16" s="644"/>
      <c r="DF16" s="644"/>
      <c r="DG16" s="644"/>
      <c r="DH16" s="644"/>
      <c r="DI16" s="644"/>
      <c r="DJ16" s="644"/>
      <c r="DK16" s="644"/>
      <c r="DL16" s="644"/>
      <c r="DM16" s="644"/>
      <c r="DN16" s="644"/>
      <c r="DO16" s="644"/>
      <c r="DP16" s="645"/>
      <c r="DQ16" s="649">
        <v>44231</v>
      </c>
      <c r="DR16" s="644"/>
      <c r="DS16" s="644"/>
      <c r="DT16" s="644"/>
      <c r="DU16" s="644"/>
      <c r="DV16" s="644"/>
      <c r="DW16" s="644"/>
      <c r="DX16" s="644"/>
      <c r="DY16" s="644"/>
      <c r="DZ16" s="644"/>
      <c r="EA16" s="644"/>
      <c r="EB16" s="644"/>
      <c r="EC16" s="684"/>
    </row>
    <row r="17" spans="2:133" ht="11.25" customHeight="1" x14ac:dyDescent="0.15">
      <c r="B17" s="638" t="s">
        <v>260</v>
      </c>
      <c r="C17" s="639"/>
      <c r="D17" s="639"/>
      <c r="E17" s="639"/>
      <c r="F17" s="639"/>
      <c r="G17" s="639"/>
      <c r="H17" s="639"/>
      <c r="I17" s="639"/>
      <c r="J17" s="639"/>
      <c r="K17" s="639"/>
      <c r="L17" s="639"/>
      <c r="M17" s="639"/>
      <c r="N17" s="639"/>
      <c r="O17" s="639"/>
      <c r="P17" s="639"/>
      <c r="Q17" s="640"/>
      <c r="R17" s="641">
        <v>89331</v>
      </c>
      <c r="S17" s="644"/>
      <c r="T17" s="644"/>
      <c r="U17" s="644"/>
      <c r="V17" s="644"/>
      <c r="W17" s="644"/>
      <c r="X17" s="644"/>
      <c r="Y17" s="645"/>
      <c r="Z17" s="703">
        <v>0.1</v>
      </c>
      <c r="AA17" s="703"/>
      <c r="AB17" s="703"/>
      <c r="AC17" s="703"/>
      <c r="AD17" s="704">
        <v>89331</v>
      </c>
      <c r="AE17" s="704"/>
      <c r="AF17" s="704"/>
      <c r="AG17" s="704"/>
      <c r="AH17" s="704"/>
      <c r="AI17" s="704"/>
      <c r="AJ17" s="704"/>
      <c r="AK17" s="704"/>
      <c r="AL17" s="646">
        <v>0.2</v>
      </c>
      <c r="AM17" s="647"/>
      <c r="AN17" s="647"/>
      <c r="AO17" s="705"/>
      <c r="AP17" s="638" t="s">
        <v>261</v>
      </c>
      <c r="AQ17" s="639"/>
      <c r="AR17" s="639"/>
      <c r="AS17" s="639"/>
      <c r="AT17" s="639"/>
      <c r="AU17" s="639"/>
      <c r="AV17" s="639"/>
      <c r="AW17" s="639"/>
      <c r="AX17" s="639"/>
      <c r="AY17" s="639"/>
      <c r="AZ17" s="639"/>
      <c r="BA17" s="639"/>
      <c r="BB17" s="639"/>
      <c r="BC17" s="639"/>
      <c r="BD17" s="639"/>
      <c r="BE17" s="639"/>
      <c r="BF17" s="640"/>
      <c r="BG17" s="641" t="s">
        <v>234</v>
      </c>
      <c r="BH17" s="644"/>
      <c r="BI17" s="644"/>
      <c r="BJ17" s="644"/>
      <c r="BK17" s="644"/>
      <c r="BL17" s="644"/>
      <c r="BM17" s="644"/>
      <c r="BN17" s="645"/>
      <c r="BO17" s="703" t="s">
        <v>122</v>
      </c>
      <c r="BP17" s="703"/>
      <c r="BQ17" s="703"/>
      <c r="BR17" s="703"/>
      <c r="BS17" s="649" t="s">
        <v>234</v>
      </c>
      <c r="BT17" s="644"/>
      <c r="BU17" s="644"/>
      <c r="BV17" s="644"/>
      <c r="BW17" s="644"/>
      <c r="BX17" s="644"/>
      <c r="BY17" s="644"/>
      <c r="BZ17" s="644"/>
      <c r="CA17" s="644"/>
      <c r="CB17" s="684"/>
      <c r="CD17" s="685" t="s">
        <v>262</v>
      </c>
      <c r="CE17" s="682"/>
      <c r="CF17" s="682"/>
      <c r="CG17" s="682"/>
      <c r="CH17" s="682"/>
      <c r="CI17" s="682"/>
      <c r="CJ17" s="682"/>
      <c r="CK17" s="682"/>
      <c r="CL17" s="682"/>
      <c r="CM17" s="682"/>
      <c r="CN17" s="682"/>
      <c r="CO17" s="682"/>
      <c r="CP17" s="682"/>
      <c r="CQ17" s="683"/>
      <c r="CR17" s="641">
        <v>13262664</v>
      </c>
      <c r="CS17" s="644"/>
      <c r="CT17" s="644"/>
      <c r="CU17" s="644"/>
      <c r="CV17" s="644"/>
      <c r="CW17" s="644"/>
      <c r="CX17" s="644"/>
      <c r="CY17" s="645"/>
      <c r="CZ17" s="703">
        <v>16.600000000000001</v>
      </c>
      <c r="DA17" s="703"/>
      <c r="DB17" s="703"/>
      <c r="DC17" s="703"/>
      <c r="DD17" s="649" t="s">
        <v>234</v>
      </c>
      <c r="DE17" s="644"/>
      <c r="DF17" s="644"/>
      <c r="DG17" s="644"/>
      <c r="DH17" s="644"/>
      <c r="DI17" s="644"/>
      <c r="DJ17" s="644"/>
      <c r="DK17" s="644"/>
      <c r="DL17" s="644"/>
      <c r="DM17" s="644"/>
      <c r="DN17" s="644"/>
      <c r="DO17" s="644"/>
      <c r="DP17" s="645"/>
      <c r="DQ17" s="649">
        <v>12927612</v>
      </c>
      <c r="DR17" s="644"/>
      <c r="DS17" s="644"/>
      <c r="DT17" s="644"/>
      <c r="DU17" s="644"/>
      <c r="DV17" s="644"/>
      <c r="DW17" s="644"/>
      <c r="DX17" s="644"/>
      <c r="DY17" s="644"/>
      <c r="DZ17" s="644"/>
      <c r="EA17" s="644"/>
      <c r="EB17" s="644"/>
      <c r="EC17" s="684"/>
    </row>
    <row r="18" spans="2:133" ht="11.25" customHeight="1" x14ac:dyDescent="0.15">
      <c r="B18" s="638" t="s">
        <v>263</v>
      </c>
      <c r="C18" s="639"/>
      <c r="D18" s="639"/>
      <c r="E18" s="639"/>
      <c r="F18" s="639"/>
      <c r="G18" s="639"/>
      <c r="H18" s="639"/>
      <c r="I18" s="639"/>
      <c r="J18" s="639"/>
      <c r="K18" s="639"/>
      <c r="L18" s="639"/>
      <c r="M18" s="639"/>
      <c r="N18" s="639"/>
      <c r="O18" s="639"/>
      <c r="P18" s="639"/>
      <c r="Q18" s="640"/>
      <c r="R18" s="641">
        <v>20916811</v>
      </c>
      <c r="S18" s="644"/>
      <c r="T18" s="644"/>
      <c r="U18" s="644"/>
      <c r="V18" s="644"/>
      <c r="W18" s="644"/>
      <c r="X18" s="644"/>
      <c r="Y18" s="645"/>
      <c r="Z18" s="703">
        <v>25.7</v>
      </c>
      <c r="AA18" s="703"/>
      <c r="AB18" s="703"/>
      <c r="AC18" s="703"/>
      <c r="AD18" s="704">
        <v>18639933</v>
      </c>
      <c r="AE18" s="704"/>
      <c r="AF18" s="704"/>
      <c r="AG18" s="704"/>
      <c r="AH18" s="704"/>
      <c r="AI18" s="704"/>
      <c r="AJ18" s="704"/>
      <c r="AK18" s="704"/>
      <c r="AL18" s="646">
        <v>41.5</v>
      </c>
      <c r="AM18" s="647"/>
      <c r="AN18" s="647"/>
      <c r="AO18" s="705"/>
      <c r="AP18" s="638" t="s">
        <v>264</v>
      </c>
      <c r="AQ18" s="639"/>
      <c r="AR18" s="639"/>
      <c r="AS18" s="639"/>
      <c r="AT18" s="639"/>
      <c r="AU18" s="639"/>
      <c r="AV18" s="639"/>
      <c r="AW18" s="639"/>
      <c r="AX18" s="639"/>
      <c r="AY18" s="639"/>
      <c r="AZ18" s="639"/>
      <c r="BA18" s="639"/>
      <c r="BB18" s="639"/>
      <c r="BC18" s="639"/>
      <c r="BD18" s="639"/>
      <c r="BE18" s="639"/>
      <c r="BF18" s="640"/>
      <c r="BG18" s="641" t="s">
        <v>234</v>
      </c>
      <c r="BH18" s="644"/>
      <c r="BI18" s="644"/>
      <c r="BJ18" s="644"/>
      <c r="BK18" s="644"/>
      <c r="BL18" s="644"/>
      <c r="BM18" s="644"/>
      <c r="BN18" s="645"/>
      <c r="BO18" s="703" t="s">
        <v>122</v>
      </c>
      <c r="BP18" s="703"/>
      <c r="BQ18" s="703"/>
      <c r="BR18" s="703"/>
      <c r="BS18" s="649" t="s">
        <v>234</v>
      </c>
      <c r="BT18" s="644"/>
      <c r="BU18" s="644"/>
      <c r="BV18" s="644"/>
      <c r="BW18" s="644"/>
      <c r="BX18" s="644"/>
      <c r="BY18" s="644"/>
      <c r="BZ18" s="644"/>
      <c r="CA18" s="644"/>
      <c r="CB18" s="684"/>
      <c r="CD18" s="685" t="s">
        <v>265</v>
      </c>
      <c r="CE18" s="682"/>
      <c r="CF18" s="682"/>
      <c r="CG18" s="682"/>
      <c r="CH18" s="682"/>
      <c r="CI18" s="682"/>
      <c r="CJ18" s="682"/>
      <c r="CK18" s="682"/>
      <c r="CL18" s="682"/>
      <c r="CM18" s="682"/>
      <c r="CN18" s="682"/>
      <c r="CO18" s="682"/>
      <c r="CP18" s="682"/>
      <c r="CQ18" s="683"/>
      <c r="CR18" s="641" t="s">
        <v>122</v>
      </c>
      <c r="CS18" s="644"/>
      <c r="CT18" s="644"/>
      <c r="CU18" s="644"/>
      <c r="CV18" s="644"/>
      <c r="CW18" s="644"/>
      <c r="CX18" s="644"/>
      <c r="CY18" s="645"/>
      <c r="CZ18" s="703" t="s">
        <v>234</v>
      </c>
      <c r="DA18" s="703"/>
      <c r="DB18" s="703"/>
      <c r="DC18" s="703"/>
      <c r="DD18" s="649" t="s">
        <v>122</v>
      </c>
      <c r="DE18" s="644"/>
      <c r="DF18" s="644"/>
      <c r="DG18" s="644"/>
      <c r="DH18" s="644"/>
      <c r="DI18" s="644"/>
      <c r="DJ18" s="644"/>
      <c r="DK18" s="644"/>
      <c r="DL18" s="644"/>
      <c r="DM18" s="644"/>
      <c r="DN18" s="644"/>
      <c r="DO18" s="644"/>
      <c r="DP18" s="645"/>
      <c r="DQ18" s="649" t="s">
        <v>122</v>
      </c>
      <c r="DR18" s="644"/>
      <c r="DS18" s="644"/>
      <c r="DT18" s="644"/>
      <c r="DU18" s="644"/>
      <c r="DV18" s="644"/>
      <c r="DW18" s="644"/>
      <c r="DX18" s="644"/>
      <c r="DY18" s="644"/>
      <c r="DZ18" s="644"/>
      <c r="EA18" s="644"/>
      <c r="EB18" s="644"/>
      <c r="EC18" s="684"/>
    </row>
    <row r="19" spans="2:133" ht="11.25" customHeight="1" x14ac:dyDescent="0.15">
      <c r="B19" s="638" t="s">
        <v>266</v>
      </c>
      <c r="C19" s="639"/>
      <c r="D19" s="639"/>
      <c r="E19" s="639"/>
      <c r="F19" s="639"/>
      <c r="G19" s="639"/>
      <c r="H19" s="639"/>
      <c r="I19" s="639"/>
      <c r="J19" s="639"/>
      <c r="K19" s="639"/>
      <c r="L19" s="639"/>
      <c r="M19" s="639"/>
      <c r="N19" s="639"/>
      <c r="O19" s="639"/>
      <c r="P19" s="639"/>
      <c r="Q19" s="640"/>
      <c r="R19" s="641">
        <v>18639933</v>
      </c>
      <c r="S19" s="644"/>
      <c r="T19" s="644"/>
      <c r="U19" s="644"/>
      <c r="V19" s="644"/>
      <c r="W19" s="644"/>
      <c r="X19" s="644"/>
      <c r="Y19" s="645"/>
      <c r="Z19" s="703">
        <v>22.9</v>
      </c>
      <c r="AA19" s="703"/>
      <c r="AB19" s="703"/>
      <c r="AC19" s="703"/>
      <c r="AD19" s="704">
        <v>18639933</v>
      </c>
      <c r="AE19" s="704"/>
      <c r="AF19" s="704"/>
      <c r="AG19" s="704"/>
      <c r="AH19" s="704"/>
      <c r="AI19" s="704"/>
      <c r="AJ19" s="704"/>
      <c r="AK19" s="704"/>
      <c r="AL19" s="646">
        <v>41.5</v>
      </c>
      <c r="AM19" s="647"/>
      <c r="AN19" s="647"/>
      <c r="AO19" s="705"/>
      <c r="AP19" s="638" t="s">
        <v>267</v>
      </c>
      <c r="AQ19" s="639"/>
      <c r="AR19" s="639"/>
      <c r="AS19" s="639"/>
      <c r="AT19" s="639"/>
      <c r="AU19" s="639"/>
      <c r="AV19" s="639"/>
      <c r="AW19" s="639"/>
      <c r="AX19" s="639"/>
      <c r="AY19" s="639"/>
      <c r="AZ19" s="639"/>
      <c r="BA19" s="639"/>
      <c r="BB19" s="639"/>
      <c r="BC19" s="639"/>
      <c r="BD19" s="639"/>
      <c r="BE19" s="639"/>
      <c r="BF19" s="640"/>
      <c r="BG19" s="641">
        <v>166264</v>
      </c>
      <c r="BH19" s="644"/>
      <c r="BI19" s="644"/>
      <c r="BJ19" s="644"/>
      <c r="BK19" s="644"/>
      <c r="BL19" s="644"/>
      <c r="BM19" s="644"/>
      <c r="BN19" s="645"/>
      <c r="BO19" s="703">
        <v>0.8</v>
      </c>
      <c r="BP19" s="703"/>
      <c r="BQ19" s="703"/>
      <c r="BR19" s="703"/>
      <c r="BS19" s="649" t="s">
        <v>122</v>
      </c>
      <c r="BT19" s="644"/>
      <c r="BU19" s="644"/>
      <c r="BV19" s="644"/>
      <c r="BW19" s="644"/>
      <c r="BX19" s="644"/>
      <c r="BY19" s="644"/>
      <c r="BZ19" s="644"/>
      <c r="CA19" s="644"/>
      <c r="CB19" s="684"/>
      <c r="CD19" s="685" t="s">
        <v>268</v>
      </c>
      <c r="CE19" s="682"/>
      <c r="CF19" s="682"/>
      <c r="CG19" s="682"/>
      <c r="CH19" s="682"/>
      <c r="CI19" s="682"/>
      <c r="CJ19" s="682"/>
      <c r="CK19" s="682"/>
      <c r="CL19" s="682"/>
      <c r="CM19" s="682"/>
      <c r="CN19" s="682"/>
      <c r="CO19" s="682"/>
      <c r="CP19" s="682"/>
      <c r="CQ19" s="683"/>
      <c r="CR19" s="641" t="s">
        <v>234</v>
      </c>
      <c r="CS19" s="644"/>
      <c r="CT19" s="644"/>
      <c r="CU19" s="644"/>
      <c r="CV19" s="644"/>
      <c r="CW19" s="644"/>
      <c r="CX19" s="644"/>
      <c r="CY19" s="645"/>
      <c r="CZ19" s="703" t="s">
        <v>122</v>
      </c>
      <c r="DA19" s="703"/>
      <c r="DB19" s="703"/>
      <c r="DC19" s="703"/>
      <c r="DD19" s="649" t="s">
        <v>122</v>
      </c>
      <c r="DE19" s="644"/>
      <c r="DF19" s="644"/>
      <c r="DG19" s="644"/>
      <c r="DH19" s="644"/>
      <c r="DI19" s="644"/>
      <c r="DJ19" s="644"/>
      <c r="DK19" s="644"/>
      <c r="DL19" s="644"/>
      <c r="DM19" s="644"/>
      <c r="DN19" s="644"/>
      <c r="DO19" s="644"/>
      <c r="DP19" s="645"/>
      <c r="DQ19" s="649" t="s">
        <v>234</v>
      </c>
      <c r="DR19" s="644"/>
      <c r="DS19" s="644"/>
      <c r="DT19" s="644"/>
      <c r="DU19" s="644"/>
      <c r="DV19" s="644"/>
      <c r="DW19" s="644"/>
      <c r="DX19" s="644"/>
      <c r="DY19" s="644"/>
      <c r="DZ19" s="644"/>
      <c r="EA19" s="644"/>
      <c r="EB19" s="644"/>
      <c r="EC19" s="684"/>
    </row>
    <row r="20" spans="2:133" ht="11.25" customHeight="1" x14ac:dyDescent="0.15">
      <c r="B20" s="638" t="s">
        <v>269</v>
      </c>
      <c r="C20" s="639"/>
      <c r="D20" s="639"/>
      <c r="E20" s="639"/>
      <c r="F20" s="639"/>
      <c r="G20" s="639"/>
      <c r="H20" s="639"/>
      <c r="I20" s="639"/>
      <c r="J20" s="639"/>
      <c r="K20" s="639"/>
      <c r="L20" s="639"/>
      <c r="M20" s="639"/>
      <c r="N20" s="639"/>
      <c r="O20" s="639"/>
      <c r="P20" s="639"/>
      <c r="Q20" s="640"/>
      <c r="R20" s="641">
        <v>2276836</v>
      </c>
      <c r="S20" s="644"/>
      <c r="T20" s="644"/>
      <c r="U20" s="644"/>
      <c r="V20" s="644"/>
      <c r="W20" s="644"/>
      <c r="X20" s="644"/>
      <c r="Y20" s="645"/>
      <c r="Z20" s="703">
        <v>2.8</v>
      </c>
      <c r="AA20" s="703"/>
      <c r="AB20" s="703"/>
      <c r="AC20" s="703"/>
      <c r="AD20" s="704" t="s">
        <v>234</v>
      </c>
      <c r="AE20" s="704"/>
      <c r="AF20" s="704"/>
      <c r="AG20" s="704"/>
      <c r="AH20" s="704"/>
      <c r="AI20" s="704"/>
      <c r="AJ20" s="704"/>
      <c r="AK20" s="704"/>
      <c r="AL20" s="646" t="s">
        <v>122</v>
      </c>
      <c r="AM20" s="647"/>
      <c r="AN20" s="647"/>
      <c r="AO20" s="705"/>
      <c r="AP20" s="638" t="s">
        <v>270</v>
      </c>
      <c r="AQ20" s="639"/>
      <c r="AR20" s="639"/>
      <c r="AS20" s="639"/>
      <c r="AT20" s="639"/>
      <c r="AU20" s="639"/>
      <c r="AV20" s="639"/>
      <c r="AW20" s="639"/>
      <c r="AX20" s="639"/>
      <c r="AY20" s="639"/>
      <c r="AZ20" s="639"/>
      <c r="BA20" s="639"/>
      <c r="BB20" s="639"/>
      <c r="BC20" s="639"/>
      <c r="BD20" s="639"/>
      <c r="BE20" s="639"/>
      <c r="BF20" s="640"/>
      <c r="BG20" s="641">
        <v>166264</v>
      </c>
      <c r="BH20" s="644"/>
      <c r="BI20" s="644"/>
      <c r="BJ20" s="644"/>
      <c r="BK20" s="644"/>
      <c r="BL20" s="644"/>
      <c r="BM20" s="644"/>
      <c r="BN20" s="645"/>
      <c r="BO20" s="703">
        <v>0.8</v>
      </c>
      <c r="BP20" s="703"/>
      <c r="BQ20" s="703"/>
      <c r="BR20" s="703"/>
      <c r="BS20" s="649" t="s">
        <v>122</v>
      </c>
      <c r="BT20" s="644"/>
      <c r="BU20" s="644"/>
      <c r="BV20" s="644"/>
      <c r="BW20" s="644"/>
      <c r="BX20" s="644"/>
      <c r="BY20" s="644"/>
      <c r="BZ20" s="644"/>
      <c r="CA20" s="644"/>
      <c r="CB20" s="684"/>
      <c r="CD20" s="685" t="s">
        <v>271</v>
      </c>
      <c r="CE20" s="682"/>
      <c r="CF20" s="682"/>
      <c r="CG20" s="682"/>
      <c r="CH20" s="682"/>
      <c r="CI20" s="682"/>
      <c r="CJ20" s="682"/>
      <c r="CK20" s="682"/>
      <c r="CL20" s="682"/>
      <c r="CM20" s="682"/>
      <c r="CN20" s="682"/>
      <c r="CO20" s="682"/>
      <c r="CP20" s="682"/>
      <c r="CQ20" s="683"/>
      <c r="CR20" s="641">
        <v>80071096</v>
      </c>
      <c r="CS20" s="644"/>
      <c r="CT20" s="644"/>
      <c r="CU20" s="644"/>
      <c r="CV20" s="644"/>
      <c r="CW20" s="644"/>
      <c r="CX20" s="644"/>
      <c r="CY20" s="645"/>
      <c r="CZ20" s="703">
        <v>100</v>
      </c>
      <c r="DA20" s="703"/>
      <c r="DB20" s="703"/>
      <c r="DC20" s="703"/>
      <c r="DD20" s="649">
        <v>9555306</v>
      </c>
      <c r="DE20" s="644"/>
      <c r="DF20" s="644"/>
      <c r="DG20" s="644"/>
      <c r="DH20" s="644"/>
      <c r="DI20" s="644"/>
      <c r="DJ20" s="644"/>
      <c r="DK20" s="644"/>
      <c r="DL20" s="644"/>
      <c r="DM20" s="644"/>
      <c r="DN20" s="644"/>
      <c r="DO20" s="644"/>
      <c r="DP20" s="645"/>
      <c r="DQ20" s="649">
        <v>52255238</v>
      </c>
      <c r="DR20" s="644"/>
      <c r="DS20" s="644"/>
      <c r="DT20" s="644"/>
      <c r="DU20" s="644"/>
      <c r="DV20" s="644"/>
      <c r="DW20" s="644"/>
      <c r="DX20" s="644"/>
      <c r="DY20" s="644"/>
      <c r="DZ20" s="644"/>
      <c r="EA20" s="644"/>
      <c r="EB20" s="644"/>
      <c r="EC20" s="684"/>
    </row>
    <row r="21" spans="2:133" ht="11.25" customHeight="1" x14ac:dyDescent="0.15">
      <c r="B21" s="638" t="s">
        <v>272</v>
      </c>
      <c r="C21" s="639"/>
      <c r="D21" s="639"/>
      <c r="E21" s="639"/>
      <c r="F21" s="639"/>
      <c r="G21" s="639"/>
      <c r="H21" s="639"/>
      <c r="I21" s="639"/>
      <c r="J21" s="639"/>
      <c r="K21" s="639"/>
      <c r="L21" s="639"/>
      <c r="M21" s="639"/>
      <c r="N21" s="639"/>
      <c r="O21" s="639"/>
      <c r="P21" s="639"/>
      <c r="Q21" s="640"/>
      <c r="R21" s="641">
        <v>42</v>
      </c>
      <c r="S21" s="644"/>
      <c r="T21" s="644"/>
      <c r="U21" s="644"/>
      <c r="V21" s="644"/>
      <c r="W21" s="644"/>
      <c r="X21" s="644"/>
      <c r="Y21" s="645"/>
      <c r="Z21" s="703">
        <v>0</v>
      </c>
      <c r="AA21" s="703"/>
      <c r="AB21" s="703"/>
      <c r="AC21" s="703"/>
      <c r="AD21" s="704" t="s">
        <v>234</v>
      </c>
      <c r="AE21" s="704"/>
      <c r="AF21" s="704"/>
      <c r="AG21" s="704"/>
      <c r="AH21" s="704"/>
      <c r="AI21" s="704"/>
      <c r="AJ21" s="704"/>
      <c r="AK21" s="704"/>
      <c r="AL21" s="646" t="s">
        <v>234</v>
      </c>
      <c r="AM21" s="647"/>
      <c r="AN21" s="647"/>
      <c r="AO21" s="705"/>
      <c r="AP21" s="749" t="s">
        <v>273</v>
      </c>
      <c r="AQ21" s="756"/>
      <c r="AR21" s="756"/>
      <c r="AS21" s="756"/>
      <c r="AT21" s="756"/>
      <c r="AU21" s="756"/>
      <c r="AV21" s="756"/>
      <c r="AW21" s="756"/>
      <c r="AX21" s="756"/>
      <c r="AY21" s="756"/>
      <c r="AZ21" s="756"/>
      <c r="BA21" s="756"/>
      <c r="BB21" s="756"/>
      <c r="BC21" s="756"/>
      <c r="BD21" s="756"/>
      <c r="BE21" s="756"/>
      <c r="BF21" s="751"/>
      <c r="BG21" s="641">
        <v>22131</v>
      </c>
      <c r="BH21" s="644"/>
      <c r="BI21" s="644"/>
      <c r="BJ21" s="644"/>
      <c r="BK21" s="644"/>
      <c r="BL21" s="644"/>
      <c r="BM21" s="644"/>
      <c r="BN21" s="645"/>
      <c r="BO21" s="703">
        <v>0.1</v>
      </c>
      <c r="BP21" s="703"/>
      <c r="BQ21" s="703"/>
      <c r="BR21" s="703"/>
      <c r="BS21" s="649" t="s">
        <v>234</v>
      </c>
      <c r="BT21" s="644"/>
      <c r="BU21" s="644"/>
      <c r="BV21" s="644"/>
      <c r="BW21" s="644"/>
      <c r="BX21" s="644"/>
      <c r="BY21" s="644"/>
      <c r="BZ21" s="644"/>
      <c r="CA21" s="644"/>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15">
      <c r="B22" s="638" t="s">
        <v>274</v>
      </c>
      <c r="C22" s="639"/>
      <c r="D22" s="639"/>
      <c r="E22" s="639"/>
      <c r="F22" s="639"/>
      <c r="G22" s="639"/>
      <c r="H22" s="639"/>
      <c r="I22" s="639"/>
      <c r="J22" s="639"/>
      <c r="K22" s="639"/>
      <c r="L22" s="639"/>
      <c r="M22" s="639"/>
      <c r="N22" s="639"/>
      <c r="O22" s="639"/>
      <c r="P22" s="639"/>
      <c r="Q22" s="640"/>
      <c r="R22" s="641">
        <v>47243699</v>
      </c>
      <c r="S22" s="644"/>
      <c r="T22" s="644"/>
      <c r="U22" s="644"/>
      <c r="V22" s="644"/>
      <c r="W22" s="644"/>
      <c r="X22" s="644"/>
      <c r="Y22" s="645"/>
      <c r="Z22" s="703">
        <v>58</v>
      </c>
      <c r="AA22" s="703"/>
      <c r="AB22" s="703"/>
      <c r="AC22" s="703"/>
      <c r="AD22" s="704">
        <v>44822688</v>
      </c>
      <c r="AE22" s="704"/>
      <c r="AF22" s="704"/>
      <c r="AG22" s="704"/>
      <c r="AH22" s="704"/>
      <c r="AI22" s="704"/>
      <c r="AJ22" s="704"/>
      <c r="AK22" s="704"/>
      <c r="AL22" s="646">
        <v>99.7</v>
      </c>
      <c r="AM22" s="647"/>
      <c r="AN22" s="647"/>
      <c r="AO22" s="705"/>
      <c r="AP22" s="749" t="s">
        <v>275</v>
      </c>
      <c r="AQ22" s="756"/>
      <c r="AR22" s="756"/>
      <c r="AS22" s="756"/>
      <c r="AT22" s="756"/>
      <c r="AU22" s="756"/>
      <c r="AV22" s="756"/>
      <c r="AW22" s="756"/>
      <c r="AX22" s="756"/>
      <c r="AY22" s="756"/>
      <c r="AZ22" s="756"/>
      <c r="BA22" s="756"/>
      <c r="BB22" s="756"/>
      <c r="BC22" s="756"/>
      <c r="BD22" s="756"/>
      <c r="BE22" s="756"/>
      <c r="BF22" s="751"/>
      <c r="BG22" s="641" t="s">
        <v>122</v>
      </c>
      <c r="BH22" s="644"/>
      <c r="BI22" s="644"/>
      <c r="BJ22" s="644"/>
      <c r="BK22" s="644"/>
      <c r="BL22" s="644"/>
      <c r="BM22" s="644"/>
      <c r="BN22" s="645"/>
      <c r="BO22" s="703" t="s">
        <v>234</v>
      </c>
      <c r="BP22" s="703"/>
      <c r="BQ22" s="703"/>
      <c r="BR22" s="703"/>
      <c r="BS22" s="649" t="s">
        <v>122</v>
      </c>
      <c r="BT22" s="644"/>
      <c r="BU22" s="644"/>
      <c r="BV22" s="644"/>
      <c r="BW22" s="644"/>
      <c r="BX22" s="644"/>
      <c r="BY22" s="644"/>
      <c r="BZ22" s="644"/>
      <c r="CA22" s="644"/>
      <c r="CB22" s="684"/>
      <c r="CD22" s="758" t="s">
        <v>276</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15">
      <c r="B23" s="638" t="s">
        <v>277</v>
      </c>
      <c r="C23" s="639"/>
      <c r="D23" s="639"/>
      <c r="E23" s="639"/>
      <c r="F23" s="639"/>
      <c r="G23" s="639"/>
      <c r="H23" s="639"/>
      <c r="I23" s="639"/>
      <c r="J23" s="639"/>
      <c r="K23" s="639"/>
      <c r="L23" s="639"/>
      <c r="M23" s="639"/>
      <c r="N23" s="639"/>
      <c r="O23" s="639"/>
      <c r="P23" s="639"/>
      <c r="Q23" s="640"/>
      <c r="R23" s="641">
        <v>23664</v>
      </c>
      <c r="S23" s="644"/>
      <c r="T23" s="644"/>
      <c r="U23" s="644"/>
      <c r="V23" s="644"/>
      <c r="W23" s="644"/>
      <c r="X23" s="644"/>
      <c r="Y23" s="645"/>
      <c r="Z23" s="703">
        <v>0</v>
      </c>
      <c r="AA23" s="703"/>
      <c r="AB23" s="703"/>
      <c r="AC23" s="703"/>
      <c r="AD23" s="704">
        <v>23664</v>
      </c>
      <c r="AE23" s="704"/>
      <c r="AF23" s="704"/>
      <c r="AG23" s="704"/>
      <c r="AH23" s="704"/>
      <c r="AI23" s="704"/>
      <c r="AJ23" s="704"/>
      <c r="AK23" s="704"/>
      <c r="AL23" s="646">
        <v>0.1</v>
      </c>
      <c r="AM23" s="647"/>
      <c r="AN23" s="647"/>
      <c r="AO23" s="705"/>
      <c r="AP23" s="749" t="s">
        <v>278</v>
      </c>
      <c r="AQ23" s="756"/>
      <c r="AR23" s="756"/>
      <c r="AS23" s="756"/>
      <c r="AT23" s="756"/>
      <c r="AU23" s="756"/>
      <c r="AV23" s="756"/>
      <c r="AW23" s="756"/>
      <c r="AX23" s="756"/>
      <c r="AY23" s="756"/>
      <c r="AZ23" s="756"/>
      <c r="BA23" s="756"/>
      <c r="BB23" s="756"/>
      <c r="BC23" s="756"/>
      <c r="BD23" s="756"/>
      <c r="BE23" s="756"/>
      <c r="BF23" s="751"/>
      <c r="BG23" s="641">
        <v>144133</v>
      </c>
      <c r="BH23" s="644"/>
      <c r="BI23" s="644"/>
      <c r="BJ23" s="644"/>
      <c r="BK23" s="644"/>
      <c r="BL23" s="644"/>
      <c r="BM23" s="644"/>
      <c r="BN23" s="645"/>
      <c r="BO23" s="703">
        <v>0.7</v>
      </c>
      <c r="BP23" s="703"/>
      <c r="BQ23" s="703"/>
      <c r="BR23" s="703"/>
      <c r="BS23" s="649" t="s">
        <v>234</v>
      </c>
      <c r="BT23" s="644"/>
      <c r="BU23" s="644"/>
      <c r="BV23" s="644"/>
      <c r="BW23" s="644"/>
      <c r="BX23" s="644"/>
      <c r="BY23" s="644"/>
      <c r="BZ23" s="644"/>
      <c r="CA23" s="644"/>
      <c r="CB23" s="684"/>
      <c r="CD23" s="758" t="s">
        <v>217</v>
      </c>
      <c r="CE23" s="759"/>
      <c r="CF23" s="759"/>
      <c r="CG23" s="759"/>
      <c r="CH23" s="759"/>
      <c r="CI23" s="759"/>
      <c r="CJ23" s="759"/>
      <c r="CK23" s="759"/>
      <c r="CL23" s="759"/>
      <c r="CM23" s="759"/>
      <c r="CN23" s="759"/>
      <c r="CO23" s="759"/>
      <c r="CP23" s="759"/>
      <c r="CQ23" s="760"/>
      <c r="CR23" s="758" t="s">
        <v>279</v>
      </c>
      <c r="CS23" s="759"/>
      <c r="CT23" s="759"/>
      <c r="CU23" s="759"/>
      <c r="CV23" s="759"/>
      <c r="CW23" s="759"/>
      <c r="CX23" s="759"/>
      <c r="CY23" s="760"/>
      <c r="CZ23" s="758" t="s">
        <v>280</v>
      </c>
      <c r="DA23" s="759"/>
      <c r="DB23" s="759"/>
      <c r="DC23" s="760"/>
      <c r="DD23" s="758" t="s">
        <v>281</v>
      </c>
      <c r="DE23" s="759"/>
      <c r="DF23" s="759"/>
      <c r="DG23" s="759"/>
      <c r="DH23" s="759"/>
      <c r="DI23" s="759"/>
      <c r="DJ23" s="759"/>
      <c r="DK23" s="760"/>
      <c r="DL23" s="767" t="s">
        <v>282</v>
      </c>
      <c r="DM23" s="768"/>
      <c r="DN23" s="768"/>
      <c r="DO23" s="768"/>
      <c r="DP23" s="768"/>
      <c r="DQ23" s="768"/>
      <c r="DR23" s="768"/>
      <c r="DS23" s="768"/>
      <c r="DT23" s="768"/>
      <c r="DU23" s="768"/>
      <c r="DV23" s="769"/>
      <c r="DW23" s="758" t="s">
        <v>283</v>
      </c>
      <c r="DX23" s="759"/>
      <c r="DY23" s="759"/>
      <c r="DZ23" s="759"/>
      <c r="EA23" s="759"/>
      <c r="EB23" s="759"/>
      <c r="EC23" s="760"/>
    </row>
    <row r="24" spans="2:133" ht="11.25" customHeight="1" x14ac:dyDescent="0.15">
      <c r="B24" s="638" t="s">
        <v>284</v>
      </c>
      <c r="C24" s="639"/>
      <c r="D24" s="639"/>
      <c r="E24" s="639"/>
      <c r="F24" s="639"/>
      <c r="G24" s="639"/>
      <c r="H24" s="639"/>
      <c r="I24" s="639"/>
      <c r="J24" s="639"/>
      <c r="K24" s="639"/>
      <c r="L24" s="639"/>
      <c r="M24" s="639"/>
      <c r="N24" s="639"/>
      <c r="O24" s="639"/>
      <c r="P24" s="639"/>
      <c r="Q24" s="640"/>
      <c r="R24" s="641">
        <v>1615705</v>
      </c>
      <c r="S24" s="644"/>
      <c r="T24" s="644"/>
      <c r="U24" s="644"/>
      <c r="V24" s="644"/>
      <c r="W24" s="644"/>
      <c r="X24" s="644"/>
      <c r="Y24" s="645"/>
      <c r="Z24" s="703">
        <v>2</v>
      </c>
      <c r="AA24" s="703"/>
      <c r="AB24" s="703"/>
      <c r="AC24" s="703"/>
      <c r="AD24" s="704" t="s">
        <v>122</v>
      </c>
      <c r="AE24" s="704"/>
      <c r="AF24" s="704"/>
      <c r="AG24" s="704"/>
      <c r="AH24" s="704"/>
      <c r="AI24" s="704"/>
      <c r="AJ24" s="704"/>
      <c r="AK24" s="704"/>
      <c r="AL24" s="646" t="s">
        <v>122</v>
      </c>
      <c r="AM24" s="647"/>
      <c r="AN24" s="647"/>
      <c r="AO24" s="705"/>
      <c r="AP24" s="749" t="s">
        <v>285</v>
      </c>
      <c r="AQ24" s="756"/>
      <c r="AR24" s="756"/>
      <c r="AS24" s="756"/>
      <c r="AT24" s="756"/>
      <c r="AU24" s="756"/>
      <c r="AV24" s="756"/>
      <c r="AW24" s="756"/>
      <c r="AX24" s="756"/>
      <c r="AY24" s="756"/>
      <c r="AZ24" s="756"/>
      <c r="BA24" s="756"/>
      <c r="BB24" s="756"/>
      <c r="BC24" s="756"/>
      <c r="BD24" s="756"/>
      <c r="BE24" s="756"/>
      <c r="BF24" s="751"/>
      <c r="BG24" s="641" t="s">
        <v>122</v>
      </c>
      <c r="BH24" s="644"/>
      <c r="BI24" s="644"/>
      <c r="BJ24" s="644"/>
      <c r="BK24" s="644"/>
      <c r="BL24" s="644"/>
      <c r="BM24" s="644"/>
      <c r="BN24" s="645"/>
      <c r="BO24" s="703" t="s">
        <v>234</v>
      </c>
      <c r="BP24" s="703"/>
      <c r="BQ24" s="703"/>
      <c r="BR24" s="703"/>
      <c r="BS24" s="649" t="s">
        <v>122</v>
      </c>
      <c r="BT24" s="644"/>
      <c r="BU24" s="644"/>
      <c r="BV24" s="644"/>
      <c r="BW24" s="644"/>
      <c r="BX24" s="644"/>
      <c r="BY24" s="644"/>
      <c r="BZ24" s="644"/>
      <c r="CA24" s="644"/>
      <c r="CB24" s="684"/>
      <c r="CD24" s="712" t="s">
        <v>286</v>
      </c>
      <c r="CE24" s="713"/>
      <c r="CF24" s="713"/>
      <c r="CG24" s="713"/>
      <c r="CH24" s="713"/>
      <c r="CI24" s="713"/>
      <c r="CJ24" s="713"/>
      <c r="CK24" s="713"/>
      <c r="CL24" s="713"/>
      <c r="CM24" s="713"/>
      <c r="CN24" s="713"/>
      <c r="CO24" s="713"/>
      <c r="CP24" s="713"/>
      <c r="CQ24" s="714"/>
      <c r="CR24" s="706">
        <v>41466972</v>
      </c>
      <c r="CS24" s="707"/>
      <c r="CT24" s="707"/>
      <c r="CU24" s="707"/>
      <c r="CV24" s="707"/>
      <c r="CW24" s="707"/>
      <c r="CX24" s="707"/>
      <c r="CY24" s="753"/>
      <c r="CZ24" s="754">
        <v>51.8</v>
      </c>
      <c r="DA24" s="723"/>
      <c r="DB24" s="723"/>
      <c r="DC24" s="757"/>
      <c r="DD24" s="752">
        <v>27821269</v>
      </c>
      <c r="DE24" s="707"/>
      <c r="DF24" s="707"/>
      <c r="DG24" s="707"/>
      <c r="DH24" s="707"/>
      <c r="DI24" s="707"/>
      <c r="DJ24" s="707"/>
      <c r="DK24" s="753"/>
      <c r="DL24" s="752">
        <v>27041299</v>
      </c>
      <c r="DM24" s="707"/>
      <c r="DN24" s="707"/>
      <c r="DO24" s="707"/>
      <c r="DP24" s="707"/>
      <c r="DQ24" s="707"/>
      <c r="DR24" s="707"/>
      <c r="DS24" s="707"/>
      <c r="DT24" s="707"/>
      <c r="DU24" s="707"/>
      <c r="DV24" s="753"/>
      <c r="DW24" s="754">
        <v>57.2</v>
      </c>
      <c r="DX24" s="723"/>
      <c r="DY24" s="723"/>
      <c r="DZ24" s="723"/>
      <c r="EA24" s="723"/>
      <c r="EB24" s="723"/>
      <c r="EC24" s="755"/>
    </row>
    <row r="25" spans="2:133" ht="11.25" customHeight="1" x14ac:dyDescent="0.15">
      <c r="B25" s="638" t="s">
        <v>287</v>
      </c>
      <c r="C25" s="639"/>
      <c r="D25" s="639"/>
      <c r="E25" s="639"/>
      <c r="F25" s="639"/>
      <c r="G25" s="639"/>
      <c r="H25" s="639"/>
      <c r="I25" s="639"/>
      <c r="J25" s="639"/>
      <c r="K25" s="639"/>
      <c r="L25" s="639"/>
      <c r="M25" s="639"/>
      <c r="N25" s="639"/>
      <c r="O25" s="639"/>
      <c r="P25" s="639"/>
      <c r="Q25" s="640"/>
      <c r="R25" s="641">
        <v>1061454</v>
      </c>
      <c r="S25" s="644"/>
      <c r="T25" s="644"/>
      <c r="U25" s="644"/>
      <c r="V25" s="644"/>
      <c r="W25" s="644"/>
      <c r="X25" s="644"/>
      <c r="Y25" s="645"/>
      <c r="Z25" s="703">
        <v>1.3</v>
      </c>
      <c r="AA25" s="703"/>
      <c r="AB25" s="703"/>
      <c r="AC25" s="703"/>
      <c r="AD25" s="704">
        <v>50769</v>
      </c>
      <c r="AE25" s="704"/>
      <c r="AF25" s="704"/>
      <c r="AG25" s="704"/>
      <c r="AH25" s="704"/>
      <c r="AI25" s="704"/>
      <c r="AJ25" s="704"/>
      <c r="AK25" s="704"/>
      <c r="AL25" s="646">
        <v>0.1</v>
      </c>
      <c r="AM25" s="647"/>
      <c r="AN25" s="647"/>
      <c r="AO25" s="705"/>
      <c r="AP25" s="749" t="s">
        <v>288</v>
      </c>
      <c r="AQ25" s="756"/>
      <c r="AR25" s="756"/>
      <c r="AS25" s="756"/>
      <c r="AT25" s="756"/>
      <c r="AU25" s="756"/>
      <c r="AV25" s="756"/>
      <c r="AW25" s="756"/>
      <c r="AX25" s="756"/>
      <c r="AY25" s="756"/>
      <c r="AZ25" s="756"/>
      <c r="BA25" s="756"/>
      <c r="BB25" s="756"/>
      <c r="BC25" s="756"/>
      <c r="BD25" s="756"/>
      <c r="BE25" s="756"/>
      <c r="BF25" s="751"/>
      <c r="BG25" s="641" t="s">
        <v>122</v>
      </c>
      <c r="BH25" s="644"/>
      <c r="BI25" s="644"/>
      <c r="BJ25" s="644"/>
      <c r="BK25" s="644"/>
      <c r="BL25" s="644"/>
      <c r="BM25" s="644"/>
      <c r="BN25" s="645"/>
      <c r="BO25" s="703" t="s">
        <v>122</v>
      </c>
      <c r="BP25" s="703"/>
      <c r="BQ25" s="703"/>
      <c r="BR25" s="703"/>
      <c r="BS25" s="649" t="s">
        <v>234</v>
      </c>
      <c r="BT25" s="644"/>
      <c r="BU25" s="644"/>
      <c r="BV25" s="644"/>
      <c r="BW25" s="644"/>
      <c r="BX25" s="644"/>
      <c r="BY25" s="644"/>
      <c r="BZ25" s="644"/>
      <c r="CA25" s="644"/>
      <c r="CB25" s="684"/>
      <c r="CD25" s="685" t="s">
        <v>289</v>
      </c>
      <c r="CE25" s="682"/>
      <c r="CF25" s="682"/>
      <c r="CG25" s="682"/>
      <c r="CH25" s="682"/>
      <c r="CI25" s="682"/>
      <c r="CJ25" s="682"/>
      <c r="CK25" s="682"/>
      <c r="CL25" s="682"/>
      <c r="CM25" s="682"/>
      <c r="CN25" s="682"/>
      <c r="CO25" s="682"/>
      <c r="CP25" s="682"/>
      <c r="CQ25" s="683"/>
      <c r="CR25" s="641">
        <v>11146221</v>
      </c>
      <c r="CS25" s="642"/>
      <c r="CT25" s="642"/>
      <c r="CU25" s="642"/>
      <c r="CV25" s="642"/>
      <c r="CW25" s="642"/>
      <c r="CX25" s="642"/>
      <c r="CY25" s="643"/>
      <c r="CZ25" s="646">
        <v>13.9</v>
      </c>
      <c r="DA25" s="675"/>
      <c r="DB25" s="675"/>
      <c r="DC25" s="676"/>
      <c r="DD25" s="649">
        <v>10414321</v>
      </c>
      <c r="DE25" s="642"/>
      <c r="DF25" s="642"/>
      <c r="DG25" s="642"/>
      <c r="DH25" s="642"/>
      <c r="DI25" s="642"/>
      <c r="DJ25" s="642"/>
      <c r="DK25" s="643"/>
      <c r="DL25" s="649">
        <v>10281997</v>
      </c>
      <c r="DM25" s="642"/>
      <c r="DN25" s="642"/>
      <c r="DO25" s="642"/>
      <c r="DP25" s="642"/>
      <c r="DQ25" s="642"/>
      <c r="DR25" s="642"/>
      <c r="DS25" s="642"/>
      <c r="DT25" s="642"/>
      <c r="DU25" s="642"/>
      <c r="DV25" s="643"/>
      <c r="DW25" s="646">
        <v>21.7</v>
      </c>
      <c r="DX25" s="675"/>
      <c r="DY25" s="675"/>
      <c r="DZ25" s="675"/>
      <c r="EA25" s="675"/>
      <c r="EB25" s="675"/>
      <c r="EC25" s="677"/>
    </row>
    <row r="26" spans="2:133" ht="11.25" customHeight="1" x14ac:dyDescent="0.15">
      <c r="B26" s="638" t="s">
        <v>290</v>
      </c>
      <c r="C26" s="639"/>
      <c r="D26" s="639"/>
      <c r="E26" s="639"/>
      <c r="F26" s="639"/>
      <c r="G26" s="639"/>
      <c r="H26" s="639"/>
      <c r="I26" s="639"/>
      <c r="J26" s="639"/>
      <c r="K26" s="639"/>
      <c r="L26" s="639"/>
      <c r="M26" s="639"/>
      <c r="N26" s="639"/>
      <c r="O26" s="639"/>
      <c r="P26" s="639"/>
      <c r="Q26" s="640"/>
      <c r="R26" s="641">
        <v>906204</v>
      </c>
      <c r="S26" s="644"/>
      <c r="T26" s="644"/>
      <c r="U26" s="644"/>
      <c r="V26" s="644"/>
      <c r="W26" s="644"/>
      <c r="X26" s="644"/>
      <c r="Y26" s="645"/>
      <c r="Z26" s="703">
        <v>1.1000000000000001</v>
      </c>
      <c r="AA26" s="703"/>
      <c r="AB26" s="703"/>
      <c r="AC26" s="703"/>
      <c r="AD26" s="704">
        <v>37</v>
      </c>
      <c r="AE26" s="704"/>
      <c r="AF26" s="704"/>
      <c r="AG26" s="704"/>
      <c r="AH26" s="704"/>
      <c r="AI26" s="704"/>
      <c r="AJ26" s="704"/>
      <c r="AK26" s="704"/>
      <c r="AL26" s="646">
        <v>0</v>
      </c>
      <c r="AM26" s="647"/>
      <c r="AN26" s="647"/>
      <c r="AO26" s="705"/>
      <c r="AP26" s="749" t="s">
        <v>291</v>
      </c>
      <c r="AQ26" s="750"/>
      <c r="AR26" s="750"/>
      <c r="AS26" s="750"/>
      <c r="AT26" s="750"/>
      <c r="AU26" s="750"/>
      <c r="AV26" s="750"/>
      <c r="AW26" s="750"/>
      <c r="AX26" s="750"/>
      <c r="AY26" s="750"/>
      <c r="AZ26" s="750"/>
      <c r="BA26" s="750"/>
      <c r="BB26" s="750"/>
      <c r="BC26" s="750"/>
      <c r="BD26" s="750"/>
      <c r="BE26" s="750"/>
      <c r="BF26" s="751"/>
      <c r="BG26" s="641" t="s">
        <v>122</v>
      </c>
      <c r="BH26" s="644"/>
      <c r="BI26" s="644"/>
      <c r="BJ26" s="644"/>
      <c r="BK26" s="644"/>
      <c r="BL26" s="644"/>
      <c r="BM26" s="644"/>
      <c r="BN26" s="645"/>
      <c r="BO26" s="703" t="s">
        <v>122</v>
      </c>
      <c r="BP26" s="703"/>
      <c r="BQ26" s="703"/>
      <c r="BR26" s="703"/>
      <c r="BS26" s="649" t="s">
        <v>234</v>
      </c>
      <c r="BT26" s="644"/>
      <c r="BU26" s="644"/>
      <c r="BV26" s="644"/>
      <c r="BW26" s="644"/>
      <c r="BX26" s="644"/>
      <c r="BY26" s="644"/>
      <c r="BZ26" s="644"/>
      <c r="CA26" s="644"/>
      <c r="CB26" s="684"/>
      <c r="CD26" s="685" t="s">
        <v>292</v>
      </c>
      <c r="CE26" s="682"/>
      <c r="CF26" s="682"/>
      <c r="CG26" s="682"/>
      <c r="CH26" s="682"/>
      <c r="CI26" s="682"/>
      <c r="CJ26" s="682"/>
      <c r="CK26" s="682"/>
      <c r="CL26" s="682"/>
      <c r="CM26" s="682"/>
      <c r="CN26" s="682"/>
      <c r="CO26" s="682"/>
      <c r="CP26" s="682"/>
      <c r="CQ26" s="683"/>
      <c r="CR26" s="641">
        <v>7349465</v>
      </c>
      <c r="CS26" s="644"/>
      <c r="CT26" s="644"/>
      <c r="CU26" s="644"/>
      <c r="CV26" s="644"/>
      <c r="CW26" s="644"/>
      <c r="CX26" s="644"/>
      <c r="CY26" s="645"/>
      <c r="CZ26" s="646">
        <v>9.1999999999999993</v>
      </c>
      <c r="DA26" s="675"/>
      <c r="DB26" s="675"/>
      <c r="DC26" s="676"/>
      <c r="DD26" s="649">
        <v>6781996</v>
      </c>
      <c r="DE26" s="644"/>
      <c r="DF26" s="644"/>
      <c r="DG26" s="644"/>
      <c r="DH26" s="644"/>
      <c r="DI26" s="644"/>
      <c r="DJ26" s="644"/>
      <c r="DK26" s="645"/>
      <c r="DL26" s="649" t="s">
        <v>234</v>
      </c>
      <c r="DM26" s="644"/>
      <c r="DN26" s="644"/>
      <c r="DO26" s="644"/>
      <c r="DP26" s="644"/>
      <c r="DQ26" s="644"/>
      <c r="DR26" s="644"/>
      <c r="DS26" s="644"/>
      <c r="DT26" s="644"/>
      <c r="DU26" s="644"/>
      <c r="DV26" s="645"/>
      <c r="DW26" s="646" t="s">
        <v>234</v>
      </c>
      <c r="DX26" s="675"/>
      <c r="DY26" s="675"/>
      <c r="DZ26" s="675"/>
      <c r="EA26" s="675"/>
      <c r="EB26" s="675"/>
      <c r="EC26" s="677"/>
    </row>
    <row r="27" spans="2:133" ht="11.25" customHeight="1" x14ac:dyDescent="0.15">
      <c r="B27" s="638" t="s">
        <v>293</v>
      </c>
      <c r="C27" s="639"/>
      <c r="D27" s="639"/>
      <c r="E27" s="639"/>
      <c r="F27" s="639"/>
      <c r="G27" s="639"/>
      <c r="H27" s="639"/>
      <c r="I27" s="639"/>
      <c r="J27" s="639"/>
      <c r="K27" s="639"/>
      <c r="L27" s="639"/>
      <c r="M27" s="639"/>
      <c r="N27" s="639"/>
      <c r="O27" s="639"/>
      <c r="P27" s="639"/>
      <c r="Q27" s="640"/>
      <c r="R27" s="641">
        <v>9916600</v>
      </c>
      <c r="S27" s="644"/>
      <c r="T27" s="644"/>
      <c r="U27" s="644"/>
      <c r="V27" s="644"/>
      <c r="W27" s="644"/>
      <c r="X27" s="644"/>
      <c r="Y27" s="645"/>
      <c r="Z27" s="703">
        <v>12.2</v>
      </c>
      <c r="AA27" s="703"/>
      <c r="AB27" s="703"/>
      <c r="AC27" s="703"/>
      <c r="AD27" s="704" t="s">
        <v>122</v>
      </c>
      <c r="AE27" s="704"/>
      <c r="AF27" s="704"/>
      <c r="AG27" s="704"/>
      <c r="AH27" s="704"/>
      <c r="AI27" s="704"/>
      <c r="AJ27" s="704"/>
      <c r="AK27" s="704"/>
      <c r="AL27" s="646" t="s">
        <v>122</v>
      </c>
      <c r="AM27" s="647"/>
      <c r="AN27" s="647"/>
      <c r="AO27" s="705"/>
      <c r="AP27" s="638" t="s">
        <v>294</v>
      </c>
      <c r="AQ27" s="639"/>
      <c r="AR27" s="639"/>
      <c r="AS27" s="639"/>
      <c r="AT27" s="639"/>
      <c r="AU27" s="639"/>
      <c r="AV27" s="639"/>
      <c r="AW27" s="639"/>
      <c r="AX27" s="639"/>
      <c r="AY27" s="639"/>
      <c r="AZ27" s="639"/>
      <c r="BA27" s="639"/>
      <c r="BB27" s="639"/>
      <c r="BC27" s="639"/>
      <c r="BD27" s="639"/>
      <c r="BE27" s="639"/>
      <c r="BF27" s="640"/>
      <c r="BG27" s="641">
        <v>21652761</v>
      </c>
      <c r="BH27" s="644"/>
      <c r="BI27" s="644"/>
      <c r="BJ27" s="644"/>
      <c r="BK27" s="644"/>
      <c r="BL27" s="644"/>
      <c r="BM27" s="644"/>
      <c r="BN27" s="645"/>
      <c r="BO27" s="703">
        <v>100</v>
      </c>
      <c r="BP27" s="703"/>
      <c r="BQ27" s="703"/>
      <c r="BR27" s="703"/>
      <c r="BS27" s="649">
        <v>1065895</v>
      </c>
      <c r="BT27" s="644"/>
      <c r="BU27" s="644"/>
      <c r="BV27" s="644"/>
      <c r="BW27" s="644"/>
      <c r="BX27" s="644"/>
      <c r="BY27" s="644"/>
      <c r="BZ27" s="644"/>
      <c r="CA27" s="644"/>
      <c r="CB27" s="684"/>
      <c r="CD27" s="685" t="s">
        <v>295</v>
      </c>
      <c r="CE27" s="682"/>
      <c r="CF27" s="682"/>
      <c r="CG27" s="682"/>
      <c r="CH27" s="682"/>
      <c r="CI27" s="682"/>
      <c r="CJ27" s="682"/>
      <c r="CK27" s="682"/>
      <c r="CL27" s="682"/>
      <c r="CM27" s="682"/>
      <c r="CN27" s="682"/>
      <c r="CO27" s="682"/>
      <c r="CP27" s="682"/>
      <c r="CQ27" s="683"/>
      <c r="CR27" s="641">
        <v>17058211</v>
      </c>
      <c r="CS27" s="642"/>
      <c r="CT27" s="642"/>
      <c r="CU27" s="642"/>
      <c r="CV27" s="642"/>
      <c r="CW27" s="642"/>
      <c r="CX27" s="642"/>
      <c r="CY27" s="643"/>
      <c r="CZ27" s="646">
        <v>21.3</v>
      </c>
      <c r="DA27" s="675"/>
      <c r="DB27" s="675"/>
      <c r="DC27" s="676"/>
      <c r="DD27" s="649">
        <v>4479460</v>
      </c>
      <c r="DE27" s="642"/>
      <c r="DF27" s="642"/>
      <c r="DG27" s="642"/>
      <c r="DH27" s="642"/>
      <c r="DI27" s="642"/>
      <c r="DJ27" s="642"/>
      <c r="DK27" s="643"/>
      <c r="DL27" s="649">
        <v>4478637</v>
      </c>
      <c r="DM27" s="642"/>
      <c r="DN27" s="642"/>
      <c r="DO27" s="642"/>
      <c r="DP27" s="642"/>
      <c r="DQ27" s="642"/>
      <c r="DR27" s="642"/>
      <c r="DS27" s="642"/>
      <c r="DT27" s="642"/>
      <c r="DU27" s="642"/>
      <c r="DV27" s="643"/>
      <c r="DW27" s="646">
        <v>9.5</v>
      </c>
      <c r="DX27" s="675"/>
      <c r="DY27" s="675"/>
      <c r="DZ27" s="675"/>
      <c r="EA27" s="675"/>
      <c r="EB27" s="675"/>
      <c r="EC27" s="677"/>
    </row>
    <row r="28" spans="2:133" ht="11.25" customHeight="1" x14ac:dyDescent="0.15">
      <c r="B28" s="746" t="s">
        <v>296</v>
      </c>
      <c r="C28" s="747"/>
      <c r="D28" s="747"/>
      <c r="E28" s="747"/>
      <c r="F28" s="747"/>
      <c r="G28" s="747"/>
      <c r="H28" s="747"/>
      <c r="I28" s="747"/>
      <c r="J28" s="747"/>
      <c r="K28" s="747"/>
      <c r="L28" s="747"/>
      <c r="M28" s="747"/>
      <c r="N28" s="747"/>
      <c r="O28" s="747"/>
      <c r="P28" s="747"/>
      <c r="Q28" s="748"/>
      <c r="R28" s="641">
        <v>1247</v>
      </c>
      <c r="S28" s="644"/>
      <c r="T28" s="644"/>
      <c r="U28" s="644"/>
      <c r="V28" s="644"/>
      <c r="W28" s="644"/>
      <c r="X28" s="644"/>
      <c r="Y28" s="645"/>
      <c r="Z28" s="703">
        <v>0</v>
      </c>
      <c r="AA28" s="703"/>
      <c r="AB28" s="703"/>
      <c r="AC28" s="703"/>
      <c r="AD28" s="704">
        <v>1247</v>
      </c>
      <c r="AE28" s="704"/>
      <c r="AF28" s="704"/>
      <c r="AG28" s="704"/>
      <c r="AH28" s="704"/>
      <c r="AI28" s="704"/>
      <c r="AJ28" s="704"/>
      <c r="AK28" s="704"/>
      <c r="AL28" s="646">
        <v>0</v>
      </c>
      <c r="AM28" s="647"/>
      <c r="AN28" s="647"/>
      <c r="AO28" s="705"/>
      <c r="AP28" s="653"/>
      <c r="AQ28" s="654"/>
      <c r="AR28" s="654"/>
      <c r="AS28" s="654"/>
      <c r="AT28" s="654"/>
      <c r="AU28" s="654"/>
      <c r="AV28" s="654"/>
      <c r="AW28" s="654"/>
      <c r="AX28" s="654"/>
      <c r="AY28" s="654"/>
      <c r="AZ28" s="654"/>
      <c r="BA28" s="654"/>
      <c r="BB28" s="654"/>
      <c r="BC28" s="654"/>
      <c r="BD28" s="654"/>
      <c r="BE28" s="654"/>
      <c r="BF28" s="655"/>
      <c r="BG28" s="641"/>
      <c r="BH28" s="644"/>
      <c r="BI28" s="644"/>
      <c r="BJ28" s="644"/>
      <c r="BK28" s="644"/>
      <c r="BL28" s="644"/>
      <c r="BM28" s="644"/>
      <c r="BN28" s="645"/>
      <c r="BO28" s="703"/>
      <c r="BP28" s="703"/>
      <c r="BQ28" s="703"/>
      <c r="BR28" s="703"/>
      <c r="BS28" s="704"/>
      <c r="BT28" s="704"/>
      <c r="BU28" s="704"/>
      <c r="BV28" s="704"/>
      <c r="BW28" s="704"/>
      <c r="BX28" s="704"/>
      <c r="BY28" s="704"/>
      <c r="BZ28" s="704"/>
      <c r="CA28" s="704"/>
      <c r="CB28" s="745"/>
      <c r="CD28" s="685" t="s">
        <v>297</v>
      </c>
      <c r="CE28" s="682"/>
      <c r="CF28" s="682"/>
      <c r="CG28" s="682"/>
      <c r="CH28" s="682"/>
      <c r="CI28" s="682"/>
      <c r="CJ28" s="682"/>
      <c r="CK28" s="682"/>
      <c r="CL28" s="682"/>
      <c r="CM28" s="682"/>
      <c r="CN28" s="682"/>
      <c r="CO28" s="682"/>
      <c r="CP28" s="682"/>
      <c r="CQ28" s="683"/>
      <c r="CR28" s="641">
        <v>13262540</v>
      </c>
      <c r="CS28" s="644"/>
      <c r="CT28" s="644"/>
      <c r="CU28" s="644"/>
      <c r="CV28" s="644"/>
      <c r="CW28" s="644"/>
      <c r="CX28" s="644"/>
      <c r="CY28" s="645"/>
      <c r="CZ28" s="646">
        <v>16.600000000000001</v>
      </c>
      <c r="DA28" s="675"/>
      <c r="DB28" s="675"/>
      <c r="DC28" s="676"/>
      <c r="DD28" s="649">
        <v>12927488</v>
      </c>
      <c r="DE28" s="644"/>
      <c r="DF28" s="644"/>
      <c r="DG28" s="644"/>
      <c r="DH28" s="644"/>
      <c r="DI28" s="644"/>
      <c r="DJ28" s="644"/>
      <c r="DK28" s="645"/>
      <c r="DL28" s="649">
        <v>12280665</v>
      </c>
      <c r="DM28" s="644"/>
      <c r="DN28" s="644"/>
      <c r="DO28" s="644"/>
      <c r="DP28" s="644"/>
      <c r="DQ28" s="644"/>
      <c r="DR28" s="644"/>
      <c r="DS28" s="644"/>
      <c r="DT28" s="644"/>
      <c r="DU28" s="644"/>
      <c r="DV28" s="645"/>
      <c r="DW28" s="646">
        <v>26</v>
      </c>
      <c r="DX28" s="675"/>
      <c r="DY28" s="675"/>
      <c r="DZ28" s="675"/>
      <c r="EA28" s="675"/>
      <c r="EB28" s="675"/>
      <c r="EC28" s="677"/>
    </row>
    <row r="29" spans="2:133" ht="11.25" customHeight="1" x14ac:dyDescent="0.15">
      <c r="B29" s="638" t="s">
        <v>298</v>
      </c>
      <c r="C29" s="639"/>
      <c r="D29" s="639"/>
      <c r="E29" s="639"/>
      <c r="F29" s="639"/>
      <c r="G29" s="639"/>
      <c r="H29" s="639"/>
      <c r="I29" s="639"/>
      <c r="J29" s="639"/>
      <c r="K29" s="639"/>
      <c r="L29" s="639"/>
      <c r="M29" s="639"/>
      <c r="N29" s="639"/>
      <c r="O29" s="639"/>
      <c r="P29" s="639"/>
      <c r="Q29" s="640"/>
      <c r="R29" s="641">
        <v>5846941</v>
      </c>
      <c r="S29" s="644"/>
      <c r="T29" s="644"/>
      <c r="U29" s="644"/>
      <c r="V29" s="644"/>
      <c r="W29" s="644"/>
      <c r="X29" s="644"/>
      <c r="Y29" s="645"/>
      <c r="Z29" s="703">
        <v>7.2</v>
      </c>
      <c r="AA29" s="703"/>
      <c r="AB29" s="703"/>
      <c r="AC29" s="703"/>
      <c r="AD29" s="704" t="s">
        <v>122</v>
      </c>
      <c r="AE29" s="704"/>
      <c r="AF29" s="704"/>
      <c r="AG29" s="704"/>
      <c r="AH29" s="704"/>
      <c r="AI29" s="704"/>
      <c r="AJ29" s="704"/>
      <c r="AK29" s="704"/>
      <c r="AL29" s="646" t="s">
        <v>122</v>
      </c>
      <c r="AM29" s="647"/>
      <c r="AN29" s="647"/>
      <c r="AO29" s="705"/>
      <c r="AP29" s="715" t="s">
        <v>217</v>
      </c>
      <c r="AQ29" s="716"/>
      <c r="AR29" s="716"/>
      <c r="AS29" s="716"/>
      <c r="AT29" s="716"/>
      <c r="AU29" s="716"/>
      <c r="AV29" s="716"/>
      <c r="AW29" s="716"/>
      <c r="AX29" s="716"/>
      <c r="AY29" s="716"/>
      <c r="AZ29" s="716"/>
      <c r="BA29" s="716"/>
      <c r="BB29" s="716"/>
      <c r="BC29" s="716"/>
      <c r="BD29" s="716"/>
      <c r="BE29" s="716"/>
      <c r="BF29" s="717"/>
      <c r="BG29" s="715" t="s">
        <v>299</v>
      </c>
      <c r="BH29" s="743"/>
      <c r="BI29" s="743"/>
      <c r="BJ29" s="743"/>
      <c r="BK29" s="743"/>
      <c r="BL29" s="743"/>
      <c r="BM29" s="743"/>
      <c r="BN29" s="743"/>
      <c r="BO29" s="743"/>
      <c r="BP29" s="743"/>
      <c r="BQ29" s="744"/>
      <c r="BR29" s="715" t="s">
        <v>300</v>
      </c>
      <c r="BS29" s="743"/>
      <c r="BT29" s="743"/>
      <c r="BU29" s="743"/>
      <c r="BV29" s="743"/>
      <c r="BW29" s="743"/>
      <c r="BX29" s="743"/>
      <c r="BY29" s="743"/>
      <c r="BZ29" s="743"/>
      <c r="CA29" s="743"/>
      <c r="CB29" s="744"/>
      <c r="CD29" s="725" t="s">
        <v>301</v>
      </c>
      <c r="CE29" s="726"/>
      <c r="CF29" s="685" t="s">
        <v>302</v>
      </c>
      <c r="CG29" s="682"/>
      <c r="CH29" s="682"/>
      <c r="CI29" s="682"/>
      <c r="CJ29" s="682"/>
      <c r="CK29" s="682"/>
      <c r="CL29" s="682"/>
      <c r="CM29" s="682"/>
      <c r="CN29" s="682"/>
      <c r="CO29" s="682"/>
      <c r="CP29" s="682"/>
      <c r="CQ29" s="683"/>
      <c r="CR29" s="641">
        <v>13261650</v>
      </c>
      <c r="CS29" s="642"/>
      <c r="CT29" s="642"/>
      <c r="CU29" s="642"/>
      <c r="CV29" s="642"/>
      <c r="CW29" s="642"/>
      <c r="CX29" s="642"/>
      <c r="CY29" s="643"/>
      <c r="CZ29" s="646">
        <v>16.600000000000001</v>
      </c>
      <c r="DA29" s="675"/>
      <c r="DB29" s="675"/>
      <c r="DC29" s="676"/>
      <c r="DD29" s="649">
        <v>12926598</v>
      </c>
      <c r="DE29" s="642"/>
      <c r="DF29" s="642"/>
      <c r="DG29" s="642"/>
      <c r="DH29" s="642"/>
      <c r="DI29" s="642"/>
      <c r="DJ29" s="642"/>
      <c r="DK29" s="643"/>
      <c r="DL29" s="649">
        <v>12279775</v>
      </c>
      <c r="DM29" s="642"/>
      <c r="DN29" s="642"/>
      <c r="DO29" s="642"/>
      <c r="DP29" s="642"/>
      <c r="DQ29" s="642"/>
      <c r="DR29" s="642"/>
      <c r="DS29" s="642"/>
      <c r="DT29" s="642"/>
      <c r="DU29" s="642"/>
      <c r="DV29" s="643"/>
      <c r="DW29" s="646">
        <v>26</v>
      </c>
      <c r="DX29" s="675"/>
      <c r="DY29" s="675"/>
      <c r="DZ29" s="675"/>
      <c r="EA29" s="675"/>
      <c r="EB29" s="675"/>
      <c r="EC29" s="677"/>
    </row>
    <row r="30" spans="2:133" ht="11.25" customHeight="1" x14ac:dyDescent="0.15">
      <c r="B30" s="638" t="s">
        <v>303</v>
      </c>
      <c r="C30" s="639"/>
      <c r="D30" s="639"/>
      <c r="E30" s="639"/>
      <c r="F30" s="639"/>
      <c r="G30" s="639"/>
      <c r="H30" s="639"/>
      <c r="I30" s="639"/>
      <c r="J30" s="639"/>
      <c r="K30" s="639"/>
      <c r="L30" s="639"/>
      <c r="M30" s="639"/>
      <c r="N30" s="639"/>
      <c r="O30" s="639"/>
      <c r="P30" s="639"/>
      <c r="Q30" s="640"/>
      <c r="R30" s="641">
        <v>314817</v>
      </c>
      <c r="S30" s="644"/>
      <c r="T30" s="644"/>
      <c r="U30" s="644"/>
      <c r="V30" s="644"/>
      <c r="W30" s="644"/>
      <c r="X30" s="644"/>
      <c r="Y30" s="645"/>
      <c r="Z30" s="703">
        <v>0.4</v>
      </c>
      <c r="AA30" s="703"/>
      <c r="AB30" s="703"/>
      <c r="AC30" s="703"/>
      <c r="AD30" s="704">
        <v>22820</v>
      </c>
      <c r="AE30" s="704"/>
      <c r="AF30" s="704"/>
      <c r="AG30" s="704"/>
      <c r="AH30" s="704"/>
      <c r="AI30" s="704"/>
      <c r="AJ30" s="704"/>
      <c r="AK30" s="704"/>
      <c r="AL30" s="646">
        <v>0.1</v>
      </c>
      <c r="AM30" s="647"/>
      <c r="AN30" s="647"/>
      <c r="AO30" s="705"/>
      <c r="AP30" s="731" t="s">
        <v>304</v>
      </c>
      <c r="AQ30" s="732"/>
      <c r="AR30" s="732"/>
      <c r="AS30" s="732"/>
      <c r="AT30" s="737" t="s">
        <v>305</v>
      </c>
      <c r="AU30" s="210"/>
      <c r="AV30" s="210"/>
      <c r="AW30" s="210"/>
      <c r="AX30" s="740" t="s">
        <v>181</v>
      </c>
      <c r="AY30" s="741"/>
      <c r="AZ30" s="741"/>
      <c r="BA30" s="741"/>
      <c r="BB30" s="741"/>
      <c r="BC30" s="741"/>
      <c r="BD30" s="741"/>
      <c r="BE30" s="741"/>
      <c r="BF30" s="742"/>
      <c r="BG30" s="721">
        <v>99.3</v>
      </c>
      <c r="BH30" s="722"/>
      <c r="BI30" s="722"/>
      <c r="BJ30" s="722"/>
      <c r="BK30" s="722"/>
      <c r="BL30" s="722"/>
      <c r="BM30" s="723">
        <v>97.7</v>
      </c>
      <c r="BN30" s="722"/>
      <c r="BO30" s="722"/>
      <c r="BP30" s="722"/>
      <c r="BQ30" s="724"/>
      <c r="BR30" s="721">
        <v>99.2</v>
      </c>
      <c r="BS30" s="722"/>
      <c r="BT30" s="722"/>
      <c r="BU30" s="722"/>
      <c r="BV30" s="722"/>
      <c r="BW30" s="722"/>
      <c r="BX30" s="723">
        <v>97.7</v>
      </c>
      <c r="BY30" s="722"/>
      <c r="BZ30" s="722"/>
      <c r="CA30" s="722"/>
      <c r="CB30" s="724"/>
      <c r="CD30" s="727"/>
      <c r="CE30" s="728"/>
      <c r="CF30" s="685" t="s">
        <v>306</v>
      </c>
      <c r="CG30" s="682"/>
      <c r="CH30" s="682"/>
      <c r="CI30" s="682"/>
      <c r="CJ30" s="682"/>
      <c r="CK30" s="682"/>
      <c r="CL30" s="682"/>
      <c r="CM30" s="682"/>
      <c r="CN30" s="682"/>
      <c r="CO30" s="682"/>
      <c r="CP30" s="682"/>
      <c r="CQ30" s="683"/>
      <c r="CR30" s="641">
        <v>12300710</v>
      </c>
      <c r="CS30" s="644"/>
      <c r="CT30" s="644"/>
      <c r="CU30" s="644"/>
      <c r="CV30" s="644"/>
      <c r="CW30" s="644"/>
      <c r="CX30" s="644"/>
      <c r="CY30" s="645"/>
      <c r="CZ30" s="646">
        <v>15.4</v>
      </c>
      <c r="DA30" s="675"/>
      <c r="DB30" s="675"/>
      <c r="DC30" s="676"/>
      <c r="DD30" s="649">
        <v>11967586</v>
      </c>
      <c r="DE30" s="644"/>
      <c r="DF30" s="644"/>
      <c r="DG30" s="644"/>
      <c r="DH30" s="644"/>
      <c r="DI30" s="644"/>
      <c r="DJ30" s="644"/>
      <c r="DK30" s="645"/>
      <c r="DL30" s="649">
        <v>11320792</v>
      </c>
      <c r="DM30" s="644"/>
      <c r="DN30" s="644"/>
      <c r="DO30" s="644"/>
      <c r="DP30" s="644"/>
      <c r="DQ30" s="644"/>
      <c r="DR30" s="644"/>
      <c r="DS30" s="644"/>
      <c r="DT30" s="644"/>
      <c r="DU30" s="644"/>
      <c r="DV30" s="645"/>
      <c r="DW30" s="646">
        <v>23.9</v>
      </c>
      <c r="DX30" s="675"/>
      <c r="DY30" s="675"/>
      <c r="DZ30" s="675"/>
      <c r="EA30" s="675"/>
      <c r="EB30" s="675"/>
      <c r="EC30" s="677"/>
    </row>
    <row r="31" spans="2:133" ht="11.25" customHeight="1" x14ac:dyDescent="0.15">
      <c r="B31" s="638" t="s">
        <v>307</v>
      </c>
      <c r="C31" s="639"/>
      <c r="D31" s="639"/>
      <c r="E31" s="639"/>
      <c r="F31" s="639"/>
      <c r="G31" s="639"/>
      <c r="H31" s="639"/>
      <c r="I31" s="639"/>
      <c r="J31" s="639"/>
      <c r="K31" s="639"/>
      <c r="L31" s="639"/>
      <c r="M31" s="639"/>
      <c r="N31" s="639"/>
      <c r="O31" s="639"/>
      <c r="P31" s="639"/>
      <c r="Q31" s="640"/>
      <c r="R31" s="641">
        <v>433046</v>
      </c>
      <c r="S31" s="644"/>
      <c r="T31" s="644"/>
      <c r="U31" s="644"/>
      <c r="V31" s="644"/>
      <c r="W31" s="644"/>
      <c r="X31" s="644"/>
      <c r="Y31" s="645"/>
      <c r="Z31" s="703">
        <v>0.5</v>
      </c>
      <c r="AA31" s="703"/>
      <c r="AB31" s="703"/>
      <c r="AC31" s="703"/>
      <c r="AD31" s="704" t="s">
        <v>122</v>
      </c>
      <c r="AE31" s="704"/>
      <c r="AF31" s="704"/>
      <c r="AG31" s="704"/>
      <c r="AH31" s="704"/>
      <c r="AI31" s="704"/>
      <c r="AJ31" s="704"/>
      <c r="AK31" s="704"/>
      <c r="AL31" s="646" t="s">
        <v>122</v>
      </c>
      <c r="AM31" s="647"/>
      <c r="AN31" s="647"/>
      <c r="AO31" s="705"/>
      <c r="AP31" s="733"/>
      <c r="AQ31" s="734"/>
      <c r="AR31" s="734"/>
      <c r="AS31" s="734"/>
      <c r="AT31" s="738"/>
      <c r="AU31" s="209" t="s">
        <v>308</v>
      </c>
      <c r="AV31" s="209"/>
      <c r="AW31" s="209"/>
      <c r="AX31" s="638" t="s">
        <v>309</v>
      </c>
      <c r="AY31" s="639"/>
      <c r="AZ31" s="639"/>
      <c r="BA31" s="639"/>
      <c r="BB31" s="639"/>
      <c r="BC31" s="639"/>
      <c r="BD31" s="639"/>
      <c r="BE31" s="639"/>
      <c r="BF31" s="640"/>
      <c r="BG31" s="719">
        <v>99.3</v>
      </c>
      <c r="BH31" s="642"/>
      <c r="BI31" s="642"/>
      <c r="BJ31" s="642"/>
      <c r="BK31" s="642"/>
      <c r="BL31" s="642"/>
      <c r="BM31" s="647">
        <v>98.2</v>
      </c>
      <c r="BN31" s="720"/>
      <c r="BO31" s="720"/>
      <c r="BP31" s="720"/>
      <c r="BQ31" s="681"/>
      <c r="BR31" s="719">
        <v>99.3</v>
      </c>
      <c r="BS31" s="642"/>
      <c r="BT31" s="642"/>
      <c r="BU31" s="642"/>
      <c r="BV31" s="642"/>
      <c r="BW31" s="642"/>
      <c r="BX31" s="647">
        <v>98.2</v>
      </c>
      <c r="BY31" s="720"/>
      <c r="BZ31" s="720"/>
      <c r="CA31" s="720"/>
      <c r="CB31" s="681"/>
      <c r="CD31" s="727"/>
      <c r="CE31" s="728"/>
      <c r="CF31" s="685" t="s">
        <v>310</v>
      </c>
      <c r="CG31" s="682"/>
      <c r="CH31" s="682"/>
      <c r="CI31" s="682"/>
      <c r="CJ31" s="682"/>
      <c r="CK31" s="682"/>
      <c r="CL31" s="682"/>
      <c r="CM31" s="682"/>
      <c r="CN31" s="682"/>
      <c r="CO31" s="682"/>
      <c r="CP31" s="682"/>
      <c r="CQ31" s="683"/>
      <c r="CR31" s="641">
        <v>960940</v>
      </c>
      <c r="CS31" s="642"/>
      <c r="CT31" s="642"/>
      <c r="CU31" s="642"/>
      <c r="CV31" s="642"/>
      <c r="CW31" s="642"/>
      <c r="CX31" s="642"/>
      <c r="CY31" s="643"/>
      <c r="CZ31" s="646">
        <v>1.2</v>
      </c>
      <c r="DA31" s="675"/>
      <c r="DB31" s="675"/>
      <c r="DC31" s="676"/>
      <c r="DD31" s="649">
        <v>959012</v>
      </c>
      <c r="DE31" s="642"/>
      <c r="DF31" s="642"/>
      <c r="DG31" s="642"/>
      <c r="DH31" s="642"/>
      <c r="DI31" s="642"/>
      <c r="DJ31" s="642"/>
      <c r="DK31" s="643"/>
      <c r="DL31" s="649">
        <v>958983</v>
      </c>
      <c r="DM31" s="642"/>
      <c r="DN31" s="642"/>
      <c r="DO31" s="642"/>
      <c r="DP31" s="642"/>
      <c r="DQ31" s="642"/>
      <c r="DR31" s="642"/>
      <c r="DS31" s="642"/>
      <c r="DT31" s="642"/>
      <c r="DU31" s="642"/>
      <c r="DV31" s="643"/>
      <c r="DW31" s="646">
        <v>2</v>
      </c>
      <c r="DX31" s="675"/>
      <c r="DY31" s="675"/>
      <c r="DZ31" s="675"/>
      <c r="EA31" s="675"/>
      <c r="EB31" s="675"/>
      <c r="EC31" s="677"/>
    </row>
    <row r="32" spans="2:133" ht="11.25" customHeight="1" x14ac:dyDescent="0.15">
      <c r="B32" s="638" t="s">
        <v>311</v>
      </c>
      <c r="C32" s="639"/>
      <c r="D32" s="639"/>
      <c r="E32" s="639"/>
      <c r="F32" s="639"/>
      <c r="G32" s="639"/>
      <c r="H32" s="639"/>
      <c r="I32" s="639"/>
      <c r="J32" s="639"/>
      <c r="K32" s="639"/>
      <c r="L32" s="639"/>
      <c r="M32" s="639"/>
      <c r="N32" s="639"/>
      <c r="O32" s="639"/>
      <c r="P32" s="639"/>
      <c r="Q32" s="640"/>
      <c r="R32" s="641">
        <v>2632030</v>
      </c>
      <c r="S32" s="644"/>
      <c r="T32" s="644"/>
      <c r="U32" s="644"/>
      <c r="V32" s="644"/>
      <c r="W32" s="644"/>
      <c r="X32" s="644"/>
      <c r="Y32" s="645"/>
      <c r="Z32" s="703">
        <v>3.2</v>
      </c>
      <c r="AA32" s="703"/>
      <c r="AB32" s="703"/>
      <c r="AC32" s="703"/>
      <c r="AD32" s="704" t="s">
        <v>122</v>
      </c>
      <c r="AE32" s="704"/>
      <c r="AF32" s="704"/>
      <c r="AG32" s="704"/>
      <c r="AH32" s="704"/>
      <c r="AI32" s="704"/>
      <c r="AJ32" s="704"/>
      <c r="AK32" s="704"/>
      <c r="AL32" s="646" t="s">
        <v>122</v>
      </c>
      <c r="AM32" s="647"/>
      <c r="AN32" s="647"/>
      <c r="AO32" s="705"/>
      <c r="AP32" s="735"/>
      <c r="AQ32" s="736"/>
      <c r="AR32" s="736"/>
      <c r="AS32" s="736"/>
      <c r="AT32" s="739"/>
      <c r="AU32" s="211"/>
      <c r="AV32" s="211"/>
      <c r="AW32" s="211"/>
      <c r="AX32" s="653" t="s">
        <v>312</v>
      </c>
      <c r="AY32" s="654"/>
      <c r="AZ32" s="654"/>
      <c r="BA32" s="654"/>
      <c r="BB32" s="654"/>
      <c r="BC32" s="654"/>
      <c r="BD32" s="654"/>
      <c r="BE32" s="654"/>
      <c r="BF32" s="655"/>
      <c r="BG32" s="718">
        <v>99.2</v>
      </c>
      <c r="BH32" s="657"/>
      <c r="BI32" s="657"/>
      <c r="BJ32" s="657"/>
      <c r="BK32" s="657"/>
      <c r="BL32" s="657"/>
      <c r="BM32" s="701">
        <v>97</v>
      </c>
      <c r="BN32" s="657"/>
      <c r="BO32" s="657"/>
      <c r="BP32" s="657"/>
      <c r="BQ32" s="694"/>
      <c r="BR32" s="718">
        <v>99.1</v>
      </c>
      <c r="BS32" s="657"/>
      <c r="BT32" s="657"/>
      <c r="BU32" s="657"/>
      <c r="BV32" s="657"/>
      <c r="BW32" s="657"/>
      <c r="BX32" s="701">
        <v>97</v>
      </c>
      <c r="BY32" s="657"/>
      <c r="BZ32" s="657"/>
      <c r="CA32" s="657"/>
      <c r="CB32" s="694"/>
      <c r="CD32" s="729"/>
      <c r="CE32" s="730"/>
      <c r="CF32" s="685" t="s">
        <v>313</v>
      </c>
      <c r="CG32" s="682"/>
      <c r="CH32" s="682"/>
      <c r="CI32" s="682"/>
      <c r="CJ32" s="682"/>
      <c r="CK32" s="682"/>
      <c r="CL32" s="682"/>
      <c r="CM32" s="682"/>
      <c r="CN32" s="682"/>
      <c r="CO32" s="682"/>
      <c r="CP32" s="682"/>
      <c r="CQ32" s="683"/>
      <c r="CR32" s="641">
        <v>890</v>
      </c>
      <c r="CS32" s="644"/>
      <c r="CT32" s="644"/>
      <c r="CU32" s="644"/>
      <c r="CV32" s="644"/>
      <c r="CW32" s="644"/>
      <c r="CX32" s="644"/>
      <c r="CY32" s="645"/>
      <c r="CZ32" s="646">
        <v>0</v>
      </c>
      <c r="DA32" s="675"/>
      <c r="DB32" s="675"/>
      <c r="DC32" s="676"/>
      <c r="DD32" s="649">
        <v>890</v>
      </c>
      <c r="DE32" s="644"/>
      <c r="DF32" s="644"/>
      <c r="DG32" s="644"/>
      <c r="DH32" s="644"/>
      <c r="DI32" s="644"/>
      <c r="DJ32" s="644"/>
      <c r="DK32" s="645"/>
      <c r="DL32" s="649">
        <v>890</v>
      </c>
      <c r="DM32" s="644"/>
      <c r="DN32" s="644"/>
      <c r="DO32" s="644"/>
      <c r="DP32" s="644"/>
      <c r="DQ32" s="644"/>
      <c r="DR32" s="644"/>
      <c r="DS32" s="644"/>
      <c r="DT32" s="644"/>
      <c r="DU32" s="644"/>
      <c r="DV32" s="645"/>
      <c r="DW32" s="646">
        <v>0</v>
      </c>
      <c r="DX32" s="675"/>
      <c r="DY32" s="675"/>
      <c r="DZ32" s="675"/>
      <c r="EA32" s="675"/>
      <c r="EB32" s="675"/>
      <c r="EC32" s="677"/>
    </row>
    <row r="33" spans="2:133" ht="11.25" customHeight="1" x14ac:dyDescent="0.15">
      <c r="B33" s="638" t="s">
        <v>314</v>
      </c>
      <c r="C33" s="639"/>
      <c r="D33" s="639"/>
      <c r="E33" s="639"/>
      <c r="F33" s="639"/>
      <c r="G33" s="639"/>
      <c r="H33" s="639"/>
      <c r="I33" s="639"/>
      <c r="J33" s="639"/>
      <c r="K33" s="639"/>
      <c r="L33" s="639"/>
      <c r="M33" s="639"/>
      <c r="N33" s="639"/>
      <c r="O33" s="639"/>
      <c r="P33" s="639"/>
      <c r="Q33" s="640"/>
      <c r="R33" s="641">
        <v>1394011</v>
      </c>
      <c r="S33" s="644"/>
      <c r="T33" s="644"/>
      <c r="U33" s="644"/>
      <c r="V33" s="644"/>
      <c r="W33" s="644"/>
      <c r="X33" s="644"/>
      <c r="Y33" s="645"/>
      <c r="Z33" s="703">
        <v>1.7</v>
      </c>
      <c r="AA33" s="703"/>
      <c r="AB33" s="703"/>
      <c r="AC33" s="703"/>
      <c r="AD33" s="704" t="s">
        <v>122</v>
      </c>
      <c r="AE33" s="704"/>
      <c r="AF33" s="704"/>
      <c r="AG33" s="704"/>
      <c r="AH33" s="704"/>
      <c r="AI33" s="704"/>
      <c r="AJ33" s="704"/>
      <c r="AK33" s="704"/>
      <c r="AL33" s="646" t="s">
        <v>122</v>
      </c>
      <c r="AM33" s="647"/>
      <c r="AN33" s="647"/>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315</v>
      </c>
      <c r="CE33" s="682"/>
      <c r="CF33" s="682"/>
      <c r="CG33" s="682"/>
      <c r="CH33" s="682"/>
      <c r="CI33" s="682"/>
      <c r="CJ33" s="682"/>
      <c r="CK33" s="682"/>
      <c r="CL33" s="682"/>
      <c r="CM33" s="682"/>
      <c r="CN33" s="682"/>
      <c r="CO33" s="682"/>
      <c r="CP33" s="682"/>
      <c r="CQ33" s="683"/>
      <c r="CR33" s="641">
        <v>28945942</v>
      </c>
      <c r="CS33" s="642"/>
      <c r="CT33" s="642"/>
      <c r="CU33" s="642"/>
      <c r="CV33" s="642"/>
      <c r="CW33" s="642"/>
      <c r="CX33" s="642"/>
      <c r="CY33" s="643"/>
      <c r="CZ33" s="646">
        <v>36.200000000000003</v>
      </c>
      <c r="DA33" s="675"/>
      <c r="DB33" s="675"/>
      <c r="DC33" s="676"/>
      <c r="DD33" s="649">
        <v>21765643</v>
      </c>
      <c r="DE33" s="642"/>
      <c r="DF33" s="642"/>
      <c r="DG33" s="642"/>
      <c r="DH33" s="642"/>
      <c r="DI33" s="642"/>
      <c r="DJ33" s="642"/>
      <c r="DK33" s="643"/>
      <c r="DL33" s="649">
        <v>16323371</v>
      </c>
      <c r="DM33" s="642"/>
      <c r="DN33" s="642"/>
      <c r="DO33" s="642"/>
      <c r="DP33" s="642"/>
      <c r="DQ33" s="642"/>
      <c r="DR33" s="642"/>
      <c r="DS33" s="642"/>
      <c r="DT33" s="642"/>
      <c r="DU33" s="642"/>
      <c r="DV33" s="643"/>
      <c r="DW33" s="646">
        <v>34.5</v>
      </c>
      <c r="DX33" s="675"/>
      <c r="DY33" s="675"/>
      <c r="DZ33" s="675"/>
      <c r="EA33" s="675"/>
      <c r="EB33" s="675"/>
      <c r="EC33" s="677"/>
    </row>
    <row r="34" spans="2:133" ht="11.25" customHeight="1" x14ac:dyDescent="0.15">
      <c r="B34" s="638" t="s">
        <v>316</v>
      </c>
      <c r="C34" s="639"/>
      <c r="D34" s="639"/>
      <c r="E34" s="639"/>
      <c r="F34" s="639"/>
      <c r="G34" s="639"/>
      <c r="H34" s="639"/>
      <c r="I34" s="639"/>
      <c r="J34" s="639"/>
      <c r="K34" s="639"/>
      <c r="L34" s="639"/>
      <c r="M34" s="639"/>
      <c r="N34" s="639"/>
      <c r="O34" s="639"/>
      <c r="P34" s="639"/>
      <c r="Q34" s="640"/>
      <c r="R34" s="641">
        <v>1947379</v>
      </c>
      <c r="S34" s="644"/>
      <c r="T34" s="644"/>
      <c r="U34" s="644"/>
      <c r="V34" s="644"/>
      <c r="W34" s="644"/>
      <c r="X34" s="644"/>
      <c r="Y34" s="645"/>
      <c r="Z34" s="703">
        <v>2.4</v>
      </c>
      <c r="AA34" s="703"/>
      <c r="AB34" s="703"/>
      <c r="AC34" s="703"/>
      <c r="AD34" s="704">
        <v>18516</v>
      </c>
      <c r="AE34" s="704"/>
      <c r="AF34" s="704"/>
      <c r="AG34" s="704"/>
      <c r="AH34" s="704"/>
      <c r="AI34" s="704"/>
      <c r="AJ34" s="704"/>
      <c r="AK34" s="704"/>
      <c r="AL34" s="646">
        <v>0</v>
      </c>
      <c r="AM34" s="647"/>
      <c r="AN34" s="647"/>
      <c r="AO34" s="705"/>
      <c r="AP34" s="214"/>
      <c r="AQ34" s="715" t="s">
        <v>317</v>
      </c>
      <c r="AR34" s="716"/>
      <c r="AS34" s="716"/>
      <c r="AT34" s="716"/>
      <c r="AU34" s="716"/>
      <c r="AV34" s="716"/>
      <c r="AW34" s="716"/>
      <c r="AX34" s="716"/>
      <c r="AY34" s="716"/>
      <c r="AZ34" s="716"/>
      <c r="BA34" s="716"/>
      <c r="BB34" s="716"/>
      <c r="BC34" s="716"/>
      <c r="BD34" s="716"/>
      <c r="BE34" s="716"/>
      <c r="BF34" s="717"/>
      <c r="BG34" s="715" t="s">
        <v>318</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319</v>
      </c>
      <c r="CE34" s="682"/>
      <c r="CF34" s="682"/>
      <c r="CG34" s="682"/>
      <c r="CH34" s="682"/>
      <c r="CI34" s="682"/>
      <c r="CJ34" s="682"/>
      <c r="CK34" s="682"/>
      <c r="CL34" s="682"/>
      <c r="CM34" s="682"/>
      <c r="CN34" s="682"/>
      <c r="CO34" s="682"/>
      <c r="CP34" s="682"/>
      <c r="CQ34" s="683"/>
      <c r="CR34" s="641">
        <v>10772248</v>
      </c>
      <c r="CS34" s="644"/>
      <c r="CT34" s="644"/>
      <c r="CU34" s="644"/>
      <c r="CV34" s="644"/>
      <c r="CW34" s="644"/>
      <c r="CX34" s="644"/>
      <c r="CY34" s="645"/>
      <c r="CZ34" s="646">
        <v>13.5</v>
      </c>
      <c r="DA34" s="675"/>
      <c r="DB34" s="675"/>
      <c r="DC34" s="676"/>
      <c r="DD34" s="649">
        <v>7549255</v>
      </c>
      <c r="DE34" s="644"/>
      <c r="DF34" s="644"/>
      <c r="DG34" s="644"/>
      <c r="DH34" s="644"/>
      <c r="DI34" s="644"/>
      <c r="DJ34" s="644"/>
      <c r="DK34" s="645"/>
      <c r="DL34" s="649">
        <v>6167360</v>
      </c>
      <c r="DM34" s="644"/>
      <c r="DN34" s="644"/>
      <c r="DO34" s="644"/>
      <c r="DP34" s="644"/>
      <c r="DQ34" s="644"/>
      <c r="DR34" s="644"/>
      <c r="DS34" s="644"/>
      <c r="DT34" s="644"/>
      <c r="DU34" s="644"/>
      <c r="DV34" s="645"/>
      <c r="DW34" s="646">
        <v>13</v>
      </c>
      <c r="DX34" s="675"/>
      <c r="DY34" s="675"/>
      <c r="DZ34" s="675"/>
      <c r="EA34" s="675"/>
      <c r="EB34" s="675"/>
      <c r="EC34" s="677"/>
    </row>
    <row r="35" spans="2:133" ht="11.25" customHeight="1" x14ac:dyDescent="0.15">
      <c r="B35" s="638" t="s">
        <v>320</v>
      </c>
      <c r="C35" s="639"/>
      <c r="D35" s="639"/>
      <c r="E35" s="639"/>
      <c r="F35" s="639"/>
      <c r="G35" s="639"/>
      <c r="H35" s="639"/>
      <c r="I35" s="639"/>
      <c r="J35" s="639"/>
      <c r="K35" s="639"/>
      <c r="L35" s="639"/>
      <c r="M35" s="639"/>
      <c r="N35" s="639"/>
      <c r="O35" s="639"/>
      <c r="P35" s="639"/>
      <c r="Q35" s="640"/>
      <c r="R35" s="641">
        <v>8128500</v>
      </c>
      <c r="S35" s="644"/>
      <c r="T35" s="644"/>
      <c r="U35" s="644"/>
      <c r="V35" s="644"/>
      <c r="W35" s="644"/>
      <c r="X35" s="644"/>
      <c r="Y35" s="645"/>
      <c r="Z35" s="703">
        <v>10</v>
      </c>
      <c r="AA35" s="703"/>
      <c r="AB35" s="703"/>
      <c r="AC35" s="703"/>
      <c r="AD35" s="704" t="s">
        <v>234</v>
      </c>
      <c r="AE35" s="704"/>
      <c r="AF35" s="704"/>
      <c r="AG35" s="704"/>
      <c r="AH35" s="704"/>
      <c r="AI35" s="704"/>
      <c r="AJ35" s="704"/>
      <c r="AK35" s="704"/>
      <c r="AL35" s="646" t="s">
        <v>122</v>
      </c>
      <c r="AM35" s="647"/>
      <c r="AN35" s="647"/>
      <c r="AO35" s="705"/>
      <c r="AP35" s="214"/>
      <c r="AQ35" s="709" t="s">
        <v>321</v>
      </c>
      <c r="AR35" s="710"/>
      <c r="AS35" s="710"/>
      <c r="AT35" s="710"/>
      <c r="AU35" s="710"/>
      <c r="AV35" s="710"/>
      <c r="AW35" s="710"/>
      <c r="AX35" s="710"/>
      <c r="AY35" s="711"/>
      <c r="AZ35" s="706">
        <v>11054387</v>
      </c>
      <c r="BA35" s="707"/>
      <c r="BB35" s="707"/>
      <c r="BC35" s="707"/>
      <c r="BD35" s="707"/>
      <c r="BE35" s="707"/>
      <c r="BF35" s="708"/>
      <c r="BG35" s="712" t="s">
        <v>322</v>
      </c>
      <c r="BH35" s="713"/>
      <c r="BI35" s="713"/>
      <c r="BJ35" s="713"/>
      <c r="BK35" s="713"/>
      <c r="BL35" s="713"/>
      <c r="BM35" s="713"/>
      <c r="BN35" s="713"/>
      <c r="BO35" s="713"/>
      <c r="BP35" s="713"/>
      <c r="BQ35" s="713"/>
      <c r="BR35" s="713"/>
      <c r="BS35" s="713"/>
      <c r="BT35" s="713"/>
      <c r="BU35" s="714"/>
      <c r="BV35" s="706">
        <v>847580</v>
      </c>
      <c r="BW35" s="707"/>
      <c r="BX35" s="707"/>
      <c r="BY35" s="707"/>
      <c r="BZ35" s="707"/>
      <c r="CA35" s="707"/>
      <c r="CB35" s="708"/>
      <c r="CD35" s="685" t="s">
        <v>323</v>
      </c>
      <c r="CE35" s="682"/>
      <c r="CF35" s="682"/>
      <c r="CG35" s="682"/>
      <c r="CH35" s="682"/>
      <c r="CI35" s="682"/>
      <c r="CJ35" s="682"/>
      <c r="CK35" s="682"/>
      <c r="CL35" s="682"/>
      <c r="CM35" s="682"/>
      <c r="CN35" s="682"/>
      <c r="CO35" s="682"/>
      <c r="CP35" s="682"/>
      <c r="CQ35" s="683"/>
      <c r="CR35" s="641">
        <v>459053</v>
      </c>
      <c r="CS35" s="642"/>
      <c r="CT35" s="642"/>
      <c r="CU35" s="642"/>
      <c r="CV35" s="642"/>
      <c r="CW35" s="642"/>
      <c r="CX35" s="642"/>
      <c r="CY35" s="643"/>
      <c r="CZ35" s="646">
        <v>0.6</v>
      </c>
      <c r="DA35" s="675"/>
      <c r="DB35" s="675"/>
      <c r="DC35" s="676"/>
      <c r="DD35" s="649">
        <v>432184</v>
      </c>
      <c r="DE35" s="642"/>
      <c r="DF35" s="642"/>
      <c r="DG35" s="642"/>
      <c r="DH35" s="642"/>
      <c r="DI35" s="642"/>
      <c r="DJ35" s="642"/>
      <c r="DK35" s="643"/>
      <c r="DL35" s="649">
        <v>432184</v>
      </c>
      <c r="DM35" s="642"/>
      <c r="DN35" s="642"/>
      <c r="DO35" s="642"/>
      <c r="DP35" s="642"/>
      <c r="DQ35" s="642"/>
      <c r="DR35" s="642"/>
      <c r="DS35" s="642"/>
      <c r="DT35" s="642"/>
      <c r="DU35" s="642"/>
      <c r="DV35" s="643"/>
      <c r="DW35" s="646">
        <v>0.9</v>
      </c>
      <c r="DX35" s="675"/>
      <c r="DY35" s="675"/>
      <c r="DZ35" s="675"/>
      <c r="EA35" s="675"/>
      <c r="EB35" s="675"/>
      <c r="EC35" s="677"/>
    </row>
    <row r="36" spans="2:133" ht="11.25" customHeight="1" x14ac:dyDescent="0.15">
      <c r="B36" s="638" t="s">
        <v>324</v>
      </c>
      <c r="C36" s="639"/>
      <c r="D36" s="639"/>
      <c r="E36" s="639"/>
      <c r="F36" s="639"/>
      <c r="G36" s="639"/>
      <c r="H36" s="639"/>
      <c r="I36" s="639"/>
      <c r="J36" s="639"/>
      <c r="K36" s="639"/>
      <c r="L36" s="639"/>
      <c r="M36" s="639"/>
      <c r="N36" s="639"/>
      <c r="O36" s="639"/>
      <c r="P36" s="639"/>
      <c r="Q36" s="640"/>
      <c r="R36" s="641" t="s">
        <v>234</v>
      </c>
      <c r="S36" s="644"/>
      <c r="T36" s="644"/>
      <c r="U36" s="644"/>
      <c r="V36" s="644"/>
      <c r="W36" s="644"/>
      <c r="X36" s="644"/>
      <c r="Y36" s="645"/>
      <c r="Z36" s="703" t="s">
        <v>234</v>
      </c>
      <c r="AA36" s="703"/>
      <c r="AB36" s="703"/>
      <c r="AC36" s="703"/>
      <c r="AD36" s="704" t="s">
        <v>234</v>
      </c>
      <c r="AE36" s="704"/>
      <c r="AF36" s="704"/>
      <c r="AG36" s="704"/>
      <c r="AH36" s="704"/>
      <c r="AI36" s="704"/>
      <c r="AJ36" s="704"/>
      <c r="AK36" s="704"/>
      <c r="AL36" s="646" t="s">
        <v>234</v>
      </c>
      <c r="AM36" s="647"/>
      <c r="AN36" s="647"/>
      <c r="AO36" s="705"/>
      <c r="AQ36" s="678" t="s">
        <v>325</v>
      </c>
      <c r="AR36" s="679"/>
      <c r="AS36" s="679"/>
      <c r="AT36" s="679"/>
      <c r="AU36" s="679"/>
      <c r="AV36" s="679"/>
      <c r="AW36" s="679"/>
      <c r="AX36" s="679"/>
      <c r="AY36" s="680"/>
      <c r="AZ36" s="641">
        <v>3508713</v>
      </c>
      <c r="BA36" s="644"/>
      <c r="BB36" s="644"/>
      <c r="BC36" s="644"/>
      <c r="BD36" s="642"/>
      <c r="BE36" s="642"/>
      <c r="BF36" s="681"/>
      <c r="BG36" s="685" t="s">
        <v>326</v>
      </c>
      <c r="BH36" s="682"/>
      <c r="BI36" s="682"/>
      <c r="BJ36" s="682"/>
      <c r="BK36" s="682"/>
      <c r="BL36" s="682"/>
      <c r="BM36" s="682"/>
      <c r="BN36" s="682"/>
      <c r="BO36" s="682"/>
      <c r="BP36" s="682"/>
      <c r="BQ36" s="682"/>
      <c r="BR36" s="682"/>
      <c r="BS36" s="682"/>
      <c r="BT36" s="682"/>
      <c r="BU36" s="683"/>
      <c r="BV36" s="641">
        <v>1039568</v>
      </c>
      <c r="BW36" s="644"/>
      <c r="BX36" s="644"/>
      <c r="BY36" s="644"/>
      <c r="BZ36" s="644"/>
      <c r="CA36" s="644"/>
      <c r="CB36" s="684"/>
      <c r="CD36" s="685" t="s">
        <v>327</v>
      </c>
      <c r="CE36" s="682"/>
      <c r="CF36" s="682"/>
      <c r="CG36" s="682"/>
      <c r="CH36" s="682"/>
      <c r="CI36" s="682"/>
      <c r="CJ36" s="682"/>
      <c r="CK36" s="682"/>
      <c r="CL36" s="682"/>
      <c r="CM36" s="682"/>
      <c r="CN36" s="682"/>
      <c r="CO36" s="682"/>
      <c r="CP36" s="682"/>
      <c r="CQ36" s="683"/>
      <c r="CR36" s="641">
        <v>4714961</v>
      </c>
      <c r="CS36" s="644"/>
      <c r="CT36" s="644"/>
      <c r="CU36" s="644"/>
      <c r="CV36" s="644"/>
      <c r="CW36" s="644"/>
      <c r="CX36" s="644"/>
      <c r="CY36" s="645"/>
      <c r="CZ36" s="646">
        <v>5.9</v>
      </c>
      <c r="DA36" s="675"/>
      <c r="DB36" s="675"/>
      <c r="DC36" s="676"/>
      <c r="DD36" s="649">
        <v>3552061</v>
      </c>
      <c r="DE36" s="644"/>
      <c r="DF36" s="644"/>
      <c r="DG36" s="644"/>
      <c r="DH36" s="644"/>
      <c r="DI36" s="644"/>
      <c r="DJ36" s="644"/>
      <c r="DK36" s="645"/>
      <c r="DL36" s="649">
        <v>1373465</v>
      </c>
      <c r="DM36" s="644"/>
      <c r="DN36" s="644"/>
      <c r="DO36" s="644"/>
      <c r="DP36" s="644"/>
      <c r="DQ36" s="644"/>
      <c r="DR36" s="644"/>
      <c r="DS36" s="644"/>
      <c r="DT36" s="644"/>
      <c r="DU36" s="644"/>
      <c r="DV36" s="645"/>
      <c r="DW36" s="646">
        <v>2.9</v>
      </c>
      <c r="DX36" s="675"/>
      <c r="DY36" s="675"/>
      <c r="DZ36" s="675"/>
      <c r="EA36" s="675"/>
      <c r="EB36" s="675"/>
      <c r="EC36" s="677"/>
    </row>
    <row r="37" spans="2:133" ht="11.25" customHeight="1" x14ac:dyDescent="0.15">
      <c r="B37" s="638" t="s">
        <v>328</v>
      </c>
      <c r="C37" s="639"/>
      <c r="D37" s="639"/>
      <c r="E37" s="639"/>
      <c r="F37" s="639"/>
      <c r="G37" s="639"/>
      <c r="H37" s="639"/>
      <c r="I37" s="639"/>
      <c r="J37" s="639"/>
      <c r="K37" s="639"/>
      <c r="L37" s="639"/>
      <c r="M37" s="639"/>
      <c r="N37" s="639"/>
      <c r="O37" s="639"/>
      <c r="P37" s="639"/>
      <c r="Q37" s="640"/>
      <c r="R37" s="641">
        <v>2362800</v>
      </c>
      <c r="S37" s="644"/>
      <c r="T37" s="644"/>
      <c r="U37" s="644"/>
      <c r="V37" s="644"/>
      <c r="W37" s="644"/>
      <c r="X37" s="644"/>
      <c r="Y37" s="645"/>
      <c r="Z37" s="703">
        <v>2.9</v>
      </c>
      <c r="AA37" s="703"/>
      <c r="AB37" s="703"/>
      <c r="AC37" s="703"/>
      <c r="AD37" s="704" t="s">
        <v>122</v>
      </c>
      <c r="AE37" s="704"/>
      <c r="AF37" s="704"/>
      <c r="AG37" s="704"/>
      <c r="AH37" s="704"/>
      <c r="AI37" s="704"/>
      <c r="AJ37" s="704"/>
      <c r="AK37" s="704"/>
      <c r="AL37" s="646" t="s">
        <v>122</v>
      </c>
      <c r="AM37" s="647"/>
      <c r="AN37" s="647"/>
      <c r="AO37" s="705"/>
      <c r="AQ37" s="678" t="s">
        <v>329</v>
      </c>
      <c r="AR37" s="679"/>
      <c r="AS37" s="679"/>
      <c r="AT37" s="679"/>
      <c r="AU37" s="679"/>
      <c r="AV37" s="679"/>
      <c r="AW37" s="679"/>
      <c r="AX37" s="679"/>
      <c r="AY37" s="680"/>
      <c r="AZ37" s="641">
        <v>531192</v>
      </c>
      <c r="BA37" s="644"/>
      <c r="BB37" s="644"/>
      <c r="BC37" s="644"/>
      <c r="BD37" s="642"/>
      <c r="BE37" s="642"/>
      <c r="BF37" s="681"/>
      <c r="BG37" s="685" t="s">
        <v>330</v>
      </c>
      <c r="BH37" s="682"/>
      <c r="BI37" s="682"/>
      <c r="BJ37" s="682"/>
      <c r="BK37" s="682"/>
      <c r="BL37" s="682"/>
      <c r="BM37" s="682"/>
      <c r="BN37" s="682"/>
      <c r="BO37" s="682"/>
      <c r="BP37" s="682"/>
      <c r="BQ37" s="682"/>
      <c r="BR37" s="682"/>
      <c r="BS37" s="682"/>
      <c r="BT37" s="682"/>
      <c r="BU37" s="683"/>
      <c r="BV37" s="641">
        <v>19981</v>
      </c>
      <c r="BW37" s="644"/>
      <c r="BX37" s="644"/>
      <c r="BY37" s="644"/>
      <c r="BZ37" s="644"/>
      <c r="CA37" s="644"/>
      <c r="CB37" s="684"/>
      <c r="CD37" s="685" t="s">
        <v>331</v>
      </c>
      <c r="CE37" s="682"/>
      <c r="CF37" s="682"/>
      <c r="CG37" s="682"/>
      <c r="CH37" s="682"/>
      <c r="CI37" s="682"/>
      <c r="CJ37" s="682"/>
      <c r="CK37" s="682"/>
      <c r="CL37" s="682"/>
      <c r="CM37" s="682"/>
      <c r="CN37" s="682"/>
      <c r="CO37" s="682"/>
      <c r="CP37" s="682"/>
      <c r="CQ37" s="683"/>
      <c r="CR37" s="641">
        <v>72218</v>
      </c>
      <c r="CS37" s="642"/>
      <c r="CT37" s="642"/>
      <c r="CU37" s="642"/>
      <c r="CV37" s="642"/>
      <c r="CW37" s="642"/>
      <c r="CX37" s="642"/>
      <c r="CY37" s="643"/>
      <c r="CZ37" s="646">
        <v>0.1</v>
      </c>
      <c r="DA37" s="675"/>
      <c r="DB37" s="675"/>
      <c r="DC37" s="676"/>
      <c r="DD37" s="649">
        <v>72218</v>
      </c>
      <c r="DE37" s="642"/>
      <c r="DF37" s="642"/>
      <c r="DG37" s="642"/>
      <c r="DH37" s="642"/>
      <c r="DI37" s="642"/>
      <c r="DJ37" s="642"/>
      <c r="DK37" s="643"/>
      <c r="DL37" s="649">
        <v>41951</v>
      </c>
      <c r="DM37" s="642"/>
      <c r="DN37" s="642"/>
      <c r="DO37" s="642"/>
      <c r="DP37" s="642"/>
      <c r="DQ37" s="642"/>
      <c r="DR37" s="642"/>
      <c r="DS37" s="642"/>
      <c r="DT37" s="642"/>
      <c r="DU37" s="642"/>
      <c r="DV37" s="643"/>
      <c r="DW37" s="646">
        <v>0.1</v>
      </c>
      <c r="DX37" s="675"/>
      <c r="DY37" s="675"/>
      <c r="DZ37" s="675"/>
      <c r="EA37" s="675"/>
      <c r="EB37" s="675"/>
      <c r="EC37" s="677"/>
    </row>
    <row r="38" spans="2:133" ht="11.25" customHeight="1" x14ac:dyDescent="0.15">
      <c r="B38" s="653" t="s">
        <v>332</v>
      </c>
      <c r="C38" s="654"/>
      <c r="D38" s="654"/>
      <c r="E38" s="654"/>
      <c r="F38" s="654"/>
      <c r="G38" s="654"/>
      <c r="H38" s="654"/>
      <c r="I38" s="654"/>
      <c r="J38" s="654"/>
      <c r="K38" s="654"/>
      <c r="L38" s="654"/>
      <c r="M38" s="654"/>
      <c r="N38" s="654"/>
      <c r="O38" s="654"/>
      <c r="P38" s="654"/>
      <c r="Q38" s="655"/>
      <c r="R38" s="656">
        <v>81465297</v>
      </c>
      <c r="S38" s="693"/>
      <c r="T38" s="693"/>
      <c r="U38" s="693"/>
      <c r="V38" s="693"/>
      <c r="W38" s="693"/>
      <c r="X38" s="693"/>
      <c r="Y38" s="698"/>
      <c r="Z38" s="699">
        <v>100</v>
      </c>
      <c r="AA38" s="699"/>
      <c r="AB38" s="699"/>
      <c r="AC38" s="699"/>
      <c r="AD38" s="700">
        <v>44939741</v>
      </c>
      <c r="AE38" s="700"/>
      <c r="AF38" s="700"/>
      <c r="AG38" s="700"/>
      <c r="AH38" s="700"/>
      <c r="AI38" s="700"/>
      <c r="AJ38" s="700"/>
      <c r="AK38" s="700"/>
      <c r="AL38" s="659">
        <v>100</v>
      </c>
      <c r="AM38" s="701"/>
      <c r="AN38" s="701"/>
      <c r="AO38" s="702"/>
      <c r="AQ38" s="678" t="s">
        <v>333</v>
      </c>
      <c r="AR38" s="679"/>
      <c r="AS38" s="679"/>
      <c r="AT38" s="679"/>
      <c r="AU38" s="679"/>
      <c r="AV38" s="679"/>
      <c r="AW38" s="679"/>
      <c r="AX38" s="679"/>
      <c r="AY38" s="680"/>
      <c r="AZ38" s="641">
        <v>508505</v>
      </c>
      <c r="BA38" s="644"/>
      <c r="BB38" s="644"/>
      <c r="BC38" s="644"/>
      <c r="BD38" s="642"/>
      <c r="BE38" s="642"/>
      <c r="BF38" s="681"/>
      <c r="BG38" s="685" t="s">
        <v>334</v>
      </c>
      <c r="BH38" s="682"/>
      <c r="BI38" s="682"/>
      <c r="BJ38" s="682"/>
      <c r="BK38" s="682"/>
      <c r="BL38" s="682"/>
      <c r="BM38" s="682"/>
      <c r="BN38" s="682"/>
      <c r="BO38" s="682"/>
      <c r="BP38" s="682"/>
      <c r="BQ38" s="682"/>
      <c r="BR38" s="682"/>
      <c r="BS38" s="682"/>
      <c r="BT38" s="682"/>
      <c r="BU38" s="683"/>
      <c r="BV38" s="641">
        <v>32321</v>
      </c>
      <c r="BW38" s="644"/>
      <c r="BX38" s="644"/>
      <c r="BY38" s="644"/>
      <c r="BZ38" s="644"/>
      <c r="CA38" s="644"/>
      <c r="CB38" s="684"/>
      <c r="CD38" s="685" t="s">
        <v>335</v>
      </c>
      <c r="CE38" s="682"/>
      <c r="CF38" s="682"/>
      <c r="CG38" s="682"/>
      <c r="CH38" s="682"/>
      <c r="CI38" s="682"/>
      <c r="CJ38" s="682"/>
      <c r="CK38" s="682"/>
      <c r="CL38" s="682"/>
      <c r="CM38" s="682"/>
      <c r="CN38" s="682"/>
      <c r="CO38" s="682"/>
      <c r="CP38" s="682"/>
      <c r="CQ38" s="683"/>
      <c r="CR38" s="641">
        <v>9994690</v>
      </c>
      <c r="CS38" s="644"/>
      <c r="CT38" s="644"/>
      <c r="CU38" s="644"/>
      <c r="CV38" s="644"/>
      <c r="CW38" s="644"/>
      <c r="CX38" s="644"/>
      <c r="CY38" s="645"/>
      <c r="CZ38" s="646">
        <v>12.5</v>
      </c>
      <c r="DA38" s="675"/>
      <c r="DB38" s="675"/>
      <c r="DC38" s="676"/>
      <c r="DD38" s="649">
        <v>8855528</v>
      </c>
      <c r="DE38" s="644"/>
      <c r="DF38" s="644"/>
      <c r="DG38" s="644"/>
      <c r="DH38" s="644"/>
      <c r="DI38" s="644"/>
      <c r="DJ38" s="644"/>
      <c r="DK38" s="645"/>
      <c r="DL38" s="649">
        <v>8350362</v>
      </c>
      <c r="DM38" s="644"/>
      <c r="DN38" s="644"/>
      <c r="DO38" s="644"/>
      <c r="DP38" s="644"/>
      <c r="DQ38" s="644"/>
      <c r="DR38" s="644"/>
      <c r="DS38" s="644"/>
      <c r="DT38" s="644"/>
      <c r="DU38" s="644"/>
      <c r="DV38" s="645"/>
      <c r="DW38" s="646">
        <v>17.7</v>
      </c>
      <c r="DX38" s="675"/>
      <c r="DY38" s="675"/>
      <c r="DZ38" s="675"/>
      <c r="EA38" s="675"/>
      <c r="EB38" s="675"/>
      <c r="EC38" s="677"/>
    </row>
    <row r="39" spans="2:133" ht="11.25" customHeight="1" x14ac:dyDescent="0.15">
      <c r="AQ39" s="678" t="s">
        <v>336</v>
      </c>
      <c r="AR39" s="679"/>
      <c r="AS39" s="679"/>
      <c r="AT39" s="679"/>
      <c r="AU39" s="679"/>
      <c r="AV39" s="679"/>
      <c r="AW39" s="679"/>
      <c r="AX39" s="679"/>
      <c r="AY39" s="680"/>
      <c r="AZ39" s="641">
        <v>20000</v>
      </c>
      <c r="BA39" s="644"/>
      <c r="BB39" s="644"/>
      <c r="BC39" s="644"/>
      <c r="BD39" s="642"/>
      <c r="BE39" s="642"/>
      <c r="BF39" s="681"/>
      <c r="BG39" s="686" t="s">
        <v>337</v>
      </c>
      <c r="BH39" s="687"/>
      <c r="BI39" s="687"/>
      <c r="BJ39" s="687"/>
      <c r="BK39" s="687"/>
      <c r="BL39" s="215"/>
      <c r="BM39" s="682" t="s">
        <v>338</v>
      </c>
      <c r="BN39" s="682"/>
      <c r="BO39" s="682"/>
      <c r="BP39" s="682"/>
      <c r="BQ39" s="682"/>
      <c r="BR39" s="682"/>
      <c r="BS39" s="682"/>
      <c r="BT39" s="682"/>
      <c r="BU39" s="683"/>
      <c r="BV39" s="641">
        <v>107</v>
      </c>
      <c r="BW39" s="644"/>
      <c r="BX39" s="644"/>
      <c r="BY39" s="644"/>
      <c r="BZ39" s="644"/>
      <c r="CA39" s="644"/>
      <c r="CB39" s="684"/>
      <c r="CD39" s="685" t="s">
        <v>339</v>
      </c>
      <c r="CE39" s="682"/>
      <c r="CF39" s="682"/>
      <c r="CG39" s="682"/>
      <c r="CH39" s="682"/>
      <c r="CI39" s="682"/>
      <c r="CJ39" s="682"/>
      <c r="CK39" s="682"/>
      <c r="CL39" s="682"/>
      <c r="CM39" s="682"/>
      <c r="CN39" s="682"/>
      <c r="CO39" s="682"/>
      <c r="CP39" s="682"/>
      <c r="CQ39" s="683"/>
      <c r="CR39" s="641">
        <v>1620561</v>
      </c>
      <c r="CS39" s="642"/>
      <c r="CT39" s="642"/>
      <c r="CU39" s="642"/>
      <c r="CV39" s="642"/>
      <c r="CW39" s="642"/>
      <c r="CX39" s="642"/>
      <c r="CY39" s="643"/>
      <c r="CZ39" s="646">
        <v>2</v>
      </c>
      <c r="DA39" s="675"/>
      <c r="DB39" s="675"/>
      <c r="DC39" s="676"/>
      <c r="DD39" s="649">
        <v>973796</v>
      </c>
      <c r="DE39" s="642"/>
      <c r="DF39" s="642"/>
      <c r="DG39" s="642"/>
      <c r="DH39" s="642"/>
      <c r="DI39" s="642"/>
      <c r="DJ39" s="642"/>
      <c r="DK39" s="643"/>
      <c r="DL39" s="649" t="s">
        <v>122</v>
      </c>
      <c r="DM39" s="642"/>
      <c r="DN39" s="642"/>
      <c r="DO39" s="642"/>
      <c r="DP39" s="642"/>
      <c r="DQ39" s="642"/>
      <c r="DR39" s="642"/>
      <c r="DS39" s="642"/>
      <c r="DT39" s="642"/>
      <c r="DU39" s="642"/>
      <c r="DV39" s="643"/>
      <c r="DW39" s="646" t="s">
        <v>234</v>
      </c>
      <c r="DX39" s="675"/>
      <c r="DY39" s="675"/>
      <c r="DZ39" s="675"/>
      <c r="EA39" s="675"/>
      <c r="EB39" s="675"/>
      <c r="EC39" s="677"/>
    </row>
    <row r="40" spans="2:133" ht="11.25" customHeight="1" x14ac:dyDescent="0.15">
      <c r="AQ40" s="678" t="s">
        <v>340</v>
      </c>
      <c r="AR40" s="679"/>
      <c r="AS40" s="679"/>
      <c r="AT40" s="679"/>
      <c r="AU40" s="679"/>
      <c r="AV40" s="679"/>
      <c r="AW40" s="679"/>
      <c r="AX40" s="679"/>
      <c r="AY40" s="680"/>
      <c r="AZ40" s="641">
        <v>1374619</v>
      </c>
      <c r="BA40" s="644"/>
      <c r="BB40" s="644"/>
      <c r="BC40" s="644"/>
      <c r="BD40" s="642"/>
      <c r="BE40" s="642"/>
      <c r="BF40" s="681"/>
      <c r="BG40" s="686"/>
      <c r="BH40" s="687"/>
      <c r="BI40" s="687"/>
      <c r="BJ40" s="687"/>
      <c r="BK40" s="687"/>
      <c r="BL40" s="215"/>
      <c r="BM40" s="682" t="s">
        <v>341</v>
      </c>
      <c r="BN40" s="682"/>
      <c r="BO40" s="682"/>
      <c r="BP40" s="682"/>
      <c r="BQ40" s="682"/>
      <c r="BR40" s="682"/>
      <c r="BS40" s="682"/>
      <c r="BT40" s="682"/>
      <c r="BU40" s="683"/>
      <c r="BV40" s="641">
        <v>108</v>
      </c>
      <c r="BW40" s="644"/>
      <c r="BX40" s="644"/>
      <c r="BY40" s="644"/>
      <c r="BZ40" s="644"/>
      <c r="CA40" s="644"/>
      <c r="CB40" s="684"/>
      <c r="CD40" s="685" t="s">
        <v>342</v>
      </c>
      <c r="CE40" s="682"/>
      <c r="CF40" s="682"/>
      <c r="CG40" s="682"/>
      <c r="CH40" s="682"/>
      <c r="CI40" s="682"/>
      <c r="CJ40" s="682"/>
      <c r="CK40" s="682"/>
      <c r="CL40" s="682"/>
      <c r="CM40" s="682"/>
      <c r="CN40" s="682"/>
      <c r="CO40" s="682"/>
      <c r="CP40" s="682"/>
      <c r="CQ40" s="683"/>
      <c r="CR40" s="641">
        <v>1384429</v>
      </c>
      <c r="CS40" s="644"/>
      <c r="CT40" s="644"/>
      <c r="CU40" s="644"/>
      <c r="CV40" s="644"/>
      <c r="CW40" s="644"/>
      <c r="CX40" s="644"/>
      <c r="CY40" s="645"/>
      <c r="CZ40" s="646">
        <v>1.7</v>
      </c>
      <c r="DA40" s="675"/>
      <c r="DB40" s="675"/>
      <c r="DC40" s="676"/>
      <c r="DD40" s="649">
        <v>402819</v>
      </c>
      <c r="DE40" s="644"/>
      <c r="DF40" s="644"/>
      <c r="DG40" s="644"/>
      <c r="DH40" s="644"/>
      <c r="DI40" s="644"/>
      <c r="DJ40" s="644"/>
      <c r="DK40" s="645"/>
      <c r="DL40" s="649" t="s">
        <v>234</v>
      </c>
      <c r="DM40" s="644"/>
      <c r="DN40" s="644"/>
      <c r="DO40" s="644"/>
      <c r="DP40" s="644"/>
      <c r="DQ40" s="644"/>
      <c r="DR40" s="644"/>
      <c r="DS40" s="644"/>
      <c r="DT40" s="644"/>
      <c r="DU40" s="644"/>
      <c r="DV40" s="645"/>
      <c r="DW40" s="646" t="s">
        <v>234</v>
      </c>
      <c r="DX40" s="675"/>
      <c r="DY40" s="675"/>
      <c r="DZ40" s="675"/>
      <c r="EA40" s="675"/>
      <c r="EB40" s="675"/>
      <c r="EC40" s="677"/>
    </row>
    <row r="41" spans="2:133" ht="11.25" customHeight="1" x14ac:dyDescent="0.15">
      <c r="AQ41" s="690" t="s">
        <v>343</v>
      </c>
      <c r="AR41" s="691"/>
      <c r="AS41" s="691"/>
      <c r="AT41" s="691"/>
      <c r="AU41" s="691"/>
      <c r="AV41" s="691"/>
      <c r="AW41" s="691"/>
      <c r="AX41" s="691"/>
      <c r="AY41" s="692"/>
      <c r="AZ41" s="656">
        <v>5111358</v>
      </c>
      <c r="BA41" s="693"/>
      <c r="BB41" s="693"/>
      <c r="BC41" s="693"/>
      <c r="BD41" s="657"/>
      <c r="BE41" s="657"/>
      <c r="BF41" s="694"/>
      <c r="BG41" s="688"/>
      <c r="BH41" s="689"/>
      <c r="BI41" s="689"/>
      <c r="BJ41" s="689"/>
      <c r="BK41" s="689"/>
      <c r="BL41" s="216"/>
      <c r="BM41" s="695" t="s">
        <v>344</v>
      </c>
      <c r="BN41" s="695"/>
      <c r="BO41" s="695"/>
      <c r="BP41" s="695"/>
      <c r="BQ41" s="695"/>
      <c r="BR41" s="695"/>
      <c r="BS41" s="695"/>
      <c r="BT41" s="695"/>
      <c r="BU41" s="696"/>
      <c r="BV41" s="656">
        <v>372</v>
      </c>
      <c r="BW41" s="693"/>
      <c r="BX41" s="693"/>
      <c r="BY41" s="693"/>
      <c r="BZ41" s="693"/>
      <c r="CA41" s="693"/>
      <c r="CB41" s="697"/>
      <c r="CD41" s="685" t="s">
        <v>345</v>
      </c>
      <c r="CE41" s="682"/>
      <c r="CF41" s="682"/>
      <c r="CG41" s="682"/>
      <c r="CH41" s="682"/>
      <c r="CI41" s="682"/>
      <c r="CJ41" s="682"/>
      <c r="CK41" s="682"/>
      <c r="CL41" s="682"/>
      <c r="CM41" s="682"/>
      <c r="CN41" s="682"/>
      <c r="CO41" s="682"/>
      <c r="CP41" s="682"/>
      <c r="CQ41" s="683"/>
      <c r="CR41" s="641" t="s">
        <v>234</v>
      </c>
      <c r="CS41" s="642"/>
      <c r="CT41" s="642"/>
      <c r="CU41" s="642"/>
      <c r="CV41" s="642"/>
      <c r="CW41" s="642"/>
      <c r="CX41" s="642"/>
      <c r="CY41" s="643"/>
      <c r="CZ41" s="646" t="s">
        <v>122</v>
      </c>
      <c r="DA41" s="675"/>
      <c r="DB41" s="675"/>
      <c r="DC41" s="676"/>
      <c r="DD41" s="649" t="s">
        <v>122</v>
      </c>
      <c r="DE41" s="642"/>
      <c r="DF41" s="642"/>
      <c r="DG41" s="642"/>
      <c r="DH41" s="642"/>
      <c r="DI41" s="642"/>
      <c r="DJ41" s="642"/>
      <c r="DK41" s="643"/>
      <c r="DL41" s="650"/>
      <c r="DM41" s="651"/>
      <c r="DN41" s="651"/>
      <c r="DO41" s="651"/>
      <c r="DP41" s="651"/>
      <c r="DQ41" s="651"/>
      <c r="DR41" s="651"/>
      <c r="DS41" s="651"/>
      <c r="DT41" s="651"/>
      <c r="DU41" s="651"/>
      <c r="DV41" s="652"/>
      <c r="DW41" s="635"/>
      <c r="DX41" s="636"/>
      <c r="DY41" s="636"/>
      <c r="DZ41" s="636"/>
      <c r="EA41" s="636"/>
      <c r="EB41" s="636"/>
      <c r="EC41" s="637"/>
    </row>
    <row r="42" spans="2:133" ht="11.25" customHeight="1" x14ac:dyDescent="0.15">
      <c r="B42" s="209" t="s">
        <v>346</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38" t="s">
        <v>347</v>
      </c>
      <c r="CE42" s="639"/>
      <c r="CF42" s="639"/>
      <c r="CG42" s="639"/>
      <c r="CH42" s="639"/>
      <c r="CI42" s="639"/>
      <c r="CJ42" s="639"/>
      <c r="CK42" s="639"/>
      <c r="CL42" s="639"/>
      <c r="CM42" s="639"/>
      <c r="CN42" s="639"/>
      <c r="CO42" s="639"/>
      <c r="CP42" s="639"/>
      <c r="CQ42" s="640"/>
      <c r="CR42" s="641">
        <v>9658182</v>
      </c>
      <c r="CS42" s="644"/>
      <c r="CT42" s="644"/>
      <c r="CU42" s="644"/>
      <c r="CV42" s="644"/>
      <c r="CW42" s="644"/>
      <c r="CX42" s="644"/>
      <c r="CY42" s="645"/>
      <c r="CZ42" s="646">
        <v>12.1</v>
      </c>
      <c r="DA42" s="647"/>
      <c r="DB42" s="647"/>
      <c r="DC42" s="648"/>
      <c r="DD42" s="649">
        <v>2668326</v>
      </c>
      <c r="DE42" s="644"/>
      <c r="DF42" s="644"/>
      <c r="DG42" s="644"/>
      <c r="DH42" s="644"/>
      <c r="DI42" s="644"/>
      <c r="DJ42" s="644"/>
      <c r="DK42" s="645"/>
      <c r="DL42" s="650"/>
      <c r="DM42" s="651"/>
      <c r="DN42" s="651"/>
      <c r="DO42" s="651"/>
      <c r="DP42" s="651"/>
      <c r="DQ42" s="651"/>
      <c r="DR42" s="651"/>
      <c r="DS42" s="651"/>
      <c r="DT42" s="651"/>
      <c r="DU42" s="651"/>
      <c r="DV42" s="652"/>
      <c r="DW42" s="635"/>
      <c r="DX42" s="636"/>
      <c r="DY42" s="636"/>
      <c r="DZ42" s="636"/>
      <c r="EA42" s="636"/>
      <c r="EB42" s="636"/>
      <c r="EC42" s="637"/>
    </row>
    <row r="43" spans="2:133" ht="11.25" customHeight="1" x14ac:dyDescent="0.15">
      <c r="B43" s="219" t="s">
        <v>348</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38" t="s">
        <v>349</v>
      </c>
      <c r="CE43" s="639"/>
      <c r="CF43" s="639"/>
      <c r="CG43" s="639"/>
      <c r="CH43" s="639"/>
      <c r="CI43" s="639"/>
      <c r="CJ43" s="639"/>
      <c r="CK43" s="639"/>
      <c r="CL43" s="639"/>
      <c r="CM43" s="639"/>
      <c r="CN43" s="639"/>
      <c r="CO43" s="639"/>
      <c r="CP43" s="639"/>
      <c r="CQ43" s="640"/>
      <c r="CR43" s="641">
        <v>122939</v>
      </c>
      <c r="CS43" s="642"/>
      <c r="CT43" s="642"/>
      <c r="CU43" s="642"/>
      <c r="CV43" s="642"/>
      <c r="CW43" s="642"/>
      <c r="CX43" s="642"/>
      <c r="CY43" s="643"/>
      <c r="CZ43" s="646">
        <v>0.2</v>
      </c>
      <c r="DA43" s="675"/>
      <c r="DB43" s="675"/>
      <c r="DC43" s="676"/>
      <c r="DD43" s="649">
        <v>122839</v>
      </c>
      <c r="DE43" s="642"/>
      <c r="DF43" s="642"/>
      <c r="DG43" s="642"/>
      <c r="DH43" s="642"/>
      <c r="DI43" s="642"/>
      <c r="DJ43" s="642"/>
      <c r="DK43" s="643"/>
      <c r="DL43" s="650"/>
      <c r="DM43" s="651"/>
      <c r="DN43" s="651"/>
      <c r="DO43" s="651"/>
      <c r="DP43" s="651"/>
      <c r="DQ43" s="651"/>
      <c r="DR43" s="651"/>
      <c r="DS43" s="651"/>
      <c r="DT43" s="651"/>
      <c r="DU43" s="651"/>
      <c r="DV43" s="652"/>
      <c r="DW43" s="635"/>
      <c r="DX43" s="636"/>
      <c r="DY43" s="636"/>
      <c r="DZ43" s="636"/>
      <c r="EA43" s="636"/>
      <c r="EB43" s="636"/>
      <c r="EC43" s="637"/>
    </row>
    <row r="44" spans="2:133" ht="11.25" customHeight="1" x14ac:dyDescent="0.15">
      <c r="B44" s="220" t="s">
        <v>350</v>
      </c>
      <c r="CD44" s="669" t="s">
        <v>301</v>
      </c>
      <c r="CE44" s="670"/>
      <c r="CF44" s="638" t="s">
        <v>351</v>
      </c>
      <c r="CG44" s="639"/>
      <c r="CH44" s="639"/>
      <c r="CI44" s="639"/>
      <c r="CJ44" s="639"/>
      <c r="CK44" s="639"/>
      <c r="CL44" s="639"/>
      <c r="CM44" s="639"/>
      <c r="CN44" s="639"/>
      <c r="CO44" s="639"/>
      <c r="CP44" s="639"/>
      <c r="CQ44" s="640"/>
      <c r="CR44" s="641">
        <v>9555306</v>
      </c>
      <c r="CS44" s="644"/>
      <c r="CT44" s="644"/>
      <c r="CU44" s="644"/>
      <c r="CV44" s="644"/>
      <c r="CW44" s="644"/>
      <c r="CX44" s="644"/>
      <c r="CY44" s="645"/>
      <c r="CZ44" s="646">
        <v>11.9</v>
      </c>
      <c r="DA44" s="647"/>
      <c r="DB44" s="647"/>
      <c r="DC44" s="648"/>
      <c r="DD44" s="649">
        <v>2624095</v>
      </c>
      <c r="DE44" s="644"/>
      <c r="DF44" s="644"/>
      <c r="DG44" s="644"/>
      <c r="DH44" s="644"/>
      <c r="DI44" s="644"/>
      <c r="DJ44" s="644"/>
      <c r="DK44" s="645"/>
      <c r="DL44" s="650"/>
      <c r="DM44" s="651"/>
      <c r="DN44" s="651"/>
      <c r="DO44" s="651"/>
      <c r="DP44" s="651"/>
      <c r="DQ44" s="651"/>
      <c r="DR44" s="651"/>
      <c r="DS44" s="651"/>
      <c r="DT44" s="651"/>
      <c r="DU44" s="651"/>
      <c r="DV44" s="652"/>
      <c r="DW44" s="635"/>
      <c r="DX44" s="636"/>
      <c r="DY44" s="636"/>
      <c r="DZ44" s="636"/>
      <c r="EA44" s="636"/>
      <c r="EB44" s="636"/>
      <c r="EC44" s="637"/>
    </row>
    <row r="45" spans="2:133" ht="11.25" customHeight="1" x14ac:dyDescent="0.15">
      <c r="CD45" s="671"/>
      <c r="CE45" s="672"/>
      <c r="CF45" s="638" t="s">
        <v>352</v>
      </c>
      <c r="CG45" s="639"/>
      <c r="CH45" s="639"/>
      <c r="CI45" s="639"/>
      <c r="CJ45" s="639"/>
      <c r="CK45" s="639"/>
      <c r="CL45" s="639"/>
      <c r="CM45" s="639"/>
      <c r="CN45" s="639"/>
      <c r="CO45" s="639"/>
      <c r="CP45" s="639"/>
      <c r="CQ45" s="640"/>
      <c r="CR45" s="641">
        <v>2700905</v>
      </c>
      <c r="CS45" s="642"/>
      <c r="CT45" s="642"/>
      <c r="CU45" s="642"/>
      <c r="CV45" s="642"/>
      <c r="CW45" s="642"/>
      <c r="CX45" s="642"/>
      <c r="CY45" s="643"/>
      <c r="CZ45" s="646">
        <v>3.4</v>
      </c>
      <c r="DA45" s="675"/>
      <c r="DB45" s="675"/>
      <c r="DC45" s="676"/>
      <c r="DD45" s="649">
        <v>260011</v>
      </c>
      <c r="DE45" s="642"/>
      <c r="DF45" s="642"/>
      <c r="DG45" s="642"/>
      <c r="DH45" s="642"/>
      <c r="DI45" s="642"/>
      <c r="DJ45" s="642"/>
      <c r="DK45" s="643"/>
      <c r="DL45" s="650"/>
      <c r="DM45" s="651"/>
      <c r="DN45" s="651"/>
      <c r="DO45" s="651"/>
      <c r="DP45" s="651"/>
      <c r="DQ45" s="651"/>
      <c r="DR45" s="651"/>
      <c r="DS45" s="651"/>
      <c r="DT45" s="651"/>
      <c r="DU45" s="651"/>
      <c r="DV45" s="652"/>
      <c r="DW45" s="635"/>
      <c r="DX45" s="636"/>
      <c r="DY45" s="636"/>
      <c r="DZ45" s="636"/>
      <c r="EA45" s="636"/>
      <c r="EB45" s="636"/>
      <c r="EC45" s="637"/>
    </row>
    <row r="46" spans="2:133" ht="11.25" customHeight="1" x14ac:dyDescent="0.15">
      <c r="CD46" s="671"/>
      <c r="CE46" s="672"/>
      <c r="CF46" s="638" t="s">
        <v>353</v>
      </c>
      <c r="CG46" s="639"/>
      <c r="CH46" s="639"/>
      <c r="CI46" s="639"/>
      <c r="CJ46" s="639"/>
      <c r="CK46" s="639"/>
      <c r="CL46" s="639"/>
      <c r="CM46" s="639"/>
      <c r="CN46" s="639"/>
      <c r="CO46" s="639"/>
      <c r="CP46" s="639"/>
      <c r="CQ46" s="640"/>
      <c r="CR46" s="641">
        <v>5022768</v>
      </c>
      <c r="CS46" s="644"/>
      <c r="CT46" s="644"/>
      <c r="CU46" s="644"/>
      <c r="CV46" s="644"/>
      <c r="CW46" s="644"/>
      <c r="CX46" s="644"/>
      <c r="CY46" s="645"/>
      <c r="CZ46" s="646">
        <v>6.3</v>
      </c>
      <c r="DA46" s="647"/>
      <c r="DB46" s="647"/>
      <c r="DC46" s="648"/>
      <c r="DD46" s="649">
        <v>2004896</v>
      </c>
      <c r="DE46" s="644"/>
      <c r="DF46" s="644"/>
      <c r="DG46" s="644"/>
      <c r="DH46" s="644"/>
      <c r="DI46" s="644"/>
      <c r="DJ46" s="644"/>
      <c r="DK46" s="645"/>
      <c r="DL46" s="650"/>
      <c r="DM46" s="651"/>
      <c r="DN46" s="651"/>
      <c r="DO46" s="651"/>
      <c r="DP46" s="651"/>
      <c r="DQ46" s="651"/>
      <c r="DR46" s="651"/>
      <c r="DS46" s="651"/>
      <c r="DT46" s="651"/>
      <c r="DU46" s="651"/>
      <c r="DV46" s="652"/>
      <c r="DW46" s="635"/>
      <c r="DX46" s="636"/>
      <c r="DY46" s="636"/>
      <c r="DZ46" s="636"/>
      <c r="EA46" s="636"/>
      <c r="EB46" s="636"/>
      <c r="EC46" s="637"/>
    </row>
    <row r="47" spans="2:133" ht="11.25" customHeight="1" x14ac:dyDescent="0.15">
      <c r="CD47" s="671"/>
      <c r="CE47" s="672"/>
      <c r="CF47" s="638" t="s">
        <v>354</v>
      </c>
      <c r="CG47" s="639"/>
      <c r="CH47" s="639"/>
      <c r="CI47" s="639"/>
      <c r="CJ47" s="639"/>
      <c r="CK47" s="639"/>
      <c r="CL47" s="639"/>
      <c r="CM47" s="639"/>
      <c r="CN47" s="639"/>
      <c r="CO47" s="639"/>
      <c r="CP47" s="639"/>
      <c r="CQ47" s="640"/>
      <c r="CR47" s="641">
        <v>102876</v>
      </c>
      <c r="CS47" s="642"/>
      <c r="CT47" s="642"/>
      <c r="CU47" s="642"/>
      <c r="CV47" s="642"/>
      <c r="CW47" s="642"/>
      <c r="CX47" s="642"/>
      <c r="CY47" s="643"/>
      <c r="CZ47" s="646">
        <v>0.1</v>
      </c>
      <c r="DA47" s="675"/>
      <c r="DB47" s="675"/>
      <c r="DC47" s="676"/>
      <c r="DD47" s="649">
        <v>44231</v>
      </c>
      <c r="DE47" s="642"/>
      <c r="DF47" s="642"/>
      <c r="DG47" s="642"/>
      <c r="DH47" s="642"/>
      <c r="DI47" s="642"/>
      <c r="DJ47" s="642"/>
      <c r="DK47" s="643"/>
      <c r="DL47" s="650"/>
      <c r="DM47" s="651"/>
      <c r="DN47" s="651"/>
      <c r="DO47" s="651"/>
      <c r="DP47" s="651"/>
      <c r="DQ47" s="651"/>
      <c r="DR47" s="651"/>
      <c r="DS47" s="651"/>
      <c r="DT47" s="651"/>
      <c r="DU47" s="651"/>
      <c r="DV47" s="652"/>
      <c r="DW47" s="635"/>
      <c r="DX47" s="636"/>
      <c r="DY47" s="636"/>
      <c r="DZ47" s="636"/>
      <c r="EA47" s="636"/>
      <c r="EB47" s="636"/>
      <c r="EC47" s="637"/>
    </row>
    <row r="48" spans="2:133" x14ac:dyDescent="0.15">
      <c r="CD48" s="673"/>
      <c r="CE48" s="674"/>
      <c r="CF48" s="638" t="s">
        <v>355</v>
      </c>
      <c r="CG48" s="639"/>
      <c r="CH48" s="639"/>
      <c r="CI48" s="639"/>
      <c r="CJ48" s="639"/>
      <c r="CK48" s="639"/>
      <c r="CL48" s="639"/>
      <c r="CM48" s="639"/>
      <c r="CN48" s="639"/>
      <c r="CO48" s="639"/>
      <c r="CP48" s="639"/>
      <c r="CQ48" s="640"/>
      <c r="CR48" s="641" t="s">
        <v>234</v>
      </c>
      <c r="CS48" s="644"/>
      <c r="CT48" s="644"/>
      <c r="CU48" s="644"/>
      <c r="CV48" s="644"/>
      <c r="CW48" s="644"/>
      <c r="CX48" s="644"/>
      <c r="CY48" s="645"/>
      <c r="CZ48" s="646" t="s">
        <v>122</v>
      </c>
      <c r="DA48" s="647"/>
      <c r="DB48" s="647"/>
      <c r="DC48" s="648"/>
      <c r="DD48" s="649" t="s">
        <v>234</v>
      </c>
      <c r="DE48" s="644"/>
      <c r="DF48" s="644"/>
      <c r="DG48" s="644"/>
      <c r="DH48" s="644"/>
      <c r="DI48" s="644"/>
      <c r="DJ48" s="644"/>
      <c r="DK48" s="645"/>
      <c r="DL48" s="650"/>
      <c r="DM48" s="651"/>
      <c r="DN48" s="651"/>
      <c r="DO48" s="651"/>
      <c r="DP48" s="651"/>
      <c r="DQ48" s="651"/>
      <c r="DR48" s="651"/>
      <c r="DS48" s="651"/>
      <c r="DT48" s="651"/>
      <c r="DU48" s="651"/>
      <c r="DV48" s="652"/>
      <c r="DW48" s="635"/>
      <c r="DX48" s="636"/>
      <c r="DY48" s="636"/>
      <c r="DZ48" s="636"/>
      <c r="EA48" s="636"/>
      <c r="EB48" s="636"/>
      <c r="EC48" s="637"/>
    </row>
    <row r="49" spans="82:133" ht="11.25" customHeight="1" x14ac:dyDescent="0.15">
      <c r="CD49" s="653" t="s">
        <v>356</v>
      </c>
      <c r="CE49" s="654"/>
      <c r="CF49" s="654"/>
      <c r="CG49" s="654"/>
      <c r="CH49" s="654"/>
      <c r="CI49" s="654"/>
      <c r="CJ49" s="654"/>
      <c r="CK49" s="654"/>
      <c r="CL49" s="654"/>
      <c r="CM49" s="654"/>
      <c r="CN49" s="654"/>
      <c r="CO49" s="654"/>
      <c r="CP49" s="654"/>
      <c r="CQ49" s="655"/>
      <c r="CR49" s="656">
        <v>80071096</v>
      </c>
      <c r="CS49" s="657"/>
      <c r="CT49" s="657"/>
      <c r="CU49" s="657"/>
      <c r="CV49" s="657"/>
      <c r="CW49" s="657"/>
      <c r="CX49" s="657"/>
      <c r="CY49" s="658"/>
      <c r="CZ49" s="659">
        <v>100</v>
      </c>
      <c r="DA49" s="660"/>
      <c r="DB49" s="660"/>
      <c r="DC49" s="661"/>
      <c r="DD49" s="662">
        <v>52255238</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idden="1" x14ac:dyDescent="0.15"/>
    <row r="51" spans="82:133" hidden="1" x14ac:dyDescent="0.15"/>
    <row r="52" spans="82:133" hidden="1" x14ac:dyDescent="0.15"/>
    <row r="53" spans="82:133" hidden="1" x14ac:dyDescent="0.15"/>
  </sheetData>
  <sheetProtection algorithmName="SHA-512" hashValue="TCnnevIqIH7SMIIRYPR3GyV3bTKLqjy7sGl6WZjD+Eq2FsZECf3QDBqKuI6wi0P9mY5kM+v965PyrNbCPmOOwQ==" saltValue="Pz2EUNM5f0ERSS8itoux5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123" zoomScale="70" zoomScaleNormal="25"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357</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358</v>
      </c>
      <c r="DK2" s="1180"/>
      <c r="DL2" s="1180"/>
      <c r="DM2" s="1180"/>
      <c r="DN2" s="1180"/>
      <c r="DO2" s="1181"/>
      <c r="DP2" s="229"/>
      <c r="DQ2" s="1179" t="s">
        <v>359</v>
      </c>
      <c r="DR2" s="1180"/>
      <c r="DS2" s="1180"/>
      <c r="DT2" s="1180"/>
      <c r="DU2" s="1180"/>
      <c r="DV2" s="1180"/>
      <c r="DW2" s="1180"/>
      <c r="DX2" s="1180"/>
      <c r="DY2" s="1180"/>
      <c r="DZ2" s="1181"/>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32" t="s">
        <v>360</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361</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64" t="s">
        <v>362</v>
      </c>
      <c r="B5" s="1065"/>
      <c r="C5" s="1065"/>
      <c r="D5" s="1065"/>
      <c r="E5" s="1065"/>
      <c r="F5" s="1065"/>
      <c r="G5" s="1065"/>
      <c r="H5" s="1065"/>
      <c r="I5" s="1065"/>
      <c r="J5" s="1065"/>
      <c r="K5" s="1065"/>
      <c r="L5" s="1065"/>
      <c r="M5" s="1065"/>
      <c r="N5" s="1065"/>
      <c r="O5" s="1065"/>
      <c r="P5" s="1066"/>
      <c r="Q5" s="1070" t="s">
        <v>363</v>
      </c>
      <c r="R5" s="1071"/>
      <c r="S5" s="1071"/>
      <c r="T5" s="1071"/>
      <c r="U5" s="1072"/>
      <c r="V5" s="1070" t="s">
        <v>364</v>
      </c>
      <c r="W5" s="1071"/>
      <c r="X5" s="1071"/>
      <c r="Y5" s="1071"/>
      <c r="Z5" s="1072"/>
      <c r="AA5" s="1070" t="s">
        <v>365</v>
      </c>
      <c r="AB5" s="1071"/>
      <c r="AC5" s="1071"/>
      <c r="AD5" s="1071"/>
      <c r="AE5" s="1071"/>
      <c r="AF5" s="1182" t="s">
        <v>366</v>
      </c>
      <c r="AG5" s="1071"/>
      <c r="AH5" s="1071"/>
      <c r="AI5" s="1071"/>
      <c r="AJ5" s="1086"/>
      <c r="AK5" s="1071" t="s">
        <v>367</v>
      </c>
      <c r="AL5" s="1071"/>
      <c r="AM5" s="1071"/>
      <c r="AN5" s="1071"/>
      <c r="AO5" s="1072"/>
      <c r="AP5" s="1070" t="s">
        <v>368</v>
      </c>
      <c r="AQ5" s="1071"/>
      <c r="AR5" s="1071"/>
      <c r="AS5" s="1071"/>
      <c r="AT5" s="1072"/>
      <c r="AU5" s="1070" t="s">
        <v>369</v>
      </c>
      <c r="AV5" s="1071"/>
      <c r="AW5" s="1071"/>
      <c r="AX5" s="1071"/>
      <c r="AY5" s="1086"/>
      <c r="AZ5" s="236"/>
      <c r="BA5" s="236"/>
      <c r="BB5" s="236"/>
      <c r="BC5" s="236"/>
      <c r="BD5" s="236"/>
      <c r="BE5" s="237"/>
      <c r="BF5" s="237"/>
      <c r="BG5" s="237"/>
      <c r="BH5" s="237"/>
      <c r="BI5" s="237"/>
      <c r="BJ5" s="237"/>
      <c r="BK5" s="237"/>
      <c r="BL5" s="237"/>
      <c r="BM5" s="237"/>
      <c r="BN5" s="237"/>
      <c r="BO5" s="237"/>
      <c r="BP5" s="237"/>
      <c r="BQ5" s="1064" t="s">
        <v>370</v>
      </c>
      <c r="BR5" s="1065"/>
      <c r="BS5" s="1065"/>
      <c r="BT5" s="1065"/>
      <c r="BU5" s="1065"/>
      <c r="BV5" s="1065"/>
      <c r="BW5" s="1065"/>
      <c r="BX5" s="1065"/>
      <c r="BY5" s="1065"/>
      <c r="BZ5" s="1065"/>
      <c r="CA5" s="1065"/>
      <c r="CB5" s="1065"/>
      <c r="CC5" s="1065"/>
      <c r="CD5" s="1065"/>
      <c r="CE5" s="1065"/>
      <c r="CF5" s="1065"/>
      <c r="CG5" s="1066"/>
      <c r="CH5" s="1070" t="s">
        <v>371</v>
      </c>
      <c r="CI5" s="1071"/>
      <c r="CJ5" s="1071"/>
      <c r="CK5" s="1071"/>
      <c r="CL5" s="1072"/>
      <c r="CM5" s="1070" t="s">
        <v>372</v>
      </c>
      <c r="CN5" s="1071"/>
      <c r="CO5" s="1071"/>
      <c r="CP5" s="1071"/>
      <c r="CQ5" s="1072"/>
      <c r="CR5" s="1070" t="s">
        <v>373</v>
      </c>
      <c r="CS5" s="1071"/>
      <c r="CT5" s="1071"/>
      <c r="CU5" s="1071"/>
      <c r="CV5" s="1072"/>
      <c r="CW5" s="1070" t="s">
        <v>374</v>
      </c>
      <c r="CX5" s="1071"/>
      <c r="CY5" s="1071"/>
      <c r="CZ5" s="1071"/>
      <c r="DA5" s="1072"/>
      <c r="DB5" s="1070" t="s">
        <v>375</v>
      </c>
      <c r="DC5" s="1071"/>
      <c r="DD5" s="1071"/>
      <c r="DE5" s="1071"/>
      <c r="DF5" s="1072"/>
      <c r="DG5" s="1167" t="s">
        <v>376</v>
      </c>
      <c r="DH5" s="1168"/>
      <c r="DI5" s="1168"/>
      <c r="DJ5" s="1168"/>
      <c r="DK5" s="1169"/>
      <c r="DL5" s="1167" t="s">
        <v>377</v>
      </c>
      <c r="DM5" s="1168"/>
      <c r="DN5" s="1168"/>
      <c r="DO5" s="1168"/>
      <c r="DP5" s="1169"/>
      <c r="DQ5" s="1070" t="s">
        <v>378</v>
      </c>
      <c r="DR5" s="1071"/>
      <c r="DS5" s="1071"/>
      <c r="DT5" s="1071"/>
      <c r="DU5" s="1072"/>
      <c r="DV5" s="1070" t="s">
        <v>369</v>
      </c>
      <c r="DW5" s="1071"/>
      <c r="DX5" s="1071"/>
      <c r="DY5" s="1071"/>
      <c r="DZ5" s="1086"/>
      <c r="EA5" s="234"/>
    </row>
    <row r="6" spans="1:131" s="235" customFormat="1" ht="26.25" customHeight="1" thickBot="1" x14ac:dyDescent="0.2">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15">
      <c r="A7" s="238">
        <v>1</v>
      </c>
      <c r="B7" s="1119" t="s">
        <v>379</v>
      </c>
      <c r="C7" s="1120"/>
      <c r="D7" s="1120"/>
      <c r="E7" s="1120"/>
      <c r="F7" s="1120"/>
      <c r="G7" s="1120"/>
      <c r="H7" s="1120"/>
      <c r="I7" s="1120"/>
      <c r="J7" s="1120"/>
      <c r="K7" s="1120"/>
      <c r="L7" s="1120"/>
      <c r="M7" s="1120"/>
      <c r="N7" s="1120"/>
      <c r="O7" s="1120"/>
      <c r="P7" s="1121"/>
      <c r="Q7" s="1173">
        <v>81250</v>
      </c>
      <c r="R7" s="1174"/>
      <c r="S7" s="1174"/>
      <c r="T7" s="1174"/>
      <c r="U7" s="1174"/>
      <c r="V7" s="1174">
        <v>79865</v>
      </c>
      <c r="W7" s="1174"/>
      <c r="X7" s="1174"/>
      <c r="Y7" s="1174"/>
      <c r="Z7" s="1174"/>
      <c r="AA7" s="1174">
        <v>1384</v>
      </c>
      <c r="AB7" s="1174"/>
      <c r="AC7" s="1174"/>
      <c r="AD7" s="1174"/>
      <c r="AE7" s="1175"/>
      <c r="AF7" s="1176">
        <v>1269</v>
      </c>
      <c r="AG7" s="1177"/>
      <c r="AH7" s="1177"/>
      <c r="AI7" s="1177"/>
      <c r="AJ7" s="1178"/>
      <c r="AK7" s="1160">
        <v>2557</v>
      </c>
      <c r="AL7" s="1161"/>
      <c r="AM7" s="1161"/>
      <c r="AN7" s="1161"/>
      <c r="AO7" s="1161"/>
      <c r="AP7" s="1161">
        <v>101996</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594</v>
      </c>
      <c r="BT7" s="1165"/>
      <c r="BU7" s="1165"/>
      <c r="BV7" s="1165"/>
      <c r="BW7" s="1165"/>
      <c r="BX7" s="1165"/>
      <c r="BY7" s="1165"/>
      <c r="BZ7" s="1165"/>
      <c r="CA7" s="1165"/>
      <c r="CB7" s="1165"/>
      <c r="CC7" s="1165"/>
      <c r="CD7" s="1165"/>
      <c r="CE7" s="1165"/>
      <c r="CF7" s="1165"/>
      <c r="CG7" s="1166"/>
      <c r="CH7" s="1157">
        <v>2</v>
      </c>
      <c r="CI7" s="1158"/>
      <c r="CJ7" s="1158"/>
      <c r="CK7" s="1158"/>
      <c r="CL7" s="1159"/>
      <c r="CM7" s="1157">
        <v>396</v>
      </c>
      <c r="CN7" s="1158"/>
      <c r="CO7" s="1158"/>
      <c r="CP7" s="1158"/>
      <c r="CQ7" s="1159"/>
      <c r="CR7" s="1157">
        <v>141</v>
      </c>
      <c r="CS7" s="1158"/>
      <c r="CT7" s="1158"/>
      <c r="CU7" s="1158"/>
      <c r="CV7" s="1159"/>
      <c r="CW7" s="1157">
        <v>88</v>
      </c>
      <c r="CX7" s="1158"/>
      <c r="CY7" s="1158"/>
      <c r="CZ7" s="1158"/>
      <c r="DA7" s="1159"/>
      <c r="DB7" s="1157" t="s">
        <v>587</v>
      </c>
      <c r="DC7" s="1158"/>
      <c r="DD7" s="1158"/>
      <c r="DE7" s="1158"/>
      <c r="DF7" s="1159"/>
      <c r="DG7" s="1157" t="s">
        <v>585</v>
      </c>
      <c r="DH7" s="1158"/>
      <c r="DI7" s="1158"/>
      <c r="DJ7" s="1158"/>
      <c r="DK7" s="1159"/>
      <c r="DL7" s="1157" t="s">
        <v>585</v>
      </c>
      <c r="DM7" s="1158"/>
      <c r="DN7" s="1158"/>
      <c r="DO7" s="1158"/>
      <c r="DP7" s="1159"/>
      <c r="DQ7" s="1157" t="s">
        <v>585</v>
      </c>
      <c r="DR7" s="1158"/>
      <c r="DS7" s="1158"/>
      <c r="DT7" s="1158"/>
      <c r="DU7" s="1159"/>
      <c r="DV7" s="1184"/>
      <c r="DW7" s="1185"/>
      <c r="DX7" s="1185"/>
      <c r="DY7" s="1185"/>
      <c r="DZ7" s="1186"/>
      <c r="EA7" s="234"/>
    </row>
    <row r="8" spans="1:131" s="235" customFormat="1" ht="26.25" customHeight="1" x14ac:dyDescent="0.15">
      <c r="A8" s="241">
        <v>2</v>
      </c>
      <c r="B8" s="1106" t="s">
        <v>380</v>
      </c>
      <c r="C8" s="1107"/>
      <c r="D8" s="1107"/>
      <c r="E8" s="1107"/>
      <c r="F8" s="1107"/>
      <c r="G8" s="1107"/>
      <c r="H8" s="1107"/>
      <c r="I8" s="1107"/>
      <c r="J8" s="1107"/>
      <c r="K8" s="1107"/>
      <c r="L8" s="1107"/>
      <c r="M8" s="1107"/>
      <c r="N8" s="1107"/>
      <c r="O8" s="1107"/>
      <c r="P8" s="1108"/>
      <c r="Q8" s="1112">
        <v>88</v>
      </c>
      <c r="R8" s="1113"/>
      <c r="S8" s="1113"/>
      <c r="T8" s="1113"/>
      <c r="U8" s="1113"/>
      <c r="V8" s="1113">
        <v>80</v>
      </c>
      <c r="W8" s="1113"/>
      <c r="X8" s="1113"/>
      <c r="Y8" s="1113"/>
      <c r="Z8" s="1113"/>
      <c r="AA8" s="1113">
        <v>2</v>
      </c>
      <c r="AB8" s="1113"/>
      <c r="AC8" s="1113"/>
      <c r="AD8" s="1113"/>
      <c r="AE8" s="1114"/>
      <c r="AF8" s="1088">
        <v>8</v>
      </c>
      <c r="AG8" s="1089"/>
      <c r="AH8" s="1089"/>
      <c r="AI8" s="1089"/>
      <c r="AJ8" s="1090"/>
      <c r="AK8" s="1155" t="s">
        <v>581</v>
      </c>
      <c r="AL8" s="1156"/>
      <c r="AM8" s="1156"/>
      <c r="AN8" s="1156"/>
      <c r="AO8" s="1156"/>
      <c r="AP8" s="1156" t="s">
        <v>582</v>
      </c>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t="s">
        <v>595</v>
      </c>
      <c r="BT8" s="1084"/>
      <c r="BU8" s="1084"/>
      <c r="BV8" s="1084"/>
      <c r="BW8" s="1084"/>
      <c r="BX8" s="1084"/>
      <c r="BY8" s="1084"/>
      <c r="BZ8" s="1084"/>
      <c r="CA8" s="1084"/>
      <c r="CB8" s="1084"/>
      <c r="CC8" s="1084"/>
      <c r="CD8" s="1084"/>
      <c r="CE8" s="1084"/>
      <c r="CF8" s="1084"/>
      <c r="CG8" s="1085"/>
      <c r="CH8" s="1058">
        <v>1</v>
      </c>
      <c r="CI8" s="1059"/>
      <c r="CJ8" s="1059"/>
      <c r="CK8" s="1059"/>
      <c r="CL8" s="1060"/>
      <c r="CM8" s="1058">
        <v>129</v>
      </c>
      <c r="CN8" s="1059"/>
      <c r="CO8" s="1059"/>
      <c r="CP8" s="1059"/>
      <c r="CQ8" s="1060"/>
      <c r="CR8" s="1058">
        <v>164</v>
      </c>
      <c r="CS8" s="1059"/>
      <c r="CT8" s="1059"/>
      <c r="CU8" s="1059"/>
      <c r="CV8" s="1060"/>
      <c r="CW8" s="1058" t="s">
        <v>585</v>
      </c>
      <c r="CX8" s="1059"/>
      <c r="CY8" s="1059"/>
      <c r="CZ8" s="1059"/>
      <c r="DA8" s="1060"/>
      <c r="DB8" s="1058" t="s">
        <v>585</v>
      </c>
      <c r="DC8" s="1059"/>
      <c r="DD8" s="1059"/>
      <c r="DE8" s="1059"/>
      <c r="DF8" s="1060"/>
      <c r="DG8" s="1058" t="s">
        <v>585</v>
      </c>
      <c r="DH8" s="1059"/>
      <c r="DI8" s="1059"/>
      <c r="DJ8" s="1059"/>
      <c r="DK8" s="1060"/>
      <c r="DL8" s="1058" t="s">
        <v>605</v>
      </c>
      <c r="DM8" s="1059"/>
      <c r="DN8" s="1059"/>
      <c r="DO8" s="1059"/>
      <c r="DP8" s="1060"/>
      <c r="DQ8" s="1058" t="s">
        <v>585</v>
      </c>
      <c r="DR8" s="1059"/>
      <c r="DS8" s="1059"/>
      <c r="DT8" s="1059"/>
      <c r="DU8" s="1060"/>
      <c r="DV8" s="1061"/>
      <c r="DW8" s="1062"/>
      <c r="DX8" s="1062"/>
      <c r="DY8" s="1062"/>
      <c r="DZ8" s="1063"/>
      <c r="EA8" s="234"/>
    </row>
    <row r="9" spans="1:131" s="235" customFormat="1" ht="26.25" customHeight="1" x14ac:dyDescent="0.15">
      <c r="A9" s="241">
        <v>3</v>
      </c>
      <c r="B9" s="1106" t="s">
        <v>381</v>
      </c>
      <c r="C9" s="1107"/>
      <c r="D9" s="1107"/>
      <c r="E9" s="1107"/>
      <c r="F9" s="1107"/>
      <c r="G9" s="1107"/>
      <c r="H9" s="1107"/>
      <c r="I9" s="1107"/>
      <c r="J9" s="1107"/>
      <c r="K9" s="1107"/>
      <c r="L9" s="1107"/>
      <c r="M9" s="1107"/>
      <c r="N9" s="1107"/>
      <c r="O9" s="1107"/>
      <c r="P9" s="1108"/>
      <c r="Q9" s="1112">
        <v>78</v>
      </c>
      <c r="R9" s="1113"/>
      <c r="S9" s="1113"/>
      <c r="T9" s="1113"/>
      <c r="U9" s="1113"/>
      <c r="V9" s="1113">
        <v>76</v>
      </c>
      <c r="W9" s="1113"/>
      <c r="X9" s="1113"/>
      <c r="Y9" s="1113"/>
      <c r="Z9" s="1113"/>
      <c r="AA9" s="1113">
        <v>2</v>
      </c>
      <c r="AB9" s="1113"/>
      <c r="AC9" s="1113"/>
      <c r="AD9" s="1113"/>
      <c r="AE9" s="1114"/>
      <c r="AF9" s="1088">
        <v>2</v>
      </c>
      <c r="AG9" s="1089"/>
      <c r="AH9" s="1089"/>
      <c r="AI9" s="1089"/>
      <c r="AJ9" s="1090"/>
      <c r="AK9" s="1155" t="s">
        <v>582</v>
      </c>
      <c r="AL9" s="1156"/>
      <c r="AM9" s="1156"/>
      <c r="AN9" s="1156"/>
      <c r="AO9" s="1156"/>
      <c r="AP9" s="1156" t="s">
        <v>582</v>
      </c>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t="s">
        <v>606</v>
      </c>
      <c r="BS9" s="1083" t="s">
        <v>603</v>
      </c>
      <c r="BT9" s="1084"/>
      <c r="BU9" s="1084"/>
      <c r="BV9" s="1084"/>
      <c r="BW9" s="1084"/>
      <c r="BX9" s="1084"/>
      <c r="BY9" s="1084"/>
      <c r="BZ9" s="1084"/>
      <c r="CA9" s="1084"/>
      <c r="CB9" s="1084"/>
      <c r="CC9" s="1084"/>
      <c r="CD9" s="1084"/>
      <c r="CE9" s="1084"/>
      <c r="CF9" s="1084"/>
      <c r="CG9" s="1085"/>
      <c r="CH9" s="1058">
        <v>-8</v>
      </c>
      <c r="CI9" s="1059"/>
      <c r="CJ9" s="1059"/>
      <c r="CK9" s="1059"/>
      <c r="CL9" s="1060"/>
      <c r="CM9" s="1058">
        <v>542</v>
      </c>
      <c r="CN9" s="1059"/>
      <c r="CO9" s="1059"/>
      <c r="CP9" s="1059"/>
      <c r="CQ9" s="1060"/>
      <c r="CR9" s="1058">
        <v>5</v>
      </c>
      <c r="CS9" s="1059"/>
      <c r="CT9" s="1059"/>
      <c r="CU9" s="1059"/>
      <c r="CV9" s="1060"/>
      <c r="CW9" s="1058" t="s">
        <v>585</v>
      </c>
      <c r="CX9" s="1059"/>
      <c r="CY9" s="1059"/>
      <c r="CZ9" s="1059"/>
      <c r="DA9" s="1060"/>
      <c r="DB9" s="1058" t="s">
        <v>587</v>
      </c>
      <c r="DC9" s="1059"/>
      <c r="DD9" s="1059"/>
      <c r="DE9" s="1059"/>
      <c r="DF9" s="1060"/>
      <c r="DG9" s="1058">
        <v>600</v>
      </c>
      <c r="DH9" s="1059"/>
      <c r="DI9" s="1059"/>
      <c r="DJ9" s="1059"/>
      <c r="DK9" s="1060"/>
      <c r="DL9" s="1058" t="s">
        <v>593</v>
      </c>
      <c r="DM9" s="1059"/>
      <c r="DN9" s="1059"/>
      <c r="DO9" s="1059"/>
      <c r="DP9" s="1060"/>
      <c r="DQ9" s="1058" t="s">
        <v>585</v>
      </c>
      <c r="DR9" s="1059"/>
      <c r="DS9" s="1059"/>
      <c r="DT9" s="1059"/>
      <c r="DU9" s="1060"/>
      <c r="DV9" s="1061"/>
      <c r="DW9" s="1062"/>
      <c r="DX9" s="1062"/>
      <c r="DY9" s="1062"/>
      <c r="DZ9" s="1063"/>
      <c r="EA9" s="234"/>
    </row>
    <row r="10" spans="1:131" s="235" customFormat="1" ht="26.25" customHeight="1" x14ac:dyDescent="0.15">
      <c r="A10" s="241">
        <v>4</v>
      </c>
      <c r="B10" s="1106" t="s">
        <v>382</v>
      </c>
      <c r="C10" s="1107"/>
      <c r="D10" s="1107"/>
      <c r="E10" s="1107"/>
      <c r="F10" s="1107"/>
      <c r="G10" s="1107"/>
      <c r="H10" s="1107"/>
      <c r="I10" s="1107"/>
      <c r="J10" s="1107"/>
      <c r="K10" s="1107"/>
      <c r="L10" s="1107"/>
      <c r="M10" s="1107"/>
      <c r="N10" s="1107"/>
      <c r="O10" s="1107"/>
      <c r="P10" s="1108"/>
      <c r="Q10" s="1112">
        <v>0</v>
      </c>
      <c r="R10" s="1113"/>
      <c r="S10" s="1113"/>
      <c r="T10" s="1113"/>
      <c r="U10" s="1113"/>
      <c r="V10" s="1113">
        <v>0</v>
      </c>
      <c r="W10" s="1113"/>
      <c r="X10" s="1113"/>
      <c r="Y10" s="1113"/>
      <c r="Z10" s="1113"/>
      <c r="AA10" s="1113">
        <v>0</v>
      </c>
      <c r="AB10" s="1113"/>
      <c r="AC10" s="1113"/>
      <c r="AD10" s="1113"/>
      <c r="AE10" s="1114"/>
      <c r="AF10" s="1088" t="s">
        <v>383</v>
      </c>
      <c r="AG10" s="1089"/>
      <c r="AH10" s="1089"/>
      <c r="AI10" s="1089"/>
      <c r="AJ10" s="1090"/>
      <c r="AK10" s="1155">
        <v>0</v>
      </c>
      <c r="AL10" s="1156"/>
      <c r="AM10" s="1156"/>
      <c r="AN10" s="1156"/>
      <c r="AO10" s="1156"/>
      <c r="AP10" s="1156">
        <v>0</v>
      </c>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t="s">
        <v>596</v>
      </c>
      <c r="BT10" s="1084"/>
      <c r="BU10" s="1084"/>
      <c r="BV10" s="1084"/>
      <c r="BW10" s="1084"/>
      <c r="BX10" s="1084"/>
      <c r="BY10" s="1084"/>
      <c r="BZ10" s="1084"/>
      <c r="CA10" s="1084"/>
      <c r="CB10" s="1084"/>
      <c r="CC10" s="1084"/>
      <c r="CD10" s="1084"/>
      <c r="CE10" s="1084"/>
      <c r="CF10" s="1084"/>
      <c r="CG10" s="1085"/>
      <c r="CH10" s="1058">
        <v>-5</v>
      </c>
      <c r="CI10" s="1059"/>
      <c r="CJ10" s="1059"/>
      <c r="CK10" s="1059"/>
      <c r="CL10" s="1060"/>
      <c r="CM10" s="1058">
        <v>42</v>
      </c>
      <c r="CN10" s="1059"/>
      <c r="CO10" s="1059"/>
      <c r="CP10" s="1059"/>
      <c r="CQ10" s="1060"/>
      <c r="CR10" s="1058">
        <v>3</v>
      </c>
      <c r="CS10" s="1059"/>
      <c r="CT10" s="1059"/>
      <c r="CU10" s="1059"/>
      <c r="CV10" s="1060"/>
      <c r="CW10" s="1058" t="s">
        <v>585</v>
      </c>
      <c r="CX10" s="1059"/>
      <c r="CY10" s="1059"/>
      <c r="CZ10" s="1059"/>
      <c r="DA10" s="1060"/>
      <c r="DB10" s="1058" t="s">
        <v>585</v>
      </c>
      <c r="DC10" s="1059"/>
      <c r="DD10" s="1059"/>
      <c r="DE10" s="1059"/>
      <c r="DF10" s="1060"/>
      <c r="DG10" s="1058" t="s">
        <v>585</v>
      </c>
      <c r="DH10" s="1059"/>
      <c r="DI10" s="1059"/>
      <c r="DJ10" s="1059"/>
      <c r="DK10" s="1060"/>
      <c r="DL10" s="1058" t="s">
        <v>585</v>
      </c>
      <c r="DM10" s="1059"/>
      <c r="DN10" s="1059"/>
      <c r="DO10" s="1059"/>
      <c r="DP10" s="1060"/>
      <c r="DQ10" s="1058" t="s">
        <v>585</v>
      </c>
      <c r="DR10" s="1059"/>
      <c r="DS10" s="1059"/>
      <c r="DT10" s="1059"/>
      <c r="DU10" s="1060"/>
      <c r="DV10" s="1061"/>
      <c r="DW10" s="1062"/>
      <c r="DX10" s="1062"/>
      <c r="DY10" s="1062"/>
      <c r="DZ10" s="1063"/>
      <c r="EA10" s="234"/>
    </row>
    <row r="11" spans="1:131" s="235" customFormat="1" ht="26.25" customHeight="1" x14ac:dyDescent="0.15">
      <c r="A11" s="241">
        <v>5</v>
      </c>
      <c r="B11" s="1106" t="s">
        <v>384</v>
      </c>
      <c r="C11" s="1107"/>
      <c r="D11" s="1107"/>
      <c r="E11" s="1107"/>
      <c r="F11" s="1107"/>
      <c r="G11" s="1107"/>
      <c r="H11" s="1107"/>
      <c r="I11" s="1107"/>
      <c r="J11" s="1107"/>
      <c r="K11" s="1107"/>
      <c r="L11" s="1107"/>
      <c r="M11" s="1107"/>
      <c r="N11" s="1107"/>
      <c r="O11" s="1107"/>
      <c r="P11" s="1108"/>
      <c r="Q11" s="1112">
        <v>3</v>
      </c>
      <c r="R11" s="1113"/>
      <c r="S11" s="1113"/>
      <c r="T11" s="1113"/>
      <c r="U11" s="1113"/>
      <c r="V11" s="1113">
        <v>3</v>
      </c>
      <c r="W11" s="1113"/>
      <c r="X11" s="1113"/>
      <c r="Y11" s="1113"/>
      <c r="Z11" s="1113"/>
      <c r="AA11" s="1113">
        <v>0</v>
      </c>
      <c r="AB11" s="1113"/>
      <c r="AC11" s="1113"/>
      <c r="AD11" s="1113"/>
      <c r="AE11" s="1114"/>
      <c r="AF11" s="1088" t="s">
        <v>385</v>
      </c>
      <c r="AG11" s="1089"/>
      <c r="AH11" s="1089"/>
      <c r="AI11" s="1089"/>
      <c r="AJ11" s="1090"/>
      <c r="AK11" s="1155" t="s">
        <v>582</v>
      </c>
      <c r="AL11" s="1156"/>
      <c r="AM11" s="1156"/>
      <c r="AN11" s="1156"/>
      <c r="AO11" s="1156"/>
      <c r="AP11" s="1156" t="s">
        <v>582</v>
      </c>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t="s">
        <v>597</v>
      </c>
      <c r="BT11" s="1084"/>
      <c r="BU11" s="1084"/>
      <c r="BV11" s="1084"/>
      <c r="BW11" s="1084"/>
      <c r="BX11" s="1084"/>
      <c r="BY11" s="1084"/>
      <c r="BZ11" s="1084"/>
      <c r="CA11" s="1084"/>
      <c r="CB11" s="1084"/>
      <c r="CC11" s="1084"/>
      <c r="CD11" s="1084"/>
      <c r="CE11" s="1084"/>
      <c r="CF11" s="1084"/>
      <c r="CG11" s="1085"/>
      <c r="CH11" s="1058">
        <v>-2</v>
      </c>
      <c r="CI11" s="1059"/>
      <c r="CJ11" s="1059"/>
      <c r="CK11" s="1059"/>
      <c r="CL11" s="1060"/>
      <c r="CM11" s="1058">
        <v>151</v>
      </c>
      <c r="CN11" s="1059"/>
      <c r="CO11" s="1059"/>
      <c r="CP11" s="1059"/>
      <c r="CQ11" s="1060"/>
      <c r="CR11" s="1058">
        <v>30</v>
      </c>
      <c r="CS11" s="1059"/>
      <c r="CT11" s="1059"/>
      <c r="CU11" s="1059"/>
      <c r="CV11" s="1060"/>
      <c r="CW11" s="1058" t="s">
        <v>585</v>
      </c>
      <c r="CX11" s="1059"/>
      <c r="CY11" s="1059"/>
      <c r="CZ11" s="1059"/>
      <c r="DA11" s="1060"/>
      <c r="DB11" s="1058" t="s">
        <v>585</v>
      </c>
      <c r="DC11" s="1059"/>
      <c r="DD11" s="1059"/>
      <c r="DE11" s="1059"/>
      <c r="DF11" s="1060"/>
      <c r="DG11" s="1058" t="s">
        <v>585</v>
      </c>
      <c r="DH11" s="1059"/>
      <c r="DI11" s="1059"/>
      <c r="DJ11" s="1059"/>
      <c r="DK11" s="1060"/>
      <c r="DL11" s="1058" t="s">
        <v>585</v>
      </c>
      <c r="DM11" s="1059"/>
      <c r="DN11" s="1059"/>
      <c r="DO11" s="1059"/>
      <c r="DP11" s="1060"/>
      <c r="DQ11" s="1058" t="s">
        <v>585</v>
      </c>
      <c r="DR11" s="1059"/>
      <c r="DS11" s="1059"/>
      <c r="DT11" s="1059"/>
      <c r="DU11" s="1060"/>
      <c r="DV11" s="1061"/>
      <c r="DW11" s="1062"/>
      <c r="DX11" s="1062"/>
      <c r="DY11" s="1062"/>
      <c r="DZ11" s="1063"/>
      <c r="EA11" s="234"/>
    </row>
    <row r="12" spans="1:131" s="235" customFormat="1" ht="26.25" customHeight="1" x14ac:dyDescent="0.15">
      <c r="A12" s="241">
        <v>6</v>
      </c>
      <c r="B12" s="1106"/>
      <c r="C12" s="1107"/>
      <c r="D12" s="1107"/>
      <c r="E12" s="1107"/>
      <c r="F12" s="1107"/>
      <c r="G12" s="1107"/>
      <c r="H12" s="1107"/>
      <c r="I12" s="1107"/>
      <c r="J12" s="1107"/>
      <c r="K12" s="1107"/>
      <c r="L12" s="1107"/>
      <c r="M12" s="1107"/>
      <c r="N12" s="1107"/>
      <c r="O12" s="1107"/>
      <c r="P12" s="1108"/>
      <c r="Q12" s="1112"/>
      <c r="R12" s="1113"/>
      <c r="S12" s="1113"/>
      <c r="T12" s="1113"/>
      <c r="U12" s="1113"/>
      <c r="V12" s="1113"/>
      <c r="W12" s="1113"/>
      <c r="X12" s="1113"/>
      <c r="Y12" s="1113"/>
      <c r="Z12" s="1113"/>
      <c r="AA12" s="1113"/>
      <c r="AB12" s="1113"/>
      <c r="AC12" s="1113"/>
      <c r="AD12" s="1113"/>
      <c r="AE12" s="1114"/>
      <c r="AF12" s="1088"/>
      <c r="AG12" s="1089"/>
      <c r="AH12" s="1089"/>
      <c r="AI12" s="1089"/>
      <c r="AJ12" s="1090"/>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t="s">
        <v>598</v>
      </c>
      <c r="BT12" s="1084"/>
      <c r="BU12" s="1084"/>
      <c r="BV12" s="1084"/>
      <c r="BW12" s="1084"/>
      <c r="BX12" s="1084"/>
      <c r="BY12" s="1084"/>
      <c r="BZ12" s="1084"/>
      <c r="CA12" s="1084"/>
      <c r="CB12" s="1084"/>
      <c r="CC12" s="1084"/>
      <c r="CD12" s="1084"/>
      <c r="CE12" s="1084"/>
      <c r="CF12" s="1084"/>
      <c r="CG12" s="1085"/>
      <c r="CH12" s="1058">
        <v>-3</v>
      </c>
      <c r="CI12" s="1059"/>
      <c r="CJ12" s="1059"/>
      <c r="CK12" s="1059"/>
      <c r="CL12" s="1060"/>
      <c r="CM12" s="1058">
        <v>29</v>
      </c>
      <c r="CN12" s="1059"/>
      <c r="CO12" s="1059"/>
      <c r="CP12" s="1059"/>
      <c r="CQ12" s="1060"/>
      <c r="CR12" s="1058">
        <v>23</v>
      </c>
      <c r="CS12" s="1059"/>
      <c r="CT12" s="1059"/>
      <c r="CU12" s="1059"/>
      <c r="CV12" s="1060"/>
      <c r="CW12" s="1058" t="s">
        <v>585</v>
      </c>
      <c r="CX12" s="1059"/>
      <c r="CY12" s="1059"/>
      <c r="CZ12" s="1059"/>
      <c r="DA12" s="1060"/>
      <c r="DB12" s="1058" t="s">
        <v>585</v>
      </c>
      <c r="DC12" s="1059"/>
      <c r="DD12" s="1059"/>
      <c r="DE12" s="1059"/>
      <c r="DF12" s="1060"/>
      <c r="DG12" s="1058" t="s">
        <v>604</v>
      </c>
      <c r="DH12" s="1059"/>
      <c r="DI12" s="1059"/>
      <c r="DJ12" s="1059"/>
      <c r="DK12" s="1060"/>
      <c r="DL12" s="1058" t="s">
        <v>587</v>
      </c>
      <c r="DM12" s="1059"/>
      <c r="DN12" s="1059"/>
      <c r="DO12" s="1059"/>
      <c r="DP12" s="1060"/>
      <c r="DQ12" s="1058" t="s">
        <v>585</v>
      </c>
      <c r="DR12" s="1059"/>
      <c r="DS12" s="1059"/>
      <c r="DT12" s="1059"/>
      <c r="DU12" s="1060"/>
      <c r="DV12" s="1061"/>
      <c r="DW12" s="1062"/>
      <c r="DX12" s="1062"/>
      <c r="DY12" s="1062"/>
      <c r="DZ12" s="1063"/>
      <c r="EA12" s="234"/>
    </row>
    <row r="13" spans="1:131" s="235" customFormat="1" ht="26.25" customHeight="1" x14ac:dyDescent="0.15">
      <c r="A13" s="241">
        <v>7</v>
      </c>
      <c r="B13" s="1106"/>
      <c r="C13" s="1107"/>
      <c r="D13" s="1107"/>
      <c r="E13" s="1107"/>
      <c r="F13" s="1107"/>
      <c r="G13" s="1107"/>
      <c r="H13" s="1107"/>
      <c r="I13" s="1107"/>
      <c r="J13" s="1107"/>
      <c r="K13" s="1107"/>
      <c r="L13" s="1107"/>
      <c r="M13" s="1107"/>
      <c r="N13" s="1107"/>
      <c r="O13" s="1107"/>
      <c r="P13" s="1108"/>
      <c r="Q13" s="1112"/>
      <c r="R13" s="1113"/>
      <c r="S13" s="1113"/>
      <c r="T13" s="1113"/>
      <c r="U13" s="1113"/>
      <c r="V13" s="1113"/>
      <c r="W13" s="1113"/>
      <c r="X13" s="1113"/>
      <c r="Y13" s="1113"/>
      <c r="Z13" s="1113"/>
      <c r="AA13" s="1113"/>
      <c r="AB13" s="1113"/>
      <c r="AC13" s="1113"/>
      <c r="AD13" s="1113"/>
      <c r="AE13" s="1114"/>
      <c r="AF13" s="1088"/>
      <c r="AG13" s="1089"/>
      <c r="AH13" s="1089"/>
      <c r="AI13" s="1089"/>
      <c r="AJ13" s="1090"/>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t="s">
        <v>599</v>
      </c>
      <c r="BT13" s="1084"/>
      <c r="BU13" s="1084"/>
      <c r="BV13" s="1084"/>
      <c r="BW13" s="1084"/>
      <c r="BX13" s="1084"/>
      <c r="BY13" s="1084"/>
      <c r="BZ13" s="1084"/>
      <c r="CA13" s="1084"/>
      <c r="CB13" s="1084"/>
      <c r="CC13" s="1084"/>
      <c r="CD13" s="1084"/>
      <c r="CE13" s="1084"/>
      <c r="CF13" s="1084"/>
      <c r="CG13" s="1085"/>
      <c r="CH13" s="1058">
        <v>3</v>
      </c>
      <c r="CI13" s="1059"/>
      <c r="CJ13" s="1059"/>
      <c r="CK13" s="1059"/>
      <c r="CL13" s="1060"/>
      <c r="CM13" s="1058">
        <v>39</v>
      </c>
      <c r="CN13" s="1059"/>
      <c r="CO13" s="1059"/>
      <c r="CP13" s="1059"/>
      <c r="CQ13" s="1060"/>
      <c r="CR13" s="1058">
        <v>47</v>
      </c>
      <c r="CS13" s="1059"/>
      <c r="CT13" s="1059"/>
      <c r="CU13" s="1059"/>
      <c r="CV13" s="1060"/>
      <c r="CW13" s="1058" t="s">
        <v>585</v>
      </c>
      <c r="CX13" s="1059"/>
      <c r="CY13" s="1059"/>
      <c r="CZ13" s="1059"/>
      <c r="DA13" s="1060"/>
      <c r="DB13" s="1058" t="s">
        <v>585</v>
      </c>
      <c r="DC13" s="1059"/>
      <c r="DD13" s="1059"/>
      <c r="DE13" s="1059"/>
      <c r="DF13" s="1060"/>
      <c r="DG13" s="1058" t="s">
        <v>585</v>
      </c>
      <c r="DH13" s="1059"/>
      <c r="DI13" s="1059"/>
      <c r="DJ13" s="1059"/>
      <c r="DK13" s="1060"/>
      <c r="DL13" s="1058" t="s">
        <v>585</v>
      </c>
      <c r="DM13" s="1059"/>
      <c r="DN13" s="1059"/>
      <c r="DO13" s="1059"/>
      <c r="DP13" s="1060"/>
      <c r="DQ13" s="1058" t="s">
        <v>585</v>
      </c>
      <c r="DR13" s="1059"/>
      <c r="DS13" s="1059"/>
      <c r="DT13" s="1059"/>
      <c r="DU13" s="1060"/>
      <c r="DV13" s="1061"/>
      <c r="DW13" s="1062"/>
      <c r="DX13" s="1062"/>
      <c r="DY13" s="1062"/>
      <c r="DZ13" s="1063"/>
      <c r="EA13" s="234"/>
    </row>
    <row r="14" spans="1:131" s="235" customFormat="1" ht="26.25" customHeight="1" x14ac:dyDescent="0.15">
      <c r="A14" s="241">
        <v>8</v>
      </c>
      <c r="B14" s="1106"/>
      <c r="C14" s="1107"/>
      <c r="D14" s="1107"/>
      <c r="E14" s="1107"/>
      <c r="F14" s="1107"/>
      <c r="G14" s="1107"/>
      <c r="H14" s="1107"/>
      <c r="I14" s="1107"/>
      <c r="J14" s="1107"/>
      <c r="K14" s="1107"/>
      <c r="L14" s="1107"/>
      <c r="M14" s="1107"/>
      <c r="N14" s="1107"/>
      <c r="O14" s="1107"/>
      <c r="P14" s="1108"/>
      <c r="Q14" s="1112"/>
      <c r="R14" s="1113"/>
      <c r="S14" s="1113"/>
      <c r="T14" s="1113"/>
      <c r="U14" s="1113"/>
      <c r="V14" s="1113"/>
      <c r="W14" s="1113"/>
      <c r="X14" s="1113"/>
      <c r="Y14" s="1113"/>
      <c r="Z14" s="1113"/>
      <c r="AA14" s="1113"/>
      <c r="AB14" s="1113"/>
      <c r="AC14" s="1113"/>
      <c r="AD14" s="1113"/>
      <c r="AE14" s="1114"/>
      <c r="AF14" s="1088"/>
      <c r="AG14" s="1089"/>
      <c r="AH14" s="1089"/>
      <c r="AI14" s="1089"/>
      <c r="AJ14" s="1090"/>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t="s">
        <v>600</v>
      </c>
      <c r="BT14" s="1084"/>
      <c r="BU14" s="1084"/>
      <c r="BV14" s="1084"/>
      <c r="BW14" s="1084"/>
      <c r="BX14" s="1084"/>
      <c r="BY14" s="1084"/>
      <c r="BZ14" s="1084"/>
      <c r="CA14" s="1084"/>
      <c r="CB14" s="1084"/>
      <c r="CC14" s="1084"/>
      <c r="CD14" s="1084"/>
      <c r="CE14" s="1084"/>
      <c r="CF14" s="1084"/>
      <c r="CG14" s="1085"/>
      <c r="CH14" s="1058">
        <v>17</v>
      </c>
      <c r="CI14" s="1059"/>
      <c r="CJ14" s="1059"/>
      <c r="CK14" s="1059"/>
      <c r="CL14" s="1060"/>
      <c r="CM14" s="1058">
        <v>212</v>
      </c>
      <c r="CN14" s="1059"/>
      <c r="CO14" s="1059"/>
      <c r="CP14" s="1059"/>
      <c r="CQ14" s="1060"/>
      <c r="CR14" s="1058">
        <v>25</v>
      </c>
      <c r="CS14" s="1059"/>
      <c r="CT14" s="1059"/>
      <c r="CU14" s="1059"/>
      <c r="CV14" s="1060"/>
      <c r="CW14" s="1058" t="s">
        <v>587</v>
      </c>
      <c r="CX14" s="1059"/>
      <c r="CY14" s="1059"/>
      <c r="CZ14" s="1059"/>
      <c r="DA14" s="1060"/>
      <c r="DB14" s="1058" t="s">
        <v>585</v>
      </c>
      <c r="DC14" s="1059"/>
      <c r="DD14" s="1059"/>
      <c r="DE14" s="1059"/>
      <c r="DF14" s="1060"/>
      <c r="DG14" s="1058" t="s">
        <v>585</v>
      </c>
      <c r="DH14" s="1059"/>
      <c r="DI14" s="1059"/>
      <c r="DJ14" s="1059"/>
      <c r="DK14" s="1060"/>
      <c r="DL14" s="1058" t="s">
        <v>605</v>
      </c>
      <c r="DM14" s="1059"/>
      <c r="DN14" s="1059"/>
      <c r="DO14" s="1059"/>
      <c r="DP14" s="1060"/>
      <c r="DQ14" s="1058" t="s">
        <v>585</v>
      </c>
      <c r="DR14" s="1059"/>
      <c r="DS14" s="1059"/>
      <c r="DT14" s="1059"/>
      <c r="DU14" s="1060"/>
      <c r="DV14" s="1061"/>
      <c r="DW14" s="1062"/>
      <c r="DX14" s="1062"/>
      <c r="DY14" s="1062"/>
      <c r="DZ14" s="1063"/>
      <c r="EA14" s="234"/>
    </row>
    <row r="15" spans="1:131" s="235" customFormat="1" ht="26.25" customHeight="1" x14ac:dyDescent="0.15">
      <c r="A15" s="241">
        <v>9</v>
      </c>
      <c r="B15" s="1106"/>
      <c r="C15" s="1107"/>
      <c r="D15" s="1107"/>
      <c r="E15" s="1107"/>
      <c r="F15" s="1107"/>
      <c r="G15" s="1107"/>
      <c r="H15" s="1107"/>
      <c r="I15" s="1107"/>
      <c r="J15" s="1107"/>
      <c r="K15" s="1107"/>
      <c r="L15" s="1107"/>
      <c r="M15" s="1107"/>
      <c r="N15" s="1107"/>
      <c r="O15" s="1107"/>
      <c r="P15" s="1108"/>
      <c r="Q15" s="1112"/>
      <c r="R15" s="1113"/>
      <c r="S15" s="1113"/>
      <c r="T15" s="1113"/>
      <c r="U15" s="1113"/>
      <c r="V15" s="1113"/>
      <c r="W15" s="1113"/>
      <c r="X15" s="1113"/>
      <c r="Y15" s="1113"/>
      <c r="Z15" s="1113"/>
      <c r="AA15" s="1113"/>
      <c r="AB15" s="1113"/>
      <c r="AC15" s="1113"/>
      <c r="AD15" s="1113"/>
      <c r="AE15" s="1114"/>
      <c r="AF15" s="1088"/>
      <c r="AG15" s="1089"/>
      <c r="AH15" s="1089"/>
      <c r="AI15" s="1089"/>
      <c r="AJ15" s="1090"/>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t="s">
        <v>601</v>
      </c>
      <c r="BT15" s="1084"/>
      <c r="BU15" s="1084"/>
      <c r="BV15" s="1084"/>
      <c r="BW15" s="1084"/>
      <c r="BX15" s="1084"/>
      <c r="BY15" s="1084"/>
      <c r="BZ15" s="1084"/>
      <c r="CA15" s="1084"/>
      <c r="CB15" s="1084"/>
      <c r="CC15" s="1084"/>
      <c r="CD15" s="1084"/>
      <c r="CE15" s="1084"/>
      <c r="CF15" s="1084"/>
      <c r="CG15" s="1085"/>
      <c r="CH15" s="1058">
        <v>1</v>
      </c>
      <c r="CI15" s="1059"/>
      <c r="CJ15" s="1059"/>
      <c r="CK15" s="1059"/>
      <c r="CL15" s="1060"/>
      <c r="CM15" s="1058">
        <v>135</v>
      </c>
      <c r="CN15" s="1059"/>
      <c r="CO15" s="1059"/>
      <c r="CP15" s="1059"/>
      <c r="CQ15" s="1060"/>
      <c r="CR15" s="1058">
        <v>11</v>
      </c>
      <c r="CS15" s="1059"/>
      <c r="CT15" s="1059"/>
      <c r="CU15" s="1059"/>
      <c r="CV15" s="1060"/>
      <c r="CW15" s="1058">
        <v>5</v>
      </c>
      <c r="CX15" s="1059"/>
      <c r="CY15" s="1059"/>
      <c r="CZ15" s="1059"/>
      <c r="DA15" s="1060"/>
      <c r="DB15" s="1058" t="s">
        <v>585</v>
      </c>
      <c r="DC15" s="1059"/>
      <c r="DD15" s="1059"/>
      <c r="DE15" s="1059"/>
      <c r="DF15" s="1060"/>
      <c r="DG15" s="1058" t="s">
        <v>585</v>
      </c>
      <c r="DH15" s="1059"/>
      <c r="DI15" s="1059"/>
      <c r="DJ15" s="1059"/>
      <c r="DK15" s="1060"/>
      <c r="DL15" s="1058" t="s">
        <v>585</v>
      </c>
      <c r="DM15" s="1059"/>
      <c r="DN15" s="1059"/>
      <c r="DO15" s="1059"/>
      <c r="DP15" s="1060"/>
      <c r="DQ15" s="1058" t="s">
        <v>585</v>
      </c>
      <c r="DR15" s="1059"/>
      <c r="DS15" s="1059"/>
      <c r="DT15" s="1059"/>
      <c r="DU15" s="1060"/>
      <c r="DV15" s="1061"/>
      <c r="DW15" s="1062"/>
      <c r="DX15" s="1062"/>
      <c r="DY15" s="1062"/>
      <c r="DZ15" s="1063"/>
      <c r="EA15" s="234"/>
    </row>
    <row r="16" spans="1:131" s="235" customFormat="1" ht="26.25" customHeight="1" x14ac:dyDescent="0.15">
      <c r="A16" s="241">
        <v>10</v>
      </c>
      <c r="B16" s="1106"/>
      <c r="C16" s="1107"/>
      <c r="D16" s="1107"/>
      <c r="E16" s="1107"/>
      <c r="F16" s="1107"/>
      <c r="G16" s="1107"/>
      <c r="H16" s="1107"/>
      <c r="I16" s="1107"/>
      <c r="J16" s="1107"/>
      <c r="K16" s="1107"/>
      <c r="L16" s="1107"/>
      <c r="M16" s="1107"/>
      <c r="N16" s="1107"/>
      <c r="O16" s="1107"/>
      <c r="P16" s="1108"/>
      <c r="Q16" s="1112"/>
      <c r="R16" s="1113"/>
      <c r="S16" s="1113"/>
      <c r="T16" s="1113"/>
      <c r="U16" s="1113"/>
      <c r="V16" s="1113"/>
      <c r="W16" s="1113"/>
      <c r="X16" s="1113"/>
      <c r="Y16" s="1113"/>
      <c r="Z16" s="1113"/>
      <c r="AA16" s="1113"/>
      <c r="AB16" s="1113"/>
      <c r="AC16" s="1113"/>
      <c r="AD16" s="1113"/>
      <c r="AE16" s="1114"/>
      <c r="AF16" s="1088"/>
      <c r="AG16" s="1089"/>
      <c r="AH16" s="1089"/>
      <c r="AI16" s="1089"/>
      <c r="AJ16" s="1090"/>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t="s">
        <v>602</v>
      </c>
      <c r="BT16" s="1084"/>
      <c r="BU16" s="1084"/>
      <c r="BV16" s="1084"/>
      <c r="BW16" s="1084"/>
      <c r="BX16" s="1084"/>
      <c r="BY16" s="1084"/>
      <c r="BZ16" s="1084"/>
      <c r="CA16" s="1084"/>
      <c r="CB16" s="1084"/>
      <c r="CC16" s="1084"/>
      <c r="CD16" s="1084"/>
      <c r="CE16" s="1084"/>
      <c r="CF16" s="1084"/>
      <c r="CG16" s="1085"/>
      <c r="CH16" s="1058">
        <v>5</v>
      </c>
      <c r="CI16" s="1059"/>
      <c r="CJ16" s="1059"/>
      <c r="CK16" s="1059"/>
      <c r="CL16" s="1060"/>
      <c r="CM16" s="1058">
        <v>55</v>
      </c>
      <c r="CN16" s="1059"/>
      <c r="CO16" s="1059"/>
      <c r="CP16" s="1059"/>
      <c r="CQ16" s="1060"/>
      <c r="CR16" s="1058">
        <v>5</v>
      </c>
      <c r="CS16" s="1059"/>
      <c r="CT16" s="1059"/>
      <c r="CU16" s="1059"/>
      <c r="CV16" s="1060"/>
      <c r="CW16" s="1058" t="s">
        <v>585</v>
      </c>
      <c r="CX16" s="1059"/>
      <c r="CY16" s="1059"/>
      <c r="CZ16" s="1059"/>
      <c r="DA16" s="1060"/>
      <c r="DB16" s="1058" t="s">
        <v>585</v>
      </c>
      <c r="DC16" s="1059"/>
      <c r="DD16" s="1059"/>
      <c r="DE16" s="1059"/>
      <c r="DF16" s="1060"/>
      <c r="DG16" s="1058" t="s">
        <v>585</v>
      </c>
      <c r="DH16" s="1059"/>
      <c r="DI16" s="1059"/>
      <c r="DJ16" s="1059"/>
      <c r="DK16" s="1060"/>
      <c r="DL16" s="1058" t="s">
        <v>585</v>
      </c>
      <c r="DM16" s="1059"/>
      <c r="DN16" s="1059"/>
      <c r="DO16" s="1059"/>
      <c r="DP16" s="1060"/>
      <c r="DQ16" s="1058" t="s">
        <v>585</v>
      </c>
      <c r="DR16" s="1059"/>
      <c r="DS16" s="1059"/>
      <c r="DT16" s="1059"/>
      <c r="DU16" s="1060"/>
      <c r="DV16" s="1061"/>
      <c r="DW16" s="1062"/>
      <c r="DX16" s="1062"/>
      <c r="DY16" s="1062"/>
      <c r="DZ16" s="1063"/>
      <c r="EA16" s="234"/>
    </row>
    <row r="17" spans="1:131" s="235" customFormat="1" ht="26.25" customHeight="1" x14ac:dyDescent="0.15">
      <c r="A17" s="241">
        <v>11</v>
      </c>
      <c r="B17" s="1106"/>
      <c r="C17" s="1107"/>
      <c r="D17" s="1107"/>
      <c r="E17" s="1107"/>
      <c r="F17" s="1107"/>
      <c r="G17" s="1107"/>
      <c r="H17" s="1107"/>
      <c r="I17" s="1107"/>
      <c r="J17" s="1107"/>
      <c r="K17" s="1107"/>
      <c r="L17" s="1107"/>
      <c r="M17" s="1107"/>
      <c r="N17" s="1107"/>
      <c r="O17" s="1107"/>
      <c r="P17" s="1108"/>
      <c r="Q17" s="1112"/>
      <c r="R17" s="1113"/>
      <c r="S17" s="1113"/>
      <c r="T17" s="1113"/>
      <c r="U17" s="1113"/>
      <c r="V17" s="1113"/>
      <c r="W17" s="1113"/>
      <c r="X17" s="1113"/>
      <c r="Y17" s="1113"/>
      <c r="Z17" s="1113"/>
      <c r="AA17" s="1113"/>
      <c r="AB17" s="1113"/>
      <c r="AC17" s="1113"/>
      <c r="AD17" s="1113"/>
      <c r="AE17" s="1114"/>
      <c r="AF17" s="1088"/>
      <c r="AG17" s="1089"/>
      <c r="AH17" s="1089"/>
      <c r="AI17" s="1089"/>
      <c r="AJ17" s="1090"/>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15">
      <c r="A18" s="241">
        <v>12</v>
      </c>
      <c r="B18" s="1106"/>
      <c r="C18" s="1107"/>
      <c r="D18" s="1107"/>
      <c r="E18" s="1107"/>
      <c r="F18" s="1107"/>
      <c r="G18" s="1107"/>
      <c r="H18" s="1107"/>
      <c r="I18" s="1107"/>
      <c r="J18" s="1107"/>
      <c r="K18" s="1107"/>
      <c r="L18" s="1107"/>
      <c r="M18" s="1107"/>
      <c r="N18" s="1107"/>
      <c r="O18" s="1107"/>
      <c r="P18" s="1108"/>
      <c r="Q18" s="1112"/>
      <c r="R18" s="1113"/>
      <c r="S18" s="1113"/>
      <c r="T18" s="1113"/>
      <c r="U18" s="1113"/>
      <c r="V18" s="1113"/>
      <c r="W18" s="1113"/>
      <c r="X18" s="1113"/>
      <c r="Y18" s="1113"/>
      <c r="Z18" s="1113"/>
      <c r="AA18" s="1113"/>
      <c r="AB18" s="1113"/>
      <c r="AC18" s="1113"/>
      <c r="AD18" s="1113"/>
      <c r="AE18" s="1114"/>
      <c r="AF18" s="1088"/>
      <c r="AG18" s="1089"/>
      <c r="AH18" s="1089"/>
      <c r="AI18" s="1089"/>
      <c r="AJ18" s="1090"/>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15">
      <c r="A19" s="241">
        <v>13</v>
      </c>
      <c r="B19" s="1106"/>
      <c r="C19" s="1107"/>
      <c r="D19" s="1107"/>
      <c r="E19" s="1107"/>
      <c r="F19" s="1107"/>
      <c r="G19" s="1107"/>
      <c r="H19" s="1107"/>
      <c r="I19" s="1107"/>
      <c r="J19" s="1107"/>
      <c r="K19" s="1107"/>
      <c r="L19" s="1107"/>
      <c r="M19" s="1107"/>
      <c r="N19" s="1107"/>
      <c r="O19" s="1107"/>
      <c r="P19" s="1108"/>
      <c r="Q19" s="1112"/>
      <c r="R19" s="1113"/>
      <c r="S19" s="1113"/>
      <c r="T19" s="1113"/>
      <c r="U19" s="1113"/>
      <c r="V19" s="1113"/>
      <c r="W19" s="1113"/>
      <c r="X19" s="1113"/>
      <c r="Y19" s="1113"/>
      <c r="Z19" s="1113"/>
      <c r="AA19" s="1113"/>
      <c r="AB19" s="1113"/>
      <c r="AC19" s="1113"/>
      <c r="AD19" s="1113"/>
      <c r="AE19" s="1114"/>
      <c r="AF19" s="1088"/>
      <c r="AG19" s="1089"/>
      <c r="AH19" s="1089"/>
      <c r="AI19" s="1089"/>
      <c r="AJ19" s="1090"/>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15">
      <c r="A20" s="241">
        <v>14</v>
      </c>
      <c r="B20" s="1106"/>
      <c r="C20" s="1107"/>
      <c r="D20" s="1107"/>
      <c r="E20" s="1107"/>
      <c r="F20" s="1107"/>
      <c r="G20" s="1107"/>
      <c r="H20" s="1107"/>
      <c r="I20" s="1107"/>
      <c r="J20" s="1107"/>
      <c r="K20" s="1107"/>
      <c r="L20" s="1107"/>
      <c r="M20" s="1107"/>
      <c r="N20" s="1107"/>
      <c r="O20" s="1107"/>
      <c r="P20" s="1108"/>
      <c r="Q20" s="1112"/>
      <c r="R20" s="1113"/>
      <c r="S20" s="1113"/>
      <c r="T20" s="1113"/>
      <c r="U20" s="1113"/>
      <c r="V20" s="1113"/>
      <c r="W20" s="1113"/>
      <c r="X20" s="1113"/>
      <c r="Y20" s="1113"/>
      <c r="Z20" s="1113"/>
      <c r="AA20" s="1113"/>
      <c r="AB20" s="1113"/>
      <c r="AC20" s="1113"/>
      <c r="AD20" s="1113"/>
      <c r="AE20" s="1114"/>
      <c r="AF20" s="1088"/>
      <c r="AG20" s="1089"/>
      <c r="AH20" s="1089"/>
      <c r="AI20" s="1089"/>
      <c r="AJ20" s="1090"/>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
      <c r="A21" s="241">
        <v>15</v>
      </c>
      <c r="B21" s="1106"/>
      <c r="C21" s="1107"/>
      <c r="D21" s="1107"/>
      <c r="E21" s="1107"/>
      <c r="F21" s="1107"/>
      <c r="G21" s="1107"/>
      <c r="H21" s="1107"/>
      <c r="I21" s="1107"/>
      <c r="J21" s="1107"/>
      <c r="K21" s="1107"/>
      <c r="L21" s="1107"/>
      <c r="M21" s="1107"/>
      <c r="N21" s="1107"/>
      <c r="O21" s="1107"/>
      <c r="P21" s="1108"/>
      <c r="Q21" s="1112"/>
      <c r="R21" s="1113"/>
      <c r="S21" s="1113"/>
      <c r="T21" s="1113"/>
      <c r="U21" s="1113"/>
      <c r="V21" s="1113"/>
      <c r="W21" s="1113"/>
      <c r="X21" s="1113"/>
      <c r="Y21" s="1113"/>
      <c r="Z21" s="1113"/>
      <c r="AA21" s="1113"/>
      <c r="AB21" s="1113"/>
      <c r="AC21" s="1113"/>
      <c r="AD21" s="1113"/>
      <c r="AE21" s="1114"/>
      <c r="AF21" s="1088"/>
      <c r="AG21" s="1089"/>
      <c r="AH21" s="1089"/>
      <c r="AI21" s="1089"/>
      <c r="AJ21" s="1090"/>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15">
      <c r="A22" s="241">
        <v>16</v>
      </c>
      <c r="B22" s="1106"/>
      <c r="C22" s="1107"/>
      <c r="D22" s="1107"/>
      <c r="E22" s="1107"/>
      <c r="F22" s="1107"/>
      <c r="G22" s="1107"/>
      <c r="H22" s="1107"/>
      <c r="I22" s="1107"/>
      <c r="J22" s="1107"/>
      <c r="K22" s="1107"/>
      <c r="L22" s="1107"/>
      <c r="M22" s="1107"/>
      <c r="N22" s="1107"/>
      <c r="O22" s="1107"/>
      <c r="P22" s="1108"/>
      <c r="Q22" s="1150"/>
      <c r="R22" s="1151"/>
      <c r="S22" s="1151"/>
      <c r="T22" s="1151"/>
      <c r="U22" s="1151"/>
      <c r="V22" s="1151"/>
      <c r="W22" s="1151"/>
      <c r="X22" s="1151"/>
      <c r="Y22" s="1151"/>
      <c r="Z22" s="1151"/>
      <c r="AA22" s="1151"/>
      <c r="AB22" s="1151"/>
      <c r="AC22" s="1151"/>
      <c r="AD22" s="1151"/>
      <c r="AE22" s="1152"/>
      <c r="AF22" s="1088"/>
      <c r="AG22" s="1089"/>
      <c r="AH22" s="1089"/>
      <c r="AI22" s="1089"/>
      <c r="AJ22" s="1090"/>
      <c r="AK22" s="1146"/>
      <c r="AL22" s="1147"/>
      <c r="AM22" s="1147"/>
      <c r="AN22" s="1147"/>
      <c r="AO22" s="1147"/>
      <c r="AP22" s="1147"/>
      <c r="AQ22" s="1147"/>
      <c r="AR22" s="1147"/>
      <c r="AS22" s="1147"/>
      <c r="AT22" s="1147"/>
      <c r="AU22" s="1148"/>
      <c r="AV22" s="1148"/>
      <c r="AW22" s="1148"/>
      <c r="AX22" s="1148"/>
      <c r="AY22" s="1149"/>
      <c r="AZ22" s="1104" t="s">
        <v>386</v>
      </c>
      <c r="BA22" s="1104"/>
      <c r="BB22" s="1104"/>
      <c r="BC22" s="1104"/>
      <c r="BD22" s="1105"/>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
      <c r="A23" s="244" t="s">
        <v>387</v>
      </c>
      <c r="B23" s="1013" t="s">
        <v>388</v>
      </c>
      <c r="C23" s="1014"/>
      <c r="D23" s="1014"/>
      <c r="E23" s="1014"/>
      <c r="F23" s="1014"/>
      <c r="G23" s="1014"/>
      <c r="H23" s="1014"/>
      <c r="I23" s="1014"/>
      <c r="J23" s="1014"/>
      <c r="K23" s="1014"/>
      <c r="L23" s="1014"/>
      <c r="M23" s="1014"/>
      <c r="N23" s="1014"/>
      <c r="O23" s="1014"/>
      <c r="P23" s="1015"/>
      <c r="Q23" s="1137"/>
      <c r="R23" s="1138"/>
      <c r="S23" s="1138"/>
      <c r="T23" s="1138"/>
      <c r="U23" s="1138"/>
      <c r="V23" s="1138"/>
      <c r="W23" s="1138"/>
      <c r="X23" s="1138"/>
      <c r="Y23" s="1138"/>
      <c r="Z23" s="1138"/>
      <c r="AA23" s="1138"/>
      <c r="AB23" s="1138"/>
      <c r="AC23" s="1138"/>
      <c r="AD23" s="1138"/>
      <c r="AE23" s="1139"/>
      <c r="AF23" s="1140">
        <v>1280</v>
      </c>
      <c r="AG23" s="1138"/>
      <c r="AH23" s="1138"/>
      <c r="AI23" s="1138"/>
      <c r="AJ23" s="1141"/>
      <c r="AK23" s="1142"/>
      <c r="AL23" s="1143"/>
      <c r="AM23" s="1143"/>
      <c r="AN23" s="1143"/>
      <c r="AO23" s="1143"/>
      <c r="AP23" s="1138"/>
      <c r="AQ23" s="1138"/>
      <c r="AR23" s="1138"/>
      <c r="AS23" s="1138"/>
      <c r="AT23" s="1138"/>
      <c r="AU23" s="1144"/>
      <c r="AV23" s="1144"/>
      <c r="AW23" s="1144"/>
      <c r="AX23" s="1144"/>
      <c r="AY23" s="1145"/>
      <c r="AZ23" s="1134" t="s">
        <v>389</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15">
      <c r="A24" s="1133" t="s">
        <v>390</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
      <c r="A25" s="1132" t="s">
        <v>391</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15">
      <c r="A26" s="1064" t="s">
        <v>362</v>
      </c>
      <c r="B26" s="1065"/>
      <c r="C26" s="1065"/>
      <c r="D26" s="1065"/>
      <c r="E26" s="1065"/>
      <c r="F26" s="1065"/>
      <c r="G26" s="1065"/>
      <c r="H26" s="1065"/>
      <c r="I26" s="1065"/>
      <c r="J26" s="1065"/>
      <c r="K26" s="1065"/>
      <c r="L26" s="1065"/>
      <c r="M26" s="1065"/>
      <c r="N26" s="1065"/>
      <c r="O26" s="1065"/>
      <c r="P26" s="1066"/>
      <c r="Q26" s="1070" t="s">
        <v>392</v>
      </c>
      <c r="R26" s="1071"/>
      <c r="S26" s="1071"/>
      <c r="T26" s="1071"/>
      <c r="U26" s="1072"/>
      <c r="V26" s="1070" t="s">
        <v>393</v>
      </c>
      <c r="W26" s="1071"/>
      <c r="X26" s="1071"/>
      <c r="Y26" s="1071"/>
      <c r="Z26" s="1072"/>
      <c r="AA26" s="1070" t="s">
        <v>394</v>
      </c>
      <c r="AB26" s="1071"/>
      <c r="AC26" s="1071"/>
      <c r="AD26" s="1071"/>
      <c r="AE26" s="1071"/>
      <c r="AF26" s="1128" t="s">
        <v>395</v>
      </c>
      <c r="AG26" s="1077"/>
      <c r="AH26" s="1077"/>
      <c r="AI26" s="1077"/>
      <c r="AJ26" s="1129"/>
      <c r="AK26" s="1071" t="s">
        <v>396</v>
      </c>
      <c r="AL26" s="1071"/>
      <c r="AM26" s="1071"/>
      <c r="AN26" s="1071"/>
      <c r="AO26" s="1072"/>
      <c r="AP26" s="1070" t="s">
        <v>397</v>
      </c>
      <c r="AQ26" s="1071"/>
      <c r="AR26" s="1071"/>
      <c r="AS26" s="1071"/>
      <c r="AT26" s="1072"/>
      <c r="AU26" s="1070" t="s">
        <v>398</v>
      </c>
      <c r="AV26" s="1071"/>
      <c r="AW26" s="1071"/>
      <c r="AX26" s="1071"/>
      <c r="AY26" s="1072"/>
      <c r="AZ26" s="1070" t="s">
        <v>399</v>
      </c>
      <c r="BA26" s="1071"/>
      <c r="BB26" s="1071"/>
      <c r="BC26" s="1071"/>
      <c r="BD26" s="1072"/>
      <c r="BE26" s="1070" t="s">
        <v>369</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15">
      <c r="A28" s="246">
        <v>1</v>
      </c>
      <c r="B28" s="1119" t="s">
        <v>400</v>
      </c>
      <c r="C28" s="1120"/>
      <c r="D28" s="1120"/>
      <c r="E28" s="1120"/>
      <c r="F28" s="1120"/>
      <c r="G28" s="1120"/>
      <c r="H28" s="1120"/>
      <c r="I28" s="1120"/>
      <c r="J28" s="1120"/>
      <c r="K28" s="1120"/>
      <c r="L28" s="1120"/>
      <c r="M28" s="1120"/>
      <c r="N28" s="1120"/>
      <c r="O28" s="1120"/>
      <c r="P28" s="1121"/>
      <c r="Q28" s="1122">
        <v>24244</v>
      </c>
      <c r="R28" s="1123"/>
      <c r="S28" s="1123"/>
      <c r="T28" s="1123"/>
      <c r="U28" s="1123"/>
      <c r="V28" s="1123">
        <v>19396</v>
      </c>
      <c r="W28" s="1123"/>
      <c r="X28" s="1123"/>
      <c r="Y28" s="1123"/>
      <c r="Z28" s="1123"/>
      <c r="AA28" s="1123">
        <v>848</v>
      </c>
      <c r="AB28" s="1123"/>
      <c r="AC28" s="1123"/>
      <c r="AD28" s="1123"/>
      <c r="AE28" s="1124"/>
      <c r="AF28" s="1125">
        <v>848</v>
      </c>
      <c r="AG28" s="1123"/>
      <c r="AH28" s="1123"/>
      <c r="AI28" s="1123"/>
      <c r="AJ28" s="1126"/>
      <c r="AK28" s="1127">
        <v>1375</v>
      </c>
      <c r="AL28" s="1115"/>
      <c r="AM28" s="1115"/>
      <c r="AN28" s="1115"/>
      <c r="AO28" s="1115"/>
      <c r="AP28" s="1115" t="s">
        <v>585</v>
      </c>
      <c r="AQ28" s="1115"/>
      <c r="AR28" s="1115"/>
      <c r="AS28" s="1115"/>
      <c r="AT28" s="1115"/>
      <c r="AU28" s="1115"/>
      <c r="AV28" s="1115"/>
      <c r="AW28" s="1115"/>
      <c r="AX28" s="1115"/>
      <c r="AY28" s="1115"/>
      <c r="AZ28" s="1116" t="s">
        <v>585</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15">
      <c r="A29" s="246">
        <v>2</v>
      </c>
      <c r="B29" s="1106" t="s">
        <v>401</v>
      </c>
      <c r="C29" s="1107"/>
      <c r="D29" s="1107"/>
      <c r="E29" s="1107"/>
      <c r="F29" s="1107"/>
      <c r="G29" s="1107"/>
      <c r="H29" s="1107"/>
      <c r="I29" s="1107"/>
      <c r="J29" s="1107"/>
      <c r="K29" s="1107"/>
      <c r="L29" s="1107"/>
      <c r="M29" s="1107"/>
      <c r="N29" s="1107"/>
      <c r="O29" s="1107"/>
      <c r="P29" s="1108"/>
      <c r="Q29" s="1112">
        <v>9</v>
      </c>
      <c r="R29" s="1113"/>
      <c r="S29" s="1113"/>
      <c r="T29" s="1113"/>
      <c r="U29" s="1113"/>
      <c r="V29" s="1113">
        <v>9</v>
      </c>
      <c r="W29" s="1113"/>
      <c r="X29" s="1113"/>
      <c r="Y29" s="1113"/>
      <c r="Z29" s="1113"/>
      <c r="AA29" s="1113" t="s">
        <v>583</v>
      </c>
      <c r="AB29" s="1113"/>
      <c r="AC29" s="1113"/>
      <c r="AD29" s="1113"/>
      <c r="AE29" s="1114"/>
      <c r="AF29" s="1088" t="s">
        <v>402</v>
      </c>
      <c r="AG29" s="1089"/>
      <c r="AH29" s="1089"/>
      <c r="AI29" s="1089"/>
      <c r="AJ29" s="1090"/>
      <c r="AK29" s="1049">
        <v>3</v>
      </c>
      <c r="AL29" s="1040"/>
      <c r="AM29" s="1040"/>
      <c r="AN29" s="1040"/>
      <c r="AO29" s="1040"/>
      <c r="AP29" s="1040" t="s">
        <v>585</v>
      </c>
      <c r="AQ29" s="1040"/>
      <c r="AR29" s="1040"/>
      <c r="AS29" s="1040"/>
      <c r="AT29" s="1040"/>
      <c r="AU29" s="1040"/>
      <c r="AV29" s="1040"/>
      <c r="AW29" s="1040"/>
      <c r="AX29" s="1040"/>
      <c r="AY29" s="1040"/>
      <c r="AZ29" s="1111" t="s">
        <v>585</v>
      </c>
      <c r="BA29" s="1111"/>
      <c r="BB29" s="1111"/>
      <c r="BC29" s="1111"/>
      <c r="BD29" s="1111"/>
      <c r="BE29" s="1101"/>
      <c r="BF29" s="1101"/>
      <c r="BG29" s="1101"/>
      <c r="BH29" s="1101"/>
      <c r="BI29" s="1102"/>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15">
      <c r="A30" s="246">
        <v>3</v>
      </c>
      <c r="B30" s="1106" t="s">
        <v>403</v>
      </c>
      <c r="C30" s="1107"/>
      <c r="D30" s="1107"/>
      <c r="E30" s="1107"/>
      <c r="F30" s="1107"/>
      <c r="G30" s="1107"/>
      <c r="H30" s="1107"/>
      <c r="I30" s="1107"/>
      <c r="J30" s="1107"/>
      <c r="K30" s="1107"/>
      <c r="L30" s="1107"/>
      <c r="M30" s="1107"/>
      <c r="N30" s="1107"/>
      <c r="O30" s="1107"/>
      <c r="P30" s="1108"/>
      <c r="Q30" s="1112">
        <v>17881</v>
      </c>
      <c r="R30" s="1113"/>
      <c r="S30" s="1113"/>
      <c r="T30" s="1113"/>
      <c r="U30" s="1113"/>
      <c r="V30" s="1113">
        <v>17720</v>
      </c>
      <c r="W30" s="1113"/>
      <c r="X30" s="1113"/>
      <c r="Y30" s="1113"/>
      <c r="Z30" s="1113"/>
      <c r="AA30" s="1113">
        <v>160</v>
      </c>
      <c r="AB30" s="1113"/>
      <c r="AC30" s="1113"/>
      <c r="AD30" s="1113"/>
      <c r="AE30" s="1114"/>
      <c r="AF30" s="1088">
        <v>160</v>
      </c>
      <c r="AG30" s="1089"/>
      <c r="AH30" s="1089"/>
      <c r="AI30" s="1089"/>
      <c r="AJ30" s="1090"/>
      <c r="AK30" s="1049">
        <v>2600</v>
      </c>
      <c r="AL30" s="1040"/>
      <c r="AM30" s="1040"/>
      <c r="AN30" s="1040"/>
      <c r="AO30" s="1040"/>
      <c r="AP30" s="1040" t="s">
        <v>586</v>
      </c>
      <c r="AQ30" s="1040"/>
      <c r="AR30" s="1040"/>
      <c r="AS30" s="1040"/>
      <c r="AT30" s="1040"/>
      <c r="AU30" s="1040"/>
      <c r="AV30" s="1040"/>
      <c r="AW30" s="1040"/>
      <c r="AX30" s="1040"/>
      <c r="AY30" s="1040"/>
      <c r="AZ30" s="1111" t="s">
        <v>585</v>
      </c>
      <c r="BA30" s="1111"/>
      <c r="BB30" s="1111"/>
      <c r="BC30" s="1111"/>
      <c r="BD30" s="1111"/>
      <c r="BE30" s="1101"/>
      <c r="BF30" s="1101"/>
      <c r="BG30" s="1101"/>
      <c r="BH30" s="1101"/>
      <c r="BI30" s="1102"/>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15">
      <c r="A31" s="246">
        <v>4</v>
      </c>
      <c r="B31" s="1106" t="s">
        <v>404</v>
      </c>
      <c r="C31" s="1107"/>
      <c r="D31" s="1107"/>
      <c r="E31" s="1107"/>
      <c r="F31" s="1107"/>
      <c r="G31" s="1107"/>
      <c r="H31" s="1107"/>
      <c r="I31" s="1107"/>
      <c r="J31" s="1107"/>
      <c r="K31" s="1107"/>
      <c r="L31" s="1107"/>
      <c r="M31" s="1107"/>
      <c r="N31" s="1107"/>
      <c r="O31" s="1107"/>
      <c r="P31" s="1108"/>
      <c r="Q31" s="1112">
        <v>2144</v>
      </c>
      <c r="R31" s="1113"/>
      <c r="S31" s="1113"/>
      <c r="T31" s="1113"/>
      <c r="U31" s="1113"/>
      <c r="V31" s="1113">
        <v>2094</v>
      </c>
      <c r="W31" s="1113"/>
      <c r="X31" s="1113"/>
      <c r="Y31" s="1113"/>
      <c r="Z31" s="1113"/>
      <c r="AA31" s="1113">
        <v>50</v>
      </c>
      <c r="AB31" s="1113"/>
      <c r="AC31" s="1113"/>
      <c r="AD31" s="1113"/>
      <c r="AE31" s="1114"/>
      <c r="AF31" s="1088">
        <v>50</v>
      </c>
      <c r="AG31" s="1089"/>
      <c r="AH31" s="1089"/>
      <c r="AI31" s="1089"/>
      <c r="AJ31" s="1090"/>
      <c r="AK31" s="1049">
        <v>2414</v>
      </c>
      <c r="AL31" s="1040"/>
      <c r="AM31" s="1040"/>
      <c r="AN31" s="1040"/>
      <c r="AO31" s="1040"/>
      <c r="AP31" s="1040" t="s">
        <v>587</v>
      </c>
      <c r="AQ31" s="1040"/>
      <c r="AR31" s="1040"/>
      <c r="AS31" s="1040"/>
      <c r="AT31" s="1040"/>
      <c r="AU31" s="1040"/>
      <c r="AV31" s="1040"/>
      <c r="AW31" s="1040"/>
      <c r="AX31" s="1040"/>
      <c r="AY31" s="1040"/>
      <c r="AZ31" s="1111" t="s">
        <v>585</v>
      </c>
      <c r="BA31" s="1111"/>
      <c r="BB31" s="1111"/>
      <c r="BC31" s="1111"/>
      <c r="BD31" s="1111"/>
      <c r="BE31" s="1101"/>
      <c r="BF31" s="1101"/>
      <c r="BG31" s="1101"/>
      <c r="BH31" s="1101"/>
      <c r="BI31" s="1102"/>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15">
      <c r="A32" s="246">
        <v>5</v>
      </c>
      <c r="B32" s="1106" t="s">
        <v>405</v>
      </c>
      <c r="C32" s="1107"/>
      <c r="D32" s="1107"/>
      <c r="E32" s="1107"/>
      <c r="F32" s="1107"/>
      <c r="G32" s="1107"/>
      <c r="H32" s="1107"/>
      <c r="I32" s="1107"/>
      <c r="J32" s="1107"/>
      <c r="K32" s="1107"/>
      <c r="L32" s="1107"/>
      <c r="M32" s="1107"/>
      <c r="N32" s="1107"/>
      <c r="O32" s="1107"/>
      <c r="P32" s="1108"/>
      <c r="Q32" s="1112">
        <v>3268</v>
      </c>
      <c r="R32" s="1113"/>
      <c r="S32" s="1113"/>
      <c r="T32" s="1113"/>
      <c r="U32" s="1113"/>
      <c r="V32" s="1113">
        <v>3087</v>
      </c>
      <c r="W32" s="1113"/>
      <c r="X32" s="1113"/>
      <c r="Y32" s="1113"/>
      <c r="Z32" s="1113"/>
      <c r="AA32" s="1113">
        <v>181</v>
      </c>
      <c r="AB32" s="1113"/>
      <c r="AC32" s="1113"/>
      <c r="AD32" s="1113"/>
      <c r="AE32" s="1114"/>
      <c r="AF32" s="1088">
        <v>2211</v>
      </c>
      <c r="AG32" s="1089"/>
      <c r="AH32" s="1089"/>
      <c r="AI32" s="1089"/>
      <c r="AJ32" s="1090"/>
      <c r="AK32" s="1049">
        <v>520</v>
      </c>
      <c r="AL32" s="1040"/>
      <c r="AM32" s="1040"/>
      <c r="AN32" s="1040"/>
      <c r="AO32" s="1040"/>
      <c r="AP32" s="1040">
        <v>14864</v>
      </c>
      <c r="AQ32" s="1040"/>
      <c r="AR32" s="1040"/>
      <c r="AS32" s="1040"/>
      <c r="AT32" s="1040"/>
      <c r="AU32" s="1040">
        <v>6228</v>
      </c>
      <c r="AV32" s="1040"/>
      <c r="AW32" s="1040"/>
      <c r="AX32" s="1040"/>
      <c r="AY32" s="1040"/>
      <c r="AZ32" s="1111" t="s">
        <v>585</v>
      </c>
      <c r="BA32" s="1111"/>
      <c r="BB32" s="1111"/>
      <c r="BC32" s="1111"/>
      <c r="BD32" s="1111"/>
      <c r="BE32" s="1101" t="s">
        <v>406</v>
      </c>
      <c r="BF32" s="1101"/>
      <c r="BG32" s="1101"/>
      <c r="BH32" s="1101"/>
      <c r="BI32" s="1102"/>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15">
      <c r="A33" s="246">
        <v>6</v>
      </c>
      <c r="B33" s="1106" t="s">
        <v>407</v>
      </c>
      <c r="C33" s="1107"/>
      <c r="D33" s="1107"/>
      <c r="E33" s="1107"/>
      <c r="F33" s="1107"/>
      <c r="G33" s="1107"/>
      <c r="H33" s="1107"/>
      <c r="I33" s="1107"/>
      <c r="J33" s="1107"/>
      <c r="K33" s="1107"/>
      <c r="L33" s="1107"/>
      <c r="M33" s="1107"/>
      <c r="N33" s="1107"/>
      <c r="O33" s="1107"/>
      <c r="P33" s="1108"/>
      <c r="Q33" s="1112">
        <v>3077</v>
      </c>
      <c r="R33" s="1113"/>
      <c r="S33" s="1113"/>
      <c r="T33" s="1113"/>
      <c r="U33" s="1113"/>
      <c r="V33" s="1113">
        <v>3219</v>
      </c>
      <c r="W33" s="1113"/>
      <c r="X33" s="1113"/>
      <c r="Y33" s="1113"/>
      <c r="Z33" s="1113"/>
      <c r="AA33" s="1113">
        <v>142</v>
      </c>
      <c r="AB33" s="1113"/>
      <c r="AC33" s="1113"/>
      <c r="AD33" s="1113"/>
      <c r="AE33" s="1114"/>
      <c r="AF33" s="1088">
        <v>720</v>
      </c>
      <c r="AG33" s="1089"/>
      <c r="AH33" s="1089"/>
      <c r="AI33" s="1089"/>
      <c r="AJ33" s="1090"/>
      <c r="AK33" s="1049">
        <v>509</v>
      </c>
      <c r="AL33" s="1040"/>
      <c r="AM33" s="1040"/>
      <c r="AN33" s="1040"/>
      <c r="AO33" s="1040"/>
      <c r="AP33" s="1040">
        <v>3403</v>
      </c>
      <c r="AQ33" s="1040"/>
      <c r="AR33" s="1040"/>
      <c r="AS33" s="1040"/>
      <c r="AT33" s="1040"/>
      <c r="AU33" s="1040">
        <v>2056</v>
      </c>
      <c r="AV33" s="1040"/>
      <c r="AW33" s="1040"/>
      <c r="AX33" s="1040"/>
      <c r="AY33" s="1040"/>
      <c r="AZ33" s="1111" t="s">
        <v>585</v>
      </c>
      <c r="BA33" s="1111"/>
      <c r="BB33" s="1111"/>
      <c r="BC33" s="1111"/>
      <c r="BD33" s="1111"/>
      <c r="BE33" s="1101" t="s">
        <v>406</v>
      </c>
      <c r="BF33" s="1101"/>
      <c r="BG33" s="1101"/>
      <c r="BH33" s="1101"/>
      <c r="BI33" s="1102"/>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15">
      <c r="A34" s="246">
        <v>7</v>
      </c>
      <c r="B34" s="1106" t="s">
        <v>408</v>
      </c>
      <c r="C34" s="1107"/>
      <c r="D34" s="1107"/>
      <c r="E34" s="1107"/>
      <c r="F34" s="1107"/>
      <c r="G34" s="1107"/>
      <c r="H34" s="1107"/>
      <c r="I34" s="1107"/>
      <c r="J34" s="1107"/>
      <c r="K34" s="1107"/>
      <c r="L34" s="1107"/>
      <c r="M34" s="1107"/>
      <c r="N34" s="1107"/>
      <c r="O34" s="1107"/>
      <c r="P34" s="1108"/>
      <c r="Q34" s="1112">
        <v>6748</v>
      </c>
      <c r="R34" s="1113"/>
      <c r="S34" s="1113"/>
      <c r="T34" s="1113"/>
      <c r="U34" s="1113"/>
      <c r="V34" s="1113">
        <v>6708</v>
      </c>
      <c r="W34" s="1113"/>
      <c r="X34" s="1113"/>
      <c r="Y34" s="1113"/>
      <c r="Z34" s="1113"/>
      <c r="AA34" s="1113">
        <v>40</v>
      </c>
      <c r="AB34" s="1113"/>
      <c r="AC34" s="1113"/>
      <c r="AD34" s="1113"/>
      <c r="AE34" s="1114"/>
      <c r="AF34" s="1088" t="s">
        <v>409</v>
      </c>
      <c r="AG34" s="1089"/>
      <c r="AH34" s="1089"/>
      <c r="AI34" s="1089"/>
      <c r="AJ34" s="1090"/>
      <c r="AK34" s="1049">
        <v>2126</v>
      </c>
      <c r="AL34" s="1040"/>
      <c r="AM34" s="1040"/>
      <c r="AN34" s="1040"/>
      <c r="AO34" s="1040"/>
      <c r="AP34" s="1040">
        <v>48650</v>
      </c>
      <c r="AQ34" s="1040"/>
      <c r="AR34" s="1040"/>
      <c r="AS34" s="1040"/>
      <c r="AT34" s="1040"/>
      <c r="AU34" s="1040">
        <v>36000</v>
      </c>
      <c r="AV34" s="1040"/>
      <c r="AW34" s="1040"/>
      <c r="AX34" s="1040"/>
      <c r="AY34" s="1040"/>
      <c r="AZ34" s="1111" t="s">
        <v>585</v>
      </c>
      <c r="BA34" s="1111"/>
      <c r="BB34" s="1111"/>
      <c r="BC34" s="1111"/>
      <c r="BD34" s="1111"/>
      <c r="BE34" s="1101" t="s">
        <v>410</v>
      </c>
      <c r="BF34" s="1101"/>
      <c r="BG34" s="1101"/>
      <c r="BH34" s="1101"/>
      <c r="BI34" s="1102"/>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15">
      <c r="A35" s="246">
        <v>8</v>
      </c>
      <c r="B35" s="1106" t="s">
        <v>411</v>
      </c>
      <c r="C35" s="1107"/>
      <c r="D35" s="1107"/>
      <c r="E35" s="1107"/>
      <c r="F35" s="1107"/>
      <c r="G35" s="1107"/>
      <c r="H35" s="1107"/>
      <c r="I35" s="1107"/>
      <c r="J35" s="1107"/>
      <c r="K35" s="1107"/>
      <c r="L35" s="1107"/>
      <c r="M35" s="1107"/>
      <c r="N35" s="1107"/>
      <c r="O35" s="1107"/>
      <c r="P35" s="1108"/>
      <c r="Q35" s="1112">
        <v>2480</v>
      </c>
      <c r="R35" s="1113"/>
      <c r="S35" s="1113"/>
      <c r="T35" s="1113"/>
      <c r="U35" s="1113"/>
      <c r="V35" s="1113">
        <v>2480</v>
      </c>
      <c r="W35" s="1113"/>
      <c r="X35" s="1113"/>
      <c r="Y35" s="1113"/>
      <c r="Z35" s="1113"/>
      <c r="AA35" s="1113" t="s">
        <v>583</v>
      </c>
      <c r="AB35" s="1113"/>
      <c r="AC35" s="1113"/>
      <c r="AD35" s="1113"/>
      <c r="AE35" s="1114"/>
      <c r="AF35" s="1088" t="s">
        <v>402</v>
      </c>
      <c r="AG35" s="1089"/>
      <c r="AH35" s="1089"/>
      <c r="AI35" s="1089"/>
      <c r="AJ35" s="1090"/>
      <c r="AK35" s="1049">
        <v>1323</v>
      </c>
      <c r="AL35" s="1040"/>
      <c r="AM35" s="1040"/>
      <c r="AN35" s="1040"/>
      <c r="AO35" s="1040"/>
      <c r="AP35" s="1040">
        <v>20711</v>
      </c>
      <c r="AQ35" s="1040"/>
      <c r="AR35" s="1040"/>
      <c r="AS35" s="1040"/>
      <c r="AT35" s="1040"/>
      <c r="AU35" s="1040">
        <v>20587</v>
      </c>
      <c r="AV35" s="1040"/>
      <c r="AW35" s="1040"/>
      <c r="AX35" s="1040"/>
      <c r="AY35" s="1040"/>
      <c r="AZ35" s="1111" t="s">
        <v>585</v>
      </c>
      <c r="BA35" s="1111"/>
      <c r="BB35" s="1111"/>
      <c r="BC35" s="1111"/>
      <c r="BD35" s="1111"/>
      <c r="BE35" s="1101" t="s">
        <v>412</v>
      </c>
      <c r="BF35" s="1101"/>
      <c r="BG35" s="1101"/>
      <c r="BH35" s="1101"/>
      <c r="BI35" s="1102"/>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15">
      <c r="A36" s="246">
        <v>9</v>
      </c>
      <c r="B36" s="1106" t="s">
        <v>413</v>
      </c>
      <c r="C36" s="1107"/>
      <c r="D36" s="1107"/>
      <c r="E36" s="1107"/>
      <c r="F36" s="1107"/>
      <c r="G36" s="1107"/>
      <c r="H36" s="1107"/>
      <c r="I36" s="1107"/>
      <c r="J36" s="1107"/>
      <c r="K36" s="1107"/>
      <c r="L36" s="1107"/>
      <c r="M36" s="1107"/>
      <c r="N36" s="1107"/>
      <c r="O36" s="1107"/>
      <c r="P36" s="1108"/>
      <c r="Q36" s="1112">
        <v>167</v>
      </c>
      <c r="R36" s="1113"/>
      <c r="S36" s="1113"/>
      <c r="T36" s="1113"/>
      <c r="U36" s="1113"/>
      <c r="V36" s="1113">
        <v>167</v>
      </c>
      <c r="W36" s="1113"/>
      <c r="X36" s="1113"/>
      <c r="Y36" s="1113"/>
      <c r="Z36" s="1113"/>
      <c r="AA36" s="1113" t="s">
        <v>583</v>
      </c>
      <c r="AB36" s="1113"/>
      <c r="AC36" s="1113"/>
      <c r="AD36" s="1113"/>
      <c r="AE36" s="1114"/>
      <c r="AF36" s="1088" t="s">
        <v>389</v>
      </c>
      <c r="AG36" s="1089"/>
      <c r="AH36" s="1089"/>
      <c r="AI36" s="1089"/>
      <c r="AJ36" s="1090"/>
      <c r="AK36" s="1049">
        <v>60</v>
      </c>
      <c r="AL36" s="1040"/>
      <c r="AM36" s="1040"/>
      <c r="AN36" s="1040"/>
      <c r="AO36" s="1040"/>
      <c r="AP36" s="1040">
        <v>656</v>
      </c>
      <c r="AQ36" s="1040"/>
      <c r="AR36" s="1040"/>
      <c r="AS36" s="1040"/>
      <c r="AT36" s="1040"/>
      <c r="AU36" s="1040">
        <v>544</v>
      </c>
      <c r="AV36" s="1040"/>
      <c r="AW36" s="1040"/>
      <c r="AX36" s="1040"/>
      <c r="AY36" s="1040"/>
      <c r="AZ36" s="1111" t="s">
        <v>585</v>
      </c>
      <c r="BA36" s="1111"/>
      <c r="BB36" s="1111"/>
      <c r="BC36" s="1111"/>
      <c r="BD36" s="1111"/>
      <c r="BE36" s="1101" t="s">
        <v>414</v>
      </c>
      <c r="BF36" s="1101"/>
      <c r="BG36" s="1101"/>
      <c r="BH36" s="1101"/>
      <c r="BI36" s="1102"/>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15">
      <c r="A37" s="246">
        <v>10</v>
      </c>
      <c r="B37" s="1106" t="s">
        <v>415</v>
      </c>
      <c r="C37" s="1107"/>
      <c r="D37" s="1107"/>
      <c r="E37" s="1107"/>
      <c r="F37" s="1107"/>
      <c r="G37" s="1107"/>
      <c r="H37" s="1107"/>
      <c r="I37" s="1107"/>
      <c r="J37" s="1107"/>
      <c r="K37" s="1107"/>
      <c r="L37" s="1107"/>
      <c r="M37" s="1107"/>
      <c r="N37" s="1107"/>
      <c r="O37" s="1107"/>
      <c r="P37" s="1108"/>
      <c r="Q37" s="1112">
        <v>40</v>
      </c>
      <c r="R37" s="1113"/>
      <c r="S37" s="1113"/>
      <c r="T37" s="1113"/>
      <c r="U37" s="1113"/>
      <c r="V37" s="1113">
        <v>30</v>
      </c>
      <c r="W37" s="1113"/>
      <c r="X37" s="1113"/>
      <c r="Y37" s="1113"/>
      <c r="Z37" s="1113"/>
      <c r="AA37" s="1113">
        <v>10</v>
      </c>
      <c r="AB37" s="1113"/>
      <c r="AC37" s="1113"/>
      <c r="AD37" s="1113"/>
      <c r="AE37" s="1114"/>
      <c r="AF37" s="1088">
        <v>10</v>
      </c>
      <c r="AG37" s="1089"/>
      <c r="AH37" s="1089"/>
      <c r="AI37" s="1089"/>
      <c r="AJ37" s="1090"/>
      <c r="AK37" s="1049" t="s">
        <v>585</v>
      </c>
      <c r="AL37" s="1040"/>
      <c r="AM37" s="1040"/>
      <c r="AN37" s="1040"/>
      <c r="AO37" s="1040"/>
      <c r="AP37" s="1040" t="s">
        <v>585</v>
      </c>
      <c r="AQ37" s="1040"/>
      <c r="AR37" s="1040"/>
      <c r="AS37" s="1040"/>
      <c r="AT37" s="1040"/>
      <c r="AU37" s="1040" t="s">
        <v>585</v>
      </c>
      <c r="AV37" s="1040"/>
      <c r="AW37" s="1040"/>
      <c r="AX37" s="1040"/>
      <c r="AY37" s="1040"/>
      <c r="AZ37" s="1111" t="s">
        <v>585</v>
      </c>
      <c r="BA37" s="1111"/>
      <c r="BB37" s="1111"/>
      <c r="BC37" s="1111"/>
      <c r="BD37" s="1111"/>
      <c r="BE37" s="1101" t="s">
        <v>414</v>
      </c>
      <c r="BF37" s="1101"/>
      <c r="BG37" s="1101"/>
      <c r="BH37" s="1101"/>
      <c r="BI37" s="1102"/>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15">
      <c r="A38" s="246">
        <v>11</v>
      </c>
      <c r="B38" s="1106" t="s">
        <v>416</v>
      </c>
      <c r="C38" s="1107"/>
      <c r="D38" s="1107"/>
      <c r="E38" s="1107"/>
      <c r="F38" s="1107"/>
      <c r="G38" s="1107"/>
      <c r="H38" s="1107"/>
      <c r="I38" s="1107"/>
      <c r="J38" s="1107"/>
      <c r="K38" s="1107"/>
      <c r="L38" s="1107"/>
      <c r="M38" s="1107"/>
      <c r="N38" s="1107"/>
      <c r="O38" s="1107"/>
      <c r="P38" s="1108"/>
      <c r="Q38" s="1112">
        <v>40</v>
      </c>
      <c r="R38" s="1113"/>
      <c r="S38" s="1113"/>
      <c r="T38" s="1113"/>
      <c r="U38" s="1113"/>
      <c r="V38" s="1113">
        <v>38</v>
      </c>
      <c r="W38" s="1113"/>
      <c r="X38" s="1113"/>
      <c r="Y38" s="1113"/>
      <c r="Z38" s="1113"/>
      <c r="AA38" s="1113">
        <v>2</v>
      </c>
      <c r="AB38" s="1113"/>
      <c r="AC38" s="1113"/>
      <c r="AD38" s="1113"/>
      <c r="AE38" s="1114"/>
      <c r="AF38" s="1088">
        <v>2</v>
      </c>
      <c r="AG38" s="1089"/>
      <c r="AH38" s="1089"/>
      <c r="AI38" s="1089"/>
      <c r="AJ38" s="1090"/>
      <c r="AK38" s="1049" t="s">
        <v>585</v>
      </c>
      <c r="AL38" s="1040"/>
      <c r="AM38" s="1040"/>
      <c r="AN38" s="1040"/>
      <c r="AO38" s="1040"/>
      <c r="AP38" s="1040">
        <v>4</v>
      </c>
      <c r="AQ38" s="1040"/>
      <c r="AR38" s="1040"/>
      <c r="AS38" s="1040"/>
      <c r="AT38" s="1040"/>
      <c r="AU38" s="1040" t="s">
        <v>587</v>
      </c>
      <c r="AV38" s="1040"/>
      <c r="AW38" s="1040"/>
      <c r="AX38" s="1040"/>
      <c r="AY38" s="1040"/>
      <c r="AZ38" s="1111" t="s">
        <v>585</v>
      </c>
      <c r="BA38" s="1111"/>
      <c r="BB38" s="1111"/>
      <c r="BC38" s="1111"/>
      <c r="BD38" s="1111"/>
      <c r="BE38" s="1101" t="s">
        <v>417</v>
      </c>
      <c r="BF38" s="1101"/>
      <c r="BG38" s="1101"/>
      <c r="BH38" s="1101"/>
      <c r="BI38" s="1102"/>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15">
      <c r="A39" s="246">
        <v>12</v>
      </c>
      <c r="B39" s="1106" t="s">
        <v>418</v>
      </c>
      <c r="C39" s="1107"/>
      <c r="D39" s="1107"/>
      <c r="E39" s="1107"/>
      <c r="F39" s="1107"/>
      <c r="G39" s="1107"/>
      <c r="H39" s="1107"/>
      <c r="I39" s="1107"/>
      <c r="J39" s="1107"/>
      <c r="K39" s="1107"/>
      <c r="L39" s="1107"/>
      <c r="M39" s="1107"/>
      <c r="N39" s="1107"/>
      <c r="O39" s="1107"/>
      <c r="P39" s="1108"/>
      <c r="Q39" s="1112" t="s">
        <v>583</v>
      </c>
      <c r="R39" s="1113"/>
      <c r="S39" s="1113"/>
      <c r="T39" s="1113"/>
      <c r="U39" s="1113"/>
      <c r="V39" s="1113" t="s">
        <v>584</v>
      </c>
      <c r="W39" s="1113"/>
      <c r="X39" s="1113"/>
      <c r="Y39" s="1113"/>
      <c r="Z39" s="1113"/>
      <c r="AA39" s="1113" t="s">
        <v>583</v>
      </c>
      <c r="AB39" s="1113"/>
      <c r="AC39" s="1113"/>
      <c r="AD39" s="1113"/>
      <c r="AE39" s="1114"/>
      <c r="AF39" s="1088" t="s">
        <v>409</v>
      </c>
      <c r="AG39" s="1089"/>
      <c r="AH39" s="1089"/>
      <c r="AI39" s="1089"/>
      <c r="AJ39" s="1090"/>
      <c r="AK39" s="1049" t="s">
        <v>585</v>
      </c>
      <c r="AL39" s="1040"/>
      <c r="AM39" s="1040"/>
      <c r="AN39" s="1040"/>
      <c r="AO39" s="1040"/>
      <c r="AP39" s="1040" t="s">
        <v>585</v>
      </c>
      <c r="AQ39" s="1040"/>
      <c r="AR39" s="1040"/>
      <c r="AS39" s="1040"/>
      <c r="AT39" s="1040"/>
      <c r="AU39" s="1040" t="s">
        <v>585</v>
      </c>
      <c r="AV39" s="1040"/>
      <c r="AW39" s="1040"/>
      <c r="AX39" s="1040"/>
      <c r="AY39" s="1040"/>
      <c r="AZ39" s="1111" t="s">
        <v>585</v>
      </c>
      <c r="BA39" s="1111"/>
      <c r="BB39" s="1111"/>
      <c r="BC39" s="1111"/>
      <c r="BD39" s="1111"/>
      <c r="BE39" s="1101" t="s">
        <v>410</v>
      </c>
      <c r="BF39" s="1101"/>
      <c r="BG39" s="1101"/>
      <c r="BH39" s="1101"/>
      <c r="BI39" s="1102"/>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15">
      <c r="A40" s="241">
        <v>13</v>
      </c>
      <c r="B40" s="1106"/>
      <c r="C40" s="1107"/>
      <c r="D40" s="1107"/>
      <c r="E40" s="1107"/>
      <c r="F40" s="1107"/>
      <c r="G40" s="1107"/>
      <c r="H40" s="1107"/>
      <c r="I40" s="1107"/>
      <c r="J40" s="1107"/>
      <c r="K40" s="1107"/>
      <c r="L40" s="1107"/>
      <c r="M40" s="1107"/>
      <c r="N40" s="1107"/>
      <c r="O40" s="1107"/>
      <c r="P40" s="1108"/>
      <c r="Q40" s="1112"/>
      <c r="R40" s="1113"/>
      <c r="S40" s="1113"/>
      <c r="T40" s="1113"/>
      <c r="U40" s="1113"/>
      <c r="V40" s="1113"/>
      <c r="W40" s="1113"/>
      <c r="X40" s="1113"/>
      <c r="Y40" s="1113"/>
      <c r="Z40" s="1113"/>
      <c r="AA40" s="1113"/>
      <c r="AB40" s="1113"/>
      <c r="AC40" s="1113"/>
      <c r="AD40" s="1113"/>
      <c r="AE40" s="1114"/>
      <c r="AF40" s="1088"/>
      <c r="AG40" s="1089"/>
      <c r="AH40" s="1089"/>
      <c r="AI40" s="1089"/>
      <c r="AJ40" s="1090"/>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101"/>
      <c r="BF40" s="1101"/>
      <c r="BG40" s="1101"/>
      <c r="BH40" s="1101"/>
      <c r="BI40" s="1102"/>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15">
      <c r="A41" s="241">
        <v>14</v>
      </c>
      <c r="B41" s="1106"/>
      <c r="C41" s="1107"/>
      <c r="D41" s="1107"/>
      <c r="E41" s="1107"/>
      <c r="F41" s="1107"/>
      <c r="G41" s="1107"/>
      <c r="H41" s="1107"/>
      <c r="I41" s="1107"/>
      <c r="J41" s="1107"/>
      <c r="K41" s="1107"/>
      <c r="L41" s="1107"/>
      <c r="M41" s="1107"/>
      <c r="N41" s="1107"/>
      <c r="O41" s="1107"/>
      <c r="P41" s="1108"/>
      <c r="Q41" s="1112"/>
      <c r="R41" s="1113"/>
      <c r="S41" s="1113"/>
      <c r="T41" s="1113"/>
      <c r="U41" s="1113"/>
      <c r="V41" s="1113"/>
      <c r="W41" s="1113"/>
      <c r="X41" s="1113"/>
      <c r="Y41" s="1113"/>
      <c r="Z41" s="1113"/>
      <c r="AA41" s="1113"/>
      <c r="AB41" s="1113"/>
      <c r="AC41" s="1113"/>
      <c r="AD41" s="1113"/>
      <c r="AE41" s="1114"/>
      <c r="AF41" s="1088"/>
      <c r="AG41" s="1089"/>
      <c r="AH41" s="1089"/>
      <c r="AI41" s="1089"/>
      <c r="AJ41" s="1090"/>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101"/>
      <c r="BF41" s="1101"/>
      <c r="BG41" s="1101"/>
      <c r="BH41" s="1101"/>
      <c r="BI41" s="1102"/>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15">
      <c r="A42" s="241">
        <v>15</v>
      </c>
      <c r="B42" s="1106"/>
      <c r="C42" s="1107"/>
      <c r="D42" s="1107"/>
      <c r="E42" s="1107"/>
      <c r="F42" s="1107"/>
      <c r="G42" s="1107"/>
      <c r="H42" s="1107"/>
      <c r="I42" s="1107"/>
      <c r="J42" s="1107"/>
      <c r="K42" s="1107"/>
      <c r="L42" s="1107"/>
      <c r="M42" s="1107"/>
      <c r="N42" s="1107"/>
      <c r="O42" s="1107"/>
      <c r="P42" s="1108"/>
      <c r="Q42" s="1112"/>
      <c r="R42" s="1113"/>
      <c r="S42" s="1113"/>
      <c r="T42" s="1113"/>
      <c r="U42" s="1113"/>
      <c r="V42" s="1113"/>
      <c r="W42" s="1113"/>
      <c r="X42" s="1113"/>
      <c r="Y42" s="1113"/>
      <c r="Z42" s="1113"/>
      <c r="AA42" s="1113"/>
      <c r="AB42" s="1113"/>
      <c r="AC42" s="1113"/>
      <c r="AD42" s="1113"/>
      <c r="AE42" s="1114"/>
      <c r="AF42" s="1088"/>
      <c r="AG42" s="1089"/>
      <c r="AH42" s="1089"/>
      <c r="AI42" s="1089"/>
      <c r="AJ42" s="1090"/>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101"/>
      <c r="BF42" s="1101"/>
      <c r="BG42" s="1101"/>
      <c r="BH42" s="1101"/>
      <c r="BI42" s="1102"/>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15">
      <c r="A43" s="241">
        <v>16</v>
      </c>
      <c r="B43" s="1106"/>
      <c r="C43" s="1107"/>
      <c r="D43" s="1107"/>
      <c r="E43" s="1107"/>
      <c r="F43" s="1107"/>
      <c r="G43" s="1107"/>
      <c r="H43" s="1107"/>
      <c r="I43" s="1107"/>
      <c r="J43" s="1107"/>
      <c r="K43" s="1107"/>
      <c r="L43" s="1107"/>
      <c r="M43" s="1107"/>
      <c r="N43" s="1107"/>
      <c r="O43" s="1107"/>
      <c r="P43" s="1108"/>
      <c r="Q43" s="1112"/>
      <c r="R43" s="1113"/>
      <c r="S43" s="1113"/>
      <c r="T43" s="1113"/>
      <c r="U43" s="1113"/>
      <c r="V43" s="1113"/>
      <c r="W43" s="1113"/>
      <c r="X43" s="1113"/>
      <c r="Y43" s="1113"/>
      <c r="Z43" s="1113"/>
      <c r="AA43" s="1113"/>
      <c r="AB43" s="1113"/>
      <c r="AC43" s="1113"/>
      <c r="AD43" s="1113"/>
      <c r="AE43" s="1114"/>
      <c r="AF43" s="1088"/>
      <c r="AG43" s="1089"/>
      <c r="AH43" s="1089"/>
      <c r="AI43" s="1089"/>
      <c r="AJ43" s="1090"/>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101"/>
      <c r="BF43" s="1101"/>
      <c r="BG43" s="1101"/>
      <c r="BH43" s="1101"/>
      <c r="BI43" s="1102"/>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15">
      <c r="A44" s="241">
        <v>17</v>
      </c>
      <c r="B44" s="1106"/>
      <c r="C44" s="1107"/>
      <c r="D44" s="1107"/>
      <c r="E44" s="1107"/>
      <c r="F44" s="1107"/>
      <c r="G44" s="1107"/>
      <c r="H44" s="1107"/>
      <c r="I44" s="1107"/>
      <c r="J44" s="1107"/>
      <c r="K44" s="1107"/>
      <c r="L44" s="1107"/>
      <c r="M44" s="1107"/>
      <c r="N44" s="1107"/>
      <c r="O44" s="1107"/>
      <c r="P44" s="1108"/>
      <c r="Q44" s="1112"/>
      <c r="R44" s="1113"/>
      <c r="S44" s="1113"/>
      <c r="T44" s="1113"/>
      <c r="U44" s="1113"/>
      <c r="V44" s="1113"/>
      <c r="W44" s="1113"/>
      <c r="X44" s="1113"/>
      <c r="Y44" s="1113"/>
      <c r="Z44" s="1113"/>
      <c r="AA44" s="1113"/>
      <c r="AB44" s="1113"/>
      <c r="AC44" s="1113"/>
      <c r="AD44" s="1113"/>
      <c r="AE44" s="1114"/>
      <c r="AF44" s="1088"/>
      <c r="AG44" s="1089"/>
      <c r="AH44" s="1089"/>
      <c r="AI44" s="1089"/>
      <c r="AJ44" s="1090"/>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101"/>
      <c r="BF44" s="1101"/>
      <c r="BG44" s="1101"/>
      <c r="BH44" s="1101"/>
      <c r="BI44" s="1102"/>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15">
      <c r="A45" s="241">
        <v>18</v>
      </c>
      <c r="B45" s="1106"/>
      <c r="C45" s="1107"/>
      <c r="D45" s="1107"/>
      <c r="E45" s="1107"/>
      <c r="F45" s="1107"/>
      <c r="G45" s="1107"/>
      <c r="H45" s="1107"/>
      <c r="I45" s="1107"/>
      <c r="J45" s="1107"/>
      <c r="K45" s="1107"/>
      <c r="L45" s="1107"/>
      <c r="M45" s="1107"/>
      <c r="N45" s="1107"/>
      <c r="O45" s="1107"/>
      <c r="P45" s="1108"/>
      <c r="Q45" s="1112"/>
      <c r="R45" s="1113"/>
      <c r="S45" s="1113"/>
      <c r="T45" s="1113"/>
      <c r="U45" s="1113"/>
      <c r="V45" s="1113"/>
      <c r="W45" s="1113"/>
      <c r="X45" s="1113"/>
      <c r="Y45" s="1113"/>
      <c r="Z45" s="1113"/>
      <c r="AA45" s="1113"/>
      <c r="AB45" s="1113"/>
      <c r="AC45" s="1113"/>
      <c r="AD45" s="1113"/>
      <c r="AE45" s="1114"/>
      <c r="AF45" s="1088"/>
      <c r="AG45" s="1089"/>
      <c r="AH45" s="1089"/>
      <c r="AI45" s="1089"/>
      <c r="AJ45" s="1090"/>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101"/>
      <c r="BF45" s="1101"/>
      <c r="BG45" s="1101"/>
      <c r="BH45" s="1101"/>
      <c r="BI45" s="1102"/>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15">
      <c r="A46" s="241">
        <v>19</v>
      </c>
      <c r="B46" s="1106"/>
      <c r="C46" s="1107"/>
      <c r="D46" s="1107"/>
      <c r="E46" s="1107"/>
      <c r="F46" s="1107"/>
      <c r="G46" s="1107"/>
      <c r="H46" s="1107"/>
      <c r="I46" s="1107"/>
      <c r="J46" s="1107"/>
      <c r="K46" s="1107"/>
      <c r="L46" s="1107"/>
      <c r="M46" s="1107"/>
      <c r="N46" s="1107"/>
      <c r="O46" s="1107"/>
      <c r="P46" s="1108"/>
      <c r="Q46" s="1112"/>
      <c r="R46" s="1113"/>
      <c r="S46" s="1113"/>
      <c r="T46" s="1113"/>
      <c r="U46" s="1113"/>
      <c r="V46" s="1113"/>
      <c r="W46" s="1113"/>
      <c r="X46" s="1113"/>
      <c r="Y46" s="1113"/>
      <c r="Z46" s="1113"/>
      <c r="AA46" s="1113"/>
      <c r="AB46" s="1113"/>
      <c r="AC46" s="1113"/>
      <c r="AD46" s="1113"/>
      <c r="AE46" s="1114"/>
      <c r="AF46" s="1088"/>
      <c r="AG46" s="1089"/>
      <c r="AH46" s="1089"/>
      <c r="AI46" s="1089"/>
      <c r="AJ46" s="1090"/>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101"/>
      <c r="BF46" s="1101"/>
      <c r="BG46" s="1101"/>
      <c r="BH46" s="1101"/>
      <c r="BI46" s="1102"/>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15">
      <c r="A47" s="241">
        <v>20</v>
      </c>
      <c r="B47" s="1106"/>
      <c r="C47" s="1107"/>
      <c r="D47" s="1107"/>
      <c r="E47" s="1107"/>
      <c r="F47" s="1107"/>
      <c r="G47" s="1107"/>
      <c r="H47" s="1107"/>
      <c r="I47" s="1107"/>
      <c r="J47" s="1107"/>
      <c r="K47" s="1107"/>
      <c r="L47" s="1107"/>
      <c r="M47" s="1107"/>
      <c r="N47" s="1107"/>
      <c r="O47" s="1107"/>
      <c r="P47" s="1108"/>
      <c r="Q47" s="1112"/>
      <c r="R47" s="1113"/>
      <c r="S47" s="1113"/>
      <c r="T47" s="1113"/>
      <c r="U47" s="1113"/>
      <c r="V47" s="1113"/>
      <c r="W47" s="1113"/>
      <c r="X47" s="1113"/>
      <c r="Y47" s="1113"/>
      <c r="Z47" s="1113"/>
      <c r="AA47" s="1113"/>
      <c r="AB47" s="1113"/>
      <c r="AC47" s="1113"/>
      <c r="AD47" s="1113"/>
      <c r="AE47" s="1114"/>
      <c r="AF47" s="1088"/>
      <c r="AG47" s="1089"/>
      <c r="AH47" s="1089"/>
      <c r="AI47" s="1089"/>
      <c r="AJ47" s="1090"/>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101"/>
      <c r="BF47" s="1101"/>
      <c r="BG47" s="1101"/>
      <c r="BH47" s="1101"/>
      <c r="BI47" s="1102"/>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15">
      <c r="A48" s="241">
        <v>21</v>
      </c>
      <c r="B48" s="1106"/>
      <c r="C48" s="1107"/>
      <c r="D48" s="1107"/>
      <c r="E48" s="1107"/>
      <c r="F48" s="1107"/>
      <c r="G48" s="1107"/>
      <c r="H48" s="1107"/>
      <c r="I48" s="1107"/>
      <c r="J48" s="1107"/>
      <c r="K48" s="1107"/>
      <c r="L48" s="1107"/>
      <c r="M48" s="1107"/>
      <c r="N48" s="1107"/>
      <c r="O48" s="1107"/>
      <c r="P48" s="1108"/>
      <c r="Q48" s="1112"/>
      <c r="R48" s="1113"/>
      <c r="S48" s="1113"/>
      <c r="T48" s="1113"/>
      <c r="U48" s="1113"/>
      <c r="V48" s="1113"/>
      <c r="W48" s="1113"/>
      <c r="X48" s="1113"/>
      <c r="Y48" s="1113"/>
      <c r="Z48" s="1113"/>
      <c r="AA48" s="1113"/>
      <c r="AB48" s="1113"/>
      <c r="AC48" s="1113"/>
      <c r="AD48" s="1113"/>
      <c r="AE48" s="1114"/>
      <c r="AF48" s="1088"/>
      <c r="AG48" s="1089"/>
      <c r="AH48" s="1089"/>
      <c r="AI48" s="1089"/>
      <c r="AJ48" s="1090"/>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101"/>
      <c r="BF48" s="1101"/>
      <c r="BG48" s="1101"/>
      <c r="BH48" s="1101"/>
      <c r="BI48" s="1102"/>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15">
      <c r="A49" s="241">
        <v>22</v>
      </c>
      <c r="B49" s="1106"/>
      <c r="C49" s="1107"/>
      <c r="D49" s="1107"/>
      <c r="E49" s="1107"/>
      <c r="F49" s="1107"/>
      <c r="G49" s="1107"/>
      <c r="H49" s="1107"/>
      <c r="I49" s="1107"/>
      <c r="J49" s="1107"/>
      <c r="K49" s="1107"/>
      <c r="L49" s="1107"/>
      <c r="M49" s="1107"/>
      <c r="N49" s="1107"/>
      <c r="O49" s="1107"/>
      <c r="P49" s="1108"/>
      <c r="Q49" s="1112"/>
      <c r="R49" s="1113"/>
      <c r="S49" s="1113"/>
      <c r="T49" s="1113"/>
      <c r="U49" s="1113"/>
      <c r="V49" s="1113"/>
      <c r="W49" s="1113"/>
      <c r="X49" s="1113"/>
      <c r="Y49" s="1113"/>
      <c r="Z49" s="1113"/>
      <c r="AA49" s="1113"/>
      <c r="AB49" s="1113"/>
      <c r="AC49" s="1113"/>
      <c r="AD49" s="1113"/>
      <c r="AE49" s="1114"/>
      <c r="AF49" s="1088"/>
      <c r="AG49" s="1089"/>
      <c r="AH49" s="1089"/>
      <c r="AI49" s="1089"/>
      <c r="AJ49" s="1090"/>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101"/>
      <c r="BF49" s="1101"/>
      <c r="BG49" s="1101"/>
      <c r="BH49" s="1101"/>
      <c r="BI49" s="1102"/>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15">
      <c r="A50" s="241">
        <v>23</v>
      </c>
      <c r="B50" s="1106"/>
      <c r="C50" s="1107"/>
      <c r="D50" s="1107"/>
      <c r="E50" s="1107"/>
      <c r="F50" s="1107"/>
      <c r="G50" s="1107"/>
      <c r="H50" s="1107"/>
      <c r="I50" s="1107"/>
      <c r="J50" s="1107"/>
      <c r="K50" s="1107"/>
      <c r="L50" s="1107"/>
      <c r="M50" s="1107"/>
      <c r="N50" s="1107"/>
      <c r="O50" s="1107"/>
      <c r="P50" s="1108"/>
      <c r="Q50" s="1109"/>
      <c r="R50" s="1092"/>
      <c r="S50" s="1092"/>
      <c r="T50" s="1092"/>
      <c r="U50" s="1092"/>
      <c r="V50" s="1092"/>
      <c r="W50" s="1092"/>
      <c r="X50" s="1092"/>
      <c r="Y50" s="1092"/>
      <c r="Z50" s="1092"/>
      <c r="AA50" s="1092"/>
      <c r="AB50" s="1092"/>
      <c r="AC50" s="1092"/>
      <c r="AD50" s="1092"/>
      <c r="AE50" s="1110"/>
      <c r="AF50" s="1088"/>
      <c r="AG50" s="1089"/>
      <c r="AH50" s="1089"/>
      <c r="AI50" s="1089"/>
      <c r="AJ50" s="1090"/>
      <c r="AK50" s="1091"/>
      <c r="AL50" s="1092"/>
      <c r="AM50" s="1092"/>
      <c r="AN50" s="1092"/>
      <c r="AO50" s="1092"/>
      <c r="AP50" s="1092"/>
      <c r="AQ50" s="1092"/>
      <c r="AR50" s="1092"/>
      <c r="AS50" s="1092"/>
      <c r="AT50" s="1092"/>
      <c r="AU50" s="1092"/>
      <c r="AV50" s="1092"/>
      <c r="AW50" s="1092"/>
      <c r="AX50" s="1092"/>
      <c r="AY50" s="1092"/>
      <c r="AZ50" s="1093"/>
      <c r="BA50" s="1093"/>
      <c r="BB50" s="1093"/>
      <c r="BC50" s="1093"/>
      <c r="BD50" s="1093"/>
      <c r="BE50" s="1101"/>
      <c r="BF50" s="1101"/>
      <c r="BG50" s="1101"/>
      <c r="BH50" s="1101"/>
      <c r="BI50" s="1102"/>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15">
      <c r="A51" s="241">
        <v>24</v>
      </c>
      <c r="B51" s="1106"/>
      <c r="C51" s="1107"/>
      <c r="D51" s="1107"/>
      <c r="E51" s="1107"/>
      <c r="F51" s="1107"/>
      <c r="G51" s="1107"/>
      <c r="H51" s="1107"/>
      <c r="I51" s="1107"/>
      <c r="J51" s="1107"/>
      <c r="K51" s="1107"/>
      <c r="L51" s="1107"/>
      <c r="M51" s="1107"/>
      <c r="N51" s="1107"/>
      <c r="O51" s="1107"/>
      <c r="P51" s="1108"/>
      <c r="Q51" s="1109"/>
      <c r="R51" s="1092"/>
      <c r="S51" s="1092"/>
      <c r="T51" s="1092"/>
      <c r="U51" s="1092"/>
      <c r="V51" s="1092"/>
      <c r="W51" s="1092"/>
      <c r="X51" s="1092"/>
      <c r="Y51" s="1092"/>
      <c r="Z51" s="1092"/>
      <c r="AA51" s="1092"/>
      <c r="AB51" s="1092"/>
      <c r="AC51" s="1092"/>
      <c r="AD51" s="1092"/>
      <c r="AE51" s="1110"/>
      <c r="AF51" s="1088"/>
      <c r="AG51" s="1089"/>
      <c r="AH51" s="1089"/>
      <c r="AI51" s="1089"/>
      <c r="AJ51" s="1090"/>
      <c r="AK51" s="1091"/>
      <c r="AL51" s="1092"/>
      <c r="AM51" s="1092"/>
      <c r="AN51" s="1092"/>
      <c r="AO51" s="1092"/>
      <c r="AP51" s="1092"/>
      <c r="AQ51" s="1092"/>
      <c r="AR51" s="1092"/>
      <c r="AS51" s="1092"/>
      <c r="AT51" s="1092"/>
      <c r="AU51" s="1092"/>
      <c r="AV51" s="1092"/>
      <c r="AW51" s="1092"/>
      <c r="AX51" s="1092"/>
      <c r="AY51" s="1092"/>
      <c r="AZ51" s="1093"/>
      <c r="BA51" s="1093"/>
      <c r="BB51" s="1093"/>
      <c r="BC51" s="1093"/>
      <c r="BD51" s="1093"/>
      <c r="BE51" s="1101"/>
      <c r="BF51" s="1101"/>
      <c r="BG51" s="1101"/>
      <c r="BH51" s="1101"/>
      <c r="BI51" s="1102"/>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15">
      <c r="A52" s="241">
        <v>25</v>
      </c>
      <c r="B52" s="1106"/>
      <c r="C52" s="1107"/>
      <c r="D52" s="1107"/>
      <c r="E52" s="1107"/>
      <c r="F52" s="1107"/>
      <c r="G52" s="1107"/>
      <c r="H52" s="1107"/>
      <c r="I52" s="1107"/>
      <c r="J52" s="1107"/>
      <c r="K52" s="1107"/>
      <c r="L52" s="1107"/>
      <c r="M52" s="1107"/>
      <c r="N52" s="1107"/>
      <c r="O52" s="1107"/>
      <c r="P52" s="1108"/>
      <c r="Q52" s="1109"/>
      <c r="R52" s="1092"/>
      <c r="S52" s="1092"/>
      <c r="T52" s="1092"/>
      <c r="U52" s="1092"/>
      <c r="V52" s="1092"/>
      <c r="W52" s="1092"/>
      <c r="X52" s="1092"/>
      <c r="Y52" s="1092"/>
      <c r="Z52" s="1092"/>
      <c r="AA52" s="1092"/>
      <c r="AB52" s="1092"/>
      <c r="AC52" s="1092"/>
      <c r="AD52" s="1092"/>
      <c r="AE52" s="1110"/>
      <c r="AF52" s="1088"/>
      <c r="AG52" s="1089"/>
      <c r="AH52" s="1089"/>
      <c r="AI52" s="1089"/>
      <c r="AJ52" s="1090"/>
      <c r="AK52" s="1091"/>
      <c r="AL52" s="1092"/>
      <c r="AM52" s="1092"/>
      <c r="AN52" s="1092"/>
      <c r="AO52" s="1092"/>
      <c r="AP52" s="1092"/>
      <c r="AQ52" s="1092"/>
      <c r="AR52" s="1092"/>
      <c r="AS52" s="1092"/>
      <c r="AT52" s="1092"/>
      <c r="AU52" s="1092"/>
      <c r="AV52" s="1092"/>
      <c r="AW52" s="1092"/>
      <c r="AX52" s="1092"/>
      <c r="AY52" s="1092"/>
      <c r="AZ52" s="1093"/>
      <c r="BA52" s="1093"/>
      <c r="BB52" s="1093"/>
      <c r="BC52" s="1093"/>
      <c r="BD52" s="1093"/>
      <c r="BE52" s="1101"/>
      <c r="BF52" s="1101"/>
      <c r="BG52" s="1101"/>
      <c r="BH52" s="1101"/>
      <c r="BI52" s="1102"/>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15">
      <c r="A53" s="241">
        <v>26</v>
      </c>
      <c r="B53" s="1106"/>
      <c r="C53" s="1107"/>
      <c r="D53" s="1107"/>
      <c r="E53" s="1107"/>
      <c r="F53" s="1107"/>
      <c r="G53" s="1107"/>
      <c r="H53" s="1107"/>
      <c r="I53" s="1107"/>
      <c r="J53" s="1107"/>
      <c r="K53" s="1107"/>
      <c r="L53" s="1107"/>
      <c r="M53" s="1107"/>
      <c r="N53" s="1107"/>
      <c r="O53" s="1107"/>
      <c r="P53" s="1108"/>
      <c r="Q53" s="1109"/>
      <c r="R53" s="1092"/>
      <c r="S53" s="1092"/>
      <c r="T53" s="1092"/>
      <c r="U53" s="1092"/>
      <c r="V53" s="1092"/>
      <c r="W53" s="1092"/>
      <c r="X53" s="1092"/>
      <c r="Y53" s="1092"/>
      <c r="Z53" s="1092"/>
      <c r="AA53" s="1092"/>
      <c r="AB53" s="1092"/>
      <c r="AC53" s="1092"/>
      <c r="AD53" s="1092"/>
      <c r="AE53" s="1110"/>
      <c r="AF53" s="1088"/>
      <c r="AG53" s="1089"/>
      <c r="AH53" s="1089"/>
      <c r="AI53" s="1089"/>
      <c r="AJ53" s="1090"/>
      <c r="AK53" s="1091"/>
      <c r="AL53" s="1092"/>
      <c r="AM53" s="1092"/>
      <c r="AN53" s="1092"/>
      <c r="AO53" s="1092"/>
      <c r="AP53" s="1092"/>
      <c r="AQ53" s="1092"/>
      <c r="AR53" s="1092"/>
      <c r="AS53" s="1092"/>
      <c r="AT53" s="1092"/>
      <c r="AU53" s="1092"/>
      <c r="AV53" s="1092"/>
      <c r="AW53" s="1092"/>
      <c r="AX53" s="1092"/>
      <c r="AY53" s="1092"/>
      <c r="AZ53" s="1093"/>
      <c r="BA53" s="1093"/>
      <c r="BB53" s="1093"/>
      <c r="BC53" s="1093"/>
      <c r="BD53" s="1093"/>
      <c r="BE53" s="1101"/>
      <c r="BF53" s="1101"/>
      <c r="BG53" s="1101"/>
      <c r="BH53" s="1101"/>
      <c r="BI53" s="1102"/>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15">
      <c r="A54" s="241">
        <v>27</v>
      </c>
      <c r="B54" s="1106"/>
      <c r="C54" s="1107"/>
      <c r="D54" s="1107"/>
      <c r="E54" s="1107"/>
      <c r="F54" s="1107"/>
      <c r="G54" s="1107"/>
      <c r="H54" s="1107"/>
      <c r="I54" s="1107"/>
      <c r="J54" s="1107"/>
      <c r="K54" s="1107"/>
      <c r="L54" s="1107"/>
      <c r="M54" s="1107"/>
      <c r="N54" s="1107"/>
      <c r="O54" s="1107"/>
      <c r="P54" s="1108"/>
      <c r="Q54" s="1109"/>
      <c r="R54" s="1092"/>
      <c r="S54" s="1092"/>
      <c r="T54" s="1092"/>
      <c r="U54" s="1092"/>
      <c r="V54" s="1092"/>
      <c r="W54" s="1092"/>
      <c r="X54" s="1092"/>
      <c r="Y54" s="1092"/>
      <c r="Z54" s="1092"/>
      <c r="AA54" s="1092"/>
      <c r="AB54" s="1092"/>
      <c r="AC54" s="1092"/>
      <c r="AD54" s="1092"/>
      <c r="AE54" s="1110"/>
      <c r="AF54" s="1088"/>
      <c r="AG54" s="1089"/>
      <c r="AH54" s="1089"/>
      <c r="AI54" s="1089"/>
      <c r="AJ54" s="1090"/>
      <c r="AK54" s="1091"/>
      <c r="AL54" s="1092"/>
      <c r="AM54" s="1092"/>
      <c r="AN54" s="1092"/>
      <c r="AO54" s="1092"/>
      <c r="AP54" s="1092"/>
      <c r="AQ54" s="1092"/>
      <c r="AR54" s="1092"/>
      <c r="AS54" s="1092"/>
      <c r="AT54" s="1092"/>
      <c r="AU54" s="1092"/>
      <c r="AV54" s="1092"/>
      <c r="AW54" s="1092"/>
      <c r="AX54" s="1092"/>
      <c r="AY54" s="1092"/>
      <c r="AZ54" s="1093"/>
      <c r="BA54" s="1093"/>
      <c r="BB54" s="1093"/>
      <c r="BC54" s="1093"/>
      <c r="BD54" s="1093"/>
      <c r="BE54" s="1101"/>
      <c r="BF54" s="1101"/>
      <c r="BG54" s="1101"/>
      <c r="BH54" s="1101"/>
      <c r="BI54" s="1102"/>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15">
      <c r="A55" s="241">
        <v>28</v>
      </c>
      <c r="B55" s="1106"/>
      <c r="C55" s="1107"/>
      <c r="D55" s="1107"/>
      <c r="E55" s="1107"/>
      <c r="F55" s="1107"/>
      <c r="G55" s="1107"/>
      <c r="H55" s="1107"/>
      <c r="I55" s="1107"/>
      <c r="J55" s="1107"/>
      <c r="K55" s="1107"/>
      <c r="L55" s="1107"/>
      <c r="M55" s="1107"/>
      <c r="N55" s="1107"/>
      <c r="O55" s="1107"/>
      <c r="P55" s="1108"/>
      <c r="Q55" s="1109"/>
      <c r="R55" s="1092"/>
      <c r="S55" s="1092"/>
      <c r="T55" s="1092"/>
      <c r="U55" s="1092"/>
      <c r="V55" s="1092"/>
      <c r="W55" s="1092"/>
      <c r="X55" s="1092"/>
      <c r="Y55" s="1092"/>
      <c r="Z55" s="1092"/>
      <c r="AA55" s="1092"/>
      <c r="AB55" s="1092"/>
      <c r="AC55" s="1092"/>
      <c r="AD55" s="1092"/>
      <c r="AE55" s="1110"/>
      <c r="AF55" s="1088"/>
      <c r="AG55" s="1089"/>
      <c r="AH55" s="1089"/>
      <c r="AI55" s="1089"/>
      <c r="AJ55" s="1090"/>
      <c r="AK55" s="1091"/>
      <c r="AL55" s="1092"/>
      <c r="AM55" s="1092"/>
      <c r="AN55" s="1092"/>
      <c r="AO55" s="1092"/>
      <c r="AP55" s="1092"/>
      <c r="AQ55" s="1092"/>
      <c r="AR55" s="1092"/>
      <c r="AS55" s="1092"/>
      <c r="AT55" s="1092"/>
      <c r="AU55" s="1092"/>
      <c r="AV55" s="1092"/>
      <c r="AW55" s="1092"/>
      <c r="AX55" s="1092"/>
      <c r="AY55" s="1092"/>
      <c r="AZ55" s="1093"/>
      <c r="BA55" s="1093"/>
      <c r="BB55" s="1093"/>
      <c r="BC55" s="1093"/>
      <c r="BD55" s="1093"/>
      <c r="BE55" s="1101"/>
      <c r="BF55" s="1101"/>
      <c r="BG55" s="1101"/>
      <c r="BH55" s="1101"/>
      <c r="BI55" s="1102"/>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15">
      <c r="A56" s="241">
        <v>29</v>
      </c>
      <c r="B56" s="1106"/>
      <c r="C56" s="1107"/>
      <c r="D56" s="1107"/>
      <c r="E56" s="1107"/>
      <c r="F56" s="1107"/>
      <c r="G56" s="1107"/>
      <c r="H56" s="1107"/>
      <c r="I56" s="1107"/>
      <c r="J56" s="1107"/>
      <c r="K56" s="1107"/>
      <c r="L56" s="1107"/>
      <c r="M56" s="1107"/>
      <c r="N56" s="1107"/>
      <c r="O56" s="1107"/>
      <c r="P56" s="1108"/>
      <c r="Q56" s="1109"/>
      <c r="R56" s="1092"/>
      <c r="S56" s="1092"/>
      <c r="T56" s="1092"/>
      <c r="U56" s="1092"/>
      <c r="V56" s="1092"/>
      <c r="W56" s="1092"/>
      <c r="X56" s="1092"/>
      <c r="Y56" s="1092"/>
      <c r="Z56" s="1092"/>
      <c r="AA56" s="1092"/>
      <c r="AB56" s="1092"/>
      <c r="AC56" s="1092"/>
      <c r="AD56" s="1092"/>
      <c r="AE56" s="1110"/>
      <c r="AF56" s="1088"/>
      <c r="AG56" s="1089"/>
      <c r="AH56" s="1089"/>
      <c r="AI56" s="1089"/>
      <c r="AJ56" s="1090"/>
      <c r="AK56" s="1091"/>
      <c r="AL56" s="1092"/>
      <c r="AM56" s="1092"/>
      <c r="AN56" s="1092"/>
      <c r="AO56" s="1092"/>
      <c r="AP56" s="1092"/>
      <c r="AQ56" s="1092"/>
      <c r="AR56" s="1092"/>
      <c r="AS56" s="1092"/>
      <c r="AT56" s="1092"/>
      <c r="AU56" s="1092"/>
      <c r="AV56" s="1092"/>
      <c r="AW56" s="1092"/>
      <c r="AX56" s="1092"/>
      <c r="AY56" s="1092"/>
      <c r="AZ56" s="1093"/>
      <c r="BA56" s="1093"/>
      <c r="BB56" s="1093"/>
      <c r="BC56" s="1093"/>
      <c r="BD56" s="1093"/>
      <c r="BE56" s="1101"/>
      <c r="BF56" s="1101"/>
      <c r="BG56" s="1101"/>
      <c r="BH56" s="1101"/>
      <c r="BI56" s="1102"/>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15">
      <c r="A57" s="241">
        <v>30</v>
      </c>
      <c r="B57" s="1106"/>
      <c r="C57" s="1107"/>
      <c r="D57" s="1107"/>
      <c r="E57" s="1107"/>
      <c r="F57" s="1107"/>
      <c r="G57" s="1107"/>
      <c r="H57" s="1107"/>
      <c r="I57" s="1107"/>
      <c r="J57" s="1107"/>
      <c r="K57" s="1107"/>
      <c r="L57" s="1107"/>
      <c r="M57" s="1107"/>
      <c r="N57" s="1107"/>
      <c r="O57" s="1107"/>
      <c r="P57" s="1108"/>
      <c r="Q57" s="1109"/>
      <c r="R57" s="1092"/>
      <c r="S57" s="1092"/>
      <c r="T57" s="1092"/>
      <c r="U57" s="1092"/>
      <c r="V57" s="1092"/>
      <c r="W57" s="1092"/>
      <c r="X57" s="1092"/>
      <c r="Y57" s="1092"/>
      <c r="Z57" s="1092"/>
      <c r="AA57" s="1092"/>
      <c r="AB57" s="1092"/>
      <c r="AC57" s="1092"/>
      <c r="AD57" s="1092"/>
      <c r="AE57" s="1110"/>
      <c r="AF57" s="1088"/>
      <c r="AG57" s="1089"/>
      <c r="AH57" s="1089"/>
      <c r="AI57" s="1089"/>
      <c r="AJ57" s="1090"/>
      <c r="AK57" s="1091"/>
      <c r="AL57" s="1092"/>
      <c r="AM57" s="1092"/>
      <c r="AN57" s="1092"/>
      <c r="AO57" s="1092"/>
      <c r="AP57" s="1092"/>
      <c r="AQ57" s="1092"/>
      <c r="AR57" s="1092"/>
      <c r="AS57" s="1092"/>
      <c r="AT57" s="1092"/>
      <c r="AU57" s="1092"/>
      <c r="AV57" s="1092"/>
      <c r="AW57" s="1092"/>
      <c r="AX57" s="1092"/>
      <c r="AY57" s="1092"/>
      <c r="AZ57" s="1093"/>
      <c r="BA57" s="1093"/>
      <c r="BB57" s="1093"/>
      <c r="BC57" s="1093"/>
      <c r="BD57" s="1093"/>
      <c r="BE57" s="1101"/>
      <c r="BF57" s="1101"/>
      <c r="BG57" s="1101"/>
      <c r="BH57" s="1101"/>
      <c r="BI57" s="1102"/>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15">
      <c r="A58" s="241">
        <v>31</v>
      </c>
      <c r="B58" s="1106"/>
      <c r="C58" s="1107"/>
      <c r="D58" s="1107"/>
      <c r="E58" s="1107"/>
      <c r="F58" s="1107"/>
      <c r="G58" s="1107"/>
      <c r="H58" s="1107"/>
      <c r="I58" s="1107"/>
      <c r="J58" s="1107"/>
      <c r="K58" s="1107"/>
      <c r="L58" s="1107"/>
      <c r="M58" s="1107"/>
      <c r="N58" s="1107"/>
      <c r="O58" s="1107"/>
      <c r="P58" s="1108"/>
      <c r="Q58" s="1109"/>
      <c r="R58" s="1092"/>
      <c r="S58" s="1092"/>
      <c r="T58" s="1092"/>
      <c r="U58" s="1092"/>
      <c r="V58" s="1092"/>
      <c r="W58" s="1092"/>
      <c r="X58" s="1092"/>
      <c r="Y58" s="1092"/>
      <c r="Z58" s="1092"/>
      <c r="AA58" s="1092"/>
      <c r="AB58" s="1092"/>
      <c r="AC58" s="1092"/>
      <c r="AD58" s="1092"/>
      <c r="AE58" s="1110"/>
      <c r="AF58" s="1088"/>
      <c r="AG58" s="1089"/>
      <c r="AH58" s="1089"/>
      <c r="AI58" s="1089"/>
      <c r="AJ58" s="1090"/>
      <c r="AK58" s="1091"/>
      <c r="AL58" s="1092"/>
      <c r="AM58" s="1092"/>
      <c r="AN58" s="1092"/>
      <c r="AO58" s="1092"/>
      <c r="AP58" s="1092"/>
      <c r="AQ58" s="1092"/>
      <c r="AR58" s="1092"/>
      <c r="AS58" s="1092"/>
      <c r="AT58" s="1092"/>
      <c r="AU58" s="1092"/>
      <c r="AV58" s="1092"/>
      <c r="AW58" s="1092"/>
      <c r="AX58" s="1092"/>
      <c r="AY58" s="1092"/>
      <c r="AZ58" s="1093"/>
      <c r="BA58" s="1093"/>
      <c r="BB58" s="1093"/>
      <c r="BC58" s="1093"/>
      <c r="BD58" s="1093"/>
      <c r="BE58" s="1101"/>
      <c r="BF58" s="1101"/>
      <c r="BG58" s="1101"/>
      <c r="BH58" s="1101"/>
      <c r="BI58" s="1102"/>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15">
      <c r="A59" s="241">
        <v>32</v>
      </c>
      <c r="B59" s="1106"/>
      <c r="C59" s="1107"/>
      <c r="D59" s="1107"/>
      <c r="E59" s="1107"/>
      <c r="F59" s="1107"/>
      <c r="G59" s="1107"/>
      <c r="H59" s="1107"/>
      <c r="I59" s="1107"/>
      <c r="J59" s="1107"/>
      <c r="K59" s="1107"/>
      <c r="L59" s="1107"/>
      <c r="M59" s="1107"/>
      <c r="N59" s="1107"/>
      <c r="O59" s="1107"/>
      <c r="P59" s="1108"/>
      <c r="Q59" s="1109"/>
      <c r="R59" s="1092"/>
      <c r="S59" s="1092"/>
      <c r="T59" s="1092"/>
      <c r="U59" s="1092"/>
      <c r="V59" s="1092"/>
      <c r="W59" s="1092"/>
      <c r="X59" s="1092"/>
      <c r="Y59" s="1092"/>
      <c r="Z59" s="1092"/>
      <c r="AA59" s="1092"/>
      <c r="AB59" s="1092"/>
      <c r="AC59" s="1092"/>
      <c r="AD59" s="1092"/>
      <c r="AE59" s="1110"/>
      <c r="AF59" s="1088"/>
      <c r="AG59" s="1089"/>
      <c r="AH59" s="1089"/>
      <c r="AI59" s="1089"/>
      <c r="AJ59" s="1090"/>
      <c r="AK59" s="1091"/>
      <c r="AL59" s="1092"/>
      <c r="AM59" s="1092"/>
      <c r="AN59" s="1092"/>
      <c r="AO59" s="1092"/>
      <c r="AP59" s="1092"/>
      <c r="AQ59" s="1092"/>
      <c r="AR59" s="1092"/>
      <c r="AS59" s="1092"/>
      <c r="AT59" s="1092"/>
      <c r="AU59" s="1092"/>
      <c r="AV59" s="1092"/>
      <c r="AW59" s="1092"/>
      <c r="AX59" s="1092"/>
      <c r="AY59" s="1092"/>
      <c r="AZ59" s="1093"/>
      <c r="BA59" s="1093"/>
      <c r="BB59" s="1093"/>
      <c r="BC59" s="1093"/>
      <c r="BD59" s="1093"/>
      <c r="BE59" s="1101"/>
      <c r="BF59" s="1101"/>
      <c r="BG59" s="1101"/>
      <c r="BH59" s="1101"/>
      <c r="BI59" s="1102"/>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15">
      <c r="A60" s="241">
        <v>33</v>
      </c>
      <c r="B60" s="1106"/>
      <c r="C60" s="1107"/>
      <c r="D60" s="1107"/>
      <c r="E60" s="1107"/>
      <c r="F60" s="1107"/>
      <c r="G60" s="1107"/>
      <c r="H60" s="1107"/>
      <c r="I60" s="1107"/>
      <c r="J60" s="1107"/>
      <c r="K60" s="1107"/>
      <c r="L60" s="1107"/>
      <c r="M60" s="1107"/>
      <c r="N60" s="1107"/>
      <c r="O60" s="1107"/>
      <c r="P60" s="1108"/>
      <c r="Q60" s="1109"/>
      <c r="R60" s="1092"/>
      <c r="S60" s="1092"/>
      <c r="T60" s="1092"/>
      <c r="U60" s="1092"/>
      <c r="V60" s="1092"/>
      <c r="W60" s="1092"/>
      <c r="X60" s="1092"/>
      <c r="Y60" s="1092"/>
      <c r="Z60" s="1092"/>
      <c r="AA60" s="1092"/>
      <c r="AB60" s="1092"/>
      <c r="AC60" s="1092"/>
      <c r="AD60" s="1092"/>
      <c r="AE60" s="1110"/>
      <c r="AF60" s="1088"/>
      <c r="AG60" s="1089"/>
      <c r="AH60" s="1089"/>
      <c r="AI60" s="1089"/>
      <c r="AJ60" s="1090"/>
      <c r="AK60" s="1091"/>
      <c r="AL60" s="1092"/>
      <c r="AM60" s="1092"/>
      <c r="AN60" s="1092"/>
      <c r="AO60" s="1092"/>
      <c r="AP60" s="1092"/>
      <c r="AQ60" s="1092"/>
      <c r="AR60" s="1092"/>
      <c r="AS60" s="1092"/>
      <c r="AT60" s="1092"/>
      <c r="AU60" s="1092"/>
      <c r="AV60" s="1092"/>
      <c r="AW60" s="1092"/>
      <c r="AX60" s="1092"/>
      <c r="AY60" s="1092"/>
      <c r="AZ60" s="1093"/>
      <c r="BA60" s="1093"/>
      <c r="BB60" s="1093"/>
      <c r="BC60" s="1093"/>
      <c r="BD60" s="1093"/>
      <c r="BE60" s="1101"/>
      <c r="BF60" s="1101"/>
      <c r="BG60" s="1101"/>
      <c r="BH60" s="1101"/>
      <c r="BI60" s="1102"/>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
      <c r="A61" s="241">
        <v>34</v>
      </c>
      <c r="B61" s="1106"/>
      <c r="C61" s="1107"/>
      <c r="D61" s="1107"/>
      <c r="E61" s="1107"/>
      <c r="F61" s="1107"/>
      <c r="G61" s="1107"/>
      <c r="H61" s="1107"/>
      <c r="I61" s="1107"/>
      <c r="J61" s="1107"/>
      <c r="K61" s="1107"/>
      <c r="L61" s="1107"/>
      <c r="M61" s="1107"/>
      <c r="N61" s="1107"/>
      <c r="O61" s="1107"/>
      <c r="P61" s="1108"/>
      <c r="Q61" s="1109"/>
      <c r="R61" s="1092"/>
      <c r="S61" s="1092"/>
      <c r="T61" s="1092"/>
      <c r="U61" s="1092"/>
      <c r="V61" s="1092"/>
      <c r="W61" s="1092"/>
      <c r="X61" s="1092"/>
      <c r="Y61" s="1092"/>
      <c r="Z61" s="1092"/>
      <c r="AA61" s="1092"/>
      <c r="AB61" s="1092"/>
      <c r="AC61" s="1092"/>
      <c r="AD61" s="1092"/>
      <c r="AE61" s="1110"/>
      <c r="AF61" s="1088"/>
      <c r="AG61" s="1089"/>
      <c r="AH61" s="1089"/>
      <c r="AI61" s="1089"/>
      <c r="AJ61" s="1090"/>
      <c r="AK61" s="1091"/>
      <c r="AL61" s="1092"/>
      <c r="AM61" s="1092"/>
      <c r="AN61" s="1092"/>
      <c r="AO61" s="1092"/>
      <c r="AP61" s="1092"/>
      <c r="AQ61" s="1092"/>
      <c r="AR61" s="1092"/>
      <c r="AS61" s="1092"/>
      <c r="AT61" s="1092"/>
      <c r="AU61" s="1092"/>
      <c r="AV61" s="1092"/>
      <c r="AW61" s="1092"/>
      <c r="AX61" s="1092"/>
      <c r="AY61" s="1092"/>
      <c r="AZ61" s="1093"/>
      <c r="BA61" s="1093"/>
      <c r="BB61" s="1093"/>
      <c r="BC61" s="1093"/>
      <c r="BD61" s="1093"/>
      <c r="BE61" s="1101"/>
      <c r="BF61" s="1101"/>
      <c r="BG61" s="1101"/>
      <c r="BH61" s="1101"/>
      <c r="BI61" s="1102"/>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15">
      <c r="A62" s="241">
        <v>35</v>
      </c>
      <c r="B62" s="1106"/>
      <c r="C62" s="1107"/>
      <c r="D62" s="1107"/>
      <c r="E62" s="1107"/>
      <c r="F62" s="1107"/>
      <c r="G62" s="1107"/>
      <c r="H62" s="1107"/>
      <c r="I62" s="1107"/>
      <c r="J62" s="1107"/>
      <c r="K62" s="1107"/>
      <c r="L62" s="1107"/>
      <c r="M62" s="1107"/>
      <c r="N62" s="1107"/>
      <c r="O62" s="1107"/>
      <c r="P62" s="1108"/>
      <c r="Q62" s="1109"/>
      <c r="R62" s="1092"/>
      <c r="S62" s="1092"/>
      <c r="T62" s="1092"/>
      <c r="U62" s="1092"/>
      <c r="V62" s="1092"/>
      <c r="W62" s="1092"/>
      <c r="X62" s="1092"/>
      <c r="Y62" s="1092"/>
      <c r="Z62" s="1092"/>
      <c r="AA62" s="1092"/>
      <c r="AB62" s="1092"/>
      <c r="AC62" s="1092"/>
      <c r="AD62" s="1092"/>
      <c r="AE62" s="1110"/>
      <c r="AF62" s="1088"/>
      <c r="AG62" s="1089"/>
      <c r="AH62" s="1089"/>
      <c r="AI62" s="1089"/>
      <c r="AJ62" s="1090"/>
      <c r="AK62" s="1091"/>
      <c r="AL62" s="1092"/>
      <c r="AM62" s="1092"/>
      <c r="AN62" s="1092"/>
      <c r="AO62" s="1092"/>
      <c r="AP62" s="1092"/>
      <c r="AQ62" s="1092"/>
      <c r="AR62" s="1092"/>
      <c r="AS62" s="1092"/>
      <c r="AT62" s="1092"/>
      <c r="AU62" s="1092"/>
      <c r="AV62" s="1092"/>
      <c r="AW62" s="1092"/>
      <c r="AX62" s="1092"/>
      <c r="AY62" s="1092"/>
      <c r="AZ62" s="1093"/>
      <c r="BA62" s="1093"/>
      <c r="BB62" s="1093"/>
      <c r="BC62" s="1093"/>
      <c r="BD62" s="1093"/>
      <c r="BE62" s="1101"/>
      <c r="BF62" s="1101"/>
      <c r="BG62" s="1101"/>
      <c r="BH62" s="1101"/>
      <c r="BI62" s="1102"/>
      <c r="BJ62" s="1103" t="s">
        <v>419</v>
      </c>
      <c r="BK62" s="1104"/>
      <c r="BL62" s="1104"/>
      <c r="BM62" s="1104"/>
      <c r="BN62" s="1105"/>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
      <c r="A63" s="244" t="s">
        <v>387</v>
      </c>
      <c r="B63" s="1013" t="s">
        <v>420</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7"/>
      <c r="AF63" s="1098">
        <v>4001</v>
      </c>
      <c r="AG63" s="1028"/>
      <c r="AH63" s="1028"/>
      <c r="AI63" s="1028"/>
      <c r="AJ63" s="1099"/>
      <c r="AK63" s="1100"/>
      <c r="AL63" s="1032"/>
      <c r="AM63" s="1032"/>
      <c r="AN63" s="1032"/>
      <c r="AO63" s="1032"/>
      <c r="AP63" s="1028"/>
      <c r="AQ63" s="1028"/>
      <c r="AR63" s="1028"/>
      <c r="AS63" s="1028"/>
      <c r="AT63" s="1028"/>
      <c r="AU63" s="1028"/>
      <c r="AV63" s="1028"/>
      <c r="AW63" s="1028"/>
      <c r="AX63" s="1028"/>
      <c r="AY63" s="1028"/>
      <c r="AZ63" s="1094"/>
      <c r="BA63" s="1094"/>
      <c r="BB63" s="1094"/>
      <c r="BC63" s="1094"/>
      <c r="BD63" s="1094"/>
      <c r="BE63" s="1029"/>
      <c r="BF63" s="1029"/>
      <c r="BG63" s="1029"/>
      <c r="BH63" s="1029"/>
      <c r="BI63" s="1030"/>
      <c r="BJ63" s="1095" t="s">
        <v>421</v>
      </c>
      <c r="BK63" s="1020"/>
      <c r="BL63" s="1020"/>
      <c r="BM63" s="1020"/>
      <c r="BN63" s="1096"/>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
      <c r="A65" s="232" t="s">
        <v>422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15">
      <c r="A66" s="1064" t="s">
        <v>423</v>
      </c>
      <c r="B66" s="1065"/>
      <c r="C66" s="1065"/>
      <c r="D66" s="1065"/>
      <c r="E66" s="1065"/>
      <c r="F66" s="1065"/>
      <c r="G66" s="1065"/>
      <c r="H66" s="1065"/>
      <c r="I66" s="1065"/>
      <c r="J66" s="1065"/>
      <c r="K66" s="1065"/>
      <c r="L66" s="1065"/>
      <c r="M66" s="1065"/>
      <c r="N66" s="1065"/>
      <c r="O66" s="1065"/>
      <c r="P66" s="1066"/>
      <c r="Q66" s="1070" t="s">
        <v>424</v>
      </c>
      <c r="R66" s="1071"/>
      <c r="S66" s="1071"/>
      <c r="T66" s="1071"/>
      <c r="U66" s="1072"/>
      <c r="V66" s="1070" t="s">
        <v>425</v>
      </c>
      <c r="W66" s="1071"/>
      <c r="X66" s="1071"/>
      <c r="Y66" s="1071"/>
      <c r="Z66" s="1072"/>
      <c r="AA66" s="1070" t="s">
        <v>426</v>
      </c>
      <c r="AB66" s="1071"/>
      <c r="AC66" s="1071"/>
      <c r="AD66" s="1071"/>
      <c r="AE66" s="1072"/>
      <c r="AF66" s="1076" t="s">
        <v>395</v>
      </c>
      <c r="AG66" s="1077"/>
      <c r="AH66" s="1077"/>
      <c r="AI66" s="1077"/>
      <c r="AJ66" s="1078"/>
      <c r="AK66" s="1070" t="s">
        <v>427</v>
      </c>
      <c r="AL66" s="1065"/>
      <c r="AM66" s="1065"/>
      <c r="AN66" s="1065"/>
      <c r="AO66" s="1066"/>
      <c r="AP66" s="1070" t="s">
        <v>428</v>
      </c>
      <c r="AQ66" s="1071"/>
      <c r="AR66" s="1071"/>
      <c r="AS66" s="1071"/>
      <c r="AT66" s="1072"/>
      <c r="AU66" s="1070" t="s">
        <v>429</v>
      </c>
      <c r="AV66" s="1071"/>
      <c r="AW66" s="1071"/>
      <c r="AX66" s="1071"/>
      <c r="AY66" s="1072"/>
      <c r="AZ66" s="1070" t="s">
        <v>369</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15">
      <c r="A68" s="238">
        <v>1</v>
      </c>
      <c r="B68" s="1054" t="s">
        <v>588</v>
      </c>
      <c r="C68" s="1055"/>
      <c r="D68" s="1055"/>
      <c r="E68" s="1055"/>
      <c r="F68" s="1055"/>
      <c r="G68" s="1055"/>
      <c r="H68" s="1055"/>
      <c r="I68" s="1055"/>
      <c r="J68" s="1055"/>
      <c r="K68" s="1055"/>
      <c r="L68" s="1055"/>
      <c r="M68" s="1055"/>
      <c r="N68" s="1055"/>
      <c r="O68" s="1055"/>
      <c r="P68" s="1056"/>
      <c r="Q68" s="1057">
        <v>6009</v>
      </c>
      <c r="R68" s="1051"/>
      <c r="S68" s="1051"/>
      <c r="T68" s="1051"/>
      <c r="U68" s="1051"/>
      <c r="V68" s="1051">
        <v>5997</v>
      </c>
      <c r="W68" s="1051"/>
      <c r="X68" s="1051"/>
      <c r="Y68" s="1051"/>
      <c r="Z68" s="1051"/>
      <c r="AA68" s="1051">
        <v>12</v>
      </c>
      <c r="AB68" s="1051"/>
      <c r="AC68" s="1051"/>
      <c r="AD68" s="1051"/>
      <c r="AE68" s="1051"/>
      <c r="AF68" s="1051">
        <v>12</v>
      </c>
      <c r="AG68" s="1051"/>
      <c r="AH68" s="1051"/>
      <c r="AI68" s="1051"/>
      <c r="AJ68" s="1051"/>
      <c r="AK68" s="1051">
        <v>4</v>
      </c>
      <c r="AL68" s="1051"/>
      <c r="AM68" s="1051"/>
      <c r="AN68" s="1051"/>
      <c r="AO68" s="1051"/>
      <c r="AP68" s="1051" t="s">
        <v>587</v>
      </c>
      <c r="AQ68" s="1051"/>
      <c r="AR68" s="1051"/>
      <c r="AS68" s="1051"/>
      <c r="AT68" s="1051"/>
      <c r="AU68" s="1051" t="s">
        <v>585</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15">
      <c r="A69" s="241">
        <v>2</v>
      </c>
      <c r="B69" s="1043" t="s">
        <v>589</v>
      </c>
      <c r="C69" s="1044"/>
      <c r="D69" s="1044"/>
      <c r="E69" s="1044"/>
      <c r="F69" s="1044"/>
      <c r="G69" s="1044"/>
      <c r="H69" s="1044"/>
      <c r="I69" s="1044"/>
      <c r="J69" s="1044"/>
      <c r="K69" s="1044"/>
      <c r="L69" s="1044"/>
      <c r="M69" s="1044"/>
      <c r="N69" s="1044"/>
      <c r="O69" s="1044"/>
      <c r="P69" s="1045"/>
      <c r="Q69" s="1046">
        <v>234</v>
      </c>
      <c r="R69" s="1040"/>
      <c r="S69" s="1040"/>
      <c r="T69" s="1040"/>
      <c r="U69" s="1040"/>
      <c r="V69" s="1040">
        <v>203</v>
      </c>
      <c r="W69" s="1040"/>
      <c r="X69" s="1040"/>
      <c r="Y69" s="1040"/>
      <c r="Z69" s="1040"/>
      <c r="AA69" s="1040">
        <v>30</v>
      </c>
      <c r="AB69" s="1040"/>
      <c r="AC69" s="1040"/>
      <c r="AD69" s="1040"/>
      <c r="AE69" s="1040"/>
      <c r="AF69" s="1040">
        <v>30</v>
      </c>
      <c r="AG69" s="1040"/>
      <c r="AH69" s="1040"/>
      <c r="AI69" s="1040"/>
      <c r="AJ69" s="1040"/>
      <c r="AK69" s="1040">
        <v>24</v>
      </c>
      <c r="AL69" s="1040"/>
      <c r="AM69" s="1040"/>
      <c r="AN69" s="1040"/>
      <c r="AO69" s="1040"/>
      <c r="AP69" s="1040" t="s">
        <v>593</v>
      </c>
      <c r="AQ69" s="1040"/>
      <c r="AR69" s="1040"/>
      <c r="AS69" s="1040"/>
      <c r="AT69" s="1040"/>
      <c r="AU69" s="1040" t="s">
        <v>585</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15">
      <c r="A70" s="241">
        <v>3</v>
      </c>
      <c r="B70" s="1043" t="s">
        <v>590</v>
      </c>
      <c r="C70" s="1044"/>
      <c r="D70" s="1044"/>
      <c r="E70" s="1044"/>
      <c r="F70" s="1044"/>
      <c r="G70" s="1044"/>
      <c r="H70" s="1044"/>
      <c r="I70" s="1044"/>
      <c r="J70" s="1044"/>
      <c r="K70" s="1044"/>
      <c r="L70" s="1044"/>
      <c r="M70" s="1044"/>
      <c r="N70" s="1044"/>
      <c r="O70" s="1044"/>
      <c r="P70" s="1045"/>
      <c r="Q70" s="1046">
        <v>112628</v>
      </c>
      <c r="R70" s="1040"/>
      <c r="S70" s="1040"/>
      <c r="T70" s="1040"/>
      <c r="U70" s="1040"/>
      <c r="V70" s="1040">
        <v>110221</v>
      </c>
      <c r="W70" s="1040"/>
      <c r="X70" s="1040"/>
      <c r="Y70" s="1040"/>
      <c r="Z70" s="1040"/>
      <c r="AA70" s="1040">
        <v>2408</v>
      </c>
      <c r="AB70" s="1040"/>
      <c r="AC70" s="1040"/>
      <c r="AD70" s="1040"/>
      <c r="AE70" s="1040"/>
      <c r="AF70" s="1040">
        <v>2408</v>
      </c>
      <c r="AG70" s="1040"/>
      <c r="AH70" s="1040"/>
      <c r="AI70" s="1040"/>
      <c r="AJ70" s="1040"/>
      <c r="AK70" s="1040">
        <v>1</v>
      </c>
      <c r="AL70" s="1040"/>
      <c r="AM70" s="1040"/>
      <c r="AN70" s="1040"/>
      <c r="AO70" s="1040"/>
      <c r="AP70" s="1040" t="s">
        <v>585</v>
      </c>
      <c r="AQ70" s="1040"/>
      <c r="AR70" s="1040"/>
      <c r="AS70" s="1040"/>
      <c r="AT70" s="1040"/>
      <c r="AU70" s="1040" t="s">
        <v>585</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15">
      <c r="A71" s="241">
        <v>4</v>
      </c>
      <c r="B71" s="1043" t="s">
        <v>591</v>
      </c>
      <c r="C71" s="1044"/>
      <c r="D71" s="1044"/>
      <c r="E71" s="1044"/>
      <c r="F71" s="1044"/>
      <c r="G71" s="1044"/>
      <c r="H71" s="1044"/>
      <c r="I71" s="1044"/>
      <c r="J71" s="1044"/>
      <c r="K71" s="1044"/>
      <c r="L71" s="1044"/>
      <c r="M71" s="1044"/>
      <c r="N71" s="1044"/>
      <c r="O71" s="1044"/>
      <c r="P71" s="1045"/>
      <c r="Q71" s="1046">
        <v>747</v>
      </c>
      <c r="R71" s="1040"/>
      <c r="S71" s="1040"/>
      <c r="T71" s="1040"/>
      <c r="U71" s="1040"/>
      <c r="V71" s="1040">
        <v>686</v>
      </c>
      <c r="W71" s="1040"/>
      <c r="X71" s="1040"/>
      <c r="Y71" s="1040"/>
      <c r="Z71" s="1040"/>
      <c r="AA71" s="1040">
        <v>61</v>
      </c>
      <c r="AB71" s="1040"/>
      <c r="AC71" s="1040"/>
      <c r="AD71" s="1040"/>
      <c r="AE71" s="1040"/>
      <c r="AF71" s="1040">
        <v>339</v>
      </c>
      <c r="AG71" s="1040"/>
      <c r="AH71" s="1040"/>
      <c r="AI71" s="1040"/>
      <c r="AJ71" s="1040"/>
      <c r="AK71" s="1040">
        <v>53</v>
      </c>
      <c r="AL71" s="1040"/>
      <c r="AM71" s="1040"/>
      <c r="AN71" s="1040"/>
      <c r="AO71" s="1040"/>
      <c r="AP71" s="1040">
        <v>3848</v>
      </c>
      <c r="AQ71" s="1040"/>
      <c r="AR71" s="1040"/>
      <c r="AS71" s="1040"/>
      <c r="AT71" s="1040"/>
      <c r="AU71" s="1040">
        <v>173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15">
      <c r="A72" s="241">
        <v>5</v>
      </c>
      <c r="B72" s="1043" t="s">
        <v>592</v>
      </c>
      <c r="C72" s="1044"/>
      <c r="D72" s="1044"/>
      <c r="E72" s="1044"/>
      <c r="F72" s="1044"/>
      <c r="G72" s="1044"/>
      <c r="H72" s="1044"/>
      <c r="I72" s="1044"/>
      <c r="J72" s="1044"/>
      <c r="K72" s="1044"/>
      <c r="L72" s="1044"/>
      <c r="M72" s="1044"/>
      <c r="N72" s="1044"/>
      <c r="O72" s="1044"/>
      <c r="P72" s="1045"/>
      <c r="Q72" s="1046">
        <v>158</v>
      </c>
      <c r="R72" s="1040"/>
      <c r="S72" s="1040"/>
      <c r="T72" s="1040"/>
      <c r="U72" s="1040"/>
      <c r="V72" s="1040">
        <v>86</v>
      </c>
      <c r="W72" s="1040"/>
      <c r="X72" s="1040"/>
      <c r="Y72" s="1040"/>
      <c r="Z72" s="1040"/>
      <c r="AA72" s="1040">
        <v>72</v>
      </c>
      <c r="AB72" s="1040"/>
      <c r="AC72" s="1040"/>
      <c r="AD72" s="1040"/>
      <c r="AE72" s="1040"/>
      <c r="AF72" s="1040">
        <v>149</v>
      </c>
      <c r="AG72" s="1040"/>
      <c r="AH72" s="1040"/>
      <c r="AI72" s="1040"/>
      <c r="AJ72" s="1040"/>
      <c r="AK72" s="1040">
        <v>20</v>
      </c>
      <c r="AL72" s="1040"/>
      <c r="AM72" s="1040"/>
      <c r="AN72" s="1040"/>
      <c r="AO72" s="1040"/>
      <c r="AP72" s="1040">
        <v>574</v>
      </c>
      <c r="AQ72" s="1040"/>
      <c r="AR72" s="1040"/>
      <c r="AS72" s="1040"/>
      <c r="AT72" s="1040"/>
      <c r="AU72" s="1040" t="s">
        <v>587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15">
      <c r="A73" s="241">
        <v>6</v>
      </c>
      <c r="B73" s="1043"/>
      <c r="C73" s="1044"/>
      <c r="D73" s="1044"/>
      <c r="E73" s="1044"/>
      <c r="F73" s="1044"/>
      <c r="G73" s="1044"/>
      <c r="H73" s="1044"/>
      <c r="I73" s="1044"/>
      <c r="J73" s="1044"/>
      <c r="K73" s="1044"/>
      <c r="L73" s="1044"/>
      <c r="M73" s="1044"/>
      <c r="N73" s="1044"/>
      <c r="O73" s="1044"/>
      <c r="P73" s="1045"/>
      <c r="Q73" s="1046"/>
      <c r="R73" s="1040"/>
      <c r="S73" s="1040"/>
      <c r="T73" s="1040"/>
      <c r="U73" s="1040"/>
      <c r="V73" s="1040"/>
      <c r="W73" s="1040"/>
      <c r="X73" s="1040"/>
      <c r="Y73" s="1040"/>
      <c r="Z73" s="1040"/>
      <c r="AA73" s="1040"/>
      <c r="AB73" s="1040"/>
      <c r="AC73" s="1040"/>
      <c r="AD73" s="1040"/>
      <c r="AE73" s="1040"/>
      <c r="AF73" s="1040"/>
      <c r="AG73" s="1040"/>
      <c r="AH73" s="1040"/>
      <c r="AI73" s="1040"/>
      <c r="AJ73" s="1040"/>
      <c r="AK73" s="1040"/>
      <c r="AL73" s="1040"/>
      <c r="AM73" s="1040"/>
      <c r="AN73" s="1040"/>
      <c r="AO73" s="1040"/>
      <c r="AP73" s="1040"/>
      <c r="AQ73" s="1040"/>
      <c r="AR73" s="1040"/>
      <c r="AS73" s="1040"/>
      <c r="AT73" s="1040"/>
      <c r="AU73" s="1040"/>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15">
      <c r="A74" s="241">
        <v>7</v>
      </c>
      <c r="B74" s="1043"/>
      <c r="C74" s="1044"/>
      <c r="D74" s="1044"/>
      <c r="E74" s="1044"/>
      <c r="F74" s="1044"/>
      <c r="G74" s="1044"/>
      <c r="H74" s="1044"/>
      <c r="I74" s="1044"/>
      <c r="J74" s="1044"/>
      <c r="K74" s="1044"/>
      <c r="L74" s="1044"/>
      <c r="M74" s="1044"/>
      <c r="N74" s="1044"/>
      <c r="O74" s="1044"/>
      <c r="P74" s="1045"/>
      <c r="Q74" s="1046"/>
      <c r="R74" s="1040"/>
      <c r="S74" s="1040"/>
      <c r="T74" s="1040"/>
      <c r="U74" s="1040"/>
      <c r="V74" s="1040"/>
      <c r="W74" s="1040"/>
      <c r="X74" s="1040"/>
      <c r="Y74" s="1040"/>
      <c r="Z74" s="1040"/>
      <c r="AA74" s="1040"/>
      <c r="AB74" s="1040"/>
      <c r="AC74" s="1040"/>
      <c r="AD74" s="1040"/>
      <c r="AE74" s="1040"/>
      <c r="AF74" s="1040"/>
      <c r="AG74" s="1040"/>
      <c r="AH74" s="1040"/>
      <c r="AI74" s="1040"/>
      <c r="AJ74" s="1040"/>
      <c r="AK74" s="1040"/>
      <c r="AL74" s="1040"/>
      <c r="AM74" s="1040"/>
      <c r="AN74" s="1040"/>
      <c r="AO74" s="1040"/>
      <c r="AP74" s="1040"/>
      <c r="AQ74" s="1040"/>
      <c r="AR74" s="1040"/>
      <c r="AS74" s="1040"/>
      <c r="AT74" s="1040"/>
      <c r="AU74" s="1040"/>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15">
      <c r="A75" s="241">
        <v>8</v>
      </c>
      <c r="B75" s="1043"/>
      <c r="C75" s="1044"/>
      <c r="D75" s="1044"/>
      <c r="E75" s="1044"/>
      <c r="F75" s="1044"/>
      <c r="G75" s="1044"/>
      <c r="H75" s="1044"/>
      <c r="I75" s="1044"/>
      <c r="J75" s="1044"/>
      <c r="K75" s="1044"/>
      <c r="L75" s="1044"/>
      <c r="M75" s="1044"/>
      <c r="N75" s="1044"/>
      <c r="O75" s="1044"/>
      <c r="P75" s="1045"/>
      <c r="Q75" s="1047"/>
      <c r="R75" s="1048"/>
      <c r="S75" s="1048"/>
      <c r="T75" s="1048"/>
      <c r="U75" s="1049"/>
      <c r="V75" s="1050"/>
      <c r="W75" s="1048"/>
      <c r="X75" s="1048"/>
      <c r="Y75" s="1048"/>
      <c r="Z75" s="1049"/>
      <c r="AA75" s="1050"/>
      <c r="AB75" s="1048"/>
      <c r="AC75" s="1048"/>
      <c r="AD75" s="1048"/>
      <c r="AE75" s="1049"/>
      <c r="AF75" s="1050"/>
      <c r="AG75" s="1048"/>
      <c r="AH75" s="1048"/>
      <c r="AI75" s="1048"/>
      <c r="AJ75" s="1049"/>
      <c r="AK75" s="1050"/>
      <c r="AL75" s="1048"/>
      <c r="AM75" s="1048"/>
      <c r="AN75" s="1048"/>
      <c r="AO75" s="1049"/>
      <c r="AP75" s="1050"/>
      <c r="AQ75" s="1048"/>
      <c r="AR75" s="1048"/>
      <c r="AS75" s="1048"/>
      <c r="AT75" s="1049"/>
      <c r="AU75" s="1050"/>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15">
      <c r="A76" s="241">
        <v>9</v>
      </c>
      <c r="B76" s="1043"/>
      <c r="C76" s="1044"/>
      <c r="D76" s="1044"/>
      <c r="E76" s="1044"/>
      <c r="F76" s="1044"/>
      <c r="G76" s="1044"/>
      <c r="H76" s="1044"/>
      <c r="I76" s="1044"/>
      <c r="J76" s="1044"/>
      <c r="K76" s="1044"/>
      <c r="L76" s="1044"/>
      <c r="M76" s="1044"/>
      <c r="N76" s="1044"/>
      <c r="O76" s="1044"/>
      <c r="P76" s="1045"/>
      <c r="Q76" s="1047"/>
      <c r="R76" s="1048"/>
      <c r="S76" s="1048"/>
      <c r="T76" s="1048"/>
      <c r="U76" s="1049"/>
      <c r="V76" s="1050"/>
      <c r="W76" s="1048"/>
      <c r="X76" s="1048"/>
      <c r="Y76" s="1048"/>
      <c r="Z76" s="1049"/>
      <c r="AA76" s="1050"/>
      <c r="AB76" s="1048"/>
      <c r="AC76" s="1048"/>
      <c r="AD76" s="1048"/>
      <c r="AE76" s="1049"/>
      <c r="AF76" s="1050"/>
      <c r="AG76" s="1048"/>
      <c r="AH76" s="1048"/>
      <c r="AI76" s="1048"/>
      <c r="AJ76" s="1049"/>
      <c r="AK76" s="1050"/>
      <c r="AL76" s="1048"/>
      <c r="AM76" s="1048"/>
      <c r="AN76" s="1048"/>
      <c r="AO76" s="1049"/>
      <c r="AP76" s="1050"/>
      <c r="AQ76" s="1048"/>
      <c r="AR76" s="1048"/>
      <c r="AS76" s="1048"/>
      <c r="AT76" s="1049"/>
      <c r="AU76" s="1050"/>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15">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15">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15">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15">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15">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15">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15">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15">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15">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15">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15">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
      <c r="A88" s="244" t="s">
        <v>387</v>
      </c>
      <c r="B88" s="1013" t="s">
        <v>430</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c r="AG88" s="1028"/>
      <c r="AH88" s="1028"/>
      <c r="AI88" s="1028"/>
      <c r="AJ88" s="1028"/>
      <c r="AK88" s="1032"/>
      <c r="AL88" s="1032"/>
      <c r="AM88" s="1032"/>
      <c r="AN88" s="1032"/>
      <c r="AO88" s="1032"/>
      <c r="AP88" s="1028"/>
      <c r="AQ88" s="1028"/>
      <c r="AR88" s="1028"/>
      <c r="AS88" s="1028"/>
      <c r="AT88" s="1028"/>
      <c r="AU88" s="1028"/>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387</v>
      </c>
      <c r="BR102" s="1013" t="s">
        <v>431</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c r="CS102" s="1020"/>
      <c r="CT102" s="1020"/>
      <c r="CU102" s="1020"/>
      <c r="CV102" s="1021"/>
      <c r="CW102" s="1019"/>
      <c r="CX102" s="1020"/>
      <c r="CY102" s="1020"/>
      <c r="CZ102" s="1020"/>
      <c r="DA102" s="1021"/>
      <c r="DB102" s="1019"/>
      <c r="DC102" s="1020"/>
      <c r="DD102" s="1020"/>
      <c r="DE102" s="1020"/>
      <c r="DF102" s="1021"/>
      <c r="DG102" s="1019"/>
      <c r="DH102" s="1020"/>
      <c r="DI102" s="1020"/>
      <c r="DJ102" s="1020"/>
      <c r="DK102" s="1021"/>
      <c r="DL102" s="1019"/>
      <c r="DM102" s="1020"/>
      <c r="DN102" s="1020"/>
      <c r="DO102" s="1020"/>
      <c r="DP102" s="1021"/>
      <c r="DQ102" s="1019"/>
      <c r="DR102" s="1020"/>
      <c r="DS102" s="1020"/>
      <c r="DT102" s="1020"/>
      <c r="DU102" s="1021"/>
      <c r="DV102" s="1002"/>
      <c r="DW102" s="1003"/>
      <c r="DX102" s="1003"/>
      <c r="DY102" s="1003"/>
      <c r="DZ102" s="100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432</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433</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434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435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07" t="s">
        <v>436</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437</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15">
      <c r="A109" s="962" t="s">
        <v>438</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439</v>
      </c>
      <c r="AB109" s="963"/>
      <c r="AC109" s="963"/>
      <c r="AD109" s="963"/>
      <c r="AE109" s="964"/>
      <c r="AF109" s="965" t="s">
        <v>300</v>
      </c>
      <c r="AG109" s="963"/>
      <c r="AH109" s="963"/>
      <c r="AI109" s="963"/>
      <c r="AJ109" s="964"/>
      <c r="AK109" s="965" t="s">
        <v>299</v>
      </c>
      <c r="AL109" s="963"/>
      <c r="AM109" s="963"/>
      <c r="AN109" s="963"/>
      <c r="AO109" s="964"/>
      <c r="AP109" s="965" t="s">
        <v>440</v>
      </c>
      <c r="AQ109" s="963"/>
      <c r="AR109" s="963"/>
      <c r="AS109" s="963"/>
      <c r="AT109" s="994"/>
      <c r="AU109" s="962" t="s">
        <v>438</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439</v>
      </c>
      <c r="BR109" s="963"/>
      <c r="BS109" s="963"/>
      <c r="BT109" s="963"/>
      <c r="BU109" s="964"/>
      <c r="BV109" s="965" t="s">
        <v>300</v>
      </c>
      <c r="BW109" s="963"/>
      <c r="BX109" s="963"/>
      <c r="BY109" s="963"/>
      <c r="BZ109" s="964"/>
      <c r="CA109" s="965" t="s">
        <v>299</v>
      </c>
      <c r="CB109" s="963"/>
      <c r="CC109" s="963"/>
      <c r="CD109" s="963"/>
      <c r="CE109" s="964"/>
      <c r="CF109" s="1001" t="s">
        <v>440</v>
      </c>
      <c r="CG109" s="1001"/>
      <c r="CH109" s="1001"/>
      <c r="CI109" s="1001"/>
      <c r="CJ109" s="1001"/>
      <c r="CK109" s="965" t="s">
        <v>441</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439</v>
      </c>
      <c r="DH109" s="963"/>
      <c r="DI109" s="963"/>
      <c r="DJ109" s="963"/>
      <c r="DK109" s="964"/>
      <c r="DL109" s="965" t="s">
        <v>300</v>
      </c>
      <c r="DM109" s="963"/>
      <c r="DN109" s="963"/>
      <c r="DO109" s="963"/>
      <c r="DP109" s="964"/>
      <c r="DQ109" s="965" t="s">
        <v>299</v>
      </c>
      <c r="DR109" s="963"/>
      <c r="DS109" s="963"/>
      <c r="DT109" s="963"/>
      <c r="DU109" s="964"/>
      <c r="DV109" s="965" t="s">
        <v>440</v>
      </c>
      <c r="DW109" s="963"/>
      <c r="DX109" s="963"/>
      <c r="DY109" s="963"/>
      <c r="DZ109" s="994"/>
    </row>
    <row r="110" spans="1:131" s="226" customFormat="1" ht="26.25" customHeight="1" x14ac:dyDescent="0.15">
      <c r="A110" s="865" t="s">
        <v>442</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13741703</v>
      </c>
      <c r="AB110" s="956"/>
      <c r="AC110" s="956"/>
      <c r="AD110" s="956"/>
      <c r="AE110" s="957"/>
      <c r="AF110" s="958">
        <v>13401259</v>
      </c>
      <c r="AG110" s="956"/>
      <c r="AH110" s="956"/>
      <c r="AI110" s="956"/>
      <c r="AJ110" s="957"/>
      <c r="AK110" s="958">
        <v>12614827</v>
      </c>
      <c r="AL110" s="956"/>
      <c r="AM110" s="956"/>
      <c r="AN110" s="956"/>
      <c r="AO110" s="957"/>
      <c r="AP110" s="959">
        <v>35.299999999999997</v>
      </c>
      <c r="AQ110" s="960"/>
      <c r="AR110" s="960"/>
      <c r="AS110" s="960"/>
      <c r="AT110" s="961"/>
      <c r="AU110" s="995" t="s">
        <v>66</v>
      </c>
      <c r="AV110" s="996"/>
      <c r="AW110" s="996"/>
      <c r="AX110" s="996"/>
      <c r="AY110" s="996"/>
      <c r="AZ110" s="921" t="s">
        <v>443</v>
      </c>
      <c r="BA110" s="866"/>
      <c r="BB110" s="866"/>
      <c r="BC110" s="866"/>
      <c r="BD110" s="866"/>
      <c r="BE110" s="866"/>
      <c r="BF110" s="866"/>
      <c r="BG110" s="866"/>
      <c r="BH110" s="866"/>
      <c r="BI110" s="866"/>
      <c r="BJ110" s="866"/>
      <c r="BK110" s="866"/>
      <c r="BL110" s="866"/>
      <c r="BM110" s="866"/>
      <c r="BN110" s="866"/>
      <c r="BO110" s="866"/>
      <c r="BP110" s="867"/>
      <c r="BQ110" s="922">
        <v>112639849</v>
      </c>
      <c r="BR110" s="903"/>
      <c r="BS110" s="903"/>
      <c r="BT110" s="903"/>
      <c r="BU110" s="903"/>
      <c r="BV110" s="903">
        <v>106167988</v>
      </c>
      <c r="BW110" s="903"/>
      <c r="BX110" s="903"/>
      <c r="BY110" s="903"/>
      <c r="BZ110" s="903"/>
      <c r="CA110" s="903">
        <v>101995678</v>
      </c>
      <c r="CB110" s="903"/>
      <c r="CC110" s="903"/>
      <c r="CD110" s="903"/>
      <c r="CE110" s="903"/>
      <c r="CF110" s="927">
        <v>285.7</v>
      </c>
      <c r="CG110" s="928"/>
      <c r="CH110" s="928"/>
      <c r="CI110" s="928"/>
      <c r="CJ110" s="928"/>
      <c r="CK110" s="991" t="s">
        <v>444</v>
      </c>
      <c r="CL110" s="877"/>
      <c r="CM110" s="952" t="s">
        <v>445</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446</v>
      </c>
      <c r="DH110" s="903"/>
      <c r="DI110" s="903"/>
      <c r="DJ110" s="903"/>
      <c r="DK110" s="903"/>
      <c r="DL110" s="903" t="s">
        <v>402</v>
      </c>
      <c r="DM110" s="903"/>
      <c r="DN110" s="903"/>
      <c r="DO110" s="903"/>
      <c r="DP110" s="903"/>
      <c r="DQ110" s="903" t="s">
        <v>383</v>
      </c>
      <c r="DR110" s="903"/>
      <c r="DS110" s="903"/>
      <c r="DT110" s="903"/>
      <c r="DU110" s="903"/>
      <c r="DV110" s="904" t="s">
        <v>402</v>
      </c>
      <c r="DW110" s="904"/>
      <c r="DX110" s="904"/>
      <c r="DY110" s="904"/>
      <c r="DZ110" s="905"/>
    </row>
    <row r="111" spans="1:131" s="226" customFormat="1" ht="26.25" customHeight="1" x14ac:dyDescent="0.15">
      <c r="A111" s="832" t="s">
        <v>447</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421</v>
      </c>
      <c r="AB111" s="984"/>
      <c r="AC111" s="984"/>
      <c r="AD111" s="984"/>
      <c r="AE111" s="985"/>
      <c r="AF111" s="986" t="s">
        <v>383</v>
      </c>
      <c r="AG111" s="984"/>
      <c r="AH111" s="984"/>
      <c r="AI111" s="984"/>
      <c r="AJ111" s="985"/>
      <c r="AK111" s="986" t="s">
        <v>402</v>
      </c>
      <c r="AL111" s="984"/>
      <c r="AM111" s="984"/>
      <c r="AN111" s="984"/>
      <c r="AO111" s="985"/>
      <c r="AP111" s="987" t="s">
        <v>389</v>
      </c>
      <c r="AQ111" s="988"/>
      <c r="AR111" s="988"/>
      <c r="AS111" s="988"/>
      <c r="AT111" s="989"/>
      <c r="AU111" s="997"/>
      <c r="AV111" s="998"/>
      <c r="AW111" s="998"/>
      <c r="AX111" s="998"/>
      <c r="AY111" s="998"/>
      <c r="AZ111" s="873" t="s">
        <v>448</v>
      </c>
      <c r="BA111" s="808"/>
      <c r="BB111" s="808"/>
      <c r="BC111" s="808"/>
      <c r="BD111" s="808"/>
      <c r="BE111" s="808"/>
      <c r="BF111" s="808"/>
      <c r="BG111" s="808"/>
      <c r="BH111" s="808"/>
      <c r="BI111" s="808"/>
      <c r="BJ111" s="808"/>
      <c r="BK111" s="808"/>
      <c r="BL111" s="808"/>
      <c r="BM111" s="808"/>
      <c r="BN111" s="808"/>
      <c r="BO111" s="808"/>
      <c r="BP111" s="809"/>
      <c r="BQ111" s="874">
        <v>1273551</v>
      </c>
      <c r="BR111" s="875"/>
      <c r="BS111" s="875"/>
      <c r="BT111" s="875"/>
      <c r="BU111" s="875"/>
      <c r="BV111" s="875">
        <v>939591</v>
      </c>
      <c r="BW111" s="875"/>
      <c r="BX111" s="875"/>
      <c r="BY111" s="875"/>
      <c r="BZ111" s="875"/>
      <c r="CA111" s="875">
        <v>612763</v>
      </c>
      <c r="CB111" s="875"/>
      <c r="CC111" s="875"/>
      <c r="CD111" s="875"/>
      <c r="CE111" s="875"/>
      <c r="CF111" s="936">
        <v>1.7</v>
      </c>
      <c r="CG111" s="937"/>
      <c r="CH111" s="937"/>
      <c r="CI111" s="937"/>
      <c r="CJ111" s="937"/>
      <c r="CK111" s="992"/>
      <c r="CL111" s="879"/>
      <c r="CM111" s="882" t="s">
        <v>449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402</v>
      </c>
      <c r="DH111" s="875"/>
      <c r="DI111" s="875"/>
      <c r="DJ111" s="875"/>
      <c r="DK111" s="875"/>
      <c r="DL111" s="875" t="s">
        <v>402</v>
      </c>
      <c r="DM111" s="875"/>
      <c r="DN111" s="875"/>
      <c r="DO111" s="875"/>
      <c r="DP111" s="875"/>
      <c r="DQ111" s="875" t="s">
        <v>383</v>
      </c>
      <c r="DR111" s="875"/>
      <c r="DS111" s="875"/>
      <c r="DT111" s="875"/>
      <c r="DU111" s="875"/>
      <c r="DV111" s="852" t="s">
        <v>389</v>
      </c>
      <c r="DW111" s="852"/>
      <c r="DX111" s="852"/>
      <c r="DY111" s="852"/>
      <c r="DZ111" s="853"/>
    </row>
    <row r="112" spans="1:131" s="226" customFormat="1" ht="26.25" customHeight="1" x14ac:dyDescent="0.15">
      <c r="A112" s="977" t="s">
        <v>450</v>
      </c>
      <c r="B112" s="978"/>
      <c r="C112" s="808" t="s">
        <v>451</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446</v>
      </c>
      <c r="AB112" s="838"/>
      <c r="AC112" s="838"/>
      <c r="AD112" s="838"/>
      <c r="AE112" s="839"/>
      <c r="AF112" s="840" t="s">
        <v>383</v>
      </c>
      <c r="AG112" s="838"/>
      <c r="AH112" s="838"/>
      <c r="AI112" s="838"/>
      <c r="AJ112" s="839"/>
      <c r="AK112" s="840" t="s">
        <v>452</v>
      </c>
      <c r="AL112" s="838"/>
      <c r="AM112" s="838"/>
      <c r="AN112" s="838"/>
      <c r="AO112" s="839"/>
      <c r="AP112" s="885" t="s">
        <v>389</v>
      </c>
      <c r="AQ112" s="886"/>
      <c r="AR112" s="886"/>
      <c r="AS112" s="886"/>
      <c r="AT112" s="887"/>
      <c r="AU112" s="997"/>
      <c r="AV112" s="998"/>
      <c r="AW112" s="998"/>
      <c r="AX112" s="998"/>
      <c r="AY112" s="998"/>
      <c r="AZ112" s="873" t="s">
        <v>453</v>
      </c>
      <c r="BA112" s="808"/>
      <c r="BB112" s="808"/>
      <c r="BC112" s="808"/>
      <c r="BD112" s="808"/>
      <c r="BE112" s="808"/>
      <c r="BF112" s="808"/>
      <c r="BG112" s="808"/>
      <c r="BH112" s="808"/>
      <c r="BI112" s="808"/>
      <c r="BJ112" s="808"/>
      <c r="BK112" s="808"/>
      <c r="BL112" s="808"/>
      <c r="BM112" s="808"/>
      <c r="BN112" s="808"/>
      <c r="BO112" s="808"/>
      <c r="BP112" s="809"/>
      <c r="BQ112" s="874">
        <v>68271262</v>
      </c>
      <c r="BR112" s="875"/>
      <c r="BS112" s="875"/>
      <c r="BT112" s="875"/>
      <c r="BU112" s="875"/>
      <c r="BV112" s="875">
        <v>66560711</v>
      </c>
      <c r="BW112" s="875"/>
      <c r="BX112" s="875"/>
      <c r="BY112" s="875"/>
      <c r="BZ112" s="875"/>
      <c r="CA112" s="875">
        <v>65414878</v>
      </c>
      <c r="CB112" s="875"/>
      <c r="CC112" s="875"/>
      <c r="CD112" s="875"/>
      <c r="CE112" s="875"/>
      <c r="CF112" s="936">
        <v>183.2</v>
      </c>
      <c r="CG112" s="937"/>
      <c r="CH112" s="937"/>
      <c r="CI112" s="937"/>
      <c r="CJ112" s="937"/>
      <c r="CK112" s="992"/>
      <c r="CL112" s="879"/>
      <c r="CM112" s="882" t="s">
        <v>454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383</v>
      </c>
      <c r="DH112" s="875"/>
      <c r="DI112" s="875"/>
      <c r="DJ112" s="875"/>
      <c r="DK112" s="875"/>
      <c r="DL112" s="875" t="s">
        <v>383</v>
      </c>
      <c r="DM112" s="875"/>
      <c r="DN112" s="875"/>
      <c r="DO112" s="875"/>
      <c r="DP112" s="875"/>
      <c r="DQ112" s="875" t="s">
        <v>446</v>
      </c>
      <c r="DR112" s="875"/>
      <c r="DS112" s="875"/>
      <c r="DT112" s="875"/>
      <c r="DU112" s="875"/>
      <c r="DV112" s="852" t="s">
        <v>389</v>
      </c>
      <c r="DW112" s="852"/>
      <c r="DX112" s="852"/>
      <c r="DY112" s="852"/>
      <c r="DZ112" s="853"/>
    </row>
    <row r="113" spans="1:130" s="226" customFormat="1" ht="26.25" customHeight="1" x14ac:dyDescent="0.15">
      <c r="A113" s="979"/>
      <c r="B113" s="980"/>
      <c r="C113" s="808" t="s">
        <v>455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3539773</v>
      </c>
      <c r="AB113" s="984"/>
      <c r="AC113" s="984"/>
      <c r="AD113" s="984"/>
      <c r="AE113" s="985"/>
      <c r="AF113" s="986">
        <v>3606194</v>
      </c>
      <c r="AG113" s="984"/>
      <c r="AH113" s="984"/>
      <c r="AI113" s="984"/>
      <c r="AJ113" s="985"/>
      <c r="AK113" s="986">
        <v>3887788</v>
      </c>
      <c r="AL113" s="984"/>
      <c r="AM113" s="984"/>
      <c r="AN113" s="984"/>
      <c r="AO113" s="985"/>
      <c r="AP113" s="987">
        <v>10.9</v>
      </c>
      <c r="AQ113" s="988"/>
      <c r="AR113" s="988"/>
      <c r="AS113" s="988"/>
      <c r="AT113" s="989"/>
      <c r="AU113" s="997"/>
      <c r="AV113" s="998"/>
      <c r="AW113" s="998"/>
      <c r="AX113" s="998"/>
      <c r="AY113" s="998"/>
      <c r="AZ113" s="873" t="s">
        <v>456</v>
      </c>
      <c r="BA113" s="808"/>
      <c r="BB113" s="808"/>
      <c r="BC113" s="808"/>
      <c r="BD113" s="808"/>
      <c r="BE113" s="808"/>
      <c r="BF113" s="808"/>
      <c r="BG113" s="808"/>
      <c r="BH113" s="808"/>
      <c r="BI113" s="808"/>
      <c r="BJ113" s="808"/>
      <c r="BK113" s="808"/>
      <c r="BL113" s="808"/>
      <c r="BM113" s="808"/>
      <c r="BN113" s="808"/>
      <c r="BO113" s="808"/>
      <c r="BP113" s="809"/>
      <c r="BQ113" s="874">
        <v>352103</v>
      </c>
      <c r="BR113" s="875"/>
      <c r="BS113" s="875"/>
      <c r="BT113" s="875"/>
      <c r="BU113" s="875"/>
      <c r="BV113" s="875">
        <v>370495</v>
      </c>
      <c r="BW113" s="875"/>
      <c r="BX113" s="875"/>
      <c r="BY113" s="875"/>
      <c r="BZ113" s="875"/>
      <c r="CA113" s="875">
        <v>446555</v>
      </c>
      <c r="CB113" s="875"/>
      <c r="CC113" s="875"/>
      <c r="CD113" s="875"/>
      <c r="CE113" s="875"/>
      <c r="CF113" s="936">
        <v>1.3</v>
      </c>
      <c r="CG113" s="937"/>
      <c r="CH113" s="937"/>
      <c r="CI113" s="937"/>
      <c r="CJ113" s="937"/>
      <c r="CK113" s="992"/>
      <c r="CL113" s="879"/>
      <c r="CM113" s="882" t="s">
        <v>457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421</v>
      </c>
      <c r="DH113" s="838"/>
      <c r="DI113" s="838"/>
      <c r="DJ113" s="838"/>
      <c r="DK113" s="839"/>
      <c r="DL113" s="840" t="s">
        <v>446</v>
      </c>
      <c r="DM113" s="838"/>
      <c r="DN113" s="838"/>
      <c r="DO113" s="838"/>
      <c r="DP113" s="839"/>
      <c r="DQ113" s="840" t="s">
        <v>383</v>
      </c>
      <c r="DR113" s="838"/>
      <c r="DS113" s="838"/>
      <c r="DT113" s="838"/>
      <c r="DU113" s="839"/>
      <c r="DV113" s="885" t="s">
        <v>389</v>
      </c>
      <c r="DW113" s="886"/>
      <c r="DX113" s="886"/>
      <c r="DY113" s="886"/>
      <c r="DZ113" s="887"/>
    </row>
    <row r="114" spans="1:130" s="226" customFormat="1" ht="26.25" customHeight="1" x14ac:dyDescent="0.15">
      <c r="A114" s="979"/>
      <c r="B114" s="980"/>
      <c r="C114" s="808" t="s">
        <v>458</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22019</v>
      </c>
      <c r="AB114" s="838"/>
      <c r="AC114" s="838"/>
      <c r="AD114" s="838"/>
      <c r="AE114" s="839"/>
      <c r="AF114" s="840">
        <v>22115</v>
      </c>
      <c r="AG114" s="838"/>
      <c r="AH114" s="838"/>
      <c r="AI114" s="838"/>
      <c r="AJ114" s="839"/>
      <c r="AK114" s="840">
        <v>25909</v>
      </c>
      <c r="AL114" s="838"/>
      <c r="AM114" s="838"/>
      <c r="AN114" s="838"/>
      <c r="AO114" s="839"/>
      <c r="AP114" s="885">
        <v>0.1</v>
      </c>
      <c r="AQ114" s="886"/>
      <c r="AR114" s="886"/>
      <c r="AS114" s="886"/>
      <c r="AT114" s="887"/>
      <c r="AU114" s="997"/>
      <c r="AV114" s="998"/>
      <c r="AW114" s="998"/>
      <c r="AX114" s="998"/>
      <c r="AY114" s="998"/>
      <c r="AZ114" s="873" t="s">
        <v>459</v>
      </c>
      <c r="BA114" s="808"/>
      <c r="BB114" s="808"/>
      <c r="BC114" s="808"/>
      <c r="BD114" s="808"/>
      <c r="BE114" s="808"/>
      <c r="BF114" s="808"/>
      <c r="BG114" s="808"/>
      <c r="BH114" s="808"/>
      <c r="BI114" s="808"/>
      <c r="BJ114" s="808"/>
      <c r="BK114" s="808"/>
      <c r="BL114" s="808"/>
      <c r="BM114" s="808"/>
      <c r="BN114" s="808"/>
      <c r="BO114" s="808"/>
      <c r="BP114" s="809"/>
      <c r="BQ114" s="874">
        <v>8547327</v>
      </c>
      <c r="BR114" s="875"/>
      <c r="BS114" s="875"/>
      <c r="BT114" s="875"/>
      <c r="BU114" s="875"/>
      <c r="BV114" s="875">
        <v>8435684</v>
      </c>
      <c r="BW114" s="875"/>
      <c r="BX114" s="875"/>
      <c r="BY114" s="875"/>
      <c r="BZ114" s="875"/>
      <c r="CA114" s="875">
        <v>8446798</v>
      </c>
      <c r="CB114" s="875"/>
      <c r="CC114" s="875"/>
      <c r="CD114" s="875"/>
      <c r="CE114" s="875"/>
      <c r="CF114" s="936">
        <v>23.7</v>
      </c>
      <c r="CG114" s="937"/>
      <c r="CH114" s="937"/>
      <c r="CI114" s="937"/>
      <c r="CJ114" s="937"/>
      <c r="CK114" s="992"/>
      <c r="CL114" s="879"/>
      <c r="CM114" s="882" t="s">
        <v>460</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452</v>
      </c>
      <c r="DH114" s="838"/>
      <c r="DI114" s="838"/>
      <c r="DJ114" s="838"/>
      <c r="DK114" s="839"/>
      <c r="DL114" s="840" t="s">
        <v>446</v>
      </c>
      <c r="DM114" s="838"/>
      <c r="DN114" s="838"/>
      <c r="DO114" s="838"/>
      <c r="DP114" s="839"/>
      <c r="DQ114" s="840" t="s">
        <v>383</v>
      </c>
      <c r="DR114" s="838"/>
      <c r="DS114" s="838"/>
      <c r="DT114" s="838"/>
      <c r="DU114" s="839"/>
      <c r="DV114" s="885" t="s">
        <v>421</v>
      </c>
      <c r="DW114" s="886"/>
      <c r="DX114" s="886"/>
      <c r="DY114" s="886"/>
      <c r="DZ114" s="887"/>
    </row>
    <row r="115" spans="1:130" s="226" customFormat="1" ht="26.25" customHeight="1" x14ac:dyDescent="0.15">
      <c r="A115" s="979"/>
      <c r="B115" s="980"/>
      <c r="C115" s="808" t="s">
        <v>461</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470720</v>
      </c>
      <c r="AB115" s="984"/>
      <c r="AC115" s="984"/>
      <c r="AD115" s="984"/>
      <c r="AE115" s="985"/>
      <c r="AF115" s="986">
        <v>353646</v>
      </c>
      <c r="AG115" s="984"/>
      <c r="AH115" s="984"/>
      <c r="AI115" s="984"/>
      <c r="AJ115" s="985"/>
      <c r="AK115" s="986">
        <v>205942</v>
      </c>
      <c r="AL115" s="984"/>
      <c r="AM115" s="984"/>
      <c r="AN115" s="984"/>
      <c r="AO115" s="985"/>
      <c r="AP115" s="987">
        <v>0.6</v>
      </c>
      <c r="AQ115" s="988"/>
      <c r="AR115" s="988"/>
      <c r="AS115" s="988"/>
      <c r="AT115" s="989"/>
      <c r="AU115" s="997"/>
      <c r="AV115" s="998"/>
      <c r="AW115" s="998"/>
      <c r="AX115" s="998"/>
      <c r="AY115" s="998"/>
      <c r="AZ115" s="873" t="s">
        <v>462</v>
      </c>
      <c r="BA115" s="808"/>
      <c r="BB115" s="808"/>
      <c r="BC115" s="808"/>
      <c r="BD115" s="808"/>
      <c r="BE115" s="808"/>
      <c r="BF115" s="808"/>
      <c r="BG115" s="808"/>
      <c r="BH115" s="808"/>
      <c r="BI115" s="808"/>
      <c r="BJ115" s="808"/>
      <c r="BK115" s="808"/>
      <c r="BL115" s="808"/>
      <c r="BM115" s="808"/>
      <c r="BN115" s="808"/>
      <c r="BO115" s="808"/>
      <c r="BP115" s="809"/>
      <c r="BQ115" s="874">
        <v>13224</v>
      </c>
      <c r="BR115" s="875"/>
      <c r="BS115" s="875"/>
      <c r="BT115" s="875"/>
      <c r="BU115" s="875"/>
      <c r="BV115" s="875">
        <v>13400</v>
      </c>
      <c r="BW115" s="875"/>
      <c r="BX115" s="875"/>
      <c r="BY115" s="875"/>
      <c r="BZ115" s="875"/>
      <c r="CA115" s="875">
        <v>11576</v>
      </c>
      <c r="CB115" s="875"/>
      <c r="CC115" s="875"/>
      <c r="CD115" s="875"/>
      <c r="CE115" s="875"/>
      <c r="CF115" s="936">
        <v>0</v>
      </c>
      <c r="CG115" s="937"/>
      <c r="CH115" s="937"/>
      <c r="CI115" s="937"/>
      <c r="CJ115" s="937"/>
      <c r="CK115" s="992"/>
      <c r="CL115" s="879"/>
      <c r="CM115" s="873" t="s">
        <v>463</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v>248107</v>
      </c>
      <c r="DH115" s="838"/>
      <c r="DI115" s="838"/>
      <c r="DJ115" s="838"/>
      <c r="DK115" s="839"/>
      <c r="DL115" s="840">
        <v>199854</v>
      </c>
      <c r="DM115" s="838"/>
      <c r="DN115" s="838"/>
      <c r="DO115" s="838"/>
      <c r="DP115" s="839"/>
      <c r="DQ115" s="840" t="s">
        <v>421</v>
      </c>
      <c r="DR115" s="838"/>
      <c r="DS115" s="838"/>
      <c r="DT115" s="838"/>
      <c r="DU115" s="839"/>
      <c r="DV115" s="885" t="s">
        <v>446</v>
      </c>
      <c r="DW115" s="886"/>
      <c r="DX115" s="886"/>
      <c r="DY115" s="886"/>
      <c r="DZ115" s="887"/>
    </row>
    <row r="116" spans="1:130" s="226" customFormat="1" ht="26.25" customHeight="1" x14ac:dyDescent="0.15">
      <c r="A116" s="981"/>
      <c r="B116" s="982"/>
      <c r="C116" s="941" t="s">
        <v>464</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78</v>
      </c>
      <c r="AB116" s="838"/>
      <c r="AC116" s="838"/>
      <c r="AD116" s="838"/>
      <c r="AE116" s="839"/>
      <c r="AF116" s="840">
        <v>178</v>
      </c>
      <c r="AG116" s="838"/>
      <c r="AH116" s="838"/>
      <c r="AI116" s="838"/>
      <c r="AJ116" s="839"/>
      <c r="AK116" s="840">
        <v>144</v>
      </c>
      <c r="AL116" s="838"/>
      <c r="AM116" s="838"/>
      <c r="AN116" s="838"/>
      <c r="AO116" s="839"/>
      <c r="AP116" s="885">
        <v>0</v>
      </c>
      <c r="AQ116" s="886"/>
      <c r="AR116" s="886"/>
      <c r="AS116" s="886"/>
      <c r="AT116" s="887"/>
      <c r="AU116" s="997"/>
      <c r="AV116" s="998"/>
      <c r="AW116" s="998"/>
      <c r="AX116" s="998"/>
      <c r="AY116" s="998"/>
      <c r="AZ116" s="924" t="s">
        <v>465</v>
      </c>
      <c r="BA116" s="925"/>
      <c r="BB116" s="925"/>
      <c r="BC116" s="925"/>
      <c r="BD116" s="925"/>
      <c r="BE116" s="925"/>
      <c r="BF116" s="925"/>
      <c r="BG116" s="925"/>
      <c r="BH116" s="925"/>
      <c r="BI116" s="925"/>
      <c r="BJ116" s="925"/>
      <c r="BK116" s="925"/>
      <c r="BL116" s="925"/>
      <c r="BM116" s="925"/>
      <c r="BN116" s="925"/>
      <c r="BO116" s="925"/>
      <c r="BP116" s="926"/>
      <c r="BQ116" s="874" t="s">
        <v>446</v>
      </c>
      <c r="BR116" s="875"/>
      <c r="BS116" s="875"/>
      <c r="BT116" s="875"/>
      <c r="BU116" s="875"/>
      <c r="BV116" s="875" t="s">
        <v>383</v>
      </c>
      <c r="BW116" s="875"/>
      <c r="BX116" s="875"/>
      <c r="BY116" s="875"/>
      <c r="BZ116" s="875"/>
      <c r="CA116" s="875" t="s">
        <v>383</v>
      </c>
      <c r="CB116" s="875"/>
      <c r="CC116" s="875"/>
      <c r="CD116" s="875"/>
      <c r="CE116" s="875"/>
      <c r="CF116" s="936" t="s">
        <v>389</v>
      </c>
      <c r="CG116" s="937"/>
      <c r="CH116" s="937"/>
      <c r="CI116" s="937"/>
      <c r="CJ116" s="937"/>
      <c r="CK116" s="992"/>
      <c r="CL116" s="879"/>
      <c r="CM116" s="882" t="s">
        <v>466</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v>431689</v>
      </c>
      <c r="DH116" s="838"/>
      <c r="DI116" s="838"/>
      <c r="DJ116" s="838"/>
      <c r="DK116" s="839"/>
      <c r="DL116" s="840">
        <v>376500</v>
      </c>
      <c r="DM116" s="838"/>
      <c r="DN116" s="838"/>
      <c r="DO116" s="838"/>
      <c r="DP116" s="839"/>
      <c r="DQ116" s="840">
        <v>327602</v>
      </c>
      <c r="DR116" s="838"/>
      <c r="DS116" s="838"/>
      <c r="DT116" s="838"/>
      <c r="DU116" s="839"/>
      <c r="DV116" s="885">
        <v>0.9</v>
      </c>
      <c r="DW116" s="886"/>
      <c r="DX116" s="886"/>
      <c r="DY116" s="886"/>
      <c r="DZ116" s="887"/>
    </row>
    <row r="117" spans="1:130" s="226" customFormat="1" ht="26.25" customHeight="1" x14ac:dyDescent="0.15">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467</v>
      </c>
      <c r="Z117" s="964"/>
      <c r="AA117" s="969">
        <v>17774293</v>
      </c>
      <c r="AB117" s="970"/>
      <c r="AC117" s="970"/>
      <c r="AD117" s="970"/>
      <c r="AE117" s="971"/>
      <c r="AF117" s="972">
        <v>17383392</v>
      </c>
      <c r="AG117" s="970"/>
      <c r="AH117" s="970"/>
      <c r="AI117" s="970"/>
      <c r="AJ117" s="971"/>
      <c r="AK117" s="972">
        <v>16734610</v>
      </c>
      <c r="AL117" s="970"/>
      <c r="AM117" s="970"/>
      <c r="AN117" s="970"/>
      <c r="AO117" s="971"/>
      <c r="AP117" s="973"/>
      <c r="AQ117" s="974"/>
      <c r="AR117" s="974"/>
      <c r="AS117" s="974"/>
      <c r="AT117" s="975"/>
      <c r="AU117" s="997"/>
      <c r="AV117" s="998"/>
      <c r="AW117" s="998"/>
      <c r="AX117" s="998"/>
      <c r="AY117" s="998"/>
      <c r="AZ117" s="924" t="s">
        <v>468</v>
      </c>
      <c r="BA117" s="925"/>
      <c r="BB117" s="925"/>
      <c r="BC117" s="925"/>
      <c r="BD117" s="925"/>
      <c r="BE117" s="925"/>
      <c r="BF117" s="925"/>
      <c r="BG117" s="925"/>
      <c r="BH117" s="925"/>
      <c r="BI117" s="925"/>
      <c r="BJ117" s="925"/>
      <c r="BK117" s="925"/>
      <c r="BL117" s="925"/>
      <c r="BM117" s="925"/>
      <c r="BN117" s="925"/>
      <c r="BO117" s="925"/>
      <c r="BP117" s="926"/>
      <c r="BQ117" s="874" t="s">
        <v>446</v>
      </c>
      <c r="BR117" s="875"/>
      <c r="BS117" s="875"/>
      <c r="BT117" s="875"/>
      <c r="BU117" s="875"/>
      <c r="BV117" s="875" t="s">
        <v>446</v>
      </c>
      <c r="BW117" s="875"/>
      <c r="BX117" s="875"/>
      <c r="BY117" s="875"/>
      <c r="BZ117" s="875"/>
      <c r="CA117" s="875" t="s">
        <v>402</v>
      </c>
      <c r="CB117" s="875"/>
      <c r="CC117" s="875"/>
      <c r="CD117" s="875"/>
      <c r="CE117" s="875"/>
      <c r="CF117" s="936" t="s">
        <v>402</v>
      </c>
      <c r="CG117" s="937"/>
      <c r="CH117" s="937"/>
      <c r="CI117" s="937"/>
      <c r="CJ117" s="937"/>
      <c r="CK117" s="992"/>
      <c r="CL117" s="879"/>
      <c r="CM117" s="882" t="s">
        <v>469</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402</v>
      </c>
      <c r="DH117" s="838"/>
      <c r="DI117" s="838"/>
      <c r="DJ117" s="838"/>
      <c r="DK117" s="839"/>
      <c r="DL117" s="840" t="s">
        <v>446</v>
      </c>
      <c r="DM117" s="838"/>
      <c r="DN117" s="838"/>
      <c r="DO117" s="838"/>
      <c r="DP117" s="839"/>
      <c r="DQ117" s="840" t="s">
        <v>402</v>
      </c>
      <c r="DR117" s="838"/>
      <c r="DS117" s="838"/>
      <c r="DT117" s="838"/>
      <c r="DU117" s="839"/>
      <c r="DV117" s="885" t="s">
        <v>446</v>
      </c>
      <c r="DW117" s="886"/>
      <c r="DX117" s="886"/>
      <c r="DY117" s="886"/>
      <c r="DZ117" s="887"/>
    </row>
    <row r="118" spans="1:130" s="226" customFormat="1" ht="26.25" customHeight="1" x14ac:dyDescent="0.15">
      <c r="A118" s="962" t="s">
        <v>441</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439</v>
      </c>
      <c r="AB118" s="963"/>
      <c r="AC118" s="963"/>
      <c r="AD118" s="963"/>
      <c r="AE118" s="964"/>
      <c r="AF118" s="965" t="s">
        <v>300</v>
      </c>
      <c r="AG118" s="963"/>
      <c r="AH118" s="963"/>
      <c r="AI118" s="963"/>
      <c r="AJ118" s="964"/>
      <c r="AK118" s="965" t="s">
        <v>299</v>
      </c>
      <c r="AL118" s="963"/>
      <c r="AM118" s="963"/>
      <c r="AN118" s="963"/>
      <c r="AO118" s="964"/>
      <c r="AP118" s="966" t="s">
        <v>440</v>
      </c>
      <c r="AQ118" s="967"/>
      <c r="AR118" s="967"/>
      <c r="AS118" s="967"/>
      <c r="AT118" s="968"/>
      <c r="AU118" s="997"/>
      <c r="AV118" s="998"/>
      <c r="AW118" s="998"/>
      <c r="AX118" s="998"/>
      <c r="AY118" s="998"/>
      <c r="AZ118" s="940" t="s">
        <v>470</v>
      </c>
      <c r="BA118" s="941"/>
      <c r="BB118" s="941"/>
      <c r="BC118" s="941"/>
      <c r="BD118" s="941"/>
      <c r="BE118" s="941"/>
      <c r="BF118" s="941"/>
      <c r="BG118" s="941"/>
      <c r="BH118" s="941"/>
      <c r="BI118" s="941"/>
      <c r="BJ118" s="941"/>
      <c r="BK118" s="941"/>
      <c r="BL118" s="941"/>
      <c r="BM118" s="941"/>
      <c r="BN118" s="941"/>
      <c r="BO118" s="941"/>
      <c r="BP118" s="942"/>
      <c r="BQ118" s="943" t="s">
        <v>409</v>
      </c>
      <c r="BR118" s="906"/>
      <c r="BS118" s="906"/>
      <c r="BT118" s="906"/>
      <c r="BU118" s="906"/>
      <c r="BV118" s="906" t="s">
        <v>452</v>
      </c>
      <c r="BW118" s="906"/>
      <c r="BX118" s="906"/>
      <c r="BY118" s="906"/>
      <c r="BZ118" s="906"/>
      <c r="CA118" s="906" t="s">
        <v>452</v>
      </c>
      <c r="CB118" s="906"/>
      <c r="CC118" s="906"/>
      <c r="CD118" s="906"/>
      <c r="CE118" s="906"/>
      <c r="CF118" s="936" t="s">
        <v>389</v>
      </c>
      <c r="CG118" s="937"/>
      <c r="CH118" s="937"/>
      <c r="CI118" s="937"/>
      <c r="CJ118" s="937"/>
      <c r="CK118" s="992"/>
      <c r="CL118" s="879"/>
      <c r="CM118" s="882" t="s">
        <v>471</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409</v>
      </c>
      <c r="DH118" s="838"/>
      <c r="DI118" s="838"/>
      <c r="DJ118" s="838"/>
      <c r="DK118" s="839"/>
      <c r="DL118" s="840" t="s">
        <v>389</v>
      </c>
      <c r="DM118" s="838"/>
      <c r="DN118" s="838"/>
      <c r="DO118" s="838"/>
      <c r="DP118" s="839"/>
      <c r="DQ118" s="840" t="s">
        <v>452</v>
      </c>
      <c r="DR118" s="838"/>
      <c r="DS118" s="838"/>
      <c r="DT118" s="838"/>
      <c r="DU118" s="839"/>
      <c r="DV118" s="885" t="s">
        <v>409</v>
      </c>
      <c r="DW118" s="886"/>
      <c r="DX118" s="886"/>
      <c r="DY118" s="886"/>
      <c r="DZ118" s="887"/>
    </row>
    <row r="119" spans="1:130" s="226" customFormat="1" ht="26.25" customHeight="1" x14ac:dyDescent="0.15">
      <c r="A119" s="876" t="s">
        <v>444</v>
      </c>
      <c r="B119" s="877"/>
      <c r="C119" s="952" t="s">
        <v>445</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383</v>
      </c>
      <c r="AB119" s="956"/>
      <c r="AC119" s="956"/>
      <c r="AD119" s="956"/>
      <c r="AE119" s="957"/>
      <c r="AF119" s="958" t="s">
        <v>472</v>
      </c>
      <c r="AG119" s="956"/>
      <c r="AH119" s="956"/>
      <c r="AI119" s="956"/>
      <c r="AJ119" s="957"/>
      <c r="AK119" s="958" t="s">
        <v>452</v>
      </c>
      <c r="AL119" s="956"/>
      <c r="AM119" s="956"/>
      <c r="AN119" s="956"/>
      <c r="AO119" s="957"/>
      <c r="AP119" s="959" t="s">
        <v>472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473</v>
      </c>
      <c r="BP119" s="939"/>
      <c r="BQ119" s="943">
        <v>191097316</v>
      </c>
      <c r="BR119" s="906"/>
      <c r="BS119" s="906"/>
      <c r="BT119" s="906"/>
      <c r="BU119" s="906"/>
      <c r="BV119" s="906">
        <v>182487869</v>
      </c>
      <c r="BW119" s="906"/>
      <c r="BX119" s="906"/>
      <c r="BY119" s="906"/>
      <c r="BZ119" s="906"/>
      <c r="CA119" s="906">
        <v>176928248</v>
      </c>
      <c r="CB119" s="906"/>
      <c r="CC119" s="906"/>
      <c r="CD119" s="906"/>
      <c r="CE119" s="906"/>
      <c r="CF119" s="804"/>
      <c r="CG119" s="805"/>
      <c r="CH119" s="805"/>
      <c r="CI119" s="805"/>
      <c r="CJ119" s="895"/>
      <c r="CK119" s="993"/>
      <c r="CL119" s="881"/>
      <c r="CM119" s="899" t="s">
        <v>474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593755</v>
      </c>
      <c r="DH119" s="821"/>
      <c r="DI119" s="821"/>
      <c r="DJ119" s="821"/>
      <c r="DK119" s="822"/>
      <c r="DL119" s="823">
        <v>363237</v>
      </c>
      <c r="DM119" s="821"/>
      <c r="DN119" s="821"/>
      <c r="DO119" s="821"/>
      <c r="DP119" s="822"/>
      <c r="DQ119" s="823">
        <v>285161</v>
      </c>
      <c r="DR119" s="821"/>
      <c r="DS119" s="821"/>
      <c r="DT119" s="821"/>
      <c r="DU119" s="822"/>
      <c r="DV119" s="909">
        <v>0.8</v>
      </c>
      <c r="DW119" s="910"/>
      <c r="DX119" s="910"/>
      <c r="DY119" s="910"/>
      <c r="DZ119" s="911"/>
    </row>
    <row r="120" spans="1:130" s="226" customFormat="1" ht="26.25" customHeight="1" x14ac:dyDescent="0.15">
      <c r="A120" s="878"/>
      <c r="B120" s="879"/>
      <c r="C120" s="882" t="s">
        <v>449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472</v>
      </c>
      <c r="AB120" s="838"/>
      <c r="AC120" s="838"/>
      <c r="AD120" s="838"/>
      <c r="AE120" s="839"/>
      <c r="AF120" s="840" t="s">
        <v>475</v>
      </c>
      <c r="AG120" s="838"/>
      <c r="AH120" s="838"/>
      <c r="AI120" s="838"/>
      <c r="AJ120" s="839"/>
      <c r="AK120" s="840" t="s">
        <v>472</v>
      </c>
      <c r="AL120" s="838"/>
      <c r="AM120" s="838"/>
      <c r="AN120" s="838"/>
      <c r="AO120" s="839"/>
      <c r="AP120" s="885" t="s">
        <v>452</v>
      </c>
      <c r="AQ120" s="886"/>
      <c r="AR120" s="886"/>
      <c r="AS120" s="886"/>
      <c r="AT120" s="887"/>
      <c r="AU120" s="944" t="s">
        <v>476</v>
      </c>
      <c r="AV120" s="945"/>
      <c r="AW120" s="945"/>
      <c r="AX120" s="945"/>
      <c r="AY120" s="946"/>
      <c r="AZ120" s="921" t="s">
        <v>477</v>
      </c>
      <c r="BA120" s="866"/>
      <c r="BB120" s="866"/>
      <c r="BC120" s="866"/>
      <c r="BD120" s="866"/>
      <c r="BE120" s="866"/>
      <c r="BF120" s="866"/>
      <c r="BG120" s="866"/>
      <c r="BH120" s="866"/>
      <c r="BI120" s="866"/>
      <c r="BJ120" s="866"/>
      <c r="BK120" s="866"/>
      <c r="BL120" s="866"/>
      <c r="BM120" s="866"/>
      <c r="BN120" s="866"/>
      <c r="BO120" s="866"/>
      <c r="BP120" s="867"/>
      <c r="BQ120" s="922">
        <v>8387435</v>
      </c>
      <c r="BR120" s="903"/>
      <c r="BS120" s="903"/>
      <c r="BT120" s="903"/>
      <c r="BU120" s="903"/>
      <c r="BV120" s="903">
        <v>8702813</v>
      </c>
      <c r="BW120" s="903"/>
      <c r="BX120" s="903"/>
      <c r="BY120" s="903"/>
      <c r="BZ120" s="903"/>
      <c r="CA120" s="903">
        <v>8170498</v>
      </c>
      <c r="CB120" s="903"/>
      <c r="CC120" s="903"/>
      <c r="CD120" s="903"/>
      <c r="CE120" s="903"/>
      <c r="CF120" s="927">
        <v>22.9</v>
      </c>
      <c r="CG120" s="928"/>
      <c r="CH120" s="928"/>
      <c r="CI120" s="928"/>
      <c r="CJ120" s="928"/>
      <c r="CK120" s="929" t="s">
        <v>478</v>
      </c>
      <c r="CL120" s="913"/>
      <c r="CM120" s="913"/>
      <c r="CN120" s="913"/>
      <c r="CO120" s="914"/>
      <c r="CP120" s="933" t="s">
        <v>479</v>
      </c>
      <c r="CQ120" s="934"/>
      <c r="CR120" s="934"/>
      <c r="CS120" s="934"/>
      <c r="CT120" s="934"/>
      <c r="CU120" s="934"/>
      <c r="CV120" s="934"/>
      <c r="CW120" s="934"/>
      <c r="CX120" s="934"/>
      <c r="CY120" s="934"/>
      <c r="CZ120" s="934"/>
      <c r="DA120" s="934"/>
      <c r="DB120" s="934"/>
      <c r="DC120" s="934"/>
      <c r="DD120" s="934"/>
      <c r="DE120" s="934"/>
      <c r="DF120" s="935"/>
      <c r="DG120" s="922">
        <v>36639806</v>
      </c>
      <c r="DH120" s="903"/>
      <c r="DI120" s="903"/>
      <c r="DJ120" s="903"/>
      <c r="DK120" s="903"/>
      <c r="DL120" s="903">
        <v>35958187</v>
      </c>
      <c r="DM120" s="903"/>
      <c r="DN120" s="903"/>
      <c r="DO120" s="903"/>
      <c r="DP120" s="903"/>
      <c r="DQ120" s="903">
        <v>36000661</v>
      </c>
      <c r="DR120" s="903"/>
      <c r="DS120" s="903"/>
      <c r="DT120" s="903"/>
      <c r="DU120" s="903"/>
      <c r="DV120" s="904">
        <v>100.8</v>
      </c>
      <c r="DW120" s="904"/>
      <c r="DX120" s="904"/>
      <c r="DY120" s="904"/>
      <c r="DZ120" s="905"/>
    </row>
    <row r="121" spans="1:130" s="226" customFormat="1" ht="26.25" customHeight="1" x14ac:dyDescent="0.15">
      <c r="A121" s="878"/>
      <c r="B121" s="879"/>
      <c r="C121" s="924" t="s">
        <v>480</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v>84646</v>
      </c>
      <c r="AB121" s="838"/>
      <c r="AC121" s="838"/>
      <c r="AD121" s="838"/>
      <c r="AE121" s="839"/>
      <c r="AF121" s="840" t="s">
        <v>472</v>
      </c>
      <c r="AG121" s="838"/>
      <c r="AH121" s="838"/>
      <c r="AI121" s="838"/>
      <c r="AJ121" s="839"/>
      <c r="AK121" s="840" t="s">
        <v>472</v>
      </c>
      <c r="AL121" s="838"/>
      <c r="AM121" s="838"/>
      <c r="AN121" s="838"/>
      <c r="AO121" s="839"/>
      <c r="AP121" s="885" t="s">
        <v>389</v>
      </c>
      <c r="AQ121" s="886"/>
      <c r="AR121" s="886"/>
      <c r="AS121" s="886"/>
      <c r="AT121" s="887"/>
      <c r="AU121" s="947"/>
      <c r="AV121" s="948"/>
      <c r="AW121" s="948"/>
      <c r="AX121" s="948"/>
      <c r="AY121" s="949"/>
      <c r="AZ121" s="873" t="s">
        <v>481</v>
      </c>
      <c r="BA121" s="808"/>
      <c r="BB121" s="808"/>
      <c r="BC121" s="808"/>
      <c r="BD121" s="808"/>
      <c r="BE121" s="808"/>
      <c r="BF121" s="808"/>
      <c r="BG121" s="808"/>
      <c r="BH121" s="808"/>
      <c r="BI121" s="808"/>
      <c r="BJ121" s="808"/>
      <c r="BK121" s="808"/>
      <c r="BL121" s="808"/>
      <c r="BM121" s="808"/>
      <c r="BN121" s="808"/>
      <c r="BO121" s="808"/>
      <c r="BP121" s="809"/>
      <c r="BQ121" s="874">
        <v>4386744</v>
      </c>
      <c r="BR121" s="875"/>
      <c r="BS121" s="875"/>
      <c r="BT121" s="875"/>
      <c r="BU121" s="875"/>
      <c r="BV121" s="875">
        <v>4022934</v>
      </c>
      <c r="BW121" s="875"/>
      <c r="BX121" s="875"/>
      <c r="BY121" s="875"/>
      <c r="BZ121" s="875"/>
      <c r="CA121" s="875">
        <v>4025083</v>
      </c>
      <c r="CB121" s="875"/>
      <c r="CC121" s="875"/>
      <c r="CD121" s="875"/>
      <c r="CE121" s="875"/>
      <c r="CF121" s="936">
        <v>11.3</v>
      </c>
      <c r="CG121" s="937"/>
      <c r="CH121" s="937"/>
      <c r="CI121" s="937"/>
      <c r="CJ121" s="937"/>
      <c r="CK121" s="930"/>
      <c r="CL121" s="916"/>
      <c r="CM121" s="916"/>
      <c r="CN121" s="916"/>
      <c r="CO121" s="917"/>
      <c r="CP121" s="896" t="s">
        <v>482</v>
      </c>
      <c r="CQ121" s="897"/>
      <c r="CR121" s="897"/>
      <c r="CS121" s="897"/>
      <c r="CT121" s="897"/>
      <c r="CU121" s="897"/>
      <c r="CV121" s="897"/>
      <c r="CW121" s="897"/>
      <c r="CX121" s="897"/>
      <c r="CY121" s="897"/>
      <c r="CZ121" s="897"/>
      <c r="DA121" s="897"/>
      <c r="DB121" s="897"/>
      <c r="DC121" s="897"/>
      <c r="DD121" s="897"/>
      <c r="DE121" s="897"/>
      <c r="DF121" s="898"/>
      <c r="DG121" s="874">
        <v>22155395</v>
      </c>
      <c r="DH121" s="875"/>
      <c r="DI121" s="875"/>
      <c r="DJ121" s="875"/>
      <c r="DK121" s="875"/>
      <c r="DL121" s="875">
        <v>21516583</v>
      </c>
      <c r="DM121" s="875"/>
      <c r="DN121" s="875"/>
      <c r="DO121" s="875"/>
      <c r="DP121" s="875"/>
      <c r="DQ121" s="875">
        <v>20587201</v>
      </c>
      <c r="DR121" s="875"/>
      <c r="DS121" s="875"/>
      <c r="DT121" s="875"/>
      <c r="DU121" s="875"/>
      <c r="DV121" s="852">
        <v>57.7</v>
      </c>
      <c r="DW121" s="852"/>
      <c r="DX121" s="852"/>
      <c r="DY121" s="852"/>
      <c r="DZ121" s="853"/>
    </row>
    <row r="122" spans="1:130" s="226" customFormat="1" ht="26.25" customHeight="1" x14ac:dyDescent="0.15">
      <c r="A122" s="878"/>
      <c r="B122" s="879"/>
      <c r="C122" s="882" t="s">
        <v>460</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472</v>
      </c>
      <c r="AB122" s="838"/>
      <c r="AC122" s="838"/>
      <c r="AD122" s="838"/>
      <c r="AE122" s="839"/>
      <c r="AF122" s="840" t="s">
        <v>389</v>
      </c>
      <c r="AG122" s="838"/>
      <c r="AH122" s="838"/>
      <c r="AI122" s="838"/>
      <c r="AJ122" s="839"/>
      <c r="AK122" s="840" t="s">
        <v>383</v>
      </c>
      <c r="AL122" s="838"/>
      <c r="AM122" s="838"/>
      <c r="AN122" s="838"/>
      <c r="AO122" s="839"/>
      <c r="AP122" s="885" t="s">
        <v>475</v>
      </c>
      <c r="AQ122" s="886"/>
      <c r="AR122" s="886"/>
      <c r="AS122" s="886"/>
      <c r="AT122" s="887"/>
      <c r="AU122" s="947"/>
      <c r="AV122" s="948"/>
      <c r="AW122" s="948"/>
      <c r="AX122" s="948"/>
      <c r="AY122" s="949"/>
      <c r="AZ122" s="940" t="s">
        <v>483</v>
      </c>
      <c r="BA122" s="941"/>
      <c r="BB122" s="941"/>
      <c r="BC122" s="941"/>
      <c r="BD122" s="941"/>
      <c r="BE122" s="941"/>
      <c r="BF122" s="941"/>
      <c r="BG122" s="941"/>
      <c r="BH122" s="941"/>
      <c r="BI122" s="941"/>
      <c r="BJ122" s="941"/>
      <c r="BK122" s="941"/>
      <c r="BL122" s="941"/>
      <c r="BM122" s="941"/>
      <c r="BN122" s="941"/>
      <c r="BO122" s="941"/>
      <c r="BP122" s="942"/>
      <c r="BQ122" s="943">
        <v>114012893</v>
      </c>
      <c r="BR122" s="906"/>
      <c r="BS122" s="906"/>
      <c r="BT122" s="906"/>
      <c r="BU122" s="906"/>
      <c r="BV122" s="906">
        <v>109498915</v>
      </c>
      <c r="BW122" s="906"/>
      <c r="BX122" s="906"/>
      <c r="BY122" s="906"/>
      <c r="BZ122" s="906"/>
      <c r="CA122" s="906">
        <v>105661728</v>
      </c>
      <c r="CB122" s="906"/>
      <c r="CC122" s="906"/>
      <c r="CD122" s="906"/>
      <c r="CE122" s="906"/>
      <c r="CF122" s="907">
        <v>295.89999999999998</v>
      </c>
      <c r="CG122" s="908"/>
      <c r="CH122" s="908"/>
      <c r="CI122" s="908"/>
      <c r="CJ122" s="908"/>
      <c r="CK122" s="930"/>
      <c r="CL122" s="916"/>
      <c r="CM122" s="916"/>
      <c r="CN122" s="916"/>
      <c r="CO122" s="917"/>
      <c r="CP122" s="896" t="s">
        <v>484</v>
      </c>
      <c r="CQ122" s="897"/>
      <c r="CR122" s="897"/>
      <c r="CS122" s="897"/>
      <c r="CT122" s="897"/>
      <c r="CU122" s="897"/>
      <c r="CV122" s="897"/>
      <c r="CW122" s="897"/>
      <c r="CX122" s="897"/>
      <c r="CY122" s="897"/>
      <c r="CZ122" s="897"/>
      <c r="DA122" s="897"/>
      <c r="DB122" s="897"/>
      <c r="DC122" s="897"/>
      <c r="DD122" s="897"/>
      <c r="DE122" s="897"/>
      <c r="DF122" s="898"/>
      <c r="DG122" s="874">
        <v>472717</v>
      </c>
      <c r="DH122" s="875"/>
      <c r="DI122" s="875"/>
      <c r="DJ122" s="875"/>
      <c r="DK122" s="875"/>
      <c r="DL122" s="875">
        <v>502426</v>
      </c>
      <c r="DM122" s="875"/>
      <c r="DN122" s="875"/>
      <c r="DO122" s="875"/>
      <c r="DP122" s="875"/>
      <c r="DQ122" s="875">
        <v>6227903</v>
      </c>
      <c r="DR122" s="875"/>
      <c r="DS122" s="875"/>
      <c r="DT122" s="875"/>
      <c r="DU122" s="875"/>
      <c r="DV122" s="852">
        <v>17.399999999999999</v>
      </c>
      <c r="DW122" s="852"/>
      <c r="DX122" s="852"/>
      <c r="DY122" s="852"/>
      <c r="DZ122" s="853"/>
    </row>
    <row r="123" spans="1:130" s="226" customFormat="1" ht="26.25" customHeight="1" x14ac:dyDescent="0.15">
      <c r="A123" s="878"/>
      <c r="B123" s="879"/>
      <c r="C123" s="882" t="s">
        <v>466</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v>64419</v>
      </c>
      <c r="AB123" s="838"/>
      <c r="AC123" s="838"/>
      <c r="AD123" s="838"/>
      <c r="AE123" s="839"/>
      <c r="AF123" s="840">
        <v>64969</v>
      </c>
      <c r="AG123" s="838"/>
      <c r="AH123" s="838"/>
      <c r="AI123" s="838"/>
      <c r="AJ123" s="839"/>
      <c r="AK123" s="840">
        <v>61500</v>
      </c>
      <c r="AL123" s="838"/>
      <c r="AM123" s="838"/>
      <c r="AN123" s="838"/>
      <c r="AO123" s="839"/>
      <c r="AP123" s="885">
        <v>0.2</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485</v>
      </c>
      <c r="BP123" s="939"/>
      <c r="BQ123" s="893">
        <v>126787072</v>
      </c>
      <c r="BR123" s="894"/>
      <c r="BS123" s="894"/>
      <c r="BT123" s="894"/>
      <c r="BU123" s="894"/>
      <c r="BV123" s="894">
        <v>122224662</v>
      </c>
      <c r="BW123" s="894"/>
      <c r="BX123" s="894"/>
      <c r="BY123" s="894"/>
      <c r="BZ123" s="894"/>
      <c r="CA123" s="894">
        <v>117857309</v>
      </c>
      <c r="CB123" s="894"/>
      <c r="CC123" s="894"/>
      <c r="CD123" s="894"/>
      <c r="CE123" s="894"/>
      <c r="CF123" s="804"/>
      <c r="CG123" s="805"/>
      <c r="CH123" s="805"/>
      <c r="CI123" s="805"/>
      <c r="CJ123" s="895"/>
      <c r="CK123" s="930"/>
      <c r="CL123" s="916"/>
      <c r="CM123" s="916"/>
      <c r="CN123" s="916"/>
      <c r="CO123" s="917"/>
      <c r="CP123" s="896" t="s">
        <v>407</v>
      </c>
      <c r="CQ123" s="897"/>
      <c r="CR123" s="897"/>
      <c r="CS123" s="897"/>
      <c r="CT123" s="897"/>
      <c r="CU123" s="897"/>
      <c r="CV123" s="897"/>
      <c r="CW123" s="897"/>
      <c r="CX123" s="897"/>
      <c r="CY123" s="897"/>
      <c r="CZ123" s="897"/>
      <c r="DA123" s="897"/>
      <c r="DB123" s="897"/>
      <c r="DC123" s="897"/>
      <c r="DD123" s="897"/>
      <c r="DE123" s="897"/>
      <c r="DF123" s="898"/>
      <c r="DG123" s="837">
        <v>1955191</v>
      </c>
      <c r="DH123" s="838"/>
      <c r="DI123" s="838"/>
      <c r="DJ123" s="838"/>
      <c r="DK123" s="839"/>
      <c r="DL123" s="840">
        <v>2146725</v>
      </c>
      <c r="DM123" s="838"/>
      <c r="DN123" s="838"/>
      <c r="DO123" s="838"/>
      <c r="DP123" s="839"/>
      <c r="DQ123" s="840">
        <v>2055331</v>
      </c>
      <c r="DR123" s="838"/>
      <c r="DS123" s="838"/>
      <c r="DT123" s="838"/>
      <c r="DU123" s="839"/>
      <c r="DV123" s="885">
        <v>5.8</v>
      </c>
      <c r="DW123" s="886"/>
      <c r="DX123" s="886"/>
      <c r="DY123" s="886"/>
      <c r="DZ123" s="887"/>
    </row>
    <row r="124" spans="1:130" s="226" customFormat="1" ht="26.25" customHeight="1" thickBot="1" x14ac:dyDescent="0.2">
      <c r="A124" s="878"/>
      <c r="B124" s="879"/>
      <c r="C124" s="882" t="s">
        <v>469</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472</v>
      </c>
      <c r="AB124" s="838"/>
      <c r="AC124" s="838"/>
      <c r="AD124" s="838"/>
      <c r="AE124" s="839"/>
      <c r="AF124" s="840" t="s">
        <v>389</v>
      </c>
      <c r="AG124" s="838"/>
      <c r="AH124" s="838"/>
      <c r="AI124" s="838"/>
      <c r="AJ124" s="839"/>
      <c r="AK124" s="840" t="s">
        <v>472</v>
      </c>
      <c r="AL124" s="838"/>
      <c r="AM124" s="838"/>
      <c r="AN124" s="838"/>
      <c r="AO124" s="839"/>
      <c r="AP124" s="885" t="s">
        <v>452</v>
      </c>
      <c r="AQ124" s="886"/>
      <c r="AR124" s="886"/>
      <c r="AS124" s="886"/>
      <c r="AT124" s="887"/>
      <c r="AU124" s="888" t="s">
        <v>486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176.9</v>
      </c>
      <c r="BR124" s="892"/>
      <c r="BS124" s="892"/>
      <c r="BT124" s="892"/>
      <c r="BU124" s="892"/>
      <c r="BV124" s="892">
        <v>167.2</v>
      </c>
      <c r="BW124" s="892"/>
      <c r="BX124" s="892"/>
      <c r="BY124" s="892"/>
      <c r="BZ124" s="892"/>
      <c r="CA124" s="892">
        <v>165.4</v>
      </c>
      <c r="CB124" s="892"/>
      <c r="CC124" s="892"/>
      <c r="CD124" s="892"/>
      <c r="CE124" s="892"/>
      <c r="CF124" s="782"/>
      <c r="CG124" s="783"/>
      <c r="CH124" s="783"/>
      <c r="CI124" s="783"/>
      <c r="CJ124" s="923"/>
      <c r="CK124" s="931"/>
      <c r="CL124" s="931"/>
      <c r="CM124" s="931"/>
      <c r="CN124" s="931"/>
      <c r="CO124" s="932"/>
      <c r="CP124" s="896" t="s">
        <v>487</v>
      </c>
      <c r="CQ124" s="897"/>
      <c r="CR124" s="897"/>
      <c r="CS124" s="897"/>
      <c r="CT124" s="897"/>
      <c r="CU124" s="897"/>
      <c r="CV124" s="897"/>
      <c r="CW124" s="897"/>
      <c r="CX124" s="897"/>
      <c r="CY124" s="897"/>
      <c r="CZ124" s="897"/>
      <c r="DA124" s="897"/>
      <c r="DB124" s="897"/>
      <c r="DC124" s="897"/>
      <c r="DD124" s="897"/>
      <c r="DE124" s="897"/>
      <c r="DF124" s="898"/>
      <c r="DG124" s="820">
        <v>7048153</v>
      </c>
      <c r="DH124" s="821"/>
      <c r="DI124" s="821"/>
      <c r="DJ124" s="821"/>
      <c r="DK124" s="822"/>
      <c r="DL124" s="823">
        <v>6436790</v>
      </c>
      <c r="DM124" s="821"/>
      <c r="DN124" s="821"/>
      <c r="DO124" s="821"/>
      <c r="DP124" s="822"/>
      <c r="DQ124" s="823">
        <v>543782</v>
      </c>
      <c r="DR124" s="821"/>
      <c r="DS124" s="821"/>
      <c r="DT124" s="821"/>
      <c r="DU124" s="822"/>
      <c r="DV124" s="909">
        <v>1.5</v>
      </c>
      <c r="DW124" s="910"/>
      <c r="DX124" s="910"/>
      <c r="DY124" s="910"/>
      <c r="DZ124" s="911"/>
    </row>
    <row r="125" spans="1:130" s="226" customFormat="1" ht="26.25" customHeight="1" x14ac:dyDescent="0.15">
      <c r="A125" s="878"/>
      <c r="B125" s="879"/>
      <c r="C125" s="882" t="s">
        <v>471</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472</v>
      </c>
      <c r="AB125" s="838"/>
      <c r="AC125" s="838"/>
      <c r="AD125" s="838"/>
      <c r="AE125" s="839"/>
      <c r="AF125" s="840" t="s">
        <v>452</v>
      </c>
      <c r="AG125" s="838"/>
      <c r="AH125" s="838"/>
      <c r="AI125" s="838"/>
      <c r="AJ125" s="839"/>
      <c r="AK125" s="840" t="s">
        <v>452</v>
      </c>
      <c r="AL125" s="838"/>
      <c r="AM125" s="838"/>
      <c r="AN125" s="838"/>
      <c r="AO125" s="839"/>
      <c r="AP125" s="885" t="s">
        <v>452</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488</v>
      </c>
      <c r="CL125" s="913"/>
      <c r="CM125" s="913"/>
      <c r="CN125" s="913"/>
      <c r="CO125" s="914"/>
      <c r="CP125" s="921" t="s">
        <v>489</v>
      </c>
      <c r="CQ125" s="866"/>
      <c r="CR125" s="866"/>
      <c r="CS125" s="866"/>
      <c r="CT125" s="866"/>
      <c r="CU125" s="866"/>
      <c r="CV125" s="866"/>
      <c r="CW125" s="866"/>
      <c r="CX125" s="866"/>
      <c r="CY125" s="866"/>
      <c r="CZ125" s="866"/>
      <c r="DA125" s="866"/>
      <c r="DB125" s="866"/>
      <c r="DC125" s="866"/>
      <c r="DD125" s="866"/>
      <c r="DE125" s="866"/>
      <c r="DF125" s="867"/>
      <c r="DG125" s="922" t="s">
        <v>472</v>
      </c>
      <c r="DH125" s="903"/>
      <c r="DI125" s="903"/>
      <c r="DJ125" s="903"/>
      <c r="DK125" s="903"/>
      <c r="DL125" s="903" t="s">
        <v>452</v>
      </c>
      <c r="DM125" s="903"/>
      <c r="DN125" s="903"/>
      <c r="DO125" s="903"/>
      <c r="DP125" s="903"/>
      <c r="DQ125" s="903" t="s">
        <v>452</v>
      </c>
      <c r="DR125" s="903"/>
      <c r="DS125" s="903"/>
      <c r="DT125" s="903"/>
      <c r="DU125" s="903"/>
      <c r="DV125" s="904" t="s">
        <v>475</v>
      </c>
      <c r="DW125" s="904"/>
      <c r="DX125" s="904"/>
      <c r="DY125" s="904"/>
      <c r="DZ125" s="905"/>
    </row>
    <row r="126" spans="1:130" s="226" customFormat="1" ht="26.25" customHeight="1" thickBot="1" x14ac:dyDescent="0.2">
      <c r="A126" s="878"/>
      <c r="B126" s="879"/>
      <c r="C126" s="882" t="s">
        <v>474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v>321052</v>
      </c>
      <c r="AB126" s="838"/>
      <c r="AC126" s="838"/>
      <c r="AD126" s="838"/>
      <c r="AE126" s="839"/>
      <c r="AF126" s="840">
        <v>288139</v>
      </c>
      <c r="AG126" s="838"/>
      <c r="AH126" s="838"/>
      <c r="AI126" s="838"/>
      <c r="AJ126" s="839"/>
      <c r="AK126" s="840">
        <v>143961</v>
      </c>
      <c r="AL126" s="838"/>
      <c r="AM126" s="838"/>
      <c r="AN126" s="838"/>
      <c r="AO126" s="839"/>
      <c r="AP126" s="885">
        <v>0.4</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490</v>
      </c>
      <c r="CQ126" s="808"/>
      <c r="CR126" s="808"/>
      <c r="CS126" s="808"/>
      <c r="CT126" s="808"/>
      <c r="CU126" s="808"/>
      <c r="CV126" s="808"/>
      <c r="CW126" s="808"/>
      <c r="CX126" s="808"/>
      <c r="CY126" s="808"/>
      <c r="CZ126" s="808"/>
      <c r="DA126" s="808"/>
      <c r="DB126" s="808"/>
      <c r="DC126" s="808"/>
      <c r="DD126" s="808"/>
      <c r="DE126" s="808"/>
      <c r="DF126" s="809"/>
      <c r="DG126" s="874" t="s">
        <v>472</v>
      </c>
      <c r="DH126" s="875"/>
      <c r="DI126" s="875"/>
      <c r="DJ126" s="875"/>
      <c r="DK126" s="875"/>
      <c r="DL126" s="875" t="s">
        <v>452</v>
      </c>
      <c r="DM126" s="875"/>
      <c r="DN126" s="875"/>
      <c r="DO126" s="875"/>
      <c r="DP126" s="875"/>
      <c r="DQ126" s="875" t="s">
        <v>409</v>
      </c>
      <c r="DR126" s="875"/>
      <c r="DS126" s="875"/>
      <c r="DT126" s="875"/>
      <c r="DU126" s="875"/>
      <c r="DV126" s="852" t="s">
        <v>452</v>
      </c>
      <c r="DW126" s="852"/>
      <c r="DX126" s="852"/>
      <c r="DY126" s="852"/>
      <c r="DZ126" s="853"/>
    </row>
    <row r="127" spans="1:130" s="226" customFormat="1" ht="26.25" customHeight="1" x14ac:dyDescent="0.15">
      <c r="A127" s="880"/>
      <c r="B127" s="881"/>
      <c r="C127" s="899" t="s">
        <v>491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603</v>
      </c>
      <c r="AB127" s="838"/>
      <c r="AC127" s="838"/>
      <c r="AD127" s="838"/>
      <c r="AE127" s="839"/>
      <c r="AF127" s="840">
        <v>538</v>
      </c>
      <c r="AG127" s="838"/>
      <c r="AH127" s="838"/>
      <c r="AI127" s="838"/>
      <c r="AJ127" s="839"/>
      <c r="AK127" s="840">
        <v>481</v>
      </c>
      <c r="AL127" s="838"/>
      <c r="AM127" s="838"/>
      <c r="AN127" s="838"/>
      <c r="AO127" s="839"/>
      <c r="AP127" s="885">
        <v>0</v>
      </c>
      <c r="AQ127" s="886"/>
      <c r="AR127" s="886"/>
      <c r="AS127" s="886"/>
      <c r="AT127" s="887"/>
      <c r="AU127" s="262"/>
      <c r="AV127" s="262"/>
      <c r="AW127" s="262"/>
      <c r="AX127" s="902" t="s">
        <v>492</v>
      </c>
      <c r="AY127" s="870"/>
      <c r="AZ127" s="870"/>
      <c r="BA127" s="870"/>
      <c r="BB127" s="870"/>
      <c r="BC127" s="870"/>
      <c r="BD127" s="870"/>
      <c r="BE127" s="871"/>
      <c r="BF127" s="869" t="s">
        <v>493</v>
      </c>
      <c r="BG127" s="870"/>
      <c r="BH127" s="870"/>
      <c r="BI127" s="870"/>
      <c r="BJ127" s="870"/>
      <c r="BK127" s="870"/>
      <c r="BL127" s="871"/>
      <c r="BM127" s="869" t="s">
        <v>494</v>
      </c>
      <c r="BN127" s="870"/>
      <c r="BO127" s="870"/>
      <c r="BP127" s="870"/>
      <c r="BQ127" s="870"/>
      <c r="BR127" s="870"/>
      <c r="BS127" s="871"/>
      <c r="BT127" s="869" t="s">
        <v>495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496</v>
      </c>
      <c r="CQ127" s="808"/>
      <c r="CR127" s="808"/>
      <c r="CS127" s="808"/>
      <c r="CT127" s="808"/>
      <c r="CU127" s="808"/>
      <c r="CV127" s="808"/>
      <c r="CW127" s="808"/>
      <c r="CX127" s="808"/>
      <c r="CY127" s="808"/>
      <c r="CZ127" s="808"/>
      <c r="DA127" s="808"/>
      <c r="DB127" s="808"/>
      <c r="DC127" s="808"/>
      <c r="DD127" s="808"/>
      <c r="DE127" s="808"/>
      <c r="DF127" s="809"/>
      <c r="DG127" s="874" t="s">
        <v>472</v>
      </c>
      <c r="DH127" s="875"/>
      <c r="DI127" s="875"/>
      <c r="DJ127" s="875"/>
      <c r="DK127" s="875"/>
      <c r="DL127" s="875" t="s">
        <v>452</v>
      </c>
      <c r="DM127" s="875"/>
      <c r="DN127" s="875"/>
      <c r="DO127" s="875"/>
      <c r="DP127" s="875"/>
      <c r="DQ127" s="875" t="s">
        <v>389</v>
      </c>
      <c r="DR127" s="875"/>
      <c r="DS127" s="875"/>
      <c r="DT127" s="875"/>
      <c r="DU127" s="875"/>
      <c r="DV127" s="852" t="s">
        <v>472</v>
      </c>
      <c r="DW127" s="852"/>
      <c r="DX127" s="852"/>
      <c r="DY127" s="852"/>
      <c r="DZ127" s="853"/>
    </row>
    <row r="128" spans="1:130" s="226" customFormat="1" ht="26.25" customHeight="1" thickBot="1" x14ac:dyDescent="0.2">
      <c r="A128" s="854" t="s">
        <v>497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498</v>
      </c>
      <c r="X128" s="856"/>
      <c r="Y128" s="856"/>
      <c r="Z128" s="857"/>
      <c r="AA128" s="858">
        <v>551943</v>
      </c>
      <c r="AB128" s="859"/>
      <c r="AC128" s="859"/>
      <c r="AD128" s="859"/>
      <c r="AE128" s="860"/>
      <c r="AF128" s="861">
        <v>529265</v>
      </c>
      <c r="AG128" s="859"/>
      <c r="AH128" s="859"/>
      <c r="AI128" s="859"/>
      <c r="AJ128" s="860"/>
      <c r="AK128" s="861">
        <v>472281</v>
      </c>
      <c r="AL128" s="859"/>
      <c r="AM128" s="859"/>
      <c r="AN128" s="859"/>
      <c r="AO128" s="860"/>
      <c r="AP128" s="862"/>
      <c r="AQ128" s="863"/>
      <c r="AR128" s="863"/>
      <c r="AS128" s="863"/>
      <c r="AT128" s="864"/>
      <c r="AU128" s="262"/>
      <c r="AV128" s="262"/>
      <c r="AW128" s="262"/>
      <c r="AX128" s="865" t="s">
        <v>499</v>
      </c>
      <c r="AY128" s="866"/>
      <c r="AZ128" s="866"/>
      <c r="BA128" s="866"/>
      <c r="BB128" s="866"/>
      <c r="BC128" s="866"/>
      <c r="BD128" s="866"/>
      <c r="BE128" s="867"/>
      <c r="BF128" s="844" t="s">
        <v>472</v>
      </c>
      <c r="BG128" s="845"/>
      <c r="BH128" s="845"/>
      <c r="BI128" s="845"/>
      <c r="BJ128" s="845"/>
      <c r="BK128" s="845"/>
      <c r="BL128" s="868"/>
      <c r="BM128" s="844">
        <v>11.32</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500</v>
      </c>
      <c r="CQ128" s="786"/>
      <c r="CR128" s="786"/>
      <c r="CS128" s="786"/>
      <c r="CT128" s="786"/>
      <c r="CU128" s="786"/>
      <c r="CV128" s="786"/>
      <c r="CW128" s="786"/>
      <c r="CX128" s="786"/>
      <c r="CY128" s="786"/>
      <c r="CZ128" s="786"/>
      <c r="DA128" s="786"/>
      <c r="DB128" s="786"/>
      <c r="DC128" s="786"/>
      <c r="DD128" s="786"/>
      <c r="DE128" s="786"/>
      <c r="DF128" s="787"/>
      <c r="DG128" s="848">
        <v>13224</v>
      </c>
      <c r="DH128" s="849"/>
      <c r="DI128" s="849"/>
      <c r="DJ128" s="849"/>
      <c r="DK128" s="849"/>
      <c r="DL128" s="849">
        <v>13400</v>
      </c>
      <c r="DM128" s="849"/>
      <c r="DN128" s="849"/>
      <c r="DO128" s="849"/>
      <c r="DP128" s="849"/>
      <c r="DQ128" s="849">
        <v>11576</v>
      </c>
      <c r="DR128" s="849"/>
      <c r="DS128" s="849"/>
      <c r="DT128" s="849"/>
      <c r="DU128" s="849"/>
      <c r="DV128" s="850">
        <v>0</v>
      </c>
      <c r="DW128" s="850"/>
      <c r="DX128" s="850"/>
      <c r="DY128" s="850"/>
      <c r="DZ128" s="851"/>
    </row>
    <row r="129" spans="1:131" s="226" customFormat="1" ht="26.25" customHeight="1" x14ac:dyDescent="0.15">
      <c r="A129" s="832" t="s">
        <v>100</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501</v>
      </c>
      <c r="X129" s="835"/>
      <c r="Y129" s="835"/>
      <c r="Z129" s="836"/>
      <c r="AA129" s="837">
        <v>47504122</v>
      </c>
      <c r="AB129" s="838"/>
      <c r="AC129" s="838"/>
      <c r="AD129" s="838"/>
      <c r="AE129" s="839"/>
      <c r="AF129" s="840">
        <v>46916426</v>
      </c>
      <c r="AG129" s="838"/>
      <c r="AH129" s="838"/>
      <c r="AI129" s="838"/>
      <c r="AJ129" s="839"/>
      <c r="AK129" s="840">
        <v>46017290</v>
      </c>
      <c r="AL129" s="838"/>
      <c r="AM129" s="838"/>
      <c r="AN129" s="838"/>
      <c r="AO129" s="839"/>
      <c r="AP129" s="841"/>
      <c r="AQ129" s="842"/>
      <c r="AR129" s="842"/>
      <c r="AS129" s="842"/>
      <c r="AT129" s="843"/>
      <c r="AU129" s="264"/>
      <c r="AV129" s="264"/>
      <c r="AW129" s="264"/>
      <c r="AX129" s="807" t="s">
        <v>502</v>
      </c>
      <c r="AY129" s="808"/>
      <c r="AZ129" s="808"/>
      <c r="BA129" s="808"/>
      <c r="BB129" s="808"/>
      <c r="BC129" s="808"/>
      <c r="BD129" s="808"/>
      <c r="BE129" s="809"/>
      <c r="BF129" s="827" t="s">
        <v>472</v>
      </c>
      <c r="BG129" s="828"/>
      <c r="BH129" s="828"/>
      <c r="BI129" s="828"/>
      <c r="BJ129" s="828"/>
      <c r="BK129" s="828"/>
      <c r="BL129" s="829"/>
      <c r="BM129" s="827">
        <v>16.32</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32" t="s">
        <v>503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504</v>
      </c>
      <c r="X130" s="835"/>
      <c r="Y130" s="835"/>
      <c r="Z130" s="836"/>
      <c r="AA130" s="837">
        <v>11151054</v>
      </c>
      <c r="AB130" s="838"/>
      <c r="AC130" s="838"/>
      <c r="AD130" s="838"/>
      <c r="AE130" s="839"/>
      <c r="AF130" s="840">
        <v>10887960</v>
      </c>
      <c r="AG130" s="838"/>
      <c r="AH130" s="838"/>
      <c r="AI130" s="838"/>
      <c r="AJ130" s="839"/>
      <c r="AK130" s="840">
        <v>10313320</v>
      </c>
      <c r="AL130" s="838"/>
      <c r="AM130" s="838"/>
      <c r="AN130" s="838"/>
      <c r="AO130" s="839"/>
      <c r="AP130" s="841"/>
      <c r="AQ130" s="842"/>
      <c r="AR130" s="842"/>
      <c r="AS130" s="842"/>
      <c r="AT130" s="843"/>
      <c r="AU130" s="264"/>
      <c r="AV130" s="264"/>
      <c r="AW130" s="264"/>
      <c r="AX130" s="807" t="s">
        <v>505</v>
      </c>
      <c r="AY130" s="808"/>
      <c r="AZ130" s="808"/>
      <c r="BA130" s="808"/>
      <c r="BB130" s="808"/>
      <c r="BC130" s="808"/>
      <c r="BD130" s="808"/>
      <c r="BE130" s="809"/>
      <c r="BF130" s="810">
        <v>16.600000000000001</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506</v>
      </c>
      <c r="X131" s="818"/>
      <c r="Y131" s="818"/>
      <c r="Z131" s="819"/>
      <c r="AA131" s="820">
        <v>36353068</v>
      </c>
      <c r="AB131" s="821"/>
      <c r="AC131" s="821"/>
      <c r="AD131" s="821"/>
      <c r="AE131" s="822"/>
      <c r="AF131" s="823">
        <v>36028466</v>
      </c>
      <c r="AG131" s="821"/>
      <c r="AH131" s="821"/>
      <c r="AI131" s="821"/>
      <c r="AJ131" s="822"/>
      <c r="AK131" s="823">
        <v>35703970</v>
      </c>
      <c r="AL131" s="821"/>
      <c r="AM131" s="821"/>
      <c r="AN131" s="821"/>
      <c r="AO131" s="822"/>
      <c r="AP131" s="824"/>
      <c r="AQ131" s="825"/>
      <c r="AR131" s="825"/>
      <c r="AS131" s="825"/>
      <c r="AT131" s="826"/>
      <c r="AU131" s="264"/>
      <c r="AV131" s="264"/>
      <c r="AW131" s="264"/>
      <c r="AX131" s="785" t="s">
        <v>507</v>
      </c>
      <c r="AY131" s="786"/>
      <c r="AZ131" s="786"/>
      <c r="BA131" s="786"/>
      <c r="BB131" s="786"/>
      <c r="BC131" s="786"/>
      <c r="BD131" s="786"/>
      <c r="BE131" s="787"/>
      <c r="BF131" s="788">
        <v>165.4</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794" t="s">
        <v>508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509</v>
      </c>
      <c r="W132" s="798"/>
      <c r="X132" s="798"/>
      <c r="Y132" s="798"/>
      <c r="Z132" s="799"/>
      <c r="AA132" s="800">
        <v>16.700917789999998</v>
      </c>
      <c r="AB132" s="801"/>
      <c r="AC132" s="801"/>
      <c r="AD132" s="801"/>
      <c r="AE132" s="802"/>
      <c r="AF132" s="803">
        <v>16.559591000000001</v>
      </c>
      <c r="AG132" s="801"/>
      <c r="AH132" s="801"/>
      <c r="AI132" s="801"/>
      <c r="AJ132" s="802"/>
      <c r="AK132" s="803">
        <v>16.662037860000002</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510</v>
      </c>
      <c r="W133" s="777"/>
      <c r="X133" s="777"/>
      <c r="Y133" s="777"/>
      <c r="Z133" s="778"/>
      <c r="AA133" s="779">
        <v>18.2</v>
      </c>
      <c r="AB133" s="780"/>
      <c r="AC133" s="780"/>
      <c r="AD133" s="780"/>
      <c r="AE133" s="781"/>
      <c r="AF133" s="779">
        <v>17.2</v>
      </c>
      <c r="AG133" s="780"/>
      <c r="AH133" s="780"/>
      <c r="AI133" s="780"/>
      <c r="AJ133" s="781"/>
      <c r="AK133" s="779">
        <v>16.600000000000001</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pBgI3UxUyNTNDsYDUBfDk9nDuV5OIh9qWKutv3SkR4y6kxohPe8a0Q2IlNssetwYEfGcW/tyQjSPsxcyDQc8cg==" saltValue="6iVkn6PSQDyJ/ngS1Mn4t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BJ58"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511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4jZ4Uf4zT5+YQKJteLEv/j39bg2wF3EgV9DkKfFlhAw+PqA4AmpHifz5iGEUgukS81xAYfz5Ju+5+w8g1Z/LaQ==" saltValue="lqw0fWf7wXvspcesFUhgI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BC1"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792h//Bteujgx8UaFuYj7txqNJRqkVJYMLz1YPQDL9HTvVDCh9AqP+92NFxOHudM4XamARy1sKDqy4gQJU5mQ==" saltValue="23Ah6UF7octXHHWY0JESDg=="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topLeftCell="A46"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512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513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514</v>
      </c>
      <c r="AP7" s="283"/>
      <c r="AQ7" s="284" t="s">
        <v>515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516</v>
      </c>
      <c r="AQ8" s="290" t="s">
        <v>517</v>
      </c>
      <c r="AR8" s="291" t="s">
        <v>518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519</v>
      </c>
      <c r="AL9" s="1207"/>
      <c r="AM9" s="1207"/>
      <c r="AN9" s="1208"/>
      <c r="AO9" s="292">
        <v>11146221</v>
      </c>
      <c r="AP9" s="292">
        <v>63610</v>
      </c>
      <c r="AQ9" s="293">
        <v>59401</v>
      </c>
      <c r="AR9" s="294">
        <v>7.1</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520</v>
      </c>
      <c r="AL10" s="1207"/>
      <c r="AM10" s="1207"/>
      <c r="AN10" s="1208"/>
      <c r="AO10" s="295">
        <v>687238</v>
      </c>
      <c r="AP10" s="295">
        <v>3922</v>
      </c>
      <c r="AQ10" s="296">
        <v>4011</v>
      </c>
      <c r="AR10" s="297">
        <v>-2.2000000000000002</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521</v>
      </c>
      <c r="AL11" s="1207"/>
      <c r="AM11" s="1207"/>
      <c r="AN11" s="1208"/>
      <c r="AO11" s="295">
        <v>26</v>
      </c>
      <c r="AP11" s="295">
        <v>0</v>
      </c>
      <c r="AQ11" s="296">
        <v>2344</v>
      </c>
      <c r="AR11" s="297">
        <v>-100</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522</v>
      </c>
      <c r="AL12" s="1207"/>
      <c r="AM12" s="1207"/>
      <c r="AN12" s="1208"/>
      <c r="AO12" s="295" t="s">
        <v>523</v>
      </c>
      <c r="AP12" s="295" t="s">
        <v>523</v>
      </c>
      <c r="AQ12" s="296">
        <v>503</v>
      </c>
      <c r="AR12" s="297" t="s">
        <v>523</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524</v>
      </c>
      <c r="AL13" s="1207"/>
      <c r="AM13" s="1207"/>
      <c r="AN13" s="1208"/>
      <c r="AO13" s="295" t="s">
        <v>523</v>
      </c>
      <c r="AP13" s="295" t="s">
        <v>523</v>
      </c>
      <c r="AQ13" s="296" t="s">
        <v>523</v>
      </c>
      <c r="AR13" s="297" t="s">
        <v>523</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525</v>
      </c>
      <c r="AL14" s="1207"/>
      <c r="AM14" s="1207"/>
      <c r="AN14" s="1208"/>
      <c r="AO14" s="295">
        <v>494750</v>
      </c>
      <c r="AP14" s="295">
        <v>2823</v>
      </c>
      <c r="AQ14" s="296">
        <v>2092</v>
      </c>
      <c r="AR14" s="297">
        <v>34.9</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526</v>
      </c>
      <c r="AL15" s="1207"/>
      <c r="AM15" s="1207"/>
      <c r="AN15" s="1208"/>
      <c r="AO15" s="295">
        <v>122939</v>
      </c>
      <c r="AP15" s="295">
        <v>702</v>
      </c>
      <c r="AQ15" s="296">
        <v>1558</v>
      </c>
      <c r="AR15" s="297">
        <v>-54.9</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527</v>
      </c>
      <c r="AL16" s="1210"/>
      <c r="AM16" s="1210"/>
      <c r="AN16" s="1211"/>
      <c r="AO16" s="295">
        <v>-926314</v>
      </c>
      <c r="AP16" s="295">
        <v>-5286</v>
      </c>
      <c r="AQ16" s="296">
        <v>-5350</v>
      </c>
      <c r="AR16" s="297">
        <v>-1.2</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11524860</v>
      </c>
      <c r="AP17" s="295">
        <v>65771</v>
      </c>
      <c r="AQ17" s="296">
        <v>64560</v>
      </c>
      <c r="AR17" s="297">
        <v>1.9</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528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529</v>
      </c>
      <c r="AP20" s="303" t="s">
        <v>530</v>
      </c>
      <c r="AQ20" s="304" t="s">
        <v>531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532</v>
      </c>
      <c r="AL21" s="1204"/>
      <c r="AM21" s="1204"/>
      <c r="AN21" s="1205"/>
      <c r="AO21" s="307">
        <v>6.77</v>
      </c>
      <c r="AP21" s="308">
        <v>6.59</v>
      </c>
      <c r="AQ21" s="309">
        <v>0.18</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533</v>
      </c>
      <c r="AL22" s="1204"/>
      <c r="AM22" s="1204"/>
      <c r="AN22" s="1205"/>
      <c r="AO22" s="312">
        <v>98.9</v>
      </c>
      <c r="AP22" s="313">
        <v>99.5</v>
      </c>
      <c r="AQ22" s="314">
        <v>-0.6</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534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t="s">
        <v>535</v>
      </c>
      <c r="AO27" s="273"/>
      <c r="AP27" s="273"/>
      <c r="AQ27" s="273"/>
      <c r="AR27" s="273"/>
      <c r="AS27" s="273"/>
      <c r="AT27" s="273"/>
    </row>
    <row r="28" spans="1:46" ht="17.25" x14ac:dyDescent="0.15">
      <c r="A28" s="274" t="s">
        <v>536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537</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514</v>
      </c>
      <c r="AP30" s="283"/>
      <c r="AQ30" s="284" t="s">
        <v>515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516</v>
      </c>
      <c r="AQ31" s="290" t="s">
        <v>517</v>
      </c>
      <c r="AR31" s="291" t="s">
        <v>518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538</v>
      </c>
      <c r="AL32" s="1195"/>
      <c r="AM32" s="1195"/>
      <c r="AN32" s="1196"/>
      <c r="AO32" s="322">
        <v>12614827</v>
      </c>
      <c r="AP32" s="322">
        <v>71991</v>
      </c>
      <c r="AQ32" s="323">
        <v>36890</v>
      </c>
      <c r="AR32" s="324">
        <v>95.2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539</v>
      </c>
      <c r="AL33" s="1195"/>
      <c r="AM33" s="1195"/>
      <c r="AN33" s="1196"/>
      <c r="AO33" s="322" t="s">
        <v>523</v>
      </c>
      <c r="AP33" s="322" t="s">
        <v>523</v>
      </c>
      <c r="AQ33" s="323" t="s">
        <v>523</v>
      </c>
      <c r="AR33" s="324" t="s">
        <v>523</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540</v>
      </c>
      <c r="AL34" s="1195"/>
      <c r="AM34" s="1195"/>
      <c r="AN34" s="1196"/>
      <c r="AO34" s="322" t="s">
        <v>523</v>
      </c>
      <c r="AP34" s="322" t="s">
        <v>523</v>
      </c>
      <c r="AQ34" s="323">
        <v>32</v>
      </c>
      <c r="AR34" s="324" t="s">
        <v>523</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541</v>
      </c>
      <c r="AL35" s="1195"/>
      <c r="AM35" s="1195"/>
      <c r="AN35" s="1196"/>
      <c r="AO35" s="322">
        <v>3887788</v>
      </c>
      <c r="AP35" s="322">
        <v>22187</v>
      </c>
      <c r="AQ35" s="323">
        <v>11840</v>
      </c>
      <c r="AR35" s="324">
        <v>87.4</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542</v>
      </c>
      <c r="AL36" s="1195"/>
      <c r="AM36" s="1195"/>
      <c r="AN36" s="1196"/>
      <c r="AO36" s="322">
        <v>25909</v>
      </c>
      <c r="AP36" s="322">
        <v>148</v>
      </c>
      <c r="AQ36" s="323">
        <v>566</v>
      </c>
      <c r="AR36" s="324">
        <v>-73.900000000000006</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543</v>
      </c>
      <c r="AL37" s="1195"/>
      <c r="AM37" s="1195"/>
      <c r="AN37" s="1196"/>
      <c r="AO37" s="322">
        <v>205942</v>
      </c>
      <c r="AP37" s="322">
        <v>1175</v>
      </c>
      <c r="AQ37" s="323">
        <v>753</v>
      </c>
      <c r="AR37" s="324">
        <v>56</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544</v>
      </c>
      <c r="AL38" s="1198"/>
      <c r="AM38" s="1198"/>
      <c r="AN38" s="1199"/>
      <c r="AO38" s="325">
        <v>144</v>
      </c>
      <c r="AP38" s="325">
        <v>1</v>
      </c>
      <c r="AQ38" s="326">
        <v>1</v>
      </c>
      <c r="AR38" s="314">
        <v>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545</v>
      </c>
      <c r="AL39" s="1198"/>
      <c r="AM39" s="1198"/>
      <c r="AN39" s="1199"/>
      <c r="AO39" s="322">
        <v>-472281</v>
      </c>
      <c r="AP39" s="322">
        <v>-2695</v>
      </c>
      <c r="AQ39" s="323">
        <v>-6673</v>
      </c>
      <c r="AR39" s="324">
        <v>-59.6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546</v>
      </c>
      <c r="AL40" s="1195"/>
      <c r="AM40" s="1195"/>
      <c r="AN40" s="1196"/>
      <c r="AO40" s="322">
        <v>-10313320</v>
      </c>
      <c r="AP40" s="322">
        <v>-58857</v>
      </c>
      <c r="AQ40" s="323">
        <v>-33112</v>
      </c>
      <c r="AR40" s="324">
        <v>77.8</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294</v>
      </c>
      <c r="AL41" s="1201"/>
      <c r="AM41" s="1201"/>
      <c r="AN41" s="1202"/>
      <c r="AO41" s="322">
        <v>5949009</v>
      </c>
      <c r="AP41" s="322">
        <v>33950</v>
      </c>
      <c r="AQ41" s="323">
        <v>10296</v>
      </c>
      <c r="AR41" s="324">
        <v>229.7</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547</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548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549</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514</v>
      </c>
      <c r="AN49" s="1189" t="s">
        <v>550</v>
      </c>
      <c r="AO49" s="1190"/>
      <c r="AP49" s="1190"/>
      <c r="AQ49" s="1190"/>
      <c r="AR49" s="1191"/>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551</v>
      </c>
      <c r="AO50" s="339" t="s">
        <v>552</v>
      </c>
      <c r="AP50" s="340" t="s">
        <v>553</v>
      </c>
      <c r="AQ50" s="341" t="s">
        <v>554</v>
      </c>
      <c r="AR50" s="342" t="s">
        <v>555</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556</v>
      </c>
      <c r="AL51" s="335"/>
      <c r="AM51" s="343">
        <v>8344044</v>
      </c>
      <c r="AN51" s="344">
        <v>47721</v>
      </c>
      <c r="AO51" s="345">
        <v>-28.5</v>
      </c>
      <c r="AP51" s="346">
        <v>43141</v>
      </c>
      <c r="AQ51" s="347">
        <v>9.4</v>
      </c>
      <c r="AR51" s="348">
        <v>-37.9</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557</v>
      </c>
      <c r="AM52" s="351">
        <v>4548236</v>
      </c>
      <c r="AN52" s="352">
        <v>26012</v>
      </c>
      <c r="AO52" s="353">
        <v>-14.4</v>
      </c>
      <c r="AP52" s="354">
        <v>21887</v>
      </c>
      <c r="AQ52" s="355">
        <v>-2.4</v>
      </c>
      <c r="AR52" s="356">
        <v>-12</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558</v>
      </c>
      <c r="AL53" s="335"/>
      <c r="AM53" s="343">
        <v>8088894</v>
      </c>
      <c r="AN53" s="344">
        <v>46293</v>
      </c>
      <c r="AO53" s="345">
        <v>-3</v>
      </c>
      <c r="AP53" s="346">
        <v>45117</v>
      </c>
      <c r="AQ53" s="347">
        <v>4.5999999999999996</v>
      </c>
      <c r="AR53" s="348">
        <v>-7.6</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557</v>
      </c>
      <c r="AM54" s="351">
        <v>4308624</v>
      </c>
      <c r="AN54" s="352">
        <v>24659</v>
      </c>
      <c r="AO54" s="353">
        <v>-5.2</v>
      </c>
      <c r="AP54" s="354">
        <v>25589</v>
      </c>
      <c r="AQ54" s="355">
        <v>16.899999999999999</v>
      </c>
      <c r="AR54" s="356">
        <v>-22.1</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559</v>
      </c>
      <c r="AL55" s="335"/>
      <c r="AM55" s="343">
        <v>9133299</v>
      </c>
      <c r="AN55" s="344">
        <v>52155</v>
      </c>
      <c r="AO55" s="345">
        <v>12.7</v>
      </c>
      <c r="AP55" s="346">
        <v>43532</v>
      </c>
      <c r="AQ55" s="347">
        <v>-3.5</v>
      </c>
      <c r="AR55" s="348">
        <v>16.2</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557</v>
      </c>
      <c r="AM56" s="351">
        <v>5172424</v>
      </c>
      <c r="AN56" s="352">
        <v>29537</v>
      </c>
      <c r="AO56" s="353">
        <v>19.8</v>
      </c>
      <c r="AP56" s="354">
        <v>25435</v>
      </c>
      <c r="AQ56" s="355">
        <v>-0.6</v>
      </c>
      <c r="AR56" s="356">
        <v>20.399999999999999</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560</v>
      </c>
      <c r="AL57" s="335"/>
      <c r="AM57" s="343">
        <v>7512674</v>
      </c>
      <c r="AN57" s="344">
        <v>42942</v>
      </c>
      <c r="AO57" s="345">
        <v>-17.7</v>
      </c>
      <c r="AP57" s="346">
        <v>52619</v>
      </c>
      <c r="AQ57" s="347">
        <v>20.9</v>
      </c>
      <c r="AR57" s="348">
        <v>-38.6</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557</v>
      </c>
      <c r="AM58" s="351">
        <v>4236503</v>
      </c>
      <c r="AN58" s="352">
        <v>24216</v>
      </c>
      <c r="AO58" s="353">
        <v>-18</v>
      </c>
      <c r="AP58" s="354">
        <v>31149</v>
      </c>
      <c r="AQ58" s="355">
        <v>22.5</v>
      </c>
      <c r="AR58" s="356">
        <v>-40.5</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561</v>
      </c>
      <c r="AL59" s="335"/>
      <c r="AM59" s="343">
        <v>9555306</v>
      </c>
      <c r="AN59" s="344">
        <v>54531</v>
      </c>
      <c r="AO59" s="345">
        <v>27</v>
      </c>
      <c r="AP59" s="346">
        <v>51875</v>
      </c>
      <c r="AQ59" s="347">
        <v>-1.4</v>
      </c>
      <c r="AR59" s="348">
        <v>28.4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557</v>
      </c>
      <c r="AM60" s="351">
        <v>5022768</v>
      </c>
      <c r="AN60" s="352">
        <v>28664</v>
      </c>
      <c r="AO60" s="353">
        <v>18.399999999999999</v>
      </c>
      <c r="AP60" s="354">
        <v>29372</v>
      </c>
      <c r="AQ60" s="355">
        <v>-5.7</v>
      </c>
      <c r="AR60" s="356">
        <v>24.1</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562</v>
      </c>
      <c r="AL61" s="357"/>
      <c r="AM61" s="358">
        <v>8526843</v>
      </c>
      <c r="AN61" s="359">
        <v>48728</v>
      </c>
      <c r="AO61" s="360">
        <v>-1.9</v>
      </c>
      <c r="AP61" s="361">
        <v>47257</v>
      </c>
      <c r="AQ61" s="362">
        <v>6</v>
      </c>
      <c r="AR61" s="348">
        <v>-7.9</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557</v>
      </c>
      <c r="AM62" s="351">
        <v>4657711</v>
      </c>
      <c r="AN62" s="352">
        <v>26618</v>
      </c>
      <c r="AO62" s="353">
        <v>0.1</v>
      </c>
      <c r="AP62" s="354">
        <v>26686</v>
      </c>
      <c r="AQ62" s="355">
        <v>6.1</v>
      </c>
      <c r="AR62" s="356">
        <v>-6</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ejeY0PNXIWUBkSGfC7yWOa+olHpOa2RzbpiE+eLqrQwaRntFpcqSUsFh2DnutZE42GThEJyHVLfQXEo2ejl3Uw==" saltValue="LzWxWz5yJpIOYGvNwOQu/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topLeftCell="A10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564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0qCN06IHR0d1ISUsTm1bWDqU3261KojZ+isL5f8LrU13F9xRgtcMMRtEhB7PNT4anR3HSvX1AR9SJlHYqff9nQ==" saltValue="J2bGLW5uh5cDGN94U5zKB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10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mN/kz4zyeAxn4t7UMp2Xx2kXUldDa+LExsAomG+p//njDAjEzS9O36uVkxWBCBXi7dqUL4GrxDBcMfmfdUWyLg==" saltValue="DtUKLzZackIz93d/PnHQug=="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A43" zoomScale="70" zoomScaleNormal="70" zoomScaleSheetLayoutView="100" workbookViewId="0">
      <selection activeCell="O45" sqref="O45"/>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566</v>
      </c>
      <c r="G46" s="8" t="s">
        <v>567</v>
      </c>
      <c r="H46" s="8" t="s">
        <v>568</v>
      </c>
      <c r="I46" s="8" t="s">
        <v>569</v>
      </c>
      <c r="J46" s="9" t="s">
        <v>570</v>
      </c>
    </row>
    <row r="47" spans="2:10" ht="57.75" customHeight="1" x14ac:dyDescent="0.15">
      <c r="B47" s="10"/>
      <c r="C47" s="1212" t="s">
        <v>3</v>
      </c>
      <c r="D47" s="1212"/>
      <c r="E47" s="1213"/>
      <c r="F47" s="11">
        <v>8.06</v>
      </c>
      <c r="G47" s="12">
        <v>8.17</v>
      </c>
      <c r="H47" s="12">
        <v>8.17</v>
      </c>
      <c r="I47" s="12">
        <v>7.88</v>
      </c>
      <c r="J47" s="13">
        <v>6.65</v>
      </c>
    </row>
    <row r="48" spans="2:10" ht="57.75" customHeight="1" x14ac:dyDescent="0.15">
      <c r="B48" s="14"/>
      <c r="C48" s="1214" t="s">
        <v>4</v>
      </c>
      <c r="D48" s="1214"/>
      <c r="E48" s="1215"/>
      <c r="F48" s="15">
        <v>2.2000000000000002</v>
      </c>
      <c r="G48" s="16">
        <v>3.29</v>
      </c>
      <c r="H48" s="16">
        <v>2.06</v>
      </c>
      <c r="I48" s="16">
        <v>2.72</v>
      </c>
      <c r="J48" s="17">
        <v>2.78</v>
      </c>
    </row>
    <row r="49" spans="2:10" ht="57.75" customHeight="1" thickBot="1" x14ac:dyDescent="0.2">
      <c r="B49" s="18"/>
      <c r="C49" s="1216" t="s">
        <v>5</v>
      </c>
      <c r="D49" s="1216"/>
      <c r="E49" s="1217"/>
      <c r="F49" s="19">
        <v>1.99</v>
      </c>
      <c r="G49" s="20">
        <v>2.7</v>
      </c>
      <c r="H49" s="20">
        <v>0.47</v>
      </c>
      <c r="I49" s="20">
        <v>1.07</v>
      </c>
      <c r="J49" s="21">
        <v>0.04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PJVqKPbcvj7H/7Mqb1D0dFulsvqs2AQPXqp9xzOTy7M5ku7wRD1rzdWt4gfm62ERVfgvhB90S5OvJfmggcYJ+Q==" saltValue="LgevXjHJzU3Eh2qCWuTgA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SL105</cp:lastModifiedBy>
  <cp:lastPrinted>2019-10-18T01:23:17Z</cp:lastPrinted>
  <dcterms:created xsi:type="dcterms:W3CDTF">2019-02-14T04:10:17Z</dcterms:created>
  <dcterms:modified xsi:type="dcterms:W3CDTF">2019-10-18T01:24:57Z</dcterms:modified>
  <cp:category/>
</cp:coreProperties>
</file>