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01407024\Documents\１５．財政状況資料集\Ｈ２８（最終）\"/>
    </mc:Choice>
  </mc:AlternateContent>
  <bookViews>
    <workbookView xWindow="0" yWindow="0" windowWidth="20490" windowHeight="73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concurrentManualCount="2"/>
</workbook>
</file>

<file path=xl/calcChain.xml><?xml version="1.0" encoding="utf-8"?>
<calcChain xmlns="http://schemas.openxmlformats.org/spreadsheetml/2006/main">
  <c r="BG35" i="9" l="1"/>
  <c r="BG34" i="9"/>
  <c r="AO34" i="9"/>
  <c r="W40"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C40" i="9"/>
  <c r="CO39" i="9"/>
  <c r="BE39" i="9"/>
  <c r="AM39" i="9"/>
  <c r="C39" i="9"/>
  <c r="CO38" i="9"/>
  <c r="BE38" i="9"/>
  <c r="AM38" i="9"/>
  <c r="C38" i="9"/>
  <c r="BE37" i="9"/>
  <c r="AM37" i="9"/>
  <c r="C37" i="9"/>
  <c r="BE36" i="9"/>
  <c r="AM36" i="9"/>
  <c r="AM35" i="9"/>
  <c r="CO34" i="9"/>
  <c r="CO35" i="9" s="1"/>
  <c r="CO36" i="9" s="1"/>
  <c r="CO37" i="9" s="1"/>
  <c r="BW34" i="9"/>
  <c r="BW35" i="9" s="1"/>
  <c r="BW36" i="9" s="1"/>
  <c r="BW37" i="9" s="1"/>
  <c r="BW38" i="9" s="1"/>
  <c r="BW39" i="9" s="1"/>
  <c r="BW40" i="9" s="1"/>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U39" i="9" s="1"/>
  <c r="U40" i="9" s="1"/>
  <c r="BE34" i="9" l="1"/>
  <c r="BE35" i="9" s="1"/>
  <c r="AM34" i="9"/>
</calcChain>
</file>

<file path=xl/sharedStrings.xml><?xml version="1.0" encoding="utf-8"?>
<sst xmlns="http://schemas.openxmlformats.org/spreadsheetml/2006/main" count="1071" uniqueCount="565">
  <si>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</si>
  <si>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</si>
  <si>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</si>
  <si>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</si>
  <si>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</si>
  <si>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</si>
  <si>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</si>
  <si>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</si>
  <si>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</si>
  <si>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</si>
  <si>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</si>
  <si>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</si>
  <si>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</si>
  <si>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</si>
  <si>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</si>
  <si>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</si>
  <si>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</si>
  <si>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</si>
  <si>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</si>
  <si>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</si>
  <si>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</si>
  <si>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</si>
  <si>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</si>
  <si>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</si>
  <si>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</si>
  <si>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</si>
  <si>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</si>
  <si>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</si>
  <si>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</si>
  <si>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</si>
  <si>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</si>
  <si>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</si>
  <si>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</si>
  <si>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</si>
  <si>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</si>
  <si>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</si>
  <si>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</si>
  <si>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</si>
  <si>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</si>
  <si>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</si>
  <si>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</si>
  <si>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</si>
  <si>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</si>
  <si>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</si>
  <si>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</si>
  <si>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</si>
  <si>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</si>
  <si>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</si>
  <si>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</si>
  <si>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</si>
  <si>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</si>
  <si>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</si>
  <si>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</si>
  <si>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</si>
  <si>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</si>
  <si>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</si>
  <si>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</si>
  <si>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</si>
  <si>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</si>
  <si>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</si>
  <si>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</si>
  <si>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</si>
  <si>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</si>
  <si>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</si>
  <si>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</si>
  <si>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</si>
  <si>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</si>
  <si>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</si>
  <si>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</si>
  <si>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Ⅲ－２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</si>
  <si>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</si>
  <si>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</si>
  <si>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</si>
  <si>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</si>
  <si>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</si>
  <si>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</si>
  <si>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</si>
  <si>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</si>
  <si>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</si>
  <si>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</si>
  <si>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</si>
  <si>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</si>
  <si>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隠岐の島町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</si>
  <si>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</si>
  <si>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</si>
  <si>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</si>
  <si>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</si>
  <si>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</si>
  <si>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</si>
  <si>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</si>
  <si>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</si>
  <si>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</si>
  <si>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</si>
  <si>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</si>
  <si>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</si>
  <si>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</si>
  <si>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</si>
  <si>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</si>
  <si>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</si>
  <si>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</si>
  <si>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</si>
  <si>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</si>
  <si>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</si>
  <si>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</si>
  <si>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</si>
  <si>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</si>
  <si>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</si>
  <si>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</si>
  <si>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</si>
  <si>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</si>
  <si>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</si>
  <si>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</si>
  <si>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</si>
  <si>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</si>
  <si>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</si>
  <si>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</si>
  <si>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</si>
  <si>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</si>
  <si>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</si>
  <si>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</si>
  <si>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</si>
  <si>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</si>
  <si>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</si>
  <si>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</si>
  <si>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</si>
  <si>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</si>
  <si>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</si>
  <si>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</si>
  <si>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</si>
  <si>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</si>
  <si>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</si>
  <si>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</si>
  <si>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</si>
  <si>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</si>
  <si>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</si>
  <si>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</si>
  <si>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</si>
  <si>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</si>
  <si>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</si>
  <si>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</si>
  <si>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</si>
  <si>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</si>
  <si>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</si>
  <si>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</si>
  <si>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</si>
  <si>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</si>
  <si>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</si>
  <si>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</si>
  <si>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</si>
  <si>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</si>
  <si>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</si>
  <si>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</si>
  <si>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</si>
  <si>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</si>
  <si>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</si>
  <si>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</si>
  <si>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</si>
  <si>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</si>
  <si>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</si>
  <si>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</si>
  <si>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</si>
  <si>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</si>
  <si>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</si>
  <si>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</si>
  <si>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</si>
  <si>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</si>
  <si>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</si>
  <si>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</si>
  <si>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</si>
  <si>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</si>
  <si>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</si>
  <si>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</si>
  <si>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</si>
  <si>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</si>
  <si>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</si>
  <si>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</si>
  <si>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</si>
  <si>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</si>
  <si>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</si>
  <si>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</si>
  <si>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</si>
  <si>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</si>
  <si>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</si>
  <si>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</si>
  <si>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</si>
  <si>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</si>
  <si>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</si>
  <si>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</si>
  <si>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</si>
  <si>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</si>
  <si>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</si>
  <si>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</si>
  <si>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</si>
  <si>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</si>
  <si>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</si>
  <si>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</si>
  <si>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</si>
  <si>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島根県隠岐の島町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</si>
  <si>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</si>
  <si>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</si>
  <si>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</si>
  <si>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</si>
  <si>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</si>
  <si>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</si>
  <si>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</si>
  <si>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</si>
  <si>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</si>
  <si>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</si>
  <si>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</si>
  <si>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</si>
  <si>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</si>
  <si>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</si>
  <si>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</si>
  <si>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</si>
  <si>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</si>
  <si>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</si>
  <si>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</si>
  <si>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</si>
  <si>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</si>
  <si>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</si>
  <si>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</si>
  <si>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</si>
  <si>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</si>
  <si>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</si>
  <si>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</si>
  <si>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</si>
  <si>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</si>
  <si>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</si>
  <si>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</si>
  <si>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</si>
  <si>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</si>
  <si>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</si>
  <si>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</si>
  <si>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</si>
  <si>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</si>
  <si>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</si>
  <si>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</si>
  <si>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</si>
  <si>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</si>
  <si>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</si>
  <si>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</si>
  <si>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</si>
  <si>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</si>
  <si>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</si>
  <si>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</si>
  <si>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</si>
  <si>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</si>
  <si>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</si>
  <si>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</si>
  <si>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</si>
  <si>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</si>
  <si>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</si>
  <si>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</si>
  <si>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</si>
  <si>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</si>
  <si>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</si>
  <si>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</si>
  <si>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</si>
  <si>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</si>
  <si>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</si>
  <si>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</si>
  <si>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</si>
  <si>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</si>
  <si>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</si>
  <si>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</si>
  <si>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</si>
  <si>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</si>
  <si>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</si>
  <si>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</si>
  <si>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</si>
  <si>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</si>
  <si>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</si>
  <si>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</si>
  <si>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</si>
  <si>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</si>
  <si>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</si>
  <si>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</si>
  <si>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</si>
  <si>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</si>
  <si>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</si>
  <si>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</si>
  <si>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</si>
  <si>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</si>
  <si>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</si>
  <si>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</si>
  <si>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</si>
  <si>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</si>
  <si>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</si>
  <si>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</si>
  <si>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</si>
  <si>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</si>
  <si>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</si>
  <si>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</si>
  <si>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</si>
  <si>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</si>
  <si>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</si>
  <si>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</si>
  <si>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</si>
  <si>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</si>
  <si>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</si>
  <si>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</si>
  <si>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</si>
  <si>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</si>
  <si>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</si>
  <si>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</si>
  <si>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</si>
  <si>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</si>
  <si>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</si>
  <si>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</si>
  <si>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</si>
  <si>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</si>
  <si>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</si>
  <si>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</si>
  <si>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</si>
  <si>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</si>
  <si>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</si>
  <si>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</si>
  <si>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</si>
  <si>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</si>
  <si>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</si>
  <si>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</si>
  <si>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</si>
  <si>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</si>
  <si>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</si>
  <si>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</si>
  <si>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</si>
  <si>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</si>
  <si>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</si>
  <si>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</si>
  <si>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</si>
  <si>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</si>
  <si>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</si>
  <si>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</si>
  <si>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</si>
  <si>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</si>
  <si>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</si>
  <si>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</si>
  <si>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</si>
  <si>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</si>
  <si>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</si>
  <si>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</si>
  <si>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</si>
  <si>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</si>
  <si>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</si>
  <si>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</si>
  <si>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</si>
  <si>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島根県隠岐の島町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</si>
  <si>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</si>
  <si>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</si>
  <si>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</si>
  <si>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</si>
  <si>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</si>
  <si>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</si>
  <si>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</si>
  <si>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</si>
  <si>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</si>
  <si>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</si>
  <si>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</si>
  <si>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</si>
  <si>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</si>
  <si>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</si>
  <si>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</si>
  <si>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</si>
  <si>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</si>
  <si>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</si>
  <si>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</si>
  <si>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</si>
  <si>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布施へき地診療施設事業特別会計</t>
    <phoneticPr fontId="5"/>
  </si>
  <si>
    <t>五箇へき地診療施設事業特別会計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</si>
  <si>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</si>
  <si>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</si>
  <si>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</si>
  <si>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</si>
  <si>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</si>
  <si>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</si>
  <si>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</si>
  <si>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</si>
  <si>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</si>
  <si>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</si>
  <si>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</si>
  <si>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</si>
  <si>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</si>
  <si>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</si>
  <si>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国民健康保険施設勘定（中村診療所）特別会計</t>
    <phoneticPr fontId="5"/>
  </si>
  <si>
    <t>国民健康保険施設勘定（五箇診療所）特別会計</t>
    <phoneticPr fontId="5"/>
  </si>
  <si>
    <t>国民健康保険施設勘定（都万診療所）特別会計</t>
    <phoneticPr fontId="5"/>
  </si>
  <si>
    <t>後期高齢者医療保険事業特別会計</t>
    <phoneticPr fontId="5"/>
  </si>
  <si>
    <t>訪問看護事業特別会計</t>
    <phoneticPr fontId="5"/>
  </si>
  <si>
    <t>駐車場事業特別会計</t>
    <phoneticPr fontId="5"/>
  </si>
  <si>
    <t>上水道事業会計</t>
    <phoneticPr fontId="5"/>
  </si>
  <si>
    <t>法適用企業</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</si>
  <si>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</si>
  <si>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</si>
  <si>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</si>
  <si>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</si>
  <si>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</si>
  <si>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</si>
  <si>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</si>
  <si>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</si>
  <si>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</si>
  <si>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</si>
  <si>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</si>
  <si>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</si>
  <si>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</si>
  <si>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</si>
  <si>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</si>
  <si>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</si>
  <si>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</si>
  <si>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</si>
  <si>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</si>
  <si>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</si>
  <si>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</si>
  <si>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</si>
  <si>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</si>
  <si>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</si>
  <si>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</si>
  <si>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</si>
  <si>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</si>
  <si>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</si>
  <si>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</si>
  <si>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</si>
  <si>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</si>
  <si>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</si>
  <si>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</si>
  <si>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</si>
  <si>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</si>
  <si>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</si>
  <si>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</si>
  <si>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</si>
  <si>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</si>
  <si>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</si>
  <si>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</si>
  <si>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</si>
  <si>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</si>
  <si>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</si>
  <si>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</si>
  <si>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</si>
  <si>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</si>
  <si>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</si>
  <si>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</si>
  <si>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</si>
  <si>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</si>
  <si>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</si>
  <si>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</si>
  <si>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</si>
  <si>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</si>
  <si>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</si>
  <si>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</si>
  <si>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</si>
  <si>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</si>
  <si>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</si>
  <si>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</si>
  <si>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</si>
  <si>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</si>
  <si>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</si>
  <si>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</si>
  <si>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</si>
  <si>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</si>
  <si>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</si>
  <si>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</si>
  <si>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</si>
  <si>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</si>
  <si>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</si>
  <si>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</si>
  <si>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</si>
  <si>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</si>
  <si>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</si>
  <si>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</si>
  <si>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</si>
  <si>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</si>
  <si>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</si>
  <si>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</si>
  <si>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</si>
  <si>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</si>
  <si>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</si>
  <si>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</si>
  <si>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</si>
  <si>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</si>
  <si>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</si>
  <si>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</si>
  <si>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</si>
  <si>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</si>
  <si>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</si>
  <si>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</si>
  <si>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</si>
  <si>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</si>
  <si>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</si>
  <si>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</si>
  <si>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</si>
  <si>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</si>
  <si>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</si>
  <si>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</si>
  <si>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</si>
  <si>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</si>
  <si>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</si>
  <si>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</si>
  <si>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</si>
  <si>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</si>
  <si>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</si>
  <si>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</si>
  <si>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</si>
  <si>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</si>
  <si>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</si>
  <si>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</si>
  <si>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</si>
  <si>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</si>
  <si>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</si>
  <si>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</si>
  <si>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</si>
  <si>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</si>
  <si>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</si>
  <si>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</si>
  <si>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</si>
  <si>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</si>
  <si>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</si>
  <si>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</si>
  <si>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</si>
  <si>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</si>
  <si>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</si>
  <si>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</si>
  <si>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</si>
  <si>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</si>
  <si>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</si>
  <si>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</si>
  <si>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</si>
  <si>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</si>
  <si>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</si>
  <si>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</si>
  <si>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</si>
  <si>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</si>
  <si>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0.52</t>
  </si>
  <si>
    <t>一般会計</t>
  </si>
  <si>
    <t>上水道事業会計</t>
  </si>
  <si>
    <t>国民健康保険事業勘定特別会計</t>
  </si>
  <si>
    <t>簡易水道事業特別会計</t>
  </si>
  <si>
    <t>後期高齢者医療保険事業特別会計</t>
  </si>
  <si>
    <t>国民健康保険施設勘定（中村診療所）特別会計</t>
  </si>
  <si>
    <t>訪問看護事業特別会計</t>
  </si>
  <si>
    <t>布施へき地診療施設事業特別会計</t>
  </si>
  <si>
    <t>その他会計（赤字）</t>
  </si>
  <si>
    <t>その他会計（黒字）</t>
  </si>
  <si>
    <t>島根県市町村総合事務組合(普通会計)</t>
    <rPh sb="0" eb="3">
      <t>シマネケン</t>
    </rPh>
    <rPh sb="3" eb="6">
      <t>シチョウソン</t>
    </rPh>
    <rPh sb="6" eb="8">
      <t>ソウゴウ</t>
    </rPh>
    <rPh sb="8" eb="10">
      <t>ジム</t>
    </rPh>
    <rPh sb="10" eb="12">
      <t>クミアイ</t>
    </rPh>
    <rPh sb="13" eb="15">
      <t>フツウ</t>
    </rPh>
    <rPh sb="15" eb="17">
      <t>カイケイ</t>
    </rPh>
    <phoneticPr fontId="2"/>
  </si>
  <si>
    <t>隠岐広域連合(普通会計)</t>
    <rPh sb="0" eb="2">
      <t>オキ</t>
    </rPh>
    <rPh sb="2" eb="4">
      <t>コウイキ</t>
    </rPh>
    <rPh sb="4" eb="6">
      <t>レンゴウ</t>
    </rPh>
    <rPh sb="7" eb="9">
      <t>フツウ</t>
    </rPh>
    <rPh sb="9" eb="11">
      <t>カイケイ</t>
    </rPh>
    <phoneticPr fontId="2"/>
  </si>
  <si>
    <t>隠岐広域連合(介護)</t>
    <rPh sb="0" eb="2">
      <t>オキ</t>
    </rPh>
    <rPh sb="2" eb="4">
      <t>コウイキ</t>
    </rPh>
    <rPh sb="4" eb="6">
      <t>レンゴウ</t>
    </rPh>
    <rPh sb="7" eb="9">
      <t>カイゴ</t>
    </rPh>
    <phoneticPr fontId="2"/>
  </si>
  <si>
    <t>島根県後期高齢者医療広域連合(普通会計)</t>
    <rPh sb="0" eb="3">
      <t>シマネケン</t>
    </rPh>
    <rPh sb="3" eb="5">
      <t>コウキ</t>
    </rPh>
    <rPh sb="5" eb="7">
      <t>コウレイ</t>
    </rPh>
    <rPh sb="7" eb="8">
      <t>シャ</t>
    </rPh>
    <rPh sb="8" eb="10">
      <t>イリョウ</t>
    </rPh>
    <rPh sb="10" eb="12">
      <t>コウイキ</t>
    </rPh>
    <rPh sb="12" eb="14">
      <t>レンゴウ</t>
    </rPh>
    <rPh sb="15" eb="17">
      <t>フツウ</t>
    </rPh>
    <rPh sb="17" eb="19">
      <t>カイケイ</t>
    </rPh>
    <phoneticPr fontId="2"/>
  </si>
  <si>
    <t>島根県後期高齢者医療広域連合(後期高齢)</t>
    <rPh sb="0" eb="3">
      <t>シマネケン</t>
    </rPh>
    <rPh sb="3" eb="5">
      <t>コウキ</t>
    </rPh>
    <rPh sb="5" eb="8">
      <t>コウレイシャ</t>
    </rPh>
    <rPh sb="8" eb="10">
      <t>イリョウ</t>
    </rPh>
    <rPh sb="10" eb="12">
      <t>コウイキ</t>
    </rPh>
    <rPh sb="12" eb="14">
      <t>レンゴウ</t>
    </rPh>
    <rPh sb="15" eb="17">
      <t>コウキ</t>
    </rPh>
    <rPh sb="17" eb="19">
      <t>コウレイ</t>
    </rPh>
    <phoneticPr fontId="2"/>
  </si>
  <si>
    <t>隠岐広域連合(隠岐病院)</t>
    <rPh sb="0" eb="2">
      <t>オキ</t>
    </rPh>
    <rPh sb="2" eb="4">
      <t>コウイキ</t>
    </rPh>
    <rPh sb="4" eb="6">
      <t>レンゴウ</t>
    </rPh>
    <rPh sb="7" eb="9">
      <t>オキ</t>
    </rPh>
    <rPh sb="9" eb="11">
      <t>ビョウイン</t>
    </rPh>
    <phoneticPr fontId="2"/>
  </si>
  <si>
    <t>隠岐広域連合(島前病院)</t>
    <rPh sb="0" eb="2">
      <t>オキ</t>
    </rPh>
    <rPh sb="2" eb="4">
      <t>コウイキ</t>
    </rPh>
    <rPh sb="4" eb="6">
      <t>レンゴウ</t>
    </rPh>
    <rPh sb="7" eb="8">
      <t>シマ</t>
    </rPh>
    <rPh sb="8" eb="9">
      <t>マエ</t>
    </rPh>
    <rPh sb="9" eb="11">
      <t>ビョウイン</t>
    </rPh>
    <phoneticPr fontId="2"/>
  </si>
  <si>
    <t>隠岐の島町教育文化振興財団</t>
    <rPh sb="0" eb="2">
      <t>オキ</t>
    </rPh>
    <rPh sb="3" eb="5">
      <t>シマチョウ</t>
    </rPh>
    <rPh sb="5" eb="7">
      <t>キョウイク</t>
    </rPh>
    <rPh sb="7" eb="9">
      <t>ブンカ</t>
    </rPh>
    <rPh sb="9" eb="11">
      <t>シンコウ</t>
    </rPh>
    <rPh sb="11" eb="13">
      <t>ザイダン</t>
    </rPh>
    <phoneticPr fontId="2"/>
  </si>
  <si>
    <t>ふせの里</t>
    <rPh sb="3" eb="4">
      <t>サト</t>
    </rPh>
    <phoneticPr fontId="2"/>
  </si>
  <si>
    <t>あいらんど</t>
  </si>
  <si>
    <t>隠岐の島町農業公社</t>
    <rPh sb="0" eb="2">
      <t>オキ</t>
    </rPh>
    <rPh sb="3" eb="5">
      <t>シマチョウ</t>
    </rPh>
    <rPh sb="5" eb="7">
      <t>ノウギョウ</t>
    </rPh>
    <rPh sb="7" eb="9">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</si>
  <si>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</si>
  <si>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</si>
  <si>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</si>
  <si>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</si>
  <si>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</si>
  <si>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</si>
  <si>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</si>
  <si>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</si>
  <si>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</si>
  <si>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</si>
  <si>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</si>
  <si>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町村合併前の旧町村において、国の経済対策を背景に地方債に依存した社会基盤整備を行って来た。特に平成5年から8年までは、毎年約50億円の地方債を発行したことにより地方債残高が膨らんだため、類似団体と比較すると高い比率となっている。平成16年度の町村合併以降は、行財政改革の一環として繰上償還や地方債の新規発行抑制に取り組んでおり、数値は改善傾向にある。</t>
    <phoneticPr fontId="2"/>
  </si>
  <si>
    <t>有形固定資産減価償却率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</si>
</sst>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theme" Target="theme/theme1.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6.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69806</c:v>
                </c:pt>
                <c:pt idx="1">
                  <c:v>74444</c:v>
                </c:pt>
                <c:pt idx="2">
                  <c:v>85205</c:v>
                </c:pt>
                <c:pt idx="3">
                  <c:v>75972</c:v>
                </c:pt>
                <c:pt idx="4">
                  <c:v>79466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135811</c:v>
                </c:pt>
                <c:pt idx="1">
                  <c:v>174232</c:v>
                </c:pt>
                <c:pt idx="2">
                  <c:v>161502</c:v>
                </c:pt>
                <c:pt idx="3">
                  <c:v>132778</c:v>
                </c:pt>
                <c:pt idx="4">
                  <c:v>158953</c:v>
                </c:pt>
              </c:numCache>
            </c:numRef>
          </c:val>
          <c:smooth val="0"/>
        </c:ser>
        <c:dLbls>
          <c:showLegendKey val="0"/>
          <c:showVal val="0"/>
          <c:showCatName val="0"/>
          <c:showSerName val="0"/>
          <c:showPercent val="0"/>
          <c:showBubbleSize val="0"/>
        </c:dLbls>
        <c:marker val="1"/>
        <c:smooth val="0"/>
        <c:axId val="441976984"/>
        <c:axId val="441978552"/>
      </c:lineChart>
      <c:catAx>
        <c:axId val="4419769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1978552"/>
        <c:crosses val="autoZero"/>
        <c:auto val="1"/>
        <c:lblAlgn val="ctr"/>
        <c:lblOffset val="100"/>
        <c:tickLblSkip val="1"/>
        <c:tickMarkSkip val="1"/>
        <c:noMultiLvlLbl val="0"/>
      </c:catAx>
      <c:valAx>
        <c:axId val="441978552"/>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19769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2.0099999999999998</c:v>
                </c:pt>
                <c:pt idx="1">
                  <c:v>2.4300000000000002</c:v>
                </c:pt>
                <c:pt idx="2">
                  <c:v>1.91</c:v>
                </c:pt>
                <c:pt idx="3">
                  <c:v>1.95</c:v>
                </c:pt>
                <c:pt idx="4">
                  <c:v>2.77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14</c:v>
                </c:pt>
                <c:pt idx="1">
                  <c:v>14.02</c:v>
                </c:pt>
                <c:pt idx="2">
                  <c:v>15.43</c:v>
                </c:pt>
                <c:pt idx="3">
                  <c:v>15.21</c:v>
                </c:pt>
                <c:pt idx="4">
                  <c:v>15.55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41979728"/>
        <c:axId val="4419824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0.33</c:v>
                </c:pt>
                <c:pt idx="1">
                  <c:v>0.42</c:v>
                </c:pt>
                <c:pt idx="2">
                  <c:v>-0.52</c:v>
                </c:pt>
                <c:pt idx="3">
                  <c:v>0.08</c:v>
                </c:pt>
                <c:pt idx="4">
                  <c:v>0.78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41979728"/>
        <c:axId val="441982472"/>
      </c:lineChart>
      <c:catAx>
        <c:axId val="441979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41982472"/>
        <c:crosses val="autoZero"/>
        <c:auto val="1"/>
        <c:lblAlgn val="ctr"/>
        <c:lblOffset val="100"/>
        <c:tickLblSkip val="1"/>
        <c:tickMarkSkip val="1"/>
        <c:noMultiLvlLbl val="0"/>
      </c:catAx>
      <c:valAx>
        <c:axId val="441982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1979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0.26</c:v>
                </c:pt>
                <c:pt idx="2">
                  <c:v>#N/A</c:v>
                </c:pt>
                <c:pt idx="3">
                  <c:v>0.28000000000000003</c:v>
                </c:pt>
                <c:pt idx="4">
                  <c:v>#N/A</c:v>
                </c:pt>
                <c:pt idx="5">
                  <c:v>0.28000000000000003</c:v>
                </c:pt>
                <c:pt idx="6">
                  <c:v>#N/A</c:v>
                </c:pt>
                <c:pt idx="7">
                  <c:v>0.28999999999999998</c:v>
                </c:pt>
                <c:pt idx="8">
                  <c:v>#N/A</c:v>
                </c:pt>
                <c:pt idx="9">
                  <c:v>0.01</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布施へき地診療施設事業特別会計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0.02</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訪問看護事業特別会計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国民健康保険施設勘定（中村診療所）特別会計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0.01</c:v>
                </c:pt>
                <c:pt idx="4">
                  <c:v>#N/A</c:v>
                </c:pt>
                <c:pt idx="5">
                  <c:v>0</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0.02</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7.0000000000000007E-2</c:v>
                </c:pt>
                <c:pt idx="2">
                  <c:v>#N/A</c:v>
                </c:pt>
                <c:pt idx="3">
                  <c:v>0.23</c:v>
                </c:pt>
                <c:pt idx="4">
                  <c:v>#N/A</c:v>
                </c:pt>
                <c:pt idx="5">
                  <c:v>0.32</c:v>
                </c:pt>
                <c:pt idx="6">
                  <c:v>#N/A</c:v>
                </c:pt>
                <c:pt idx="7">
                  <c:v>0.49</c:v>
                </c:pt>
                <c:pt idx="8">
                  <c:v>#N/A</c:v>
                </c:pt>
                <c:pt idx="9">
                  <c:v>0.63</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3.99</c:v>
                </c:pt>
                <c:pt idx="2">
                  <c:v>#N/A</c:v>
                </c:pt>
                <c:pt idx="3">
                  <c:v>2.97</c:v>
                </c:pt>
                <c:pt idx="4">
                  <c:v>#N/A</c:v>
                </c:pt>
                <c:pt idx="5">
                  <c:v>2.95</c:v>
                </c:pt>
                <c:pt idx="6">
                  <c:v>#N/A</c:v>
                </c:pt>
                <c:pt idx="7">
                  <c:v>2.7</c:v>
                </c:pt>
                <c:pt idx="8">
                  <c:v>#N/A</c:v>
                </c:pt>
                <c:pt idx="9">
                  <c:v>2.5499999999999998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1.98</c:v>
                </c:pt>
                <c:pt idx="2">
                  <c:v>#N/A</c:v>
                </c:pt>
                <c:pt idx="3">
                  <c:v>2.41</c:v>
                </c:pt>
                <c:pt idx="4">
                  <c:v>#N/A</c:v>
                </c:pt>
                <c:pt idx="5">
                  <c:v>1.9</c:v>
                </c:pt>
                <c:pt idx="6">
                  <c:v>#N/A</c:v>
                </c:pt>
                <c:pt idx="7">
                  <c:v>1.94</c:v>
                </c:pt>
                <c:pt idx="8">
                  <c:v>#N/A</c:v>
                </c:pt>
                <c:pt idx="9">
                  <c:v>2.76</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41981296"/>
        <c:axId val="441981688"/>
      </c:barChart>
      <c:catAx>
        <c:axId val="441981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1981688"/>
        <c:crosses val="autoZero"/>
        <c:auto val="1"/>
        <c:lblAlgn val="ctr"/>
        <c:lblOffset val="100"/>
        <c:tickLblSkip val="1"/>
        <c:tickMarkSkip val="1"/>
        <c:noMultiLvlLbl val="0"/>
      </c:catAx>
      <c:valAx>
        <c:axId val="441981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19812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2574</c:v>
                </c:pt>
                <c:pt idx="5">
                  <c:v>2597</c:v>
                </c:pt>
                <c:pt idx="8">
                  <c:v>2633</c:v>
                </c:pt>
                <c:pt idx="11">
                  <c:v>2717</c:v>
                </c:pt>
                <c:pt idx="14">
                  <c:v>2689</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23</c:v>
                </c:pt>
                <c:pt idx="3">
                  <c:v>21</c:v>
                </c:pt>
                <c:pt idx="6">
                  <c:v>20</c:v>
                </c:pt>
                <c:pt idx="9">
                  <c:v>20</c:v>
                </c:pt>
                <c:pt idx="12">
                  <c:v>9</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51</c:v>
                </c:pt>
                <c:pt idx="3">
                  <c:v>105</c:v>
                </c:pt>
                <c:pt idx="6">
                  <c:v>107</c:v>
                </c:pt>
                <c:pt idx="9">
                  <c:v>109</c:v>
                </c:pt>
                <c:pt idx="12">
                  <c:v>105</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399</c:v>
                </c:pt>
                <c:pt idx="3">
                  <c:v>475</c:v>
                </c:pt>
                <c:pt idx="6">
                  <c:v>458</c:v>
                </c:pt>
                <c:pt idx="9">
                  <c:v>474</c:v>
                </c:pt>
                <c:pt idx="12">
                  <c:v>461</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3126</c:v>
                </c:pt>
                <c:pt idx="3">
                  <c:v>3023</c:v>
                </c:pt>
                <c:pt idx="6">
                  <c:v>2955</c:v>
                </c:pt>
                <c:pt idx="9">
                  <c:v>2958</c:v>
                </c:pt>
                <c:pt idx="12">
                  <c:v>2867</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41979336"/>
        <c:axId val="4419773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1025</c:v>
                </c:pt>
                <c:pt idx="2">
                  <c:v>#N/A</c:v>
                </c:pt>
                <c:pt idx="3">
                  <c:v>#N/A</c:v>
                </c:pt>
                <c:pt idx="4">
                  <c:v>1027</c:v>
                </c:pt>
                <c:pt idx="5">
                  <c:v>#N/A</c:v>
                </c:pt>
                <c:pt idx="6">
                  <c:v>#N/A</c:v>
                </c:pt>
                <c:pt idx="7">
                  <c:v>907</c:v>
                </c:pt>
                <c:pt idx="8">
                  <c:v>#N/A</c:v>
                </c:pt>
                <c:pt idx="9">
                  <c:v>#N/A</c:v>
                </c:pt>
                <c:pt idx="10">
                  <c:v>844</c:v>
                </c:pt>
                <c:pt idx="11">
                  <c:v>#N/A</c:v>
                </c:pt>
                <c:pt idx="12">
                  <c:v>#N/A</c:v>
                </c:pt>
                <c:pt idx="13">
                  <c:v>753</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41979336"/>
        <c:axId val="441977376"/>
      </c:lineChart>
      <c:catAx>
        <c:axId val="441979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1977376"/>
        <c:crosses val="autoZero"/>
        <c:auto val="1"/>
        <c:lblAlgn val="ctr"/>
        <c:lblOffset val="100"/>
        <c:tickLblSkip val="1"/>
        <c:tickMarkSkip val="1"/>
        <c:noMultiLvlLbl val="0"/>
      </c:catAx>
      <c:valAx>
        <c:axId val="441977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1979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20549</c:v>
                </c:pt>
                <c:pt idx="5">
                  <c:v>21101</c:v>
                </c:pt>
                <c:pt idx="8">
                  <c:v>20915</c:v>
                </c:pt>
                <c:pt idx="11">
                  <c:v>19798</c:v>
                </c:pt>
                <c:pt idx="14">
                  <c:v>19519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1229</c:v>
                </c:pt>
                <c:pt idx="5">
                  <c:v>1342</c:v>
                </c:pt>
                <c:pt idx="8">
                  <c:v>1346</c:v>
                </c:pt>
                <c:pt idx="11">
                  <c:v>1283</c:v>
                </c:pt>
                <c:pt idx="14">
                  <c:v>1282</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2570</c:v>
                </c:pt>
                <c:pt idx="5">
                  <c:v>2915</c:v>
                </c:pt>
                <c:pt idx="8">
                  <c:v>3065</c:v>
                </c:pt>
                <c:pt idx="11">
                  <c:v>3336</c:v>
                </c:pt>
                <c:pt idx="14">
                  <c:v>3445</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1936</c:v>
                </c:pt>
                <c:pt idx="3">
                  <c:v>1990</c:v>
                </c:pt>
                <c:pt idx="6">
                  <c:v>1792</c:v>
                </c:pt>
                <c:pt idx="9">
                  <c:v>1608</c:v>
                </c:pt>
                <c:pt idx="12">
                  <c:v>1661</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406</c:v>
                </c:pt>
                <c:pt idx="3">
                  <c:v>890</c:v>
                </c:pt>
                <c:pt idx="6">
                  <c:v>842</c:v>
                </c:pt>
                <c:pt idx="9">
                  <c:v>801</c:v>
                </c:pt>
                <c:pt idx="12">
                  <c:v>755</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4901</c:v>
                </c:pt>
                <c:pt idx="3">
                  <c:v>5118</c:v>
                </c:pt>
                <c:pt idx="6">
                  <c:v>5263</c:v>
                </c:pt>
                <c:pt idx="9">
                  <c:v>5573</c:v>
                </c:pt>
                <c:pt idx="12">
                  <c:v>5801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97</c:v>
                </c:pt>
                <c:pt idx="3">
                  <c:v>76</c:v>
                </c:pt>
                <c:pt idx="6">
                  <c:v>56</c:v>
                </c:pt>
                <c:pt idx="9">
                  <c:v>36</c:v>
                </c:pt>
                <c:pt idx="12">
                  <c:v>27</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23258</c:v>
                </c:pt>
                <c:pt idx="3">
                  <c:v>23559</c:v>
                </c:pt>
                <c:pt idx="6">
                  <c:v>23297</c:v>
                </c:pt>
                <c:pt idx="9">
                  <c:v>22174</c:v>
                </c:pt>
                <c:pt idx="12">
                  <c:v>21515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53242896"/>
        <c:axId val="4532448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6251</c:v>
                </c:pt>
                <c:pt idx="2">
                  <c:v>#N/A</c:v>
                </c:pt>
                <c:pt idx="3">
                  <c:v>#N/A</c:v>
                </c:pt>
                <c:pt idx="4">
                  <c:v>6275</c:v>
                </c:pt>
                <c:pt idx="5">
                  <c:v>#N/A</c:v>
                </c:pt>
                <c:pt idx="6">
                  <c:v>#N/A</c:v>
                </c:pt>
                <c:pt idx="7">
                  <c:v>5924</c:v>
                </c:pt>
                <c:pt idx="8">
                  <c:v>#N/A</c:v>
                </c:pt>
                <c:pt idx="9">
                  <c:v>#N/A</c:v>
                </c:pt>
                <c:pt idx="10">
                  <c:v>5773</c:v>
                </c:pt>
                <c:pt idx="11">
                  <c:v>#N/A</c:v>
                </c:pt>
                <c:pt idx="12">
                  <c:v>#N/A</c:v>
                </c:pt>
                <c:pt idx="13">
                  <c:v>5513</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53242896"/>
        <c:axId val="453244856"/>
      </c:lineChart>
      <c:catAx>
        <c:axId val="453242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53244856"/>
        <c:crosses val="autoZero"/>
        <c:auto val="1"/>
        <c:lblAlgn val="ctr"/>
        <c:lblOffset val="100"/>
        <c:tickLblSkip val="1"/>
        <c:tickMarkSkip val="1"/>
        <c:noMultiLvlLbl val="0"/>
      </c:catAx>
      <c:valAx>
        <c:axId val="453244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3242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{E08E1DBE-6E78-485A-AEC4-61B9D2C90FFB}</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{27EE6BE5-5AD1-4597-83FB-FEA1E5693B37}</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{367351F0-24EA-4737-9CCD-56B74D13DF98}</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{E750ADB0-7436-43D5-B6DB-BACF121A0447}</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{5068A391-BEBB-47B2-865F-8D166C2BF0FD}</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{6E357059-0809-4EBE-8D12-5BFBE75381B8}</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{4FA25C6B-2EA7-406D-989B-1EE2F9F188DA}</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{6075ABA1-66FD-432B-AEE5-749508D9EF01}</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{40737286-1018-4638-A44D-0016758A73ED}</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{CFA6D201-767C-4550-90D8-EC3B9E0086FA}</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53247992"/>
        <c:axId val="453248384"/>
      </c:scatterChart>
      <c:valAx>
        <c:axId val="45324799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3248384"/>
        <c:crosses val="autoZero"/>
        <c:crossBetween val="midCat"/>
      </c:valAx>
      <c:valAx>
        <c:axId val="45324838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32479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{75415EF1-F181-4F97-916A-B109EC863D7A}</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{7A8DE84B-B1D2-4A85-BC8C-944A9A98F988}</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{1CAA3D75-BE08-4CEA-9F47-97D600C8AFBD}</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{255FDA8B-3216-4197-BF88-FE052D0679A7}</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{A1EE9404-EA3F-4226-9191-F0D1BC6AFF5F}</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17.2</c:v>
                </c:pt>
                <c:pt idx="1">
                  <c:v>16.399999999999999</c:v>
                </c:pt>
                <c:pt idx="2">
                  <c:v>15</c:v>
                </c:pt>
                <c:pt idx="3">
                  <c:v>14.1</c:v>
                </c:pt>
                <c:pt idx="4">
                  <c:v>12.8</c:v>
                </c:pt>
              </c:numCache>
            </c:numRef>
          </c:xVal>
          <c:yVal>
            <c:numRef>
              <c:f>公会計指標分析・財政指標組合せ分析表!$K$73:$O$73</c:f>
              <c:numCache>
                <c:formatCode>#,##0.0;"▲ "#,##0.0</c:formatCode>
                <c:ptCount val="5"/>
                <c:pt idx="0">
                  <c:v>94.9</c:v>
                </c:pt>
                <c:pt idx="1">
                  <c:v>95.7</c:v>
                </c:pt>
                <c:pt idx="2">
                  <c:v>91.4</c:v>
                </c:pt>
                <c:pt idx="3">
                  <c:v>87.8</c:v>
                </c:pt>
                <c:pt idx="4">
                  <c:v>86.1</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{F7FB82B1-827D-4077-948A-8845320BCAE6}</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{55C1C085-1DF9-4D16-8C0D-D452890D2514}</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{229E0888-98CA-407C-ABD2-BC10CD8E3B10}</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{C9ED3400-A810-4F13-9838-6B2FBB8BAD6C}</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{4612FF08-EC19-462F-B488-CD44D6964D17}</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11.7</c:v>
                </c:pt>
                <c:pt idx="1">
                  <c:v>11.2</c:v>
                </c:pt>
                <c:pt idx="2">
                  <c:v>10.4</c:v>
                </c:pt>
                <c:pt idx="3">
                  <c:v>8.9</c:v>
                </c:pt>
                <c:pt idx="4">
                  <c:v>7.9</c:v>
                </c:pt>
              </c:numCache>
            </c:numRef>
          </c:xVal>
          <c:yVal>
            <c:numRef>
              <c:f>公会計指標分析・財政指標組合せ分析表!$K$77:$O$77</c:f>
              <c:numCache>
                <c:formatCode>#,##0.0;"▲ "#,##0.0</c:formatCode>
                <c:ptCount val="5"/>
                <c:pt idx="0">
                  <c:v>61.3</c:v>
                </c:pt>
                <c:pt idx="1">
                  <c:v>54.6</c:v>
                </c:pt>
                <c:pt idx="2">
                  <c:v>48.7</c:v>
                </c:pt>
                <c:pt idx="3">
                  <c:v>13.1</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53249168"/>
        <c:axId val="453248776"/>
      </c:scatterChart>
      <c:valAx>
        <c:axId val="453249168"/>
        <c:scaling>
          <c:orientation val="minMax"/>
          <c:max val="18"/>
          <c:min val="7.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3248776"/>
        <c:crosses val="autoZero"/>
        <c:crossBetween val="midCat"/>
      </c:valAx>
      <c:valAx>
        <c:axId val="453248776"/>
        <c:scaling>
          <c:orientation val="minMax"/>
          <c:max val="11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3249168"/>
        <c:crosses val="autoZero"/>
        <c:crossBetween val="midCat"/>
        <c:majorUnit val="12"/>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2" Type="http://schemas.openxmlformats.org/officeDocument/2006/relationships/chart" Target="../charts/chart7.xml" />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島根県隠岐の島町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元利償還金は大規模事業の償還終了に伴い再び減に転じた。また債務負担行為に基づく支出額の減も併せ、分子は前年度より</a:t>
          </a:r>
          <a:r>
            <a:rPr kumimoji="1" lang="en-US" altLang="ja-JP" sz="1400">
              <a:latin typeface="ＭＳ ゴシック" pitchFamily="49" charset="-128"/>
              <a:ea typeface="ＭＳ ゴシック" pitchFamily="49" charset="-128"/>
            </a:rPr>
            <a:t>11.5%</a:t>
          </a:r>
          <a:r>
            <a:rPr kumimoji="1" lang="ja-JP" altLang="en-US" sz="1400">
              <a:latin typeface="ＭＳ ゴシック" pitchFamily="49" charset="-128"/>
              <a:ea typeface="ＭＳ ゴシック" pitchFamily="49" charset="-128"/>
            </a:rPr>
            <a:t>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町村合併以降、過疎・辺地対策事業債、合併特例債といった有利な地方債を中心に発行して来たことで実質公債費比率は近年減少を続けている。今後は大規模事業実施による地方債新規発行額増大が見込まれており、元利償還金増額が予想されるが、国県補助等を活用しながら有利な地方債を発行することで負担の抑制に努めた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島根県隠岐の島町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年度の町村合併以降、行財政改革の一環として行った繰上償還や地方債の新規発行抑制等による成果で将来負担額は年々減少傾向となっている。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年度は地方債借入額より償還額が上回ったこと等により地方債現在高が減少したことに加え、充当可能基金の増額等により充当可能財源が微増した。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だが今後は大規模事業実施により基金を取崩して予算を確保していくことが見込まれており、充当可能財源が減少する上に、実質公債費比率も上昇に転じると見られることから将来負担比率についても上昇していくと思わ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島根県隠岐の島町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14,694
14,618
242.83
15,242,624
14,968,477
247,182
8,920,607
21,514,930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12.8
86.1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島根県隠岐の島町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14,694
14,618
242.83
15,242,624
14,968,477
247,182
8,920,607
21,514,930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12.8
86.1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島根県隠岐の島町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14,694
14,618
242.83
15,242,624
14,968,477
247,182
8,920,607
21,514,930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12.8
86.1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島根県隠岐の島町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14,694
14,618
242.83
15,242,624
14,968,477
247,182
8,920,607
21,514,930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12.8
86.1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人口減少が続くなか、個人所得や法人税の増収が見込めない上、離島という地理的条件から大企業も無く、税収構造は非常に脆弱である。そのため財政力指数は類似団体を大きく下回り</a:t>
          </a:r>
          <a:r>
            <a:rPr kumimoji="1" lang="en-US" altLang="ja-JP" sz="1300">
              <a:latin typeface="ＭＳ Ｐゴシック"/>
            </a:rPr>
            <a:t>0.19</a:t>
          </a:r>
          <a:r>
            <a:rPr kumimoji="1" lang="ja-JP" altLang="en-US" sz="1300">
              <a:latin typeface="ＭＳ Ｐゴシック"/>
            </a:rPr>
            <a:t>で推移している。</a:t>
          </a:r>
          <a:endParaRPr kumimoji="1" lang="en-US" altLang="ja-JP" sz="1300">
            <a:latin typeface="ＭＳ Ｐゴシック"/>
          </a:endParaRPr>
        </a:p>
        <a:p>
          <a:r>
            <a:rPr kumimoji="1" lang="ja-JP" altLang="en-US" sz="1300">
              <a:latin typeface="ＭＳ Ｐゴシック"/>
            </a:rPr>
            <a:t>　観光・農林水産業振興のほか、新たな産業創出も視野に入れ税収基盤の強化を図るとともに行財政改革の確実な実施により財政の健全化を図っていく。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84667</xdr:rowOff>
    </xdr:to>
    <xdr:cxnSp macro="">
      <xdr:nvCxnSpPr>
        <xdr:cNvPr id="64" name="直線コネクタ 63"/>
        <xdr:cNvCxnSpPr/>
      </xdr:nvCxnSpPr>
      <xdr:spPr>
        <a:xfrm flipV="1">
          <a:off x="4953000" y="6226628"/>
          <a:ext cx="0" cy="14018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7"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8" name="直線コネクタ 67"/>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84667</xdr:rowOff>
    </xdr:from>
    <xdr:to>
      <xdr:col>7</xdr:col>
      <xdr:colOff>152400</xdr:colOff>
      <xdr:row>44</xdr:row>
      <xdr:rowOff>84667</xdr:rowOff>
    </xdr:to>
    <xdr:cxnSp macro="">
      <xdr:nvCxnSpPr>
        <xdr:cNvPr id="69" name="直線コネクタ 68"/>
        <xdr:cNvCxnSpPr/>
      </xdr:nvCxnSpPr>
      <xdr:spPr>
        <a:xfrm>
          <a:off x="4114800" y="76284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60070</xdr:rowOff>
    </xdr:from>
    <xdr:ext cx="762000" cy="259045"/>
    <xdr:sp macro="" textlink="">
      <xdr:nvSpPr>
        <xdr:cNvPr id="70" name="財政力平均値テキスト"/>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1" name="フローチャート : 判断 70"/>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84667</xdr:rowOff>
    </xdr:from>
    <xdr:to>
      <xdr:col>6</xdr:col>
      <xdr:colOff>0</xdr:colOff>
      <xdr:row>44</xdr:row>
      <xdr:rowOff>84667</xdr:rowOff>
    </xdr:to>
    <xdr:cxnSp macro="">
      <xdr:nvCxnSpPr>
        <xdr:cNvPr id="72" name="直線コネクタ 71"/>
        <xdr:cNvCxnSpPr/>
      </xdr:nvCxnSpPr>
      <xdr:spPr>
        <a:xfrm>
          <a:off x="3225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66524</xdr:rowOff>
    </xdr:from>
    <xdr:to>
      <xdr:col>6</xdr:col>
      <xdr:colOff>50800</xdr:colOff>
      <xdr:row>42</xdr:row>
      <xdr:rowOff>168124</xdr:rowOff>
    </xdr:to>
    <xdr:sp macro="" textlink="">
      <xdr:nvSpPr>
        <xdr:cNvPr id="73" name="フローチャート : 判断 72"/>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6851</xdr:rowOff>
    </xdr:from>
    <xdr:ext cx="736600" cy="259045"/>
    <xdr:sp macro="" textlink="">
      <xdr:nvSpPr>
        <xdr:cNvPr id="74" name="テキスト ボックス 73"/>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84667</xdr:rowOff>
    </xdr:from>
    <xdr:to>
      <xdr:col>4</xdr:col>
      <xdr:colOff>482600</xdr:colOff>
      <xdr:row>44</xdr:row>
      <xdr:rowOff>84667</xdr:rowOff>
    </xdr:to>
    <xdr:cxnSp macro="">
      <xdr:nvCxnSpPr>
        <xdr:cNvPr id="75" name="直線コネクタ 74"/>
        <xdr:cNvCxnSpPr/>
      </xdr:nvCxnSpPr>
      <xdr:spPr>
        <a:xfrm>
          <a:off x="2336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6" name="フローチャート : 判断 75"/>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7" name="テキスト ボックス 76"/>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84667</xdr:rowOff>
    </xdr:from>
    <xdr:to>
      <xdr:col>3</xdr:col>
      <xdr:colOff>279400</xdr:colOff>
      <xdr:row>44</xdr:row>
      <xdr:rowOff>96157</xdr:rowOff>
    </xdr:to>
    <xdr:cxnSp macro="">
      <xdr:nvCxnSpPr>
        <xdr:cNvPr id="78" name="直線コネクタ 77"/>
        <xdr:cNvCxnSpPr/>
      </xdr:nvCxnSpPr>
      <xdr:spPr>
        <a:xfrm flipV="1">
          <a:off x="1447800" y="76284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79" name="フローチャート : 判断 78"/>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155320</xdr:rowOff>
    </xdr:from>
    <xdr:ext cx="762000" cy="259045"/>
    <xdr:sp macro="" textlink="">
      <xdr:nvSpPr>
        <xdr:cNvPr id="80" name="テキスト ボックス 79"/>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81" name="フローチャート : 判断 80"/>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155320</xdr:rowOff>
    </xdr:from>
    <xdr:ext cx="762000" cy="259045"/>
    <xdr:sp macro="" textlink="">
      <xdr:nvSpPr>
        <xdr:cNvPr id="82" name="テキスト ボックス 81"/>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33867</xdr:rowOff>
    </xdr:from>
    <xdr:to>
      <xdr:col>7</xdr:col>
      <xdr:colOff>203200</xdr:colOff>
      <xdr:row>44</xdr:row>
      <xdr:rowOff>135467</xdr:rowOff>
    </xdr:to>
    <xdr:sp macro="" textlink="">
      <xdr:nvSpPr>
        <xdr:cNvPr id="88" name="円/楕円 87"/>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101194</xdr:rowOff>
    </xdr:from>
    <xdr:ext cx="762000" cy="259045"/>
    <xdr:sp macro="" textlink="">
      <xdr:nvSpPr>
        <xdr:cNvPr id="89" name="財政力該当値テキスト"/>
        <xdr:cNvSpPr txBox="1"/>
      </xdr:nvSpPr>
      <xdr:spPr>
        <a:xfrm>
          <a:off x="5041900" y="7473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33867</xdr:rowOff>
    </xdr:from>
    <xdr:to>
      <xdr:col>6</xdr:col>
      <xdr:colOff>50800</xdr:colOff>
      <xdr:row>44</xdr:row>
      <xdr:rowOff>135467</xdr:rowOff>
    </xdr:to>
    <xdr:sp macro="" textlink="">
      <xdr:nvSpPr>
        <xdr:cNvPr id="90" name="円/楕円 89"/>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120244</xdr:rowOff>
    </xdr:from>
    <xdr:ext cx="736600" cy="259045"/>
    <xdr:sp macro="" textlink="">
      <xdr:nvSpPr>
        <xdr:cNvPr id="91" name="テキスト ボックス 90"/>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33867</xdr:rowOff>
    </xdr:from>
    <xdr:to>
      <xdr:col>4</xdr:col>
      <xdr:colOff>533400</xdr:colOff>
      <xdr:row>44</xdr:row>
      <xdr:rowOff>135467</xdr:rowOff>
    </xdr:to>
    <xdr:sp macro="" textlink="">
      <xdr:nvSpPr>
        <xdr:cNvPr id="92" name="円/楕円 91"/>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120244</xdr:rowOff>
    </xdr:from>
    <xdr:ext cx="762000" cy="259045"/>
    <xdr:sp macro="" textlink="">
      <xdr:nvSpPr>
        <xdr:cNvPr id="93" name="テキスト ボックス 92"/>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33867</xdr:rowOff>
    </xdr:from>
    <xdr:to>
      <xdr:col>3</xdr:col>
      <xdr:colOff>330200</xdr:colOff>
      <xdr:row>44</xdr:row>
      <xdr:rowOff>135467</xdr:rowOff>
    </xdr:to>
    <xdr:sp macro="" textlink="">
      <xdr:nvSpPr>
        <xdr:cNvPr id="94" name="円/楕円 93"/>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120244</xdr:rowOff>
    </xdr:from>
    <xdr:ext cx="762000" cy="259045"/>
    <xdr:sp macro="" textlink="">
      <xdr:nvSpPr>
        <xdr:cNvPr id="95" name="テキスト ボックス 94"/>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45357</xdr:rowOff>
    </xdr:from>
    <xdr:to>
      <xdr:col>2</xdr:col>
      <xdr:colOff>127000</xdr:colOff>
      <xdr:row>44</xdr:row>
      <xdr:rowOff>146957</xdr:rowOff>
    </xdr:to>
    <xdr:sp macro="" textlink="">
      <xdr:nvSpPr>
        <xdr:cNvPr id="96" name="円/楕円 95"/>
        <xdr:cNvSpPr/>
      </xdr:nvSpPr>
      <xdr:spPr>
        <a:xfrm>
          <a:off x="1397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131734</xdr:rowOff>
    </xdr:from>
    <xdr:ext cx="762000" cy="259045"/>
    <xdr:sp macro="" textlink="">
      <xdr:nvSpPr>
        <xdr:cNvPr id="97" name="テキスト ボックス 96"/>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入における経常一般財源は年々減少する方向にあるが、町村合併以降実施している行財政改革実施計画に基づく職員数削減による人件費の抑制、地方債の新規発行抑制等の成果で類似団体内平均値と同程度の水準にあ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年度は人件費や公債費等の減があったものの普通交付税減額等の影響により前年度より</a:t>
          </a:r>
          <a:r>
            <a:rPr kumimoji="1" lang="en-US" altLang="ja-JP" sz="1300">
              <a:latin typeface="ＭＳ Ｐゴシック"/>
            </a:rPr>
            <a:t>1.6%</a:t>
          </a:r>
          <a:r>
            <a:rPr kumimoji="1" lang="ja-JP" altLang="en-US" sz="1300">
              <a:latin typeface="ＭＳ Ｐゴシック"/>
            </a:rPr>
            <a:t>の増となっている。今後も普通交付税一本算定による影響が見込まれるが、行財政改革への取組みを通じて義務的経費の削減に努め、現在の水準を維持していく。</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20828</xdr:rowOff>
    </xdr:from>
    <xdr:to>
      <xdr:col>7</xdr:col>
      <xdr:colOff>152400</xdr:colOff>
      <xdr:row>66</xdr:row>
      <xdr:rowOff>140462</xdr:rowOff>
    </xdr:to>
    <xdr:cxnSp macro="">
      <xdr:nvCxnSpPr>
        <xdr:cNvPr id="125" name="直線コネクタ 124"/>
        <xdr:cNvCxnSpPr/>
      </xdr:nvCxnSpPr>
      <xdr:spPr>
        <a:xfrm flipV="1">
          <a:off x="4953000" y="9964928"/>
          <a:ext cx="0" cy="1491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112539</xdr:rowOff>
    </xdr:from>
    <xdr:ext cx="762000" cy="259045"/>
    <xdr:sp macro="" textlink="">
      <xdr:nvSpPr>
        <xdr:cNvPr id="126" name="財政構造の弾力性最小値テキスト"/>
        <xdr:cNvSpPr txBox="1"/>
      </xdr:nvSpPr>
      <xdr:spPr>
        <a:xfrm>
          <a:off x="5041900" y="114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7</xdr:col>
      <xdr:colOff>63500</xdr:colOff>
      <xdr:row>66</xdr:row>
      <xdr:rowOff>140462</xdr:rowOff>
    </xdr:from>
    <xdr:to>
      <xdr:col>7</xdr:col>
      <xdr:colOff>241300</xdr:colOff>
      <xdr:row>66</xdr:row>
      <xdr:rowOff>140462</xdr:rowOff>
    </xdr:to>
    <xdr:cxnSp macro="">
      <xdr:nvCxnSpPr>
        <xdr:cNvPr id="127" name="直線コネクタ 126"/>
        <xdr:cNvCxnSpPr/>
      </xdr:nvCxnSpPr>
      <xdr:spPr>
        <a:xfrm>
          <a:off x="4864100" y="1145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107205</xdr:rowOff>
    </xdr:from>
    <xdr:ext cx="762000" cy="259045"/>
    <xdr:sp macro="" textlink="">
      <xdr:nvSpPr>
        <xdr:cNvPr id="128" name="財政構造の弾力性最大値テキスト"/>
        <xdr:cNvSpPr txBox="1"/>
      </xdr:nvSpPr>
      <xdr:spPr>
        <a:xfrm>
          <a:off x="5041900" y="970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a:t>
          </a:r>
          <a:endParaRPr kumimoji="1" lang="ja-JP" altLang="en-US" sz="1000" b="1">
            <a:latin typeface="ＭＳ Ｐゴシック"/>
          </a:endParaRPr>
        </a:p>
      </xdr:txBody>
    </xdr:sp>
    <xdr:clientData/>
  </xdr:oneCellAnchor>
  <xdr:twoCellAnchor>
    <xdr:from>
      <xdr:col>7</xdr:col>
      <xdr:colOff>63500</xdr:colOff>
      <xdr:row>58</xdr:row>
      <xdr:rowOff>20828</xdr:rowOff>
    </xdr:from>
    <xdr:to>
      <xdr:col>7</xdr:col>
      <xdr:colOff>241300</xdr:colOff>
      <xdr:row>58</xdr:row>
      <xdr:rowOff>20828</xdr:rowOff>
    </xdr:to>
    <xdr:cxnSp macro="">
      <xdr:nvCxnSpPr>
        <xdr:cNvPr id="129" name="直線コネクタ 128"/>
        <xdr:cNvCxnSpPr/>
      </xdr:nvCxnSpPr>
      <xdr:spPr>
        <a:xfrm>
          <a:off x="4864100" y="996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94996</xdr:rowOff>
    </xdr:from>
    <xdr:to>
      <xdr:col>7</xdr:col>
      <xdr:colOff>152400</xdr:colOff>
      <xdr:row>64</xdr:row>
      <xdr:rowOff>762</xdr:rowOff>
    </xdr:to>
    <xdr:cxnSp macro="">
      <xdr:nvCxnSpPr>
        <xdr:cNvPr id="130" name="直線コネクタ 129"/>
        <xdr:cNvCxnSpPr/>
      </xdr:nvCxnSpPr>
      <xdr:spPr>
        <a:xfrm>
          <a:off x="4114800" y="10896346"/>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80027</xdr:rowOff>
    </xdr:from>
    <xdr:ext cx="762000" cy="259045"/>
    <xdr:sp macro="" textlink="">
      <xdr:nvSpPr>
        <xdr:cNvPr id="131"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63500</xdr:rowOff>
    </xdr:from>
    <xdr:to>
      <xdr:col>7</xdr:col>
      <xdr:colOff>203200</xdr:colOff>
      <xdr:row>63</xdr:row>
      <xdr:rowOff>165100</xdr:rowOff>
    </xdr:to>
    <xdr:sp macro="" textlink="">
      <xdr:nvSpPr>
        <xdr:cNvPr id="132" name="フローチャート : 判断 131"/>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94996</xdr:rowOff>
    </xdr:from>
    <xdr:to>
      <xdr:col>6</xdr:col>
      <xdr:colOff>0</xdr:colOff>
      <xdr:row>63</xdr:row>
      <xdr:rowOff>119126</xdr:rowOff>
    </xdr:to>
    <xdr:cxnSp macro="">
      <xdr:nvCxnSpPr>
        <xdr:cNvPr id="133" name="直線コネクタ 132"/>
        <xdr:cNvCxnSpPr/>
      </xdr:nvCxnSpPr>
      <xdr:spPr>
        <a:xfrm flipV="1">
          <a:off x="3225800" y="1089634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762</xdr:rowOff>
    </xdr:from>
    <xdr:to>
      <xdr:col>6</xdr:col>
      <xdr:colOff>50800</xdr:colOff>
      <xdr:row>63</xdr:row>
      <xdr:rowOff>102362</xdr:rowOff>
    </xdr:to>
    <xdr:sp macro="" textlink="">
      <xdr:nvSpPr>
        <xdr:cNvPr id="134" name="フローチャート : 判断 133"/>
        <xdr:cNvSpPr/>
      </xdr:nvSpPr>
      <xdr:spPr>
        <a:xfrm>
          <a:off x="4064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112539</xdr:rowOff>
    </xdr:from>
    <xdr:ext cx="736600" cy="259045"/>
    <xdr:sp macro="" textlink="">
      <xdr:nvSpPr>
        <xdr:cNvPr id="135" name="テキスト ボックス 134"/>
        <xdr:cNvSpPr txBox="1"/>
      </xdr:nvSpPr>
      <xdr:spPr>
        <a:xfrm>
          <a:off x="3733800" y="1057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119126</xdr:rowOff>
    </xdr:from>
    <xdr:to>
      <xdr:col>4</xdr:col>
      <xdr:colOff>482600</xdr:colOff>
      <xdr:row>63</xdr:row>
      <xdr:rowOff>128778</xdr:rowOff>
    </xdr:to>
    <xdr:cxnSp macro="">
      <xdr:nvCxnSpPr>
        <xdr:cNvPr id="136" name="直線コネクタ 135"/>
        <xdr:cNvCxnSpPr/>
      </xdr:nvCxnSpPr>
      <xdr:spPr>
        <a:xfrm flipV="1">
          <a:off x="2336800" y="1092047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126238</xdr:rowOff>
    </xdr:from>
    <xdr:to>
      <xdr:col>4</xdr:col>
      <xdr:colOff>533400</xdr:colOff>
      <xdr:row>64</xdr:row>
      <xdr:rowOff>56388</xdr:rowOff>
    </xdr:to>
    <xdr:sp macro="" textlink="">
      <xdr:nvSpPr>
        <xdr:cNvPr id="137" name="フローチャート : 判断 136"/>
        <xdr:cNvSpPr/>
      </xdr:nvSpPr>
      <xdr:spPr>
        <a:xfrm>
          <a:off x="3175000" y="1092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41165</xdr:rowOff>
    </xdr:from>
    <xdr:ext cx="762000" cy="259045"/>
    <xdr:sp macro="" textlink="">
      <xdr:nvSpPr>
        <xdr:cNvPr id="138" name="テキスト ボックス 137"/>
        <xdr:cNvSpPr txBox="1"/>
      </xdr:nvSpPr>
      <xdr:spPr>
        <a:xfrm>
          <a:off x="2844800" y="1101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128778</xdr:rowOff>
    </xdr:from>
    <xdr:to>
      <xdr:col>3</xdr:col>
      <xdr:colOff>279400</xdr:colOff>
      <xdr:row>63</xdr:row>
      <xdr:rowOff>148082</xdr:rowOff>
    </xdr:to>
    <xdr:cxnSp macro="">
      <xdr:nvCxnSpPr>
        <xdr:cNvPr id="139" name="直線コネクタ 138"/>
        <xdr:cNvCxnSpPr/>
      </xdr:nvCxnSpPr>
      <xdr:spPr>
        <a:xfrm flipV="1">
          <a:off x="1447800" y="1093012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77978</xdr:rowOff>
    </xdr:from>
    <xdr:to>
      <xdr:col>3</xdr:col>
      <xdr:colOff>330200</xdr:colOff>
      <xdr:row>64</xdr:row>
      <xdr:rowOff>8128</xdr:rowOff>
    </xdr:to>
    <xdr:sp macro="" textlink="">
      <xdr:nvSpPr>
        <xdr:cNvPr id="140" name="フローチャート : 判断 139"/>
        <xdr:cNvSpPr/>
      </xdr:nvSpPr>
      <xdr:spPr>
        <a:xfrm>
          <a:off x="2286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18305</xdr:rowOff>
    </xdr:from>
    <xdr:ext cx="762000" cy="259045"/>
    <xdr:sp macro="" textlink="">
      <xdr:nvSpPr>
        <xdr:cNvPr id="141" name="テキスト ボックス 140"/>
        <xdr:cNvSpPr txBox="1"/>
      </xdr:nvSpPr>
      <xdr:spPr>
        <a:xfrm>
          <a:off x="1955800" y="1064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111760</xdr:rowOff>
    </xdr:from>
    <xdr:to>
      <xdr:col>2</xdr:col>
      <xdr:colOff>127000</xdr:colOff>
      <xdr:row>64</xdr:row>
      <xdr:rowOff>41910</xdr:rowOff>
    </xdr:to>
    <xdr:sp macro="" textlink="">
      <xdr:nvSpPr>
        <xdr:cNvPr id="142" name="フローチャート : 判断 141"/>
        <xdr:cNvSpPr/>
      </xdr:nvSpPr>
      <xdr:spPr>
        <a:xfrm>
          <a:off x="1397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26687</xdr:rowOff>
    </xdr:from>
    <xdr:ext cx="762000" cy="259045"/>
    <xdr:sp macro="" textlink="">
      <xdr:nvSpPr>
        <xdr:cNvPr id="143" name="テキスト ボックス 142"/>
        <xdr:cNvSpPr txBox="1"/>
      </xdr:nvSpPr>
      <xdr:spPr>
        <a:xfrm>
          <a:off x="1066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121412</xdr:rowOff>
    </xdr:from>
    <xdr:to>
      <xdr:col>7</xdr:col>
      <xdr:colOff>203200</xdr:colOff>
      <xdr:row>64</xdr:row>
      <xdr:rowOff>51562</xdr:rowOff>
    </xdr:to>
    <xdr:sp macro="" textlink="">
      <xdr:nvSpPr>
        <xdr:cNvPr id="149" name="円/楕円 148"/>
        <xdr:cNvSpPr/>
      </xdr:nvSpPr>
      <xdr:spPr>
        <a:xfrm>
          <a:off x="49022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93489</xdr:rowOff>
    </xdr:from>
    <xdr:ext cx="762000" cy="259045"/>
    <xdr:sp macro="" textlink="">
      <xdr:nvSpPr>
        <xdr:cNvPr id="150" name="財政構造の弾力性該当値テキスト"/>
        <xdr:cNvSpPr txBox="1"/>
      </xdr:nvSpPr>
      <xdr:spPr>
        <a:xfrm>
          <a:off x="5041900" y="1089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44196</xdr:rowOff>
    </xdr:from>
    <xdr:to>
      <xdr:col>6</xdr:col>
      <xdr:colOff>50800</xdr:colOff>
      <xdr:row>63</xdr:row>
      <xdr:rowOff>145796</xdr:rowOff>
    </xdr:to>
    <xdr:sp macro="" textlink="">
      <xdr:nvSpPr>
        <xdr:cNvPr id="151" name="円/楕円 150"/>
        <xdr:cNvSpPr/>
      </xdr:nvSpPr>
      <xdr:spPr>
        <a:xfrm>
          <a:off x="40640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130573</xdr:rowOff>
    </xdr:from>
    <xdr:ext cx="736600" cy="259045"/>
    <xdr:sp macro="" textlink="">
      <xdr:nvSpPr>
        <xdr:cNvPr id="152" name="テキスト ボックス 151"/>
        <xdr:cNvSpPr txBox="1"/>
      </xdr:nvSpPr>
      <xdr:spPr>
        <a:xfrm>
          <a:off x="3733800" y="1093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68326</xdr:rowOff>
    </xdr:from>
    <xdr:to>
      <xdr:col>4</xdr:col>
      <xdr:colOff>533400</xdr:colOff>
      <xdr:row>63</xdr:row>
      <xdr:rowOff>169926</xdr:rowOff>
    </xdr:to>
    <xdr:sp macro="" textlink="">
      <xdr:nvSpPr>
        <xdr:cNvPr id="153" name="円/楕円 152"/>
        <xdr:cNvSpPr/>
      </xdr:nvSpPr>
      <xdr:spPr>
        <a:xfrm>
          <a:off x="3175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8653</xdr:rowOff>
    </xdr:from>
    <xdr:ext cx="762000" cy="259045"/>
    <xdr:sp macro="" textlink="">
      <xdr:nvSpPr>
        <xdr:cNvPr id="154" name="テキスト ボックス 153"/>
        <xdr:cNvSpPr txBox="1"/>
      </xdr:nvSpPr>
      <xdr:spPr>
        <a:xfrm>
          <a:off x="2844800" y="106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77978</xdr:rowOff>
    </xdr:from>
    <xdr:to>
      <xdr:col>3</xdr:col>
      <xdr:colOff>330200</xdr:colOff>
      <xdr:row>64</xdr:row>
      <xdr:rowOff>8128</xdr:rowOff>
    </xdr:to>
    <xdr:sp macro="" textlink="">
      <xdr:nvSpPr>
        <xdr:cNvPr id="155" name="円/楕円 154"/>
        <xdr:cNvSpPr/>
      </xdr:nvSpPr>
      <xdr:spPr>
        <a:xfrm>
          <a:off x="2286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164355</xdr:rowOff>
    </xdr:from>
    <xdr:ext cx="762000" cy="259045"/>
    <xdr:sp macro="" textlink="">
      <xdr:nvSpPr>
        <xdr:cNvPr id="156" name="テキスト ボックス 155"/>
        <xdr:cNvSpPr txBox="1"/>
      </xdr:nvSpPr>
      <xdr:spPr>
        <a:xfrm>
          <a:off x="1955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97282</xdr:rowOff>
    </xdr:from>
    <xdr:to>
      <xdr:col>2</xdr:col>
      <xdr:colOff>127000</xdr:colOff>
      <xdr:row>64</xdr:row>
      <xdr:rowOff>27432</xdr:rowOff>
    </xdr:to>
    <xdr:sp macro="" textlink="">
      <xdr:nvSpPr>
        <xdr:cNvPr id="157" name="円/楕円 156"/>
        <xdr:cNvSpPr/>
      </xdr:nvSpPr>
      <xdr:spPr>
        <a:xfrm>
          <a:off x="13970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37609</xdr:rowOff>
    </xdr:from>
    <xdr:ext cx="762000" cy="259045"/>
    <xdr:sp macro="" textlink="">
      <xdr:nvSpPr>
        <xdr:cNvPr id="158" name="テキスト ボックス 157"/>
        <xdr:cNvSpPr txBox="1"/>
      </xdr:nvSpPr>
      <xdr:spPr>
        <a:xfrm>
          <a:off x="1066800" y="1066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[253,077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財政改革による職員数の削減をはじめとした経費の節減に努めているところではあるが、離島という地域特性から他自治体との社会福祉施設・環境衛生施設等の広域連携が難しく、各施設の運営コストが高くなっている。</a:t>
          </a:r>
          <a:endParaRPr kumimoji="1" lang="en-US" altLang="ja-JP" sz="1300">
            <a:latin typeface="ＭＳ Ｐゴシック"/>
          </a:endParaRPr>
        </a:p>
        <a:p>
          <a:r>
            <a:rPr kumimoji="1" lang="ja-JP" altLang="en-US" sz="1300">
              <a:latin typeface="ＭＳ Ｐゴシック"/>
            </a:rPr>
            <a:t>　また、集落が点在しているため交通機関の維持やスクールバスの運行、ごみ収集等におけるコストも割高になっている。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111371</xdr:rowOff>
    </xdr:from>
    <xdr:to>
      <xdr:col>7</xdr:col>
      <xdr:colOff>152400</xdr:colOff>
      <xdr:row>90</xdr:row>
      <xdr:rowOff>2135</xdr:rowOff>
    </xdr:to>
    <xdr:cxnSp macro="">
      <xdr:nvCxnSpPr>
        <xdr:cNvPr id="186" name="直線コネクタ 185"/>
        <xdr:cNvCxnSpPr/>
      </xdr:nvCxnSpPr>
      <xdr:spPr>
        <a:xfrm flipV="1">
          <a:off x="4953000" y="13827371"/>
          <a:ext cx="0" cy="16052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145662</xdr:rowOff>
    </xdr:from>
    <xdr:ext cx="762000" cy="259045"/>
    <xdr:sp macro="" textlink="">
      <xdr:nvSpPr>
        <xdr:cNvPr id="187" name="人件費・物件費等の状況最小値テキスト"/>
        <xdr:cNvSpPr txBox="1"/>
      </xdr:nvSpPr>
      <xdr:spPr>
        <a:xfrm>
          <a:off x="5041900" y="154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421,495</a:t>
          </a:r>
          <a:endParaRPr kumimoji="1" lang="ja-JP" altLang="en-US" sz="1000" b="1">
            <a:latin typeface="ＭＳ Ｐゴシック"/>
          </a:endParaRPr>
        </a:p>
      </xdr:txBody>
    </xdr:sp>
    <xdr:clientData/>
  </xdr:oneCellAnchor>
  <xdr:twoCellAnchor>
    <xdr:from>
      <xdr:col>7</xdr:col>
      <xdr:colOff>63500</xdr:colOff>
      <xdr:row>90</xdr:row>
      <xdr:rowOff>2135</xdr:rowOff>
    </xdr:from>
    <xdr:to>
      <xdr:col>7</xdr:col>
      <xdr:colOff>241300</xdr:colOff>
      <xdr:row>90</xdr:row>
      <xdr:rowOff>2135</xdr:rowOff>
    </xdr:to>
    <xdr:cxnSp macro="">
      <xdr:nvCxnSpPr>
        <xdr:cNvPr id="188" name="直線コネクタ 187"/>
        <xdr:cNvCxnSpPr/>
      </xdr:nvCxnSpPr>
      <xdr:spPr>
        <a:xfrm>
          <a:off x="4864100" y="1543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26298</xdr:rowOff>
    </xdr:from>
    <xdr:ext cx="762000" cy="259045"/>
    <xdr:sp macro="" textlink="">
      <xdr:nvSpPr>
        <xdr:cNvPr id="189" name="人件費・物件費等の状況最大値テキスト"/>
        <xdr:cNvSpPr txBox="1"/>
      </xdr:nvSpPr>
      <xdr:spPr>
        <a:xfrm>
          <a:off x="5041900" y="1357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88,867</a:t>
          </a:r>
          <a:endParaRPr kumimoji="1" lang="ja-JP" altLang="en-US" sz="1000" b="1">
            <a:latin typeface="ＭＳ Ｐゴシック"/>
          </a:endParaRPr>
        </a:p>
      </xdr:txBody>
    </xdr:sp>
    <xdr:clientData/>
  </xdr:oneCellAnchor>
  <xdr:twoCellAnchor>
    <xdr:from>
      <xdr:col>7</xdr:col>
      <xdr:colOff>63500</xdr:colOff>
      <xdr:row>80</xdr:row>
      <xdr:rowOff>111371</xdr:rowOff>
    </xdr:from>
    <xdr:to>
      <xdr:col>7</xdr:col>
      <xdr:colOff>241300</xdr:colOff>
      <xdr:row>80</xdr:row>
      <xdr:rowOff>111371</xdr:rowOff>
    </xdr:to>
    <xdr:cxnSp macro="">
      <xdr:nvCxnSpPr>
        <xdr:cNvPr id="190" name="直線コネクタ 189"/>
        <xdr:cNvCxnSpPr/>
      </xdr:nvCxnSpPr>
      <xdr:spPr>
        <a:xfrm>
          <a:off x="4864100" y="1382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170031</xdr:rowOff>
    </xdr:from>
    <xdr:to>
      <xdr:col>7</xdr:col>
      <xdr:colOff>152400</xdr:colOff>
      <xdr:row>85</xdr:row>
      <xdr:rowOff>46600</xdr:rowOff>
    </xdr:to>
    <xdr:cxnSp macro="">
      <xdr:nvCxnSpPr>
        <xdr:cNvPr id="191" name="直線コネクタ 190"/>
        <xdr:cNvCxnSpPr/>
      </xdr:nvCxnSpPr>
      <xdr:spPr>
        <a:xfrm>
          <a:off x="4114800" y="14571831"/>
          <a:ext cx="838200" cy="4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99060</xdr:rowOff>
    </xdr:from>
    <xdr:ext cx="762000" cy="259045"/>
    <xdr:sp macro="" textlink="">
      <xdr:nvSpPr>
        <xdr:cNvPr id="192" name="人件費・物件費等の状況平均値テキスト"/>
        <xdr:cNvSpPr txBox="1"/>
      </xdr:nvSpPr>
      <xdr:spPr>
        <a:xfrm>
          <a:off x="5041900" y="13986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164,470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82533</xdr:rowOff>
    </xdr:from>
    <xdr:to>
      <xdr:col>7</xdr:col>
      <xdr:colOff>203200</xdr:colOff>
      <xdr:row>83</xdr:row>
      <xdr:rowOff>12683</xdr:rowOff>
    </xdr:to>
    <xdr:sp macro="" textlink="">
      <xdr:nvSpPr>
        <xdr:cNvPr id="193" name="フローチャート : 判断 192"/>
        <xdr:cNvSpPr/>
      </xdr:nvSpPr>
      <xdr:spPr>
        <a:xfrm>
          <a:off x="4902200" y="1414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143990</xdr:rowOff>
    </xdr:from>
    <xdr:to>
      <xdr:col>6</xdr:col>
      <xdr:colOff>0</xdr:colOff>
      <xdr:row>84</xdr:row>
      <xdr:rowOff>170031</xdr:rowOff>
    </xdr:to>
    <xdr:cxnSp macro="">
      <xdr:nvCxnSpPr>
        <xdr:cNvPr id="194" name="直線コネクタ 193"/>
        <xdr:cNvCxnSpPr/>
      </xdr:nvCxnSpPr>
      <xdr:spPr>
        <a:xfrm>
          <a:off x="3225800" y="14545790"/>
          <a:ext cx="889000" cy="2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87716</xdr:rowOff>
    </xdr:from>
    <xdr:to>
      <xdr:col>6</xdr:col>
      <xdr:colOff>50800</xdr:colOff>
      <xdr:row>83</xdr:row>
      <xdr:rowOff>17866</xdr:rowOff>
    </xdr:to>
    <xdr:sp macro="" textlink="">
      <xdr:nvSpPr>
        <xdr:cNvPr id="195" name="フローチャート : 判断 194"/>
        <xdr:cNvSpPr/>
      </xdr:nvSpPr>
      <xdr:spPr>
        <a:xfrm>
          <a:off x="4064000" y="1414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28043</xdr:rowOff>
    </xdr:from>
    <xdr:ext cx="736600" cy="259045"/>
    <xdr:sp macro="" textlink="">
      <xdr:nvSpPr>
        <xdr:cNvPr id="196" name="テキスト ボックス 195"/>
        <xdr:cNvSpPr txBox="1"/>
      </xdr:nvSpPr>
      <xdr:spPr>
        <a:xfrm>
          <a:off x="3733800" y="13915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165,544</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100479</xdr:rowOff>
    </xdr:from>
    <xdr:to>
      <xdr:col>4</xdr:col>
      <xdr:colOff>482600</xdr:colOff>
      <xdr:row>84</xdr:row>
      <xdr:rowOff>143990</xdr:rowOff>
    </xdr:to>
    <xdr:cxnSp macro="">
      <xdr:nvCxnSpPr>
        <xdr:cNvPr id="197" name="直線コネクタ 196"/>
        <xdr:cNvCxnSpPr/>
      </xdr:nvCxnSpPr>
      <xdr:spPr>
        <a:xfrm>
          <a:off x="2336800" y="14502279"/>
          <a:ext cx="889000" cy="4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169126</xdr:rowOff>
    </xdr:from>
    <xdr:to>
      <xdr:col>4</xdr:col>
      <xdr:colOff>533400</xdr:colOff>
      <xdr:row>82</xdr:row>
      <xdr:rowOff>99276</xdr:rowOff>
    </xdr:to>
    <xdr:sp macro="" textlink="">
      <xdr:nvSpPr>
        <xdr:cNvPr id="198" name="フローチャート : 判断 197"/>
        <xdr:cNvSpPr/>
      </xdr:nvSpPr>
      <xdr:spPr>
        <a:xfrm>
          <a:off x="3175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109453</xdr:rowOff>
    </xdr:from>
    <xdr:ext cx="762000" cy="259045"/>
    <xdr:sp macro="" textlink="">
      <xdr:nvSpPr>
        <xdr:cNvPr id="199" name="テキスト ボックス 198"/>
        <xdr:cNvSpPr txBox="1"/>
      </xdr:nvSpPr>
      <xdr:spPr>
        <a:xfrm>
          <a:off x="2844800" y="13825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79080</xdr:rowOff>
    </xdr:from>
    <xdr:to>
      <xdr:col>3</xdr:col>
      <xdr:colOff>279400</xdr:colOff>
      <xdr:row>84</xdr:row>
      <xdr:rowOff>100479</xdr:rowOff>
    </xdr:to>
    <xdr:cxnSp macro="">
      <xdr:nvCxnSpPr>
        <xdr:cNvPr id="200" name="直線コネクタ 199"/>
        <xdr:cNvCxnSpPr/>
      </xdr:nvCxnSpPr>
      <xdr:spPr>
        <a:xfrm>
          <a:off x="1447800" y="14480880"/>
          <a:ext cx="889000" cy="2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116287</xdr:rowOff>
    </xdr:from>
    <xdr:to>
      <xdr:col>3</xdr:col>
      <xdr:colOff>330200</xdr:colOff>
      <xdr:row>82</xdr:row>
      <xdr:rowOff>46437</xdr:rowOff>
    </xdr:to>
    <xdr:sp macro="" textlink="">
      <xdr:nvSpPr>
        <xdr:cNvPr id="201" name="フローチャート : 判断 200"/>
        <xdr:cNvSpPr/>
      </xdr:nvSpPr>
      <xdr:spPr>
        <a:xfrm>
          <a:off x="2286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56614</xdr:rowOff>
    </xdr:from>
    <xdr:ext cx="762000" cy="259045"/>
    <xdr:sp macro="" textlink="">
      <xdr:nvSpPr>
        <xdr:cNvPr id="202" name="テキスト ボックス 201"/>
        <xdr:cNvSpPr txBox="1"/>
      </xdr:nvSpPr>
      <xdr:spPr>
        <a:xfrm>
          <a:off x="1955800" y="1377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130577</xdr:rowOff>
    </xdr:from>
    <xdr:to>
      <xdr:col>2</xdr:col>
      <xdr:colOff>127000</xdr:colOff>
      <xdr:row>82</xdr:row>
      <xdr:rowOff>60727</xdr:rowOff>
    </xdr:to>
    <xdr:sp macro="" textlink="">
      <xdr:nvSpPr>
        <xdr:cNvPr id="203" name="フローチャート : 判断 202"/>
        <xdr:cNvSpPr/>
      </xdr:nvSpPr>
      <xdr:spPr>
        <a:xfrm>
          <a:off x="1397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70904</xdr:rowOff>
    </xdr:from>
    <xdr:ext cx="762000" cy="259045"/>
    <xdr:sp macro="" textlink="">
      <xdr:nvSpPr>
        <xdr:cNvPr id="204" name="テキスト ボックス 203"/>
        <xdr:cNvSpPr txBox="1"/>
      </xdr:nvSpPr>
      <xdr:spPr>
        <a:xfrm>
          <a:off x="1066800" y="1378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167250</xdr:rowOff>
    </xdr:from>
    <xdr:to>
      <xdr:col>7</xdr:col>
      <xdr:colOff>203200</xdr:colOff>
      <xdr:row>85</xdr:row>
      <xdr:rowOff>97400</xdr:rowOff>
    </xdr:to>
    <xdr:sp macro="" textlink="">
      <xdr:nvSpPr>
        <xdr:cNvPr id="210" name="円/楕円 209"/>
        <xdr:cNvSpPr/>
      </xdr:nvSpPr>
      <xdr:spPr>
        <a:xfrm>
          <a:off x="4902200" y="145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139327</xdr:rowOff>
    </xdr:from>
    <xdr:ext cx="762000" cy="259045"/>
    <xdr:sp macro="" textlink="">
      <xdr:nvSpPr>
        <xdr:cNvPr id="211" name="人件費・物件費等の状況該当値テキスト"/>
        <xdr:cNvSpPr txBox="1"/>
      </xdr:nvSpPr>
      <xdr:spPr>
        <a:xfrm>
          <a:off x="5041900" y="145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253,077</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119231</xdr:rowOff>
    </xdr:from>
    <xdr:to>
      <xdr:col>6</xdr:col>
      <xdr:colOff>50800</xdr:colOff>
      <xdr:row>85</xdr:row>
      <xdr:rowOff>49381</xdr:rowOff>
    </xdr:to>
    <xdr:sp macro="" textlink="">
      <xdr:nvSpPr>
        <xdr:cNvPr id="212" name="円/楕円 211"/>
        <xdr:cNvSpPr/>
      </xdr:nvSpPr>
      <xdr:spPr>
        <a:xfrm>
          <a:off x="4064000" y="1452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34158</xdr:rowOff>
    </xdr:from>
    <xdr:ext cx="736600" cy="259045"/>
    <xdr:sp macro="" textlink="">
      <xdr:nvSpPr>
        <xdr:cNvPr id="213" name="テキスト ボックス 212"/>
        <xdr:cNvSpPr txBox="1"/>
      </xdr:nvSpPr>
      <xdr:spPr>
        <a:xfrm>
          <a:off x="3733800" y="14607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243,127</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93190</xdr:rowOff>
    </xdr:from>
    <xdr:to>
      <xdr:col>4</xdr:col>
      <xdr:colOff>533400</xdr:colOff>
      <xdr:row>85</xdr:row>
      <xdr:rowOff>23340</xdr:rowOff>
    </xdr:to>
    <xdr:sp macro="" textlink="">
      <xdr:nvSpPr>
        <xdr:cNvPr id="214" name="円/楕円 213"/>
        <xdr:cNvSpPr/>
      </xdr:nvSpPr>
      <xdr:spPr>
        <a:xfrm>
          <a:off x="3175000" y="1449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8117</xdr:rowOff>
    </xdr:from>
    <xdr:ext cx="762000" cy="259045"/>
    <xdr:sp macro="" textlink="">
      <xdr:nvSpPr>
        <xdr:cNvPr id="215" name="テキスト ボックス 214"/>
        <xdr:cNvSpPr txBox="1"/>
      </xdr:nvSpPr>
      <xdr:spPr>
        <a:xfrm>
          <a:off x="2844800" y="14581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237,731</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49679</xdr:rowOff>
    </xdr:from>
    <xdr:to>
      <xdr:col>3</xdr:col>
      <xdr:colOff>330200</xdr:colOff>
      <xdr:row>84</xdr:row>
      <xdr:rowOff>151279</xdr:rowOff>
    </xdr:to>
    <xdr:sp macro="" textlink="">
      <xdr:nvSpPr>
        <xdr:cNvPr id="216" name="円/楕円 215"/>
        <xdr:cNvSpPr/>
      </xdr:nvSpPr>
      <xdr:spPr>
        <a:xfrm>
          <a:off x="2286000" y="1445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136056</xdr:rowOff>
    </xdr:from>
    <xdr:ext cx="762000" cy="259045"/>
    <xdr:sp macro="" textlink="">
      <xdr:nvSpPr>
        <xdr:cNvPr id="217" name="テキスト ボックス 216"/>
        <xdr:cNvSpPr txBox="1"/>
      </xdr:nvSpPr>
      <xdr:spPr>
        <a:xfrm>
          <a:off x="1955800" y="1453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228,715</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28280</xdr:rowOff>
    </xdr:from>
    <xdr:to>
      <xdr:col>2</xdr:col>
      <xdr:colOff>127000</xdr:colOff>
      <xdr:row>84</xdr:row>
      <xdr:rowOff>129880</xdr:rowOff>
    </xdr:to>
    <xdr:sp macro="" textlink="">
      <xdr:nvSpPr>
        <xdr:cNvPr id="218" name="円/楕円 217"/>
        <xdr:cNvSpPr/>
      </xdr:nvSpPr>
      <xdr:spPr>
        <a:xfrm>
          <a:off x="1397000" y="1443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114657</xdr:rowOff>
    </xdr:from>
    <xdr:ext cx="762000" cy="259045"/>
    <xdr:sp macro="" textlink="">
      <xdr:nvSpPr>
        <xdr:cNvPr id="219" name="テキスト ボックス 218"/>
        <xdr:cNvSpPr txBox="1"/>
      </xdr:nvSpPr>
      <xdr:spPr>
        <a:xfrm>
          <a:off x="1066800" y="1451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224,281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16</a:t>
          </a:r>
          <a:r>
            <a:rPr kumimoji="1" lang="ja-JP" altLang="en-US" sz="1300">
              <a:latin typeface="ＭＳ Ｐゴシック"/>
            </a:rPr>
            <a:t>年の町村合併以降、平成</a:t>
          </a:r>
          <a:r>
            <a:rPr kumimoji="1" lang="en-US" altLang="ja-JP" sz="1300">
              <a:latin typeface="ＭＳ Ｐゴシック"/>
            </a:rPr>
            <a:t>21</a:t>
          </a:r>
          <a:r>
            <a:rPr kumimoji="1" lang="ja-JP" altLang="en-US" sz="1300">
              <a:latin typeface="ＭＳ Ｐゴシック"/>
            </a:rPr>
            <a:t>年度までは給与カットを実施していたため類似団体と比較し低い水準にあった。人員削減が計画通りに進んだこともあり、平成</a:t>
          </a:r>
          <a:r>
            <a:rPr kumimoji="1" lang="en-US" altLang="ja-JP" sz="1300">
              <a:latin typeface="ＭＳ Ｐゴシック"/>
            </a:rPr>
            <a:t>22</a:t>
          </a:r>
          <a:r>
            <a:rPr kumimoji="1" lang="ja-JP" altLang="en-US" sz="1300">
              <a:latin typeface="ＭＳ Ｐゴシック"/>
            </a:rPr>
            <a:t>年より段階的に給与カットを緩和したため、それ以降は類似団体と比較して高い水準で推移している。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5" name="直線コネクタ 234"/>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6" name="テキスト ボックス 235"/>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9" name="直線コネクタ 238"/>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0" name="テキスト ボックス 239"/>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140970</xdr:rowOff>
    </xdr:from>
    <xdr:to>
      <xdr:col>24</xdr:col>
      <xdr:colOff>558800</xdr:colOff>
      <xdr:row>85</xdr:row>
      <xdr:rowOff>104139</xdr:rowOff>
    </xdr:to>
    <xdr:cxnSp macro="">
      <xdr:nvCxnSpPr>
        <xdr:cNvPr id="244" name="直線コネクタ 243"/>
        <xdr:cNvCxnSpPr/>
      </xdr:nvCxnSpPr>
      <xdr:spPr>
        <a:xfrm flipV="1">
          <a:off x="17018000" y="13856970"/>
          <a:ext cx="0" cy="8204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76216</xdr:rowOff>
    </xdr:from>
    <xdr:ext cx="762000" cy="259045"/>
    <xdr:sp macro="" textlink="">
      <xdr:nvSpPr>
        <xdr:cNvPr id="245" name="給与水準   （国との比較）最小値テキスト"/>
        <xdr:cNvSpPr txBox="1"/>
      </xdr:nvSpPr>
      <xdr:spPr>
        <a:xfrm>
          <a:off x="17106900" y="1464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85</xdr:row>
      <xdr:rowOff>104139</xdr:rowOff>
    </xdr:from>
    <xdr:to>
      <xdr:col>24</xdr:col>
      <xdr:colOff>647700</xdr:colOff>
      <xdr:row>85</xdr:row>
      <xdr:rowOff>104139</xdr:rowOff>
    </xdr:to>
    <xdr:cxnSp macro="">
      <xdr:nvCxnSpPr>
        <xdr:cNvPr id="246" name="直線コネクタ 245"/>
        <xdr:cNvCxnSpPr/>
      </xdr:nvCxnSpPr>
      <xdr:spPr>
        <a:xfrm>
          <a:off x="16929100" y="1467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55897</xdr:rowOff>
    </xdr:from>
    <xdr:ext cx="762000" cy="259045"/>
    <xdr:sp macro="" textlink="">
      <xdr:nvSpPr>
        <xdr:cNvPr id="247" name="給与水準   （国との比較）最大値テキスト"/>
        <xdr:cNvSpPr txBox="1"/>
      </xdr:nvSpPr>
      <xdr:spPr>
        <a:xfrm>
          <a:off x="17106900" y="1360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87.6</a:t>
          </a:r>
          <a:endParaRPr kumimoji="1" lang="ja-JP" altLang="en-US" sz="1000" b="1">
            <a:latin typeface="ＭＳ Ｐゴシック"/>
          </a:endParaRPr>
        </a:p>
      </xdr:txBody>
    </xdr:sp>
    <xdr:clientData/>
  </xdr:oneCellAnchor>
  <xdr:twoCellAnchor>
    <xdr:from>
      <xdr:col>24</xdr:col>
      <xdr:colOff>469900</xdr:colOff>
      <xdr:row>80</xdr:row>
      <xdr:rowOff>140970</xdr:rowOff>
    </xdr:from>
    <xdr:to>
      <xdr:col>24</xdr:col>
      <xdr:colOff>647700</xdr:colOff>
      <xdr:row>80</xdr:row>
      <xdr:rowOff>140970</xdr:rowOff>
    </xdr:to>
    <xdr:cxnSp macro="">
      <xdr:nvCxnSpPr>
        <xdr:cNvPr id="248" name="直線コネクタ 247"/>
        <xdr:cNvCxnSpPr/>
      </xdr:nvCxnSpPr>
      <xdr:spPr>
        <a:xfrm>
          <a:off x="16929100" y="1385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104139</xdr:rowOff>
    </xdr:from>
    <xdr:to>
      <xdr:col>24</xdr:col>
      <xdr:colOff>558800</xdr:colOff>
      <xdr:row>86</xdr:row>
      <xdr:rowOff>35243</xdr:rowOff>
    </xdr:to>
    <xdr:cxnSp macro="">
      <xdr:nvCxnSpPr>
        <xdr:cNvPr id="249" name="直線コネクタ 248"/>
        <xdr:cNvCxnSpPr/>
      </xdr:nvCxnSpPr>
      <xdr:spPr>
        <a:xfrm flipV="1">
          <a:off x="16179800" y="14677389"/>
          <a:ext cx="838200" cy="10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123207</xdr:rowOff>
    </xdr:from>
    <xdr:ext cx="762000" cy="259045"/>
    <xdr:sp macro="" textlink="">
      <xdr:nvSpPr>
        <xdr:cNvPr id="250" name="給与水準   （国との比較）平均値テキスト"/>
        <xdr:cNvSpPr txBox="1"/>
      </xdr:nvSpPr>
      <xdr:spPr>
        <a:xfrm>
          <a:off x="17106900" y="1418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106680</xdr:rowOff>
    </xdr:from>
    <xdr:to>
      <xdr:col>24</xdr:col>
      <xdr:colOff>609600</xdr:colOff>
      <xdr:row>84</xdr:row>
      <xdr:rowOff>36830</xdr:rowOff>
    </xdr:to>
    <xdr:sp macro="" textlink="">
      <xdr:nvSpPr>
        <xdr:cNvPr id="251" name="フローチャート : 判断 250"/>
        <xdr:cNvSpPr/>
      </xdr:nvSpPr>
      <xdr:spPr>
        <a:xfrm>
          <a:off x="169672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140336</xdr:rowOff>
    </xdr:from>
    <xdr:to>
      <xdr:col>23</xdr:col>
      <xdr:colOff>406400</xdr:colOff>
      <xdr:row>86</xdr:row>
      <xdr:rowOff>35243</xdr:rowOff>
    </xdr:to>
    <xdr:cxnSp macro="">
      <xdr:nvCxnSpPr>
        <xdr:cNvPr id="252" name="直線コネクタ 251"/>
        <xdr:cNvCxnSpPr/>
      </xdr:nvCxnSpPr>
      <xdr:spPr>
        <a:xfrm>
          <a:off x="15290800" y="14713586"/>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100648</xdr:rowOff>
    </xdr:from>
    <xdr:to>
      <xdr:col>23</xdr:col>
      <xdr:colOff>457200</xdr:colOff>
      <xdr:row>84</xdr:row>
      <xdr:rowOff>30798</xdr:rowOff>
    </xdr:to>
    <xdr:sp macro="" textlink="">
      <xdr:nvSpPr>
        <xdr:cNvPr id="253" name="フローチャート : 判断 252"/>
        <xdr:cNvSpPr/>
      </xdr:nvSpPr>
      <xdr:spPr>
        <a:xfrm>
          <a:off x="16129000" y="1433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40975</xdr:rowOff>
    </xdr:from>
    <xdr:ext cx="736600" cy="259045"/>
    <xdr:sp macro="" textlink="">
      <xdr:nvSpPr>
        <xdr:cNvPr id="254" name="テキスト ボックス 253"/>
        <xdr:cNvSpPr txBox="1"/>
      </xdr:nvSpPr>
      <xdr:spPr>
        <a:xfrm>
          <a:off x="15798800" y="14099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122238</xdr:rowOff>
    </xdr:from>
    <xdr:to>
      <xdr:col>22</xdr:col>
      <xdr:colOff>203200</xdr:colOff>
      <xdr:row>85</xdr:row>
      <xdr:rowOff>140336</xdr:rowOff>
    </xdr:to>
    <xdr:cxnSp macro="">
      <xdr:nvCxnSpPr>
        <xdr:cNvPr id="255" name="直線コネクタ 254"/>
        <xdr:cNvCxnSpPr/>
      </xdr:nvCxnSpPr>
      <xdr:spPr>
        <a:xfrm>
          <a:off x="14401800" y="14695488"/>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124777</xdr:rowOff>
    </xdr:from>
    <xdr:to>
      <xdr:col>22</xdr:col>
      <xdr:colOff>254000</xdr:colOff>
      <xdr:row>84</xdr:row>
      <xdr:rowOff>54927</xdr:rowOff>
    </xdr:to>
    <xdr:sp macro="" textlink="">
      <xdr:nvSpPr>
        <xdr:cNvPr id="256" name="フローチャート : 判断 255"/>
        <xdr:cNvSpPr/>
      </xdr:nvSpPr>
      <xdr:spPr>
        <a:xfrm>
          <a:off x="15240000" y="1435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65104</xdr:rowOff>
    </xdr:from>
    <xdr:ext cx="762000" cy="259045"/>
    <xdr:sp macro="" textlink="">
      <xdr:nvSpPr>
        <xdr:cNvPr id="257" name="テキスト ボックス 256"/>
        <xdr:cNvSpPr txBox="1"/>
      </xdr:nvSpPr>
      <xdr:spPr>
        <a:xfrm>
          <a:off x="14909800" y="1412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122238</xdr:rowOff>
    </xdr:from>
    <xdr:to>
      <xdr:col>21</xdr:col>
      <xdr:colOff>0</xdr:colOff>
      <xdr:row>88</xdr:row>
      <xdr:rowOff>66357</xdr:rowOff>
    </xdr:to>
    <xdr:cxnSp macro="">
      <xdr:nvCxnSpPr>
        <xdr:cNvPr id="258" name="直線コネクタ 257"/>
        <xdr:cNvCxnSpPr/>
      </xdr:nvCxnSpPr>
      <xdr:spPr>
        <a:xfrm flipV="1">
          <a:off x="13512800" y="14695488"/>
          <a:ext cx="889000" cy="45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100648</xdr:rowOff>
    </xdr:from>
    <xdr:to>
      <xdr:col>21</xdr:col>
      <xdr:colOff>50800</xdr:colOff>
      <xdr:row>84</xdr:row>
      <xdr:rowOff>30798</xdr:rowOff>
    </xdr:to>
    <xdr:sp macro="" textlink="">
      <xdr:nvSpPr>
        <xdr:cNvPr id="259" name="フローチャート : 判断 258"/>
        <xdr:cNvSpPr/>
      </xdr:nvSpPr>
      <xdr:spPr>
        <a:xfrm>
          <a:off x="14351000" y="1433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40975</xdr:rowOff>
    </xdr:from>
    <xdr:ext cx="762000" cy="259045"/>
    <xdr:sp macro="" textlink="">
      <xdr:nvSpPr>
        <xdr:cNvPr id="260" name="テキスト ボックス 259"/>
        <xdr:cNvSpPr txBox="1"/>
      </xdr:nvSpPr>
      <xdr:spPr>
        <a:xfrm>
          <a:off x="14020800" y="14099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56832</xdr:rowOff>
    </xdr:from>
    <xdr:to>
      <xdr:col>19</xdr:col>
      <xdr:colOff>533400</xdr:colOff>
      <xdr:row>86</xdr:row>
      <xdr:rowOff>158432</xdr:rowOff>
    </xdr:to>
    <xdr:sp macro="" textlink="">
      <xdr:nvSpPr>
        <xdr:cNvPr id="261" name="フローチャート : 判断 260"/>
        <xdr:cNvSpPr/>
      </xdr:nvSpPr>
      <xdr:spPr>
        <a:xfrm>
          <a:off x="13462000" y="1480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168609</xdr:rowOff>
    </xdr:from>
    <xdr:ext cx="762000" cy="259045"/>
    <xdr:sp macro="" textlink="">
      <xdr:nvSpPr>
        <xdr:cNvPr id="262" name="テキスト ボックス 261"/>
        <xdr:cNvSpPr txBox="1"/>
      </xdr:nvSpPr>
      <xdr:spPr>
        <a:xfrm>
          <a:off x="13131800" y="1457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68" name="円/楕円 267"/>
        <xdr:cNvSpPr/>
      </xdr:nvSpPr>
      <xdr:spPr>
        <a:xfrm>
          <a:off x="169672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120666</xdr:rowOff>
    </xdr:from>
    <xdr:ext cx="762000" cy="259045"/>
    <xdr:sp macro="" textlink="">
      <xdr:nvSpPr>
        <xdr:cNvPr id="269" name="給与水準   （国との比較）該当値テキスト"/>
        <xdr:cNvSpPr txBox="1"/>
      </xdr:nvSpPr>
      <xdr:spPr>
        <a:xfrm>
          <a:off x="17106900" y="1452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155893</xdr:rowOff>
    </xdr:from>
    <xdr:to>
      <xdr:col>23</xdr:col>
      <xdr:colOff>457200</xdr:colOff>
      <xdr:row>86</xdr:row>
      <xdr:rowOff>86043</xdr:rowOff>
    </xdr:to>
    <xdr:sp macro="" textlink="">
      <xdr:nvSpPr>
        <xdr:cNvPr id="270" name="円/楕円 269"/>
        <xdr:cNvSpPr/>
      </xdr:nvSpPr>
      <xdr:spPr>
        <a:xfrm>
          <a:off x="16129000" y="1472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70820</xdr:rowOff>
    </xdr:from>
    <xdr:ext cx="736600" cy="259045"/>
    <xdr:sp macro="" textlink="">
      <xdr:nvSpPr>
        <xdr:cNvPr id="271" name="テキスト ボックス 270"/>
        <xdr:cNvSpPr txBox="1"/>
      </xdr:nvSpPr>
      <xdr:spPr>
        <a:xfrm>
          <a:off x="15798800" y="1481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89536</xdr:rowOff>
    </xdr:from>
    <xdr:to>
      <xdr:col>22</xdr:col>
      <xdr:colOff>254000</xdr:colOff>
      <xdr:row>86</xdr:row>
      <xdr:rowOff>19686</xdr:rowOff>
    </xdr:to>
    <xdr:sp macro="" textlink="">
      <xdr:nvSpPr>
        <xdr:cNvPr id="272" name="円/楕円 271"/>
        <xdr:cNvSpPr/>
      </xdr:nvSpPr>
      <xdr:spPr>
        <a:xfrm>
          <a:off x="15240000" y="1466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4463</xdr:rowOff>
    </xdr:from>
    <xdr:ext cx="762000" cy="259045"/>
    <xdr:sp macro="" textlink="">
      <xdr:nvSpPr>
        <xdr:cNvPr id="273" name="テキスト ボックス 272"/>
        <xdr:cNvSpPr txBox="1"/>
      </xdr:nvSpPr>
      <xdr:spPr>
        <a:xfrm>
          <a:off x="14909800" y="1474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71438</xdr:rowOff>
    </xdr:from>
    <xdr:to>
      <xdr:col>21</xdr:col>
      <xdr:colOff>50800</xdr:colOff>
      <xdr:row>86</xdr:row>
      <xdr:rowOff>1588</xdr:rowOff>
    </xdr:to>
    <xdr:sp macro="" textlink="">
      <xdr:nvSpPr>
        <xdr:cNvPr id="274" name="円/楕円 273"/>
        <xdr:cNvSpPr/>
      </xdr:nvSpPr>
      <xdr:spPr>
        <a:xfrm>
          <a:off x="14351000" y="1464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157815</xdr:rowOff>
    </xdr:from>
    <xdr:ext cx="762000" cy="259045"/>
    <xdr:sp macro="" textlink="">
      <xdr:nvSpPr>
        <xdr:cNvPr id="275" name="テキスト ボックス 274"/>
        <xdr:cNvSpPr txBox="1"/>
      </xdr:nvSpPr>
      <xdr:spPr>
        <a:xfrm>
          <a:off x="14020800" y="1473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15557</xdr:rowOff>
    </xdr:from>
    <xdr:to>
      <xdr:col>19</xdr:col>
      <xdr:colOff>533400</xdr:colOff>
      <xdr:row>88</xdr:row>
      <xdr:rowOff>117157</xdr:rowOff>
    </xdr:to>
    <xdr:sp macro="" textlink="">
      <xdr:nvSpPr>
        <xdr:cNvPr id="276" name="円/楕円 275"/>
        <xdr:cNvSpPr/>
      </xdr:nvSpPr>
      <xdr:spPr>
        <a:xfrm>
          <a:off x="13462000" y="151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101934</xdr:rowOff>
    </xdr:from>
    <xdr:ext cx="762000" cy="259045"/>
    <xdr:sp macro="" textlink="">
      <xdr:nvSpPr>
        <xdr:cNvPr id="277" name="テキスト ボックス 276"/>
        <xdr:cNvSpPr txBox="1"/>
      </xdr:nvSpPr>
      <xdr:spPr>
        <a:xfrm>
          <a:off x="13131800" y="1518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9" name="テキスト ボックス 27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0" name="テキスト ボックス 27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[15.79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5" name="正方形/長方形 28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6" name="正方形/長方形 28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財政改革実施計画に基づく職員数の削減は概ね計画どおり進んでいるものの、類似団体と比較すると高い数値となっている。ごみ・し尿処理、給食センター等部分的に民間委託等の推進を行って来たものの、離島という地理的条件から公共施設管理等の更なる民間参入は期待できそうになく、競争に伴うコスト低減も見込めそうにない。事務事業の見直しや事務効率化を進めつつ職員数の適正化を図っていく。</a:t>
          </a:r>
        </a:p>
      </xdr:txBody>
    </xdr:sp>
    <xdr:clientData/>
  </xdr:twoCellAnchor>
  <xdr:oneCellAnchor>
    <xdr:from>
      <xdr:col>18</xdr:col>
      <xdr:colOff>444500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4" name="直線コネクタ 29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5" name="テキスト ボックス 29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6" name="直線コネクタ 29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297" name="テキスト ボックス 29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298" name="直線コネクタ 29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299" name="テキスト ボックス 29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0" name="直線コネクタ 29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1" name="テキスト ボックス 30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66904</xdr:rowOff>
    </xdr:from>
    <xdr:to>
      <xdr:col>24</xdr:col>
      <xdr:colOff>558800</xdr:colOff>
      <xdr:row>66</xdr:row>
      <xdr:rowOff>88824</xdr:rowOff>
    </xdr:to>
    <xdr:cxnSp macro="">
      <xdr:nvCxnSpPr>
        <xdr:cNvPr id="304" name="直線コネクタ 303"/>
        <xdr:cNvCxnSpPr/>
      </xdr:nvCxnSpPr>
      <xdr:spPr>
        <a:xfrm flipV="1">
          <a:off x="17018000" y="10353904"/>
          <a:ext cx="0" cy="10506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60901</xdr:rowOff>
    </xdr:from>
    <xdr:ext cx="762000" cy="259045"/>
    <xdr:sp macro="" textlink="">
      <xdr:nvSpPr>
        <xdr:cNvPr id="305" name="定員管理の状況最小値テキスト"/>
        <xdr:cNvSpPr txBox="1"/>
      </xdr:nvSpPr>
      <xdr:spPr>
        <a:xfrm>
          <a:off x="17106900" y="11376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27.63</a:t>
          </a:r>
          <a:endParaRPr kumimoji="1" lang="ja-JP" altLang="en-US" sz="1000" b="1">
            <a:latin typeface="ＭＳ Ｐゴシック"/>
          </a:endParaRPr>
        </a:p>
      </xdr:txBody>
    </xdr:sp>
    <xdr:clientData/>
  </xdr:oneCellAnchor>
  <xdr:twoCellAnchor>
    <xdr:from>
      <xdr:col>24</xdr:col>
      <xdr:colOff>469900</xdr:colOff>
      <xdr:row>66</xdr:row>
      <xdr:rowOff>88824</xdr:rowOff>
    </xdr:from>
    <xdr:to>
      <xdr:col>24</xdr:col>
      <xdr:colOff>647700</xdr:colOff>
      <xdr:row>66</xdr:row>
      <xdr:rowOff>88824</xdr:rowOff>
    </xdr:to>
    <xdr:cxnSp macro="">
      <xdr:nvCxnSpPr>
        <xdr:cNvPr id="306" name="直線コネクタ 305"/>
        <xdr:cNvCxnSpPr/>
      </xdr:nvCxnSpPr>
      <xdr:spPr>
        <a:xfrm>
          <a:off x="16929100" y="1140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153281</xdr:rowOff>
    </xdr:from>
    <xdr:ext cx="762000" cy="259045"/>
    <xdr:sp macro="" textlink="">
      <xdr:nvSpPr>
        <xdr:cNvPr id="307" name="定員管理の状況最大値テキスト"/>
        <xdr:cNvSpPr txBox="1"/>
      </xdr:nvSpPr>
      <xdr:spPr>
        <a:xfrm>
          <a:off x="17106900" y="10097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5.86</a:t>
          </a:r>
          <a:endParaRPr kumimoji="1" lang="ja-JP" altLang="en-US" sz="1000" b="1">
            <a:latin typeface="ＭＳ Ｐゴシック"/>
          </a:endParaRPr>
        </a:p>
      </xdr:txBody>
    </xdr:sp>
    <xdr:clientData/>
  </xdr:oneCellAnchor>
  <xdr:twoCellAnchor>
    <xdr:from>
      <xdr:col>24</xdr:col>
      <xdr:colOff>469900</xdr:colOff>
      <xdr:row>60</xdr:row>
      <xdr:rowOff>66904</xdr:rowOff>
    </xdr:from>
    <xdr:to>
      <xdr:col>24</xdr:col>
      <xdr:colOff>647700</xdr:colOff>
      <xdr:row>60</xdr:row>
      <xdr:rowOff>66904</xdr:rowOff>
    </xdr:to>
    <xdr:cxnSp macro="">
      <xdr:nvCxnSpPr>
        <xdr:cNvPr id="308" name="直線コネクタ 307"/>
        <xdr:cNvCxnSpPr/>
      </xdr:nvCxnSpPr>
      <xdr:spPr>
        <a:xfrm>
          <a:off x="16929100" y="1035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26467</xdr:rowOff>
    </xdr:from>
    <xdr:to>
      <xdr:col>24</xdr:col>
      <xdr:colOff>558800</xdr:colOff>
      <xdr:row>63</xdr:row>
      <xdr:rowOff>31776</xdr:rowOff>
    </xdr:to>
    <xdr:cxnSp macro="">
      <xdr:nvCxnSpPr>
        <xdr:cNvPr id="309" name="直線コネクタ 308"/>
        <xdr:cNvCxnSpPr/>
      </xdr:nvCxnSpPr>
      <xdr:spPr>
        <a:xfrm>
          <a:off x="16179800" y="10827817"/>
          <a:ext cx="838200" cy="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60494</xdr:rowOff>
    </xdr:from>
    <xdr:ext cx="762000" cy="259045"/>
    <xdr:sp macro="" textlink="">
      <xdr:nvSpPr>
        <xdr:cNvPr id="310" name="定員管理の状況平均値テキスト"/>
        <xdr:cNvSpPr txBox="1"/>
      </xdr:nvSpPr>
      <xdr:spPr>
        <a:xfrm>
          <a:off x="17106900" y="10347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43967</xdr:rowOff>
    </xdr:from>
    <xdr:to>
      <xdr:col>24</xdr:col>
      <xdr:colOff>609600</xdr:colOff>
      <xdr:row>61</xdr:row>
      <xdr:rowOff>145567</xdr:rowOff>
    </xdr:to>
    <xdr:sp macro="" textlink="">
      <xdr:nvSpPr>
        <xdr:cNvPr id="311" name="フローチャート : 判断 310"/>
        <xdr:cNvSpPr/>
      </xdr:nvSpPr>
      <xdr:spPr>
        <a:xfrm>
          <a:off x="169672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3302</xdr:rowOff>
    </xdr:from>
    <xdr:to>
      <xdr:col>23</xdr:col>
      <xdr:colOff>406400</xdr:colOff>
      <xdr:row>63</xdr:row>
      <xdr:rowOff>26467</xdr:rowOff>
    </xdr:to>
    <xdr:cxnSp macro="">
      <xdr:nvCxnSpPr>
        <xdr:cNvPr id="312" name="直線コネクタ 311"/>
        <xdr:cNvCxnSpPr/>
      </xdr:nvCxnSpPr>
      <xdr:spPr>
        <a:xfrm>
          <a:off x="15290800" y="10804652"/>
          <a:ext cx="8890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46863</xdr:rowOff>
    </xdr:from>
    <xdr:to>
      <xdr:col>23</xdr:col>
      <xdr:colOff>457200</xdr:colOff>
      <xdr:row>61</xdr:row>
      <xdr:rowOff>148463</xdr:rowOff>
    </xdr:to>
    <xdr:sp macro="" textlink="">
      <xdr:nvSpPr>
        <xdr:cNvPr id="313" name="フローチャート : 判断 312"/>
        <xdr:cNvSpPr/>
      </xdr:nvSpPr>
      <xdr:spPr>
        <a:xfrm>
          <a:off x="16129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158640</xdr:rowOff>
    </xdr:from>
    <xdr:ext cx="736600" cy="259045"/>
    <xdr:sp macro="" textlink="">
      <xdr:nvSpPr>
        <xdr:cNvPr id="314" name="テキスト ボックス 313"/>
        <xdr:cNvSpPr txBox="1"/>
      </xdr:nvSpPr>
      <xdr:spPr>
        <a:xfrm>
          <a:off x="15798800" y="10274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164617</xdr:rowOff>
    </xdr:from>
    <xdr:to>
      <xdr:col>22</xdr:col>
      <xdr:colOff>203200</xdr:colOff>
      <xdr:row>63</xdr:row>
      <xdr:rowOff>3302</xdr:rowOff>
    </xdr:to>
    <xdr:cxnSp macro="">
      <xdr:nvCxnSpPr>
        <xdr:cNvPr id="315" name="直線コネクタ 314"/>
        <xdr:cNvCxnSpPr/>
      </xdr:nvCxnSpPr>
      <xdr:spPr>
        <a:xfrm>
          <a:off x="14401800" y="10794517"/>
          <a:ext cx="8890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157023</xdr:rowOff>
    </xdr:from>
    <xdr:to>
      <xdr:col>22</xdr:col>
      <xdr:colOff>254000</xdr:colOff>
      <xdr:row>61</xdr:row>
      <xdr:rowOff>87173</xdr:rowOff>
    </xdr:to>
    <xdr:sp macro="" textlink="">
      <xdr:nvSpPr>
        <xdr:cNvPr id="316" name="フローチャート : 判断 315"/>
        <xdr:cNvSpPr/>
      </xdr:nvSpPr>
      <xdr:spPr>
        <a:xfrm>
          <a:off x="15240000" y="1044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97350</xdr:rowOff>
    </xdr:from>
    <xdr:ext cx="762000" cy="259045"/>
    <xdr:sp macro="" textlink="">
      <xdr:nvSpPr>
        <xdr:cNvPr id="317" name="テキスト ボックス 316"/>
        <xdr:cNvSpPr txBox="1"/>
      </xdr:nvSpPr>
      <xdr:spPr>
        <a:xfrm>
          <a:off x="14909800" y="1021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164617</xdr:rowOff>
    </xdr:from>
    <xdr:to>
      <xdr:col>21</xdr:col>
      <xdr:colOff>0</xdr:colOff>
      <xdr:row>63</xdr:row>
      <xdr:rowOff>8128</xdr:rowOff>
    </xdr:to>
    <xdr:cxnSp macro="">
      <xdr:nvCxnSpPr>
        <xdr:cNvPr id="318" name="直線コネクタ 317"/>
        <xdr:cNvCxnSpPr/>
      </xdr:nvCxnSpPr>
      <xdr:spPr>
        <a:xfrm flipV="1">
          <a:off x="13512800" y="10794517"/>
          <a:ext cx="889000" cy="1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157023</xdr:rowOff>
    </xdr:from>
    <xdr:to>
      <xdr:col>21</xdr:col>
      <xdr:colOff>50800</xdr:colOff>
      <xdr:row>61</xdr:row>
      <xdr:rowOff>87173</xdr:rowOff>
    </xdr:to>
    <xdr:sp macro="" textlink="">
      <xdr:nvSpPr>
        <xdr:cNvPr id="319" name="フローチャート : 判断 318"/>
        <xdr:cNvSpPr/>
      </xdr:nvSpPr>
      <xdr:spPr>
        <a:xfrm>
          <a:off x="14351000" y="1044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97350</xdr:rowOff>
    </xdr:from>
    <xdr:ext cx="762000" cy="259045"/>
    <xdr:sp macro="" textlink="">
      <xdr:nvSpPr>
        <xdr:cNvPr id="320" name="テキスト ボックス 319"/>
        <xdr:cNvSpPr txBox="1"/>
      </xdr:nvSpPr>
      <xdr:spPr>
        <a:xfrm>
          <a:off x="14020800" y="1021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158953</xdr:rowOff>
    </xdr:from>
    <xdr:to>
      <xdr:col>19</xdr:col>
      <xdr:colOff>533400</xdr:colOff>
      <xdr:row>61</xdr:row>
      <xdr:rowOff>89103</xdr:rowOff>
    </xdr:to>
    <xdr:sp macro="" textlink="">
      <xdr:nvSpPr>
        <xdr:cNvPr id="321" name="フローチャート : 判断 320"/>
        <xdr:cNvSpPr/>
      </xdr:nvSpPr>
      <xdr:spPr>
        <a:xfrm>
          <a:off x="13462000" y="1044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99280</xdr:rowOff>
    </xdr:from>
    <xdr:ext cx="762000" cy="259045"/>
    <xdr:sp macro="" textlink="">
      <xdr:nvSpPr>
        <xdr:cNvPr id="322" name="テキスト ボックス 321"/>
        <xdr:cNvSpPr txBox="1"/>
      </xdr:nvSpPr>
      <xdr:spPr>
        <a:xfrm>
          <a:off x="13131800" y="10214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3" name="テキスト ボックス 32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4" name="テキスト ボックス 32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5" name="テキスト ボックス 32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6" name="テキスト ボックス 32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7" name="テキスト ボックス 32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152426</xdr:rowOff>
    </xdr:from>
    <xdr:to>
      <xdr:col>24</xdr:col>
      <xdr:colOff>609600</xdr:colOff>
      <xdr:row>63</xdr:row>
      <xdr:rowOff>82576</xdr:rowOff>
    </xdr:to>
    <xdr:sp macro="" textlink="">
      <xdr:nvSpPr>
        <xdr:cNvPr id="328" name="円/楕円 327"/>
        <xdr:cNvSpPr/>
      </xdr:nvSpPr>
      <xdr:spPr>
        <a:xfrm>
          <a:off x="16967200" y="107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124503</xdr:rowOff>
    </xdr:from>
    <xdr:ext cx="762000" cy="259045"/>
    <xdr:sp macro="" textlink="">
      <xdr:nvSpPr>
        <xdr:cNvPr id="329" name="定員管理の状況該当値テキスト"/>
        <xdr:cNvSpPr txBox="1"/>
      </xdr:nvSpPr>
      <xdr:spPr>
        <a:xfrm>
          <a:off x="17106900" y="10754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15.79</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147117</xdr:rowOff>
    </xdr:from>
    <xdr:to>
      <xdr:col>23</xdr:col>
      <xdr:colOff>457200</xdr:colOff>
      <xdr:row>63</xdr:row>
      <xdr:rowOff>77267</xdr:rowOff>
    </xdr:to>
    <xdr:sp macro="" textlink="">
      <xdr:nvSpPr>
        <xdr:cNvPr id="330" name="円/楕円 329"/>
        <xdr:cNvSpPr/>
      </xdr:nvSpPr>
      <xdr:spPr>
        <a:xfrm>
          <a:off x="16129000" y="1077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62044</xdr:rowOff>
    </xdr:from>
    <xdr:ext cx="736600" cy="259045"/>
    <xdr:sp macro="" textlink="">
      <xdr:nvSpPr>
        <xdr:cNvPr id="331" name="テキスト ボックス 330"/>
        <xdr:cNvSpPr txBox="1"/>
      </xdr:nvSpPr>
      <xdr:spPr>
        <a:xfrm>
          <a:off x="15798800" y="1086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15.68</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123952</xdr:rowOff>
    </xdr:from>
    <xdr:to>
      <xdr:col>22</xdr:col>
      <xdr:colOff>254000</xdr:colOff>
      <xdr:row>63</xdr:row>
      <xdr:rowOff>54102</xdr:rowOff>
    </xdr:to>
    <xdr:sp macro="" textlink="">
      <xdr:nvSpPr>
        <xdr:cNvPr id="332" name="円/楕円 331"/>
        <xdr:cNvSpPr/>
      </xdr:nvSpPr>
      <xdr:spPr>
        <a:xfrm>
          <a:off x="15240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38879</xdr:rowOff>
    </xdr:from>
    <xdr:ext cx="762000" cy="259045"/>
    <xdr:sp macro="" textlink="">
      <xdr:nvSpPr>
        <xdr:cNvPr id="333" name="テキスト ボックス 332"/>
        <xdr:cNvSpPr txBox="1"/>
      </xdr:nvSpPr>
      <xdr:spPr>
        <a:xfrm>
          <a:off x="14909800" y="1084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15.20</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113817</xdr:rowOff>
    </xdr:from>
    <xdr:to>
      <xdr:col>21</xdr:col>
      <xdr:colOff>50800</xdr:colOff>
      <xdr:row>63</xdr:row>
      <xdr:rowOff>43967</xdr:rowOff>
    </xdr:to>
    <xdr:sp macro="" textlink="">
      <xdr:nvSpPr>
        <xdr:cNvPr id="334" name="円/楕円 333"/>
        <xdr:cNvSpPr/>
      </xdr:nvSpPr>
      <xdr:spPr>
        <a:xfrm>
          <a:off x="14351000" y="1074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28744</xdr:rowOff>
    </xdr:from>
    <xdr:ext cx="762000" cy="259045"/>
    <xdr:sp macro="" textlink="">
      <xdr:nvSpPr>
        <xdr:cNvPr id="335" name="テキスト ボックス 334"/>
        <xdr:cNvSpPr txBox="1"/>
      </xdr:nvSpPr>
      <xdr:spPr>
        <a:xfrm>
          <a:off x="14020800" y="10830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14.99</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128778</xdr:rowOff>
    </xdr:from>
    <xdr:to>
      <xdr:col>19</xdr:col>
      <xdr:colOff>533400</xdr:colOff>
      <xdr:row>63</xdr:row>
      <xdr:rowOff>58928</xdr:rowOff>
    </xdr:to>
    <xdr:sp macro="" textlink="">
      <xdr:nvSpPr>
        <xdr:cNvPr id="336" name="円/楕円 335"/>
        <xdr:cNvSpPr/>
      </xdr:nvSpPr>
      <xdr:spPr>
        <a:xfrm>
          <a:off x="134620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43705</xdr:rowOff>
    </xdr:from>
    <xdr:ext cx="762000" cy="259045"/>
    <xdr:sp macro="" textlink="">
      <xdr:nvSpPr>
        <xdr:cNvPr id="337" name="テキスト ボックス 336"/>
        <xdr:cNvSpPr txBox="1"/>
      </xdr:nvSpPr>
      <xdr:spPr>
        <a:xfrm>
          <a:off x="13131800" y="1084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8" name="正方形/長方形 33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39" name="テキスト ボックス 33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0" name="テキスト ボックス 33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1" name="正方形/長方形 34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2" name="正方形/長方形 34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3" name="正方形/長方形 34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4" name="正方形/長方形 34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5" name="正方形/長方形 34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6" name="正方形/長方形 34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7" name="正方形/長方形 34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8" name="正方形/長方形 34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9" name="正方形/長方形 34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0" name="テキスト ボックス 34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16</a:t>
          </a:r>
          <a:r>
            <a:rPr kumimoji="1" lang="ja-JP" altLang="ja-JP" sz="1300">
              <a:solidFill>
                <a:schemeClr val="dk1"/>
              </a:solidFill>
              <a:effectLst/>
              <a:latin typeface="+mn-lt"/>
              <a:ea typeface="+mn-ea"/>
              <a:cs typeface="+mn-cs"/>
            </a:rPr>
            <a:t>年度の町村合併以降</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行財政改革の一環として行った繰上償還や地方債の新規発行抑制等による効果で</a:t>
          </a:r>
          <a:r>
            <a:rPr kumimoji="1" lang="ja-JP" altLang="en-US" sz="1300">
              <a:solidFill>
                <a:schemeClr val="dk1"/>
              </a:solidFill>
              <a:effectLst/>
              <a:latin typeface="+mn-lt"/>
              <a:ea typeface="+mn-ea"/>
              <a:cs typeface="+mn-cs"/>
            </a:rPr>
            <a:t>実質公債費比率</a:t>
          </a:r>
          <a:r>
            <a:rPr kumimoji="1" lang="ja-JP" altLang="ja-JP" sz="1300">
              <a:solidFill>
                <a:schemeClr val="dk1"/>
              </a:solidFill>
              <a:effectLst/>
              <a:latin typeface="+mn-lt"/>
              <a:ea typeface="+mn-ea"/>
              <a:cs typeface="+mn-cs"/>
            </a:rPr>
            <a:t>は年々</a:t>
          </a:r>
          <a:r>
            <a:rPr kumimoji="1" lang="ja-JP" altLang="en-US" sz="1300">
              <a:solidFill>
                <a:schemeClr val="dk1"/>
              </a:solidFill>
              <a:effectLst/>
              <a:latin typeface="+mn-lt"/>
              <a:ea typeface="+mn-ea"/>
              <a:cs typeface="+mn-cs"/>
            </a:rPr>
            <a:t>改善傾向</a:t>
          </a:r>
          <a:r>
            <a:rPr kumimoji="1" lang="ja-JP" altLang="ja-JP" sz="1300">
              <a:solidFill>
                <a:schemeClr val="dk1"/>
              </a:solidFill>
              <a:effectLst/>
              <a:latin typeface="+mn-lt"/>
              <a:ea typeface="+mn-ea"/>
              <a:cs typeface="+mn-cs"/>
            </a:rPr>
            <a:t>にある。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今後は普通交付税一本算定による歳入減や大規模事業実施による新規地方債発行額の増大に伴い比率が上昇に転じることが見込まれるが、経済対策と財政健全化のバランスを考えながら緊急度・住民ニーズを的確に把握した事業の選択により起債に大きく頼ることのない持続可能な財政運営を目指す。</a:t>
          </a:r>
          <a:endParaRPr kumimoji="1" lang="en-US" altLang="ja-JP" sz="1300">
            <a:solidFill>
              <a:schemeClr val="dk1"/>
            </a:solidFill>
            <a:effectLst/>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1" name="テキスト ボックス 35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2" name="直線コネクタ 35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3" name="テキスト ボックス 35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4" name="直線コネクタ 35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5" name="テキスト ボックス 35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6" name="直線コネクタ 35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7" name="テキスト ボックス 35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8" name="直線コネクタ 35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59" name="テキスト ボックス 35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0" name="直線コネクタ 35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1" name="テキスト ボックス 36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2" name="直線コネクタ 36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3" name="テキスト ボックス 36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8467</xdr:rowOff>
    </xdr:from>
    <xdr:to>
      <xdr:col>24</xdr:col>
      <xdr:colOff>558800</xdr:colOff>
      <xdr:row>43</xdr:row>
      <xdr:rowOff>71120</xdr:rowOff>
    </xdr:to>
    <xdr:cxnSp macro="">
      <xdr:nvCxnSpPr>
        <xdr:cNvPr id="366" name="直線コネクタ 365"/>
        <xdr:cNvCxnSpPr/>
      </xdr:nvCxnSpPr>
      <xdr:spPr>
        <a:xfrm flipV="1">
          <a:off x="17018000" y="618066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43197</xdr:rowOff>
    </xdr:from>
    <xdr:ext cx="762000" cy="259045"/>
    <xdr:sp macro="" textlink="">
      <xdr:nvSpPr>
        <xdr:cNvPr id="367" name="公債費負担の状況最小値テキスト"/>
        <xdr:cNvSpPr txBox="1"/>
      </xdr:nvSpPr>
      <xdr:spPr>
        <a:xfrm>
          <a:off x="17106900" y="741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43</xdr:row>
      <xdr:rowOff>71120</xdr:rowOff>
    </xdr:from>
    <xdr:to>
      <xdr:col>24</xdr:col>
      <xdr:colOff>647700</xdr:colOff>
      <xdr:row>43</xdr:row>
      <xdr:rowOff>71120</xdr:rowOff>
    </xdr:to>
    <xdr:cxnSp macro="">
      <xdr:nvCxnSpPr>
        <xdr:cNvPr id="368" name="直線コネクタ 367"/>
        <xdr:cNvCxnSpPr/>
      </xdr:nvCxnSpPr>
      <xdr:spPr>
        <a:xfrm>
          <a:off x="16929100" y="74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94844</xdr:rowOff>
    </xdr:from>
    <xdr:ext cx="762000" cy="259045"/>
    <xdr:sp macro="" textlink="">
      <xdr:nvSpPr>
        <xdr:cNvPr id="369" name="公債費負担の状況最大値テキスト"/>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36</xdr:row>
      <xdr:rowOff>8467</xdr:rowOff>
    </xdr:from>
    <xdr:to>
      <xdr:col>24</xdr:col>
      <xdr:colOff>647700</xdr:colOff>
      <xdr:row>36</xdr:row>
      <xdr:rowOff>8467</xdr:rowOff>
    </xdr:to>
    <xdr:cxnSp macro="">
      <xdr:nvCxnSpPr>
        <xdr:cNvPr id="370" name="直線コネクタ 369"/>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9313</xdr:rowOff>
    </xdr:from>
    <xdr:to>
      <xdr:col>24</xdr:col>
      <xdr:colOff>558800</xdr:colOff>
      <xdr:row>42</xdr:row>
      <xdr:rowOff>113877</xdr:rowOff>
    </xdr:to>
    <xdr:cxnSp macro="">
      <xdr:nvCxnSpPr>
        <xdr:cNvPr id="371" name="直線コネクタ 370"/>
        <xdr:cNvCxnSpPr/>
      </xdr:nvCxnSpPr>
      <xdr:spPr>
        <a:xfrm flipV="1">
          <a:off x="16179800" y="7210213"/>
          <a:ext cx="8382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95267</xdr:rowOff>
    </xdr:from>
    <xdr:ext cx="762000" cy="259045"/>
    <xdr:sp macro="" textlink="">
      <xdr:nvSpPr>
        <xdr:cNvPr id="372" name="公債費負担の状況平均値テキスト"/>
        <xdr:cNvSpPr txBox="1"/>
      </xdr:nvSpPr>
      <xdr:spPr>
        <a:xfrm>
          <a:off x="17106900" y="661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78740</xdr:rowOff>
    </xdr:from>
    <xdr:to>
      <xdr:col>24</xdr:col>
      <xdr:colOff>609600</xdr:colOff>
      <xdr:row>40</xdr:row>
      <xdr:rowOff>8890</xdr:rowOff>
    </xdr:to>
    <xdr:sp macro="" textlink="">
      <xdr:nvSpPr>
        <xdr:cNvPr id="373" name="フローチャート : 判断 372"/>
        <xdr:cNvSpPr/>
      </xdr:nvSpPr>
      <xdr:spPr>
        <a:xfrm>
          <a:off x="169672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113877</xdr:rowOff>
    </xdr:from>
    <xdr:to>
      <xdr:col>23</xdr:col>
      <xdr:colOff>406400</xdr:colOff>
      <xdr:row>43</xdr:row>
      <xdr:rowOff>14817</xdr:rowOff>
    </xdr:to>
    <xdr:cxnSp macro="">
      <xdr:nvCxnSpPr>
        <xdr:cNvPr id="374" name="直線コネクタ 373"/>
        <xdr:cNvCxnSpPr/>
      </xdr:nvCxnSpPr>
      <xdr:spPr>
        <a:xfrm flipV="1">
          <a:off x="15290800" y="731477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159173</xdr:rowOff>
    </xdr:from>
    <xdr:to>
      <xdr:col>23</xdr:col>
      <xdr:colOff>457200</xdr:colOff>
      <xdr:row>40</xdr:row>
      <xdr:rowOff>89323</xdr:rowOff>
    </xdr:to>
    <xdr:sp macro="" textlink="">
      <xdr:nvSpPr>
        <xdr:cNvPr id="375" name="フローチャート : 判断 374"/>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99500</xdr:rowOff>
    </xdr:from>
    <xdr:ext cx="736600" cy="259045"/>
    <xdr:sp macro="" textlink="">
      <xdr:nvSpPr>
        <xdr:cNvPr id="376" name="テキスト ボックス 375"/>
        <xdr:cNvSpPr txBox="1"/>
      </xdr:nvSpPr>
      <xdr:spPr>
        <a:xfrm>
          <a:off x="15798800" y="661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14817</xdr:rowOff>
    </xdr:from>
    <xdr:to>
      <xdr:col>22</xdr:col>
      <xdr:colOff>203200</xdr:colOff>
      <xdr:row>43</xdr:row>
      <xdr:rowOff>127423</xdr:rowOff>
    </xdr:to>
    <xdr:cxnSp macro="">
      <xdr:nvCxnSpPr>
        <xdr:cNvPr id="377" name="直線コネクタ 376"/>
        <xdr:cNvCxnSpPr/>
      </xdr:nvCxnSpPr>
      <xdr:spPr>
        <a:xfrm flipV="1">
          <a:off x="14401800" y="7387167"/>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108373</xdr:rowOff>
    </xdr:from>
    <xdr:to>
      <xdr:col>22</xdr:col>
      <xdr:colOff>254000</xdr:colOff>
      <xdr:row>41</xdr:row>
      <xdr:rowOff>38523</xdr:rowOff>
    </xdr:to>
    <xdr:sp macro="" textlink="">
      <xdr:nvSpPr>
        <xdr:cNvPr id="378" name="フローチャート : 判断 377"/>
        <xdr:cNvSpPr/>
      </xdr:nvSpPr>
      <xdr:spPr>
        <a:xfrm>
          <a:off x="15240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48700</xdr:rowOff>
    </xdr:from>
    <xdr:ext cx="762000" cy="259045"/>
    <xdr:sp macro="" textlink="">
      <xdr:nvSpPr>
        <xdr:cNvPr id="379" name="テキスト ボックス 378"/>
        <xdr:cNvSpPr txBox="1"/>
      </xdr:nvSpPr>
      <xdr:spPr>
        <a:xfrm>
          <a:off x="14909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127423</xdr:rowOff>
    </xdr:from>
    <xdr:to>
      <xdr:col>21</xdr:col>
      <xdr:colOff>0</xdr:colOff>
      <xdr:row>44</xdr:row>
      <xdr:rowOff>20320</xdr:rowOff>
    </xdr:to>
    <xdr:cxnSp macro="">
      <xdr:nvCxnSpPr>
        <xdr:cNvPr id="380" name="直線コネクタ 379"/>
        <xdr:cNvCxnSpPr/>
      </xdr:nvCxnSpPr>
      <xdr:spPr>
        <a:xfrm flipV="1">
          <a:off x="13512800" y="749977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1" name="フローチャート : 判断 380"/>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113047</xdr:rowOff>
    </xdr:from>
    <xdr:ext cx="762000" cy="259045"/>
    <xdr:sp macro="" textlink="">
      <xdr:nvSpPr>
        <xdr:cNvPr id="382" name="テキスト ボックス 381"/>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41487</xdr:rowOff>
    </xdr:from>
    <xdr:to>
      <xdr:col>19</xdr:col>
      <xdr:colOff>533400</xdr:colOff>
      <xdr:row>41</xdr:row>
      <xdr:rowOff>143087</xdr:rowOff>
    </xdr:to>
    <xdr:sp macro="" textlink="">
      <xdr:nvSpPr>
        <xdr:cNvPr id="383" name="フローチャート : 判断 382"/>
        <xdr:cNvSpPr/>
      </xdr:nvSpPr>
      <xdr:spPr>
        <a:xfrm>
          <a:off x="13462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153264</xdr:rowOff>
    </xdr:from>
    <xdr:ext cx="762000" cy="259045"/>
    <xdr:sp macro="" textlink="">
      <xdr:nvSpPr>
        <xdr:cNvPr id="384" name="テキスト ボックス 383"/>
        <xdr:cNvSpPr txBox="1"/>
      </xdr:nvSpPr>
      <xdr:spPr>
        <a:xfrm>
          <a:off x="13131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129963</xdr:rowOff>
    </xdr:from>
    <xdr:to>
      <xdr:col>24</xdr:col>
      <xdr:colOff>609600</xdr:colOff>
      <xdr:row>42</xdr:row>
      <xdr:rowOff>60113</xdr:rowOff>
    </xdr:to>
    <xdr:sp macro="" textlink="">
      <xdr:nvSpPr>
        <xdr:cNvPr id="390" name="円/楕円 389"/>
        <xdr:cNvSpPr/>
      </xdr:nvSpPr>
      <xdr:spPr>
        <a:xfrm>
          <a:off x="169672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102040</xdr:rowOff>
    </xdr:from>
    <xdr:ext cx="762000" cy="259045"/>
    <xdr:sp macro="" textlink="">
      <xdr:nvSpPr>
        <xdr:cNvPr id="391" name="公債費負担の状況該当値テキスト"/>
        <xdr:cNvSpPr txBox="1"/>
      </xdr:nvSpPr>
      <xdr:spPr>
        <a:xfrm>
          <a:off x="17106900" y="713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63077</xdr:rowOff>
    </xdr:from>
    <xdr:to>
      <xdr:col>23</xdr:col>
      <xdr:colOff>457200</xdr:colOff>
      <xdr:row>42</xdr:row>
      <xdr:rowOff>164677</xdr:rowOff>
    </xdr:to>
    <xdr:sp macro="" textlink="">
      <xdr:nvSpPr>
        <xdr:cNvPr id="392" name="円/楕円 391"/>
        <xdr:cNvSpPr/>
      </xdr:nvSpPr>
      <xdr:spPr>
        <a:xfrm>
          <a:off x="16129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149454</xdr:rowOff>
    </xdr:from>
    <xdr:ext cx="736600" cy="259045"/>
    <xdr:sp macro="" textlink="">
      <xdr:nvSpPr>
        <xdr:cNvPr id="393" name="テキスト ボックス 392"/>
        <xdr:cNvSpPr txBox="1"/>
      </xdr:nvSpPr>
      <xdr:spPr>
        <a:xfrm>
          <a:off x="15798800" y="735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135467</xdr:rowOff>
    </xdr:from>
    <xdr:to>
      <xdr:col>22</xdr:col>
      <xdr:colOff>254000</xdr:colOff>
      <xdr:row>43</xdr:row>
      <xdr:rowOff>65617</xdr:rowOff>
    </xdr:to>
    <xdr:sp macro="" textlink="">
      <xdr:nvSpPr>
        <xdr:cNvPr id="394" name="円/楕円 393"/>
        <xdr:cNvSpPr/>
      </xdr:nvSpPr>
      <xdr:spPr>
        <a:xfrm>
          <a:off x="15240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50394</xdr:rowOff>
    </xdr:from>
    <xdr:ext cx="762000" cy="259045"/>
    <xdr:sp macro="" textlink="">
      <xdr:nvSpPr>
        <xdr:cNvPr id="395" name="テキスト ボックス 394"/>
        <xdr:cNvSpPr txBox="1"/>
      </xdr:nvSpPr>
      <xdr:spPr>
        <a:xfrm>
          <a:off x="14909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76623</xdr:rowOff>
    </xdr:from>
    <xdr:to>
      <xdr:col>21</xdr:col>
      <xdr:colOff>50800</xdr:colOff>
      <xdr:row>44</xdr:row>
      <xdr:rowOff>6773</xdr:rowOff>
    </xdr:to>
    <xdr:sp macro="" textlink="">
      <xdr:nvSpPr>
        <xdr:cNvPr id="396" name="円/楕円 395"/>
        <xdr:cNvSpPr/>
      </xdr:nvSpPr>
      <xdr:spPr>
        <a:xfrm>
          <a:off x="14351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163000</xdr:rowOff>
    </xdr:from>
    <xdr:ext cx="762000" cy="259045"/>
    <xdr:sp macro="" textlink="">
      <xdr:nvSpPr>
        <xdr:cNvPr id="397" name="テキスト ボックス 396"/>
        <xdr:cNvSpPr txBox="1"/>
      </xdr:nvSpPr>
      <xdr:spPr>
        <a:xfrm>
          <a:off x="14020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140970</xdr:rowOff>
    </xdr:from>
    <xdr:to>
      <xdr:col>19</xdr:col>
      <xdr:colOff>533400</xdr:colOff>
      <xdr:row>44</xdr:row>
      <xdr:rowOff>71120</xdr:rowOff>
    </xdr:to>
    <xdr:sp macro="" textlink="">
      <xdr:nvSpPr>
        <xdr:cNvPr id="398" name="円/楕円 397"/>
        <xdr:cNvSpPr/>
      </xdr:nvSpPr>
      <xdr:spPr>
        <a:xfrm>
          <a:off x="13462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55897</xdr:rowOff>
    </xdr:from>
    <xdr:ext cx="762000" cy="259045"/>
    <xdr:sp macro="" textlink="">
      <xdr:nvSpPr>
        <xdr:cNvPr id="399" name="テキスト ボックス 398"/>
        <xdr:cNvSpPr txBox="1"/>
      </xdr:nvSpPr>
      <xdr:spPr>
        <a:xfrm>
          <a:off x="13131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1" name="テキスト ボックス 40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2" name="テキスト ボックス 40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類似団体内平均値を下回っているものの、</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16</a:t>
          </a:r>
          <a:r>
            <a:rPr kumimoji="1" lang="ja-JP" altLang="ja-JP" sz="1300">
              <a:solidFill>
                <a:schemeClr val="dk1"/>
              </a:solidFill>
              <a:effectLst/>
              <a:latin typeface="+mn-lt"/>
              <a:ea typeface="+mn-ea"/>
              <a:cs typeface="+mn-cs"/>
            </a:rPr>
            <a:t>年度の町村合併以降</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行財政改革の一環として行った繰上償還や地方債の新規発行抑制等による効果で将来負担</a:t>
          </a:r>
          <a:r>
            <a:rPr kumimoji="1" lang="ja-JP" altLang="en-US" sz="1300">
              <a:solidFill>
                <a:schemeClr val="dk1"/>
              </a:solidFill>
              <a:effectLst/>
              <a:latin typeface="+mn-lt"/>
              <a:ea typeface="+mn-ea"/>
              <a:cs typeface="+mn-cs"/>
            </a:rPr>
            <a:t>比率</a:t>
          </a:r>
          <a:r>
            <a:rPr kumimoji="1" lang="ja-JP" altLang="ja-JP" sz="1300">
              <a:solidFill>
                <a:schemeClr val="dk1"/>
              </a:solidFill>
              <a:effectLst/>
              <a:latin typeface="+mn-lt"/>
              <a:ea typeface="+mn-ea"/>
              <a:cs typeface="+mn-cs"/>
            </a:rPr>
            <a:t>は年々減少傾向</a:t>
          </a:r>
          <a:r>
            <a:rPr kumimoji="1" lang="ja-JP" altLang="en-US" sz="1300">
              <a:solidFill>
                <a:schemeClr val="dk1"/>
              </a:solidFill>
              <a:effectLst/>
              <a:latin typeface="+mn-lt"/>
              <a:ea typeface="+mn-ea"/>
              <a:cs typeface="+mn-cs"/>
            </a:rPr>
            <a:t>にある。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今後は新庁舎建設等、大規模事業の実施により基金の取崩しによる予算確保や同事業をはじめとする債務負担行為の設定等により比率が上昇することが見込まれるが、引き続き事業実施の適正化を図り、財政の健全化に努める。</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6" name="直線コネクタ 41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7" name="テキスト ボックス 41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8" name="直線コネクタ 41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9" name="テキスト ボックス 41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2" name="直線コネクタ 42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3" name="テキスト ボックス 42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4" name="直線コネクタ 42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5" name="テキスト ボックス 42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168952</xdr:rowOff>
    </xdr:to>
    <xdr:cxnSp macro="">
      <xdr:nvCxnSpPr>
        <xdr:cNvPr id="428" name="直線コネクタ 427"/>
        <xdr:cNvCxnSpPr/>
      </xdr:nvCxnSpPr>
      <xdr:spPr>
        <a:xfrm flipV="1">
          <a:off x="17018000" y="2370667"/>
          <a:ext cx="0" cy="1398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141029</xdr:rowOff>
    </xdr:from>
    <xdr:ext cx="762000" cy="259045"/>
    <xdr:sp macro="" textlink="">
      <xdr:nvSpPr>
        <xdr:cNvPr id="429" name="将来負担の状況最小値テキスト"/>
        <xdr:cNvSpPr txBox="1"/>
      </xdr:nvSpPr>
      <xdr:spPr>
        <a:xfrm>
          <a:off x="17106900" y="374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173.9</a:t>
          </a:r>
          <a:endParaRPr kumimoji="1" lang="ja-JP" altLang="en-US" sz="1000" b="1">
            <a:latin typeface="ＭＳ Ｐゴシック"/>
          </a:endParaRPr>
        </a:p>
      </xdr:txBody>
    </xdr:sp>
    <xdr:clientData/>
  </xdr:oneCellAnchor>
  <xdr:twoCellAnchor>
    <xdr:from>
      <xdr:col>24</xdr:col>
      <xdr:colOff>469900</xdr:colOff>
      <xdr:row>21</xdr:row>
      <xdr:rowOff>168952</xdr:rowOff>
    </xdr:from>
    <xdr:to>
      <xdr:col>24</xdr:col>
      <xdr:colOff>647700</xdr:colOff>
      <xdr:row>21</xdr:row>
      <xdr:rowOff>168952</xdr:rowOff>
    </xdr:to>
    <xdr:cxnSp macro="">
      <xdr:nvCxnSpPr>
        <xdr:cNvPr id="430" name="直線コネクタ 429"/>
        <xdr:cNvCxnSpPr/>
      </xdr:nvCxnSpPr>
      <xdr:spPr>
        <a:xfrm>
          <a:off x="16929100" y="3769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2" name="直線コネクタ 43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148548</xdr:rowOff>
    </xdr:from>
    <xdr:to>
      <xdr:col>24</xdr:col>
      <xdr:colOff>558800</xdr:colOff>
      <xdr:row>17</xdr:row>
      <xdr:rowOff>162221</xdr:rowOff>
    </xdr:to>
    <xdr:cxnSp macro="">
      <xdr:nvCxnSpPr>
        <xdr:cNvPr id="433" name="直線コネクタ 432"/>
        <xdr:cNvCxnSpPr/>
      </xdr:nvCxnSpPr>
      <xdr:spPr>
        <a:xfrm flipV="1">
          <a:off x="16179800" y="3063198"/>
          <a:ext cx="838200" cy="1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4"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5" name="フローチャート : 判断 434"/>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162221</xdr:rowOff>
    </xdr:from>
    <xdr:to>
      <xdr:col>23</xdr:col>
      <xdr:colOff>406400</xdr:colOff>
      <xdr:row>18</xdr:row>
      <xdr:rowOff>19727</xdr:rowOff>
    </xdr:to>
    <xdr:cxnSp macro="">
      <xdr:nvCxnSpPr>
        <xdr:cNvPr id="436" name="直線コネクタ 435"/>
        <xdr:cNvCxnSpPr/>
      </xdr:nvCxnSpPr>
      <xdr:spPr>
        <a:xfrm flipV="1">
          <a:off x="15290800" y="3076871"/>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24934</xdr:rowOff>
    </xdr:from>
    <xdr:to>
      <xdr:col>23</xdr:col>
      <xdr:colOff>457200</xdr:colOff>
      <xdr:row>14</xdr:row>
      <xdr:rowOff>126534</xdr:rowOff>
    </xdr:to>
    <xdr:sp macro="" textlink="">
      <xdr:nvSpPr>
        <xdr:cNvPr id="437" name="フローチャート : 判断 436"/>
        <xdr:cNvSpPr/>
      </xdr:nvSpPr>
      <xdr:spPr>
        <a:xfrm>
          <a:off x="16129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136711</xdr:rowOff>
    </xdr:from>
    <xdr:ext cx="736600" cy="259045"/>
    <xdr:sp macro="" textlink="">
      <xdr:nvSpPr>
        <xdr:cNvPr id="438" name="テキスト ボックス 437"/>
        <xdr:cNvSpPr txBox="1"/>
      </xdr:nvSpPr>
      <xdr:spPr>
        <a:xfrm>
          <a:off x="15798800" y="2194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19727</xdr:rowOff>
    </xdr:from>
    <xdr:to>
      <xdr:col>22</xdr:col>
      <xdr:colOff>203200</xdr:colOff>
      <xdr:row>18</xdr:row>
      <xdr:rowOff>54314</xdr:rowOff>
    </xdr:to>
    <xdr:cxnSp macro="">
      <xdr:nvCxnSpPr>
        <xdr:cNvPr id="439" name="直線コネクタ 438"/>
        <xdr:cNvCxnSpPr/>
      </xdr:nvCxnSpPr>
      <xdr:spPr>
        <a:xfrm flipV="1">
          <a:off x="14401800" y="3105827"/>
          <a:ext cx="889000" cy="3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139827</xdr:rowOff>
    </xdr:from>
    <xdr:to>
      <xdr:col>22</xdr:col>
      <xdr:colOff>254000</xdr:colOff>
      <xdr:row>16</xdr:row>
      <xdr:rowOff>69977</xdr:rowOff>
    </xdr:to>
    <xdr:sp macro="" textlink="">
      <xdr:nvSpPr>
        <xdr:cNvPr id="440" name="フローチャート : 判断 439"/>
        <xdr:cNvSpPr/>
      </xdr:nvSpPr>
      <xdr:spPr>
        <a:xfrm>
          <a:off x="15240000" y="2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80154</xdr:rowOff>
    </xdr:from>
    <xdr:ext cx="762000" cy="259045"/>
    <xdr:sp macro="" textlink="">
      <xdr:nvSpPr>
        <xdr:cNvPr id="441" name="テキスト ボックス 440"/>
        <xdr:cNvSpPr txBox="1"/>
      </xdr:nvSpPr>
      <xdr:spPr>
        <a:xfrm>
          <a:off x="14909800" y="248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47879</xdr:rowOff>
    </xdr:from>
    <xdr:to>
      <xdr:col>21</xdr:col>
      <xdr:colOff>0</xdr:colOff>
      <xdr:row>18</xdr:row>
      <xdr:rowOff>54314</xdr:rowOff>
    </xdr:to>
    <xdr:cxnSp macro="">
      <xdr:nvCxnSpPr>
        <xdr:cNvPr id="442" name="直線コネクタ 441"/>
        <xdr:cNvCxnSpPr/>
      </xdr:nvCxnSpPr>
      <xdr:spPr>
        <a:xfrm>
          <a:off x="13512800" y="3133979"/>
          <a:ext cx="8890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15833</xdr:rowOff>
    </xdr:from>
    <xdr:to>
      <xdr:col>21</xdr:col>
      <xdr:colOff>50800</xdr:colOff>
      <xdr:row>16</xdr:row>
      <xdr:rowOff>117433</xdr:rowOff>
    </xdr:to>
    <xdr:sp macro="" textlink="">
      <xdr:nvSpPr>
        <xdr:cNvPr id="443" name="フローチャート : 判断 442"/>
        <xdr:cNvSpPr/>
      </xdr:nvSpPr>
      <xdr:spPr>
        <a:xfrm>
          <a:off x="14351000" y="275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127610</xdr:rowOff>
    </xdr:from>
    <xdr:ext cx="762000" cy="259045"/>
    <xdr:sp macro="" textlink="">
      <xdr:nvSpPr>
        <xdr:cNvPr id="444" name="テキスト ボックス 443"/>
        <xdr:cNvSpPr txBox="1"/>
      </xdr:nvSpPr>
      <xdr:spPr>
        <a:xfrm>
          <a:off x="14020800" y="252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69723</xdr:rowOff>
    </xdr:from>
    <xdr:to>
      <xdr:col>19</xdr:col>
      <xdr:colOff>533400</xdr:colOff>
      <xdr:row>16</xdr:row>
      <xdr:rowOff>171323</xdr:rowOff>
    </xdr:to>
    <xdr:sp macro="" textlink="">
      <xdr:nvSpPr>
        <xdr:cNvPr id="445" name="フローチャート : 判断 444"/>
        <xdr:cNvSpPr/>
      </xdr:nvSpPr>
      <xdr:spPr>
        <a:xfrm>
          <a:off x="13462000" y="281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10050</xdr:rowOff>
    </xdr:from>
    <xdr:ext cx="762000" cy="259045"/>
    <xdr:sp macro="" textlink="">
      <xdr:nvSpPr>
        <xdr:cNvPr id="446" name="テキスト ボックス 445"/>
        <xdr:cNvSpPr txBox="1"/>
      </xdr:nvSpPr>
      <xdr:spPr>
        <a:xfrm>
          <a:off x="13131800" y="258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97748</xdr:rowOff>
    </xdr:from>
    <xdr:to>
      <xdr:col>24</xdr:col>
      <xdr:colOff>609600</xdr:colOff>
      <xdr:row>18</xdr:row>
      <xdr:rowOff>27898</xdr:rowOff>
    </xdr:to>
    <xdr:sp macro="" textlink="">
      <xdr:nvSpPr>
        <xdr:cNvPr id="452" name="円/楕円 451"/>
        <xdr:cNvSpPr/>
      </xdr:nvSpPr>
      <xdr:spPr>
        <a:xfrm>
          <a:off x="16967200" y="301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69825</xdr:rowOff>
    </xdr:from>
    <xdr:ext cx="762000" cy="259045"/>
    <xdr:sp macro="" textlink="">
      <xdr:nvSpPr>
        <xdr:cNvPr id="453" name="将来負担の状況該当値テキスト"/>
        <xdr:cNvSpPr txBox="1"/>
      </xdr:nvSpPr>
      <xdr:spPr>
        <a:xfrm>
          <a:off x="17106900" y="2984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111421</xdr:rowOff>
    </xdr:from>
    <xdr:to>
      <xdr:col>23</xdr:col>
      <xdr:colOff>457200</xdr:colOff>
      <xdr:row>18</xdr:row>
      <xdr:rowOff>41571</xdr:rowOff>
    </xdr:to>
    <xdr:sp macro="" textlink="">
      <xdr:nvSpPr>
        <xdr:cNvPr id="454" name="円/楕円 453"/>
        <xdr:cNvSpPr/>
      </xdr:nvSpPr>
      <xdr:spPr>
        <a:xfrm>
          <a:off x="16129000" y="302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26348</xdr:rowOff>
    </xdr:from>
    <xdr:ext cx="736600" cy="259045"/>
    <xdr:sp macro="" textlink="">
      <xdr:nvSpPr>
        <xdr:cNvPr id="455" name="テキスト ボックス 454"/>
        <xdr:cNvSpPr txBox="1"/>
      </xdr:nvSpPr>
      <xdr:spPr>
        <a:xfrm>
          <a:off x="15798800" y="3112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140377</xdr:rowOff>
    </xdr:from>
    <xdr:to>
      <xdr:col>22</xdr:col>
      <xdr:colOff>254000</xdr:colOff>
      <xdr:row>18</xdr:row>
      <xdr:rowOff>70527</xdr:rowOff>
    </xdr:to>
    <xdr:sp macro="" textlink="">
      <xdr:nvSpPr>
        <xdr:cNvPr id="456" name="円/楕円 455"/>
        <xdr:cNvSpPr/>
      </xdr:nvSpPr>
      <xdr:spPr>
        <a:xfrm>
          <a:off x="15240000" y="305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55304</xdr:rowOff>
    </xdr:from>
    <xdr:ext cx="762000" cy="259045"/>
    <xdr:sp macro="" textlink="">
      <xdr:nvSpPr>
        <xdr:cNvPr id="457" name="テキスト ボックス 456"/>
        <xdr:cNvSpPr txBox="1"/>
      </xdr:nvSpPr>
      <xdr:spPr>
        <a:xfrm>
          <a:off x="14909800" y="3141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3514</xdr:rowOff>
    </xdr:from>
    <xdr:to>
      <xdr:col>21</xdr:col>
      <xdr:colOff>50800</xdr:colOff>
      <xdr:row>18</xdr:row>
      <xdr:rowOff>105114</xdr:rowOff>
    </xdr:to>
    <xdr:sp macro="" textlink="">
      <xdr:nvSpPr>
        <xdr:cNvPr id="458" name="円/楕円 457"/>
        <xdr:cNvSpPr/>
      </xdr:nvSpPr>
      <xdr:spPr>
        <a:xfrm>
          <a:off x="14351000" y="308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89891</xdr:rowOff>
    </xdr:from>
    <xdr:ext cx="762000" cy="259045"/>
    <xdr:sp macro="" textlink="">
      <xdr:nvSpPr>
        <xdr:cNvPr id="459" name="テキスト ボックス 458"/>
        <xdr:cNvSpPr txBox="1"/>
      </xdr:nvSpPr>
      <xdr:spPr>
        <a:xfrm>
          <a:off x="14020800" y="317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168529</xdr:rowOff>
    </xdr:from>
    <xdr:to>
      <xdr:col>19</xdr:col>
      <xdr:colOff>533400</xdr:colOff>
      <xdr:row>18</xdr:row>
      <xdr:rowOff>98679</xdr:rowOff>
    </xdr:to>
    <xdr:sp macro="" textlink="">
      <xdr:nvSpPr>
        <xdr:cNvPr id="460" name="円/楕円 459"/>
        <xdr:cNvSpPr/>
      </xdr:nvSpPr>
      <xdr:spPr>
        <a:xfrm>
          <a:off x="13462000" y="308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83456</xdr:rowOff>
    </xdr:from>
    <xdr:ext cx="762000" cy="259045"/>
    <xdr:sp macro="" textlink="">
      <xdr:nvSpPr>
        <xdr:cNvPr id="461" name="テキスト ボックス 460"/>
        <xdr:cNvSpPr txBox="1"/>
      </xdr:nvSpPr>
      <xdr:spPr>
        <a:xfrm>
          <a:off x="13131800" y="316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島根県隠岐の島町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14,694
14,618
242.83
15,242,624
14,968,477
247,182
8,920,607
21,514,930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12.8
86.1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16</a:t>
          </a:r>
          <a:r>
            <a:rPr kumimoji="1" lang="ja-JP" altLang="en-US" sz="1300">
              <a:latin typeface="ＭＳ Ｐゴシック"/>
            </a:rPr>
            <a:t>年</a:t>
          </a:r>
          <a:r>
            <a:rPr kumimoji="1" lang="en-US" altLang="ja-JP" sz="1300">
              <a:latin typeface="ＭＳ Ｐゴシック"/>
            </a:rPr>
            <a:t>10</a:t>
          </a:r>
          <a:r>
            <a:rPr kumimoji="1" lang="ja-JP" altLang="en-US" sz="1300">
              <a:latin typeface="ＭＳ Ｐゴシック"/>
            </a:rPr>
            <a:t>月の合併以降、行財政改革のもと事務事業のスリム化や統合、職員への退職勧奨を行い平成</a:t>
          </a:r>
          <a:r>
            <a:rPr kumimoji="1" lang="en-US" altLang="ja-JP" sz="1300">
              <a:latin typeface="ＭＳ Ｐゴシック"/>
            </a:rPr>
            <a:t>16</a:t>
          </a:r>
          <a:r>
            <a:rPr kumimoji="1" lang="ja-JP" altLang="en-US" sz="1300">
              <a:latin typeface="ＭＳ Ｐゴシック"/>
            </a:rPr>
            <a:t>年度末に</a:t>
          </a:r>
          <a:r>
            <a:rPr kumimoji="1" lang="en-US" altLang="ja-JP" sz="1300">
              <a:latin typeface="ＭＳ Ｐゴシック"/>
            </a:rPr>
            <a:t>345</a:t>
          </a:r>
          <a:r>
            <a:rPr kumimoji="1" lang="ja-JP" altLang="en-US" sz="1300">
              <a:latin typeface="ＭＳ Ｐゴシック"/>
            </a:rPr>
            <a:t>人であった職員数は平成</a:t>
          </a:r>
          <a:r>
            <a:rPr kumimoji="1" lang="en-US" altLang="ja-JP" sz="1300">
              <a:latin typeface="ＭＳ Ｐゴシック"/>
            </a:rPr>
            <a:t>28</a:t>
          </a:r>
          <a:r>
            <a:rPr kumimoji="1" lang="ja-JP" altLang="en-US" sz="1300">
              <a:latin typeface="ＭＳ Ｐゴシック"/>
            </a:rPr>
            <a:t>年度末には</a:t>
          </a:r>
          <a:r>
            <a:rPr kumimoji="1" lang="en-US" altLang="ja-JP" sz="1300">
              <a:latin typeface="ＭＳ Ｐゴシック"/>
            </a:rPr>
            <a:t>272</a:t>
          </a:r>
          <a:r>
            <a:rPr kumimoji="1" lang="ja-JP" altLang="en-US" sz="1300">
              <a:latin typeface="ＭＳ Ｐゴシック"/>
            </a:rPr>
            <a:t>人となっており一定の成果が出ている。</a:t>
          </a:r>
          <a:endParaRPr kumimoji="1" lang="en-US" altLang="ja-JP" sz="1300">
            <a:latin typeface="ＭＳ Ｐゴシック"/>
          </a:endParaRPr>
        </a:p>
        <a:p>
          <a:r>
            <a:rPr kumimoji="1" lang="ja-JP" altLang="en-US" sz="1300">
              <a:latin typeface="ＭＳ Ｐゴシック"/>
            </a:rPr>
            <a:t>　しかし離島という地理的条件から公共施設管理等の民間参入によるコスト低減は期待できず、広域連携等もできないことから更なる職員数の削減は難しい状況である。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41</xdr:row>
      <xdr:rowOff>101854</xdr:rowOff>
    </xdr:to>
    <xdr:cxnSp macro="">
      <xdr:nvCxnSpPr>
        <xdr:cNvPr id="59" name="直線コネクタ 58"/>
        <xdr:cNvCxnSpPr/>
      </xdr:nvCxnSpPr>
      <xdr:spPr>
        <a:xfrm flipV="1">
          <a:off x="4826000" y="5983732"/>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73931</xdr:rowOff>
    </xdr:from>
    <xdr:ext cx="762000" cy="259045"/>
    <xdr:sp macro="" textlink="">
      <xdr:nvSpPr>
        <xdr:cNvPr id="60" name="人件費最小値テキスト"/>
        <xdr:cNvSpPr txBox="1"/>
      </xdr:nvSpPr>
      <xdr:spPr>
        <a:xfrm>
          <a:off x="4914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6</xdr:col>
      <xdr:colOff>612775</xdr:colOff>
      <xdr:row>41</xdr:row>
      <xdr:rowOff>101854</xdr:rowOff>
    </xdr:from>
    <xdr:to>
      <xdr:col>7</xdr:col>
      <xdr:colOff>104775</xdr:colOff>
      <xdr:row>41</xdr:row>
      <xdr:rowOff>101854</xdr:rowOff>
    </xdr:to>
    <xdr:cxnSp macro="">
      <xdr:nvCxnSpPr>
        <xdr:cNvPr id="61" name="直線コネクタ 60"/>
        <xdr:cNvCxnSpPr/>
      </xdr:nvCxnSpPr>
      <xdr:spPr>
        <a:xfrm>
          <a:off x="4737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40132</xdr:rowOff>
    </xdr:from>
    <xdr:to>
      <xdr:col>7</xdr:col>
      <xdr:colOff>15875</xdr:colOff>
      <xdr:row>36</xdr:row>
      <xdr:rowOff>49276</xdr:rowOff>
    </xdr:to>
    <xdr:cxnSp macro="">
      <xdr:nvCxnSpPr>
        <xdr:cNvPr id="64" name="直線コネクタ 63"/>
        <xdr:cNvCxnSpPr/>
      </xdr:nvCxnSpPr>
      <xdr:spPr>
        <a:xfrm>
          <a:off x="3987800" y="62123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103141</xdr:rowOff>
    </xdr:from>
    <xdr:ext cx="762000" cy="259045"/>
    <xdr:sp macro="" textlink="">
      <xdr:nvSpPr>
        <xdr:cNvPr id="65" name="人件費平均値テキスト"/>
        <xdr:cNvSpPr txBox="1"/>
      </xdr:nvSpPr>
      <xdr:spPr>
        <a:xfrm>
          <a:off x="4914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66" name="フローチャート : 判断 65"/>
        <xdr:cNvSpPr/>
      </xdr:nvSpPr>
      <xdr:spPr>
        <a:xfrm>
          <a:off x="4775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35560</xdr:rowOff>
    </xdr:from>
    <xdr:to>
      <xdr:col>5</xdr:col>
      <xdr:colOff>549275</xdr:colOff>
      <xdr:row>36</xdr:row>
      <xdr:rowOff>40132</xdr:rowOff>
    </xdr:to>
    <xdr:cxnSp macro="">
      <xdr:nvCxnSpPr>
        <xdr:cNvPr id="67" name="直線コネクタ 66"/>
        <xdr:cNvCxnSpPr/>
      </xdr:nvCxnSpPr>
      <xdr:spPr>
        <a:xfrm>
          <a:off x="3098800" y="62077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117348</xdr:rowOff>
    </xdr:from>
    <xdr:to>
      <xdr:col>5</xdr:col>
      <xdr:colOff>600075</xdr:colOff>
      <xdr:row>37</xdr:row>
      <xdr:rowOff>47498</xdr:rowOff>
    </xdr:to>
    <xdr:sp macro="" textlink="">
      <xdr:nvSpPr>
        <xdr:cNvPr id="68" name="フローチャート : 判断 67"/>
        <xdr:cNvSpPr/>
      </xdr:nvSpPr>
      <xdr:spPr>
        <a:xfrm>
          <a:off x="3937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32275</xdr:rowOff>
    </xdr:from>
    <xdr:ext cx="736600" cy="259045"/>
    <xdr:sp macro="" textlink="">
      <xdr:nvSpPr>
        <xdr:cNvPr id="69" name="テキスト ボックス 68"/>
        <xdr:cNvSpPr txBox="1"/>
      </xdr:nvSpPr>
      <xdr:spPr>
        <a:xfrm>
          <a:off x="3606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35560</xdr:rowOff>
    </xdr:from>
    <xdr:to>
      <xdr:col>4</xdr:col>
      <xdr:colOff>346075</xdr:colOff>
      <xdr:row>36</xdr:row>
      <xdr:rowOff>49276</xdr:rowOff>
    </xdr:to>
    <xdr:cxnSp macro="">
      <xdr:nvCxnSpPr>
        <xdr:cNvPr id="70" name="直線コネクタ 69"/>
        <xdr:cNvCxnSpPr/>
      </xdr:nvCxnSpPr>
      <xdr:spPr>
        <a:xfrm flipV="1">
          <a:off x="2209800" y="62077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135636</xdr:rowOff>
    </xdr:from>
    <xdr:to>
      <xdr:col>4</xdr:col>
      <xdr:colOff>396875</xdr:colOff>
      <xdr:row>37</xdr:row>
      <xdr:rowOff>65786</xdr:rowOff>
    </xdr:to>
    <xdr:sp macro="" textlink="">
      <xdr:nvSpPr>
        <xdr:cNvPr id="71" name="フローチャート :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50563</xdr:rowOff>
    </xdr:from>
    <xdr:ext cx="762000" cy="259045"/>
    <xdr:sp macro="" textlink="">
      <xdr:nvSpPr>
        <xdr:cNvPr id="72" name="テキスト ボックス 71"/>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49276</xdr:rowOff>
    </xdr:from>
    <xdr:to>
      <xdr:col>3</xdr:col>
      <xdr:colOff>142875</xdr:colOff>
      <xdr:row>36</xdr:row>
      <xdr:rowOff>76708</xdr:rowOff>
    </xdr:to>
    <xdr:cxnSp macro="">
      <xdr:nvCxnSpPr>
        <xdr:cNvPr id="73" name="直線コネクタ 72"/>
        <xdr:cNvCxnSpPr/>
      </xdr:nvCxnSpPr>
      <xdr:spPr>
        <a:xfrm flipV="1">
          <a:off x="1320800" y="62214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135636</xdr:rowOff>
    </xdr:from>
    <xdr:to>
      <xdr:col>3</xdr:col>
      <xdr:colOff>193675</xdr:colOff>
      <xdr:row>37</xdr:row>
      <xdr:rowOff>65786</xdr:rowOff>
    </xdr:to>
    <xdr:sp macro="" textlink="">
      <xdr:nvSpPr>
        <xdr:cNvPr id="74" name="フローチャート :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50563</xdr:rowOff>
    </xdr:from>
    <xdr:ext cx="762000" cy="259045"/>
    <xdr:sp macro="" textlink="">
      <xdr:nvSpPr>
        <xdr:cNvPr id="75" name="テキスト ボックス 74"/>
        <xdr:cNvSpPr txBox="1"/>
      </xdr:nvSpPr>
      <xdr:spPr>
        <a:xfrm>
          <a:off x="1828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87139</xdr:rowOff>
    </xdr:from>
    <xdr:ext cx="762000" cy="259045"/>
    <xdr:sp macro="" textlink="">
      <xdr:nvSpPr>
        <xdr:cNvPr id="77" name="テキスト ボックス 76"/>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169926</xdr:rowOff>
    </xdr:from>
    <xdr:to>
      <xdr:col>7</xdr:col>
      <xdr:colOff>66675</xdr:colOff>
      <xdr:row>36</xdr:row>
      <xdr:rowOff>100076</xdr:rowOff>
    </xdr:to>
    <xdr:sp macro="" textlink="">
      <xdr:nvSpPr>
        <xdr:cNvPr id="83" name="円/楕円 82"/>
        <xdr:cNvSpPr/>
      </xdr:nvSpPr>
      <xdr:spPr>
        <a:xfrm>
          <a:off x="4775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15003</xdr:rowOff>
    </xdr:from>
    <xdr:ext cx="762000" cy="259045"/>
    <xdr:sp macro="" textlink="">
      <xdr:nvSpPr>
        <xdr:cNvPr id="84" name="人件費該当値テキスト"/>
        <xdr:cNvSpPr txBox="1"/>
      </xdr:nvSpPr>
      <xdr:spPr>
        <a:xfrm>
          <a:off x="4914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160782</xdr:rowOff>
    </xdr:from>
    <xdr:to>
      <xdr:col>5</xdr:col>
      <xdr:colOff>600075</xdr:colOff>
      <xdr:row>36</xdr:row>
      <xdr:rowOff>90932</xdr:rowOff>
    </xdr:to>
    <xdr:sp macro="" textlink="">
      <xdr:nvSpPr>
        <xdr:cNvPr id="85" name="円/楕円 84"/>
        <xdr:cNvSpPr/>
      </xdr:nvSpPr>
      <xdr:spPr>
        <a:xfrm>
          <a:off x="3937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101109</xdr:rowOff>
    </xdr:from>
    <xdr:ext cx="736600" cy="259045"/>
    <xdr:sp macro="" textlink="">
      <xdr:nvSpPr>
        <xdr:cNvPr id="86" name="テキスト ボックス 85"/>
        <xdr:cNvSpPr txBox="1"/>
      </xdr:nvSpPr>
      <xdr:spPr>
        <a:xfrm>
          <a:off x="3606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156210</xdr:rowOff>
    </xdr:from>
    <xdr:to>
      <xdr:col>4</xdr:col>
      <xdr:colOff>396875</xdr:colOff>
      <xdr:row>36</xdr:row>
      <xdr:rowOff>86360</xdr:rowOff>
    </xdr:to>
    <xdr:sp macro="" textlink="">
      <xdr:nvSpPr>
        <xdr:cNvPr id="87" name="円/楕円 86"/>
        <xdr:cNvSpPr/>
      </xdr:nvSpPr>
      <xdr:spPr>
        <a:xfrm>
          <a:off x="3048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96537</xdr:rowOff>
    </xdr:from>
    <xdr:ext cx="762000" cy="259045"/>
    <xdr:sp macro="" textlink="">
      <xdr:nvSpPr>
        <xdr:cNvPr id="88" name="テキスト ボックス 87"/>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169926</xdr:rowOff>
    </xdr:from>
    <xdr:to>
      <xdr:col>3</xdr:col>
      <xdr:colOff>193675</xdr:colOff>
      <xdr:row>36</xdr:row>
      <xdr:rowOff>100076</xdr:rowOff>
    </xdr:to>
    <xdr:sp macro="" textlink="">
      <xdr:nvSpPr>
        <xdr:cNvPr id="89" name="円/楕円 88"/>
        <xdr:cNvSpPr/>
      </xdr:nvSpPr>
      <xdr:spPr>
        <a:xfrm>
          <a:off x="2159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110253</xdr:rowOff>
    </xdr:from>
    <xdr:ext cx="762000" cy="259045"/>
    <xdr:sp macro="" textlink="">
      <xdr:nvSpPr>
        <xdr:cNvPr id="90" name="テキスト ボックス 89"/>
        <xdr:cNvSpPr txBox="1"/>
      </xdr:nvSpPr>
      <xdr:spPr>
        <a:xfrm>
          <a:off x="1828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25908</xdr:rowOff>
    </xdr:from>
    <xdr:to>
      <xdr:col>1</xdr:col>
      <xdr:colOff>676275</xdr:colOff>
      <xdr:row>36</xdr:row>
      <xdr:rowOff>127508</xdr:rowOff>
    </xdr:to>
    <xdr:sp macro="" textlink="">
      <xdr:nvSpPr>
        <xdr:cNvPr id="91" name="円/楕円 90"/>
        <xdr:cNvSpPr/>
      </xdr:nvSpPr>
      <xdr:spPr>
        <a:xfrm>
          <a:off x="1270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137685</xdr:rowOff>
    </xdr:from>
    <xdr:ext cx="762000" cy="259045"/>
    <xdr:sp macro="" textlink="">
      <xdr:nvSpPr>
        <xdr:cNvPr id="92" name="テキスト ボックス 91"/>
        <xdr:cNvSpPr txBox="1"/>
      </xdr:nvSpPr>
      <xdr:spPr>
        <a:xfrm>
          <a:off x="939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類似団体と比較すると支出比率は低くなっているが、住民</a:t>
          </a:r>
          <a:r>
            <a:rPr kumimoji="1" lang="en-US" altLang="ja-JP" sz="1300">
              <a:latin typeface="ＭＳ Ｐゴシック"/>
            </a:rPr>
            <a:t>1</a:t>
          </a:r>
          <a:r>
            <a:rPr kumimoji="1" lang="ja-JP" altLang="en-US" sz="1300">
              <a:latin typeface="ＭＳ Ｐゴシック"/>
            </a:rPr>
            <a:t>人当たりのコストでは平均値より高い。町村合併以降、徹底した経費節減に努めているものの清掃費といった離島であるために割増しとなる経費があることや、民間委託による経費節減が見込めないことが要因となってい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20320</xdr:rowOff>
    </xdr:from>
    <xdr:to>
      <xdr:col>24</xdr:col>
      <xdr:colOff>31750</xdr:colOff>
      <xdr:row>20</xdr:row>
      <xdr:rowOff>165100</xdr:rowOff>
    </xdr:to>
    <xdr:cxnSp macro="">
      <xdr:nvCxnSpPr>
        <xdr:cNvPr id="120" name="直線コネクタ 119"/>
        <xdr:cNvCxnSpPr/>
      </xdr:nvCxnSpPr>
      <xdr:spPr>
        <a:xfrm flipV="1">
          <a:off x="16510000" y="24206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137177</xdr:rowOff>
    </xdr:from>
    <xdr:ext cx="762000" cy="259045"/>
    <xdr:sp macro="" textlink="">
      <xdr:nvSpPr>
        <xdr:cNvPr id="121"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20</xdr:row>
      <xdr:rowOff>165100</xdr:rowOff>
    </xdr:from>
    <xdr:to>
      <xdr:col>24</xdr:col>
      <xdr:colOff>120650</xdr:colOff>
      <xdr:row>20</xdr:row>
      <xdr:rowOff>165100</xdr:rowOff>
    </xdr:to>
    <xdr:cxnSp macro="">
      <xdr:nvCxnSpPr>
        <xdr:cNvPr id="122" name="直線コネクタ 121"/>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106697</xdr:rowOff>
    </xdr:from>
    <xdr:ext cx="762000" cy="259045"/>
    <xdr:sp macro="" textlink="">
      <xdr:nvSpPr>
        <xdr:cNvPr id="123" name="物件費最大値テキスト"/>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23</xdr:col>
      <xdr:colOff>628650</xdr:colOff>
      <xdr:row>14</xdr:row>
      <xdr:rowOff>20320</xdr:rowOff>
    </xdr:from>
    <xdr:to>
      <xdr:col>24</xdr:col>
      <xdr:colOff>120650</xdr:colOff>
      <xdr:row>14</xdr:row>
      <xdr:rowOff>20320</xdr:rowOff>
    </xdr:to>
    <xdr:cxnSp macro="">
      <xdr:nvCxnSpPr>
        <xdr:cNvPr id="124" name="直線コネクタ 123"/>
        <xdr:cNvCxnSpPr/>
      </xdr:nvCxnSpPr>
      <xdr:spPr>
        <a:xfrm>
          <a:off x="16421100" y="242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27940</xdr:rowOff>
    </xdr:from>
    <xdr:to>
      <xdr:col>24</xdr:col>
      <xdr:colOff>31750</xdr:colOff>
      <xdr:row>14</xdr:row>
      <xdr:rowOff>88900</xdr:rowOff>
    </xdr:to>
    <xdr:cxnSp macro="">
      <xdr:nvCxnSpPr>
        <xdr:cNvPr id="125" name="直線コネクタ 124"/>
        <xdr:cNvCxnSpPr/>
      </xdr:nvCxnSpPr>
      <xdr:spPr>
        <a:xfrm>
          <a:off x="15671800" y="24282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71137</xdr:rowOff>
    </xdr:from>
    <xdr:ext cx="762000" cy="259045"/>
    <xdr:sp macro="" textlink="">
      <xdr:nvSpPr>
        <xdr:cNvPr id="126" name="物件費平均値テキスト"/>
        <xdr:cNvSpPr txBox="1"/>
      </xdr:nvSpPr>
      <xdr:spPr>
        <a:xfrm>
          <a:off x="16598900" y="2814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99060</xdr:rowOff>
    </xdr:from>
    <xdr:to>
      <xdr:col>24</xdr:col>
      <xdr:colOff>82550</xdr:colOff>
      <xdr:row>17</xdr:row>
      <xdr:rowOff>29210</xdr:rowOff>
    </xdr:to>
    <xdr:sp macro="" textlink="">
      <xdr:nvSpPr>
        <xdr:cNvPr id="127" name="フローチャート : 判断 126"/>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27940</xdr:rowOff>
    </xdr:from>
    <xdr:to>
      <xdr:col>22</xdr:col>
      <xdr:colOff>565150</xdr:colOff>
      <xdr:row>14</xdr:row>
      <xdr:rowOff>35560</xdr:rowOff>
    </xdr:to>
    <xdr:cxnSp macro="">
      <xdr:nvCxnSpPr>
        <xdr:cNvPr id="128" name="直線コネクタ 127"/>
        <xdr:cNvCxnSpPr/>
      </xdr:nvCxnSpPr>
      <xdr:spPr>
        <a:xfrm flipV="1">
          <a:off x="14782800" y="2428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29" name="フローチャート : 判断 128"/>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30" name="テキスト ボックス 129"/>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27940</xdr:rowOff>
    </xdr:from>
    <xdr:to>
      <xdr:col>21</xdr:col>
      <xdr:colOff>361950</xdr:colOff>
      <xdr:row>14</xdr:row>
      <xdr:rowOff>35560</xdr:rowOff>
    </xdr:to>
    <xdr:cxnSp macro="">
      <xdr:nvCxnSpPr>
        <xdr:cNvPr id="131" name="直線コネクタ 130"/>
        <xdr:cNvCxnSpPr/>
      </xdr:nvCxnSpPr>
      <xdr:spPr>
        <a:xfrm>
          <a:off x="13893800" y="2428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91440</xdr:rowOff>
    </xdr:from>
    <xdr:to>
      <xdr:col>21</xdr:col>
      <xdr:colOff>412750</xdr:colOff>
      <xdr:row>17</xdr:row>
      <xdr:rowOff>21590</xdr:rowOff>
    </xdr:to>
    <xdr:sp macro="" textlink="">
      <xdr:nvSpPr>
        <xdr:cNvPr id="132" name="フローチャート : 判断 131"/>
        <xdr:cNvSpPr/>
      </xdr:nvSpPr>
      <xdr:spPr>
        <a:xfrm>
          <a:off x="14732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6367</xdr:rowOff>
    </xdr:from>
    <xdr:ext cx="762000" cy="259045"/>
    <xdr:sp macro="" textlink="">
      <xdr:nvSpPr>
        <xdr:cNvPr id="133" name="テキスト ボックス 132"/>
        <xdr:cNvSpPr txBox="1"/>
      </xdr:nvSpPr>
      <xdr:spPr>
        <a:xfrm>
          <a:off x="14401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161290</xdr:rowOff>
    </xdr:from>
    <xdr:to>
      <xdr:col>20</xdr:col>
      <xdr:colOff>158750</xdr:colOff>
      <xdr:row>14</xdr:row>
      <xdr:rowOff>27940</xdr:rowOff>
    </xdr:to>
    <xdr:cxnSp macro="">
      <xdr:nvCxnSpPr>
        <xdr:cNvPr id="134" name="直線コネクタ 133"/>
        <xdr:cNvCxnSpPr/>
      </xdr:nvCxnSpPr>
      <xdr:spPr>
        <a:xfrm>
          <a:off x="13004800" y="23901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45720</xdr:rowOff>
    </xdr:from>
    <xdr:to>
      <xdr:col>20</xdr:col>
      <xdr:colOff>209550</xdr:colOff>
      <xdr:row>16</xdr:row>
      <xdr:rowOff>147320</xdr:rowOff>
    </xdr:to>
    <xdr:sp macro="" textlink="">
      <xdr:nvSpPr>
        <xdr:cNvPr id="135" name="フローチャート : 判断 134"/>
        <xdr:cNvSpPr/>
      </xdr:nvSpPr>
      <xdr:spPr>
        <a:xfrm>
          <a:off x="13843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132097</xdr:rowOff>
    </xdr:from>
    <xdr:ext cx="762000" cy="259045"/>
    <xdr:sp macro="" textlink="">
      <xdr:nvSpPr>
        <xdr:cNvPr id="136" name="テキスト ボックス 135"/>
        <xdr:cNvSpPr txBox="1"/>
      </xdr:nvSpPr>
      <xdr:spPr>
        <a:xfrm>
          <a:off x="13512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7" name="フローチャート : 判断 136"/>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86377</xdr:rowOff>
    </xdr:from>
    <xdr:ext cx="762000" cy="259045"/>
    <xdr:sp macro="" textlink="">
      <xdr:nvSpPr>
        <xdr:cNvPr id="138" name="テキスト ボックス 137"/>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38100</xdr:rowOff>
    </xdr:from>
    <xdr:to>
      <xdr:col>24</xdr:col>
      <xdr:colOff>82550</xdr:colOff>
      <xdr:row>14</xdr:row>
      <xdr:rowOff>139700</xdr:rowOff>
    </xdr:to>
    <xdr:sp macro="" textlink="">
      <xdr:nvSpPr>
        <xdr:cNvPr id="144" name="円/楕円 143"/>
        <xdr:cNvSpPr/>
      </xdr:nvSpPr>
      <xdr:spPr>
        <a:xfrm>
          <a:off x="164592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118127</xdr:rowOff>
    </xdr:from>
    <xdr:ext cx="762000" cy="259045"/>
    <xdr:sp macro="" textlink="">
      <xdr:nvSpPr>
        <xdr:cNvPr id="145" name="物件費該当値テキスト"/>
        <xdr:cNvSpPr txBox="1"/>
      </xdr:nvSpPr>
      <xdr:spPr>
        <a:xfrm>
          <a:off x="165989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148590</xdr:rowOff>
    </xdr:from>
    <xdr:to>
      <xdr:col>22</xdr:col>
      <xdr:colOff>615950</xdr:colOff>
      <xdr:row>14</xdr:row>
      <xdr:rowOff>78740</xdr:rowOff>
    </xdr:to>
    <xdr:sp macro="" textlink="">
      <xdr:nvSpPr>
        <xdr:cNvPr id="146" name="円/楕円 145"/>
        <xdr:cNvSpPr/>
      </xdr:nvSpPr>
      <xdr:spPr>
        <a:xfrm>
          <a:off x="15621000" y="237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88917</xdr:rowOff>
    </xdr:from>
    <xdr:ext cx="736600" cy="259045"/>
    <xdr:sp macro="" textlink="">
      <xdr:nvSpPr>
        <xdr:cNvPr id="147" name="テキスト ボックス 146"/>
        <xdr:cNvSpPr txBox="1"/>
      </xdr:nvSpPr>
      <xdr:spPr>
        <a:xfrm>
          <a:off x="15290800" y="214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156210</xdr:rowOff>
    </xdr:from>
    <xdr:to>
      <xdr:col>21</xdr:col>
      <xdr:colOff>412750</xdr:colOff>
      <xdr:row>14</xdr:row>
      <xdr:rowOff>86360</xdr:rowOff>
    </xdr:to>
    <xdr:sp macro="" textlink="">
      <xdr:nvSpPr>
        <xdr:cNvPr id="148" name="円/楕円 147"/>
        <xdr:cNvSpPr/>
      </xdr:nvSpPr>
      <xdr:spPr>
        <a:xfrm>
          <a:off x="14732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96537</xdr:rowOff>
    </xdr:from>
    <xdr:ext cx="762000" cy="259045"/>
    <xdr:sp macro="" textlink="">
      <xdr:nvSpPr>
        <xdr:cNvPr id="149" name="テキスト ボックス 148"/>
        <xdr:cNvSpPr txBox="1"/>
      </xdr:nvSpPr>
      <xdr:spPr>
        <a:xfrm>
          <a:off x="14401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148590</xdr:rowOff>
    </xdr:from>
    <xdr:to>
      <xdr:col>20</xdr:col>
      <xdr:colOff>209550</xdr:colOff>
      <xdr:row>14</xdr:row>
      <xdr:rowOff>78740</xdr:rowOff>
    </xdr:to>
    <xdr:sp macro="" textlink="">
      <xdr:nvSpPr>
        <xdr:cNvPr id="150" name="円/楕円 149"/>
        <xdr:cNvSpPr/>
      </xdr:nvSpPr>
      <xdr:spPr>
        <a:xfrm>
          <a:off x="13843000" y="237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88917</xdr:rowOff>
    </xdr:from>
    <xdr:ext cx="762000" cy="259045"/>
    <xdr:sp macro="" textlink="">
      <xdr:nvSpPr>
        <xdr:cNvPr id="151" name="テキスト ボックス 150"/>
        <xdr:cNvSpPr txBox="1"/>
      </xdr:nvSpPr>
      <xdr:spPr>
        <a:xfrm>
          <a:off x="13512800" y="214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110490</xdr:rowOff>
    </xdr:from>
    <xdr:to>
      <xdr:col>19</xdr:col>
      <xdr:colOff>6350</xdr:colOff>
      <xdr:row>14</xdr:row>
      <xdr:rowOff>40640</xdr:rowOff>
    </xdr:to>
    <xdr:sp macro="" textlink="">
      <xdr:nvSpPr>
        <xdr:cNvPr id="152" name="円/楕円 151"/>
        <xdr:cNvSpPr/>
      </xdr:nvSpPr>
      <xdr:spPr>
        <a:xfrm>
          <a:off x="12954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50817</xdr:rowOff>
    </xdr:from>
    <xdr:ext cx="762000" cy="259045"/>
    <xdr:sp macro="" textlink="">
      <xdr:nvSpPr>
        <xdr:cNvPr id="153" name="テキスト ボックス 152"/>
        <xdr:cNvSpPr txBox="1"/>
      </xdr:nvSpPr>
      <xdr:spPr>
        <a:xfrm>
          <a:off x="12623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社会福祉費（高齢者・障がい者・生活保護等）における扶助費は増加傾向にある。高齢化が進み、高齢化率も</a:t>
          </a:r>
          <a:r>
            <a:rPr kumimoji="1" lang="en-US" altLang="ja-JP" sz="1300">
              <a:latin typeface="ＭＳ Ｐゴシック"/>
            </a:rPr>
            <a:t>38.9%</a:t>
          </a:r>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年度末）と高い地域であることから経費削減は難しく、他の経費において節減を図る必要がある。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53522</xdr:rowOff>
    </xdr:from>
    <xdr:to>
      <xdr:col>7</xdr:col>
      <xdr:colOff>15875</xdr:colOff>
      <xdr:row>61</xdr:row>
      <xdr:rowOff>118835</xdr:rowOff>
    </xdr:to>
    <xdr:cxnSp macro="">
      <xdr:nvCxnSpPr>
        <xdr:cNvPr id="183" name="直線コネクタ 182"/>
        <xdr:cNvCxnSpPr/>
      </xdr:nvCxnSpPr>
      <xdr:spPr>
        <a:xfrm flipV="1">
          <a:off x="4826000" y="91403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90912</xdr:rowOff>
    </xdr:from>
    <xdr:ext cx="762000" cy="259045"/>
    <xdr:sp macro="" textlink="">
      <xdr:nvSpPr>
        <xdr:cNvPr id="184" name="扶助費最小値テキスト"/>
        <xdr:cNvSpPr txBox="1"/>
      </xdr:nvSpPr>
      <xdr:spPr>
        <a:xfrm>
          <a:off x="4914900" y="1054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6</xdr:col>
      <xdr:colOff>612775</xdr:colOff>
      <xdr:row>61</xdr:row>
      <xdr:rowOff>118835</xdr:rowOff>
    </xdr:from>
    <xdr:to>
      <xdr:col>7</xdr:col>
      <xdr:colOff>104775</xdr:colOff>
      <xdr:row>61</xdr:row>
      <xdr:rowOff>118835</xdr:rowOff>
    </xdr:to>
    <xdr:cxnSp macro="">
      <xdr:nvCxnSpPr>
        <xdr:cNvPr id="185" name="直線コネクタ 184"/>
        <xdr:cNvCxnSpPr/>
      </xdr:nvCxnSpPr>
      <xdr:spPr>
        <a:xfrm>
          <a:off x="4737100" y="10577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139899</xdr:rowOff>
    </xdr:from>
    <xdr:ext cx="762000" cy="259045"/>
    <xdr:sp macro="" textlink="">
      <xdr:nvSpPr>
        <xdr:cNvPr id="186" name="扶助費最大値テキスト"/>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53</xdr:row>
      <xdr:rowOff>53522</xdr:rowOff>
    </xdr:from>
    <xdr:to>
      <xdr:col>7</xdr:col>
      <xdr:colOff>104775</xdr:colOff>
      <xdr:row>53</xdr:row>
      <xdr:rowOff>53522</xdr:rowOff>
    </xdr:to>
    <xdr:cxnSp macro="">
      <xdr:nvCxnSpPr>
        <xdr:cNvPr id="187" name="直線コネクタ 186"/>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110672</xdr:rowOff>
    </xdr:from>
    <xdr:to>
      <xdr:col>7</xdr:col>
      <xdr:colOff>15875</xdr:colOff>
      <xdr:row>56</xdr:row>
      <xdr:rowOff>127000</xdr:rowOff>
    </xdr:to>
    <xdr:cxnSp macro="">
      <xdr:nvCxnSpPr>
        <xdr:cNvPr id="188" name="直線コネクタ 187"/>
        <xdr:cNvCxnSpPr/>
      </xdr:nvCxnSpPr>
      <xdr:spPr>
        <a:xfrm flipV="1">
          <a:off x="3987800" y="97118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48277</xdr:rowOff>
    </xdr:from>
    <xdr:ext cx="762000" cy="259045"/>
    <xdr:sp macro="" textlink="">
      <xdr:nvSpPr>
        <xdr:cNvPr id="189"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0" name="フローチャート : 判断 189"/>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127000</xdr:rowOff>
    </xdr:from>
    <xdr:to>
      <xdr:col>5</xdr:col>
      <xdr:colOff>549275</xdr:colOff>
      <xdr:row>56</xdr:row>
      <xdr:rowOff>143328</xdr:rowOff>
    </xdr:to>
    <xdr:cxnSp macro="">
      <xdr:nvCxnSpPr>
        <xdr:cNvPr id="191" name="直線コネクタ 190"/>
        <xdr:cNvCxnSpPr/>
      </xdr:nvCxnSpPr>
      <xdr:spPr>
        <a:xfrm flipV="1">
          <a:off x="3098800" y="97282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2" name="フローチャート :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106334</xdr:rowOff>
    </xdr:from>
    <xdr:ext cx="736600" cy="259045"/>
    <xdr:sp macro="" textlink="">
      <xdr:nvSpPr>
        <xdr:cNvPr id="193" name="テキスト ボックス 192"/>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127000</xdr:rowOff>
    </xdr:from>
    <xdr:to>
      <xdr:col>4</xdr:col>
      <xdr:colOff>346075</xdr:colOff>
      <xdr:row>56</xdr:row>
      <xdr:rowOff>143328</xdr:rowOff>
    </xdr:to>
    <xdr:cxnSp macro="">
      <xdr:nvCxnSpPr>
        <xdr:cNvPr id="194" name="直線コネクタ 193"/>
        <xdr:cNvCxnSpPr/>
      </xdr:nvCxnSpPr>
      <xdr:spPr>
        <a:xfrm>
          <a:off x="2209800" y="97282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5" name="フローチャート : 判断 194"/>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138992</xdr:rowOff>
    </xdr:from>
    <xdr:ext cx="762000" cy="259045"/>
    <xdr:sp macro="" textlink="">
      <xdr:nvSpPr>
        <xdr:cNvPr id="196" name="テキスト ボックス 195"/>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94343</xdr:rowOff>
    </xdr:from>
    <xdr:to>
      <xdr:col>3</xdr:col>
      <xdr:colOff>142875</xdr:colOff>
      <xdr:row>56</xdr:row>
      <xdr:rowOff>127000</xdr:rowOff>
    </xdr:to>
    <xdr:cxnSp macro="">
      <xdr:nvCxnSpPr>
        <xdr:cNvPr id="197" name="直線コネクタ 196"/>
        <xdr:cNvCxnSpPr/>
      </xdr:nvCxnSpPr>
      <xdr:spPr>
        <a:xfrm>
          <a:off x="1320800" y="9695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166007</xdr:rowOff>
    </xdr:from>
    <xdr:to>
      <xdr:col>3</xdr:col>
      <xdr:colOff>193675</xdr:colOff>
      <xdr:row>56</xdr:row>
      <xdr:rowOff>96157</xdr:rowOff>
    </xdr:to>
    <xdr:sp macro="" textlink="">
      <xdr:nvSpPr>
        <xdr:cNvPr id="198" name="フローチャート : 判断 197"/>
        <xdr:cNvSpPr/>
      </xdr:nvSpPr>
      <xdr:spPr>
        <a:xfrm>
          <a:off x="2159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106334</xdr:rowOff>
    </xdr:from>
    <xdr:ext cx="762000" cy="259045"/>
    <xdr:sp macro="" textlink="">
      <xdr:nvSpPr>
        <xdr:cNvPr id="199" name="テキスト ボックス 198"/>
        <xdr:cNvSpPr txBox="1"/>
      </xdr:nvSpPr>
      <xdr:spPr>
        <a:xfrm>
          <a:off x="1828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00" name="フローチャート : 判断 199"/>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73677</xdr:rowOff>
    </xdr:from>
    <xdr:ext cx="762000" cy="259045"/>
    <xdr:sp macro="" textlink="">
      <xdr:nvSpPr>
        <xdr:cNvPr id="201" name="テキスト ボックス 200"/>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59872</xdr:rowOff>
    </xdr:from>
    <xdr:to>
      <xdr:col>7</xdr:col>
      <xdr:colOff>66675</xdr:colOff>
      <xdr:row>56</xdr:row>
      <xdr:rowOff>161472</xdr:rowOff>
    </xdr:to>
    <xdr:sp macro="" textlink="">
      <xdr:nvSpPr>
        <xdr:cNvPr id="207" name="円/楕円 206"/>
        <xdr:cNvSpPr/>
      </xdr:nvSpPr>
      <xdr:spPr>
        <a:xfrm>
          <a:off x="4775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76399</xdr:rowOff>
    </xdr:from>
    <xdr:ext cx="762000" cy="259045"/>
    <xdr:sp macro="" textlink="">
      <xdr:nvSpPr>
        <xdr:cNvPr id="208" name="扶助費該当値テキスト"/>
        <xdr:cNvSpPr txBox="1"/>
      </xdr:nvSpPr>
      <xdr:spPr>
        <a:xfrm>
          <a:off x="4914900" y="95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76200</xdr:rowOff>
    </xdr:from>
    <xdr:to>
      <xdr:col>5</xdr:col>
      <xdr:colOff>600075</xdr:colOff>
      <xdr:row>57</xdr:row>
      <xdr:rowOff>6350</xdr:rowOff>
    </xdr:to>
    <xdr:sp macro="" textlink="">
      <xdr:nvSpPr>
        <xdr:cNvPr id="209" name="円/楕円 208"/>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162577</xdr:rowOff>
    </xdr:from>
    <xdr:ext cx="736600" cy="259045"/>
    <xdr:sp macro="" textlink="">
      <xdr:nvSpPr>
        <xdr:cNvPr id="210" name="テキスト ボックス 209"/>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92528</xdr:rowOff>
    </xdr:from>
    <xdr:to>
      <xdr:col>4</xdr:col>
      <xdr:colOff>396875</xdr:colOff>
      <xdr:row>57</xdr:row>
      <xdr:rowOff>22678</xdr:rowOff>
    </xdr:to>
    <xdr:sp macro="" textlink="">
      <xdr:nvSpPr>
        <xdr:cNvPr id="211" name="円/楕円 210"/>
        <xdr:cNvSpPr/>
      </xdr:nvSpPr>
      <xdr:spPr>
        <a:xfrm>
          <a:off x="3048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7455</xdr:rowOff>
    </xdr:from>
    <xdr:ext cx="762000" cy="259045"/>
    <xdr:sp macro="" textlink="">
      <xdr:nvSpPr>
        <xdr:cNvPr id="212" name="テキスト ボックス 211"/>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76200</xdr:rowOff>
    </xdr:from>
    <xdr:to>
      <xdr:col>3</xdr:col>
      <xdr:colOff>193675</xdr:colOff>
      <xdr:row>57</xdr:row>
      <xdr:rowOff>6350</xdr:rowOff>
    </xdr:to>
    <xdr:sp macro="" textlink="">
      <xdr:nvSpPr>
        <xdr:cNvPr id="213" name="円/楕円 212"/>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162577</xdr:rowOff>
    </xdr:from>
    <xdr:ext cx="762000" cy="259045"/>
    <xdr:sp macro="" textlink="">
      <xdr:nvSpPr>
        <xdr:cNvPr id="214" name="テキスト ボックス 213"/>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43543</xdr:rowOff>
    </xdr:from>
    <xdr:to>
      <xdr:col>1</xdr:col>
      <xdr:colOff>676275</xdr:colOff>
      <xdr:row>56</xdr:row>
      <xdr:rowOff>145143</xdr:rowOff>
    </xdr:to>
    <xdr:sp macro="" textlink="">
      <xdr:nvSpPr>
        <xdr:cNvPr id="215" name="円/楕円 214"/>
        <xdr:cNvSpPr/>
      </xdr:nvSpPr>
      <xdr:spPr>
        <a:xfrm>
          <a:off x="1270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129920</xdr:rowOff>
    </xdr:from>
    <xdr:ext cx="762000" cy="259045"/>
    <xdr:sp macro="" textlink="">
      <xdr:nvSpPr>
        <xdr:cNvPr id="216" name="テキスト ボックス 215"/>
        <xdr:cNvSpPr txBox="1"/>
      </xdr:nvSpPr>
      <xdr:spPr>
        <a:xfrm>
          <a:off x="939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町内各地域で進めている下水道整備に伴う繰出金が増加傾向にある。供用開始後の速やかな加入接続を促進し、支出を縮減できるように努めている。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5" name="直線コネクタ 23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6" name="テキスト ボックス 23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132715</xdr:rowOff>
    </xdr:from>
    <xdr:to>
      <xdr:col>24</xdr:col>
      <xdr:colOff>31750</xdr:colOff>
      <xdr:row>61</xdr:row>
      <xdr:rowOff>92710</xdr:rowOff>
    </xdr:to>
    <xdr:cxnSp macro="">
      <xdr:nvCxnSpPr>
        <xdr:cNvPr id="239" name="直線コネクタ 238"/>
        <xdr:cNvCxnSpPr/>
      </xdr:nvCxnSpPr>
      <xdr:spPr>
        <a:xfrm flipV="1">
          <a:off x="16510000" y="9391015"/>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0"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1" name="直線コネクタ 240"/>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47642</xdr:rowOff>
    </xdr:from>
    <xdr:ext cx="762000" cy="259045"/>
    <xdr:sp macro="" textlink="">
      <xdr:nvSpPr>
        <xdr:cNvPr id="242" name="その他最大値テキスト"/>
        <xdr:cNvSpPr txBox="1"/>
      </xdr:nvSpPr>
      <xdr:spPr>
        <a:xfrm>
          <a:off x="16598900" y="913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54</xdr:row>
      <xdr:rowOff>132715</xdr:rowOff>
    </xdr:from>
    <xdr:to>
      <xdr:col>24</xdr:col>
      <xdr:colOff>120650</xdr:colOff>
      <xdr:row>54</xdr:row>
      <xdr:rowOff>132715</xdr:rowOff>
    </xdr:to>
    <xdr:cxnSp macro="">
      <xdr:nvCxnSpPr>
        <xdr:cNvPr id="243" name="直線コネクタ 242"/>
        <xdr:cNvCxnSpPr/>
      </xdr:nvCxnSpPr>
      <xdr:spPr>
        <a:xfrm>
          <a:off x="16421100" y="939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109855</xdr:rowOff>
    </xdr:from>
    <xdr:to>
      <xdr:col>24</xdr:col>
      <xdr:colOff>31750</xdr:colOff>
      <xdr:row>58</xdr:row>
      <xdr:rowOff>149860</xdr:rowOff>
    </xdr:to>
    <xdr:cxnSp macro="">
      <xdr:nvCxnSpPr>
        <xdr:cNvPr id="244" name="直線コネクタ 243"/>
        <xdr:cNvCxnSpPr/>
      </xdr:nvCxnSpPr>
      <xdr:spPr>
        <a:xfrm>
          <a:off x="15671800" y="1005395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81297</xdr:rowOff>
    </xdr:from>
    <xdr:ext cx="762000" cy="259045"/>
    <xdr:sp macro="" textlink="">
      <xdr:nvSpPr>
        <xdr:cNvPr id="245" name="その他平均値テキスト"/>
        <xdr:cNvSpPr txBox="1"/>
      </xdr:nvSpPr>
      <xdr:spPr>
        <a:xfrm>
          <a:off x="16598900" y="9853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64770</xdr:rowOff>
    </xdr:from>
    <xdr:to>
      <xdr:col>24</xdr:col>
      <xdr:colOff>82550</xdr:colOff>
      <xdr:row>58</xdr:row>
      <xdr:rowOff>166370</xdr:rowOff>
    </xdr:to>
    <xdr:sp macro="" textlink="">
      <xdr:nvSpPr>
        <xdr:cNvPr id="246" name="フローチャート : 判断 245"/>
        <xdr:cNvSpPr/>
      </xdr:nvSpPr>
      <xdr:spPr>
        <a:xfrm>
          <a:off x="164592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92710</xdr:rowOff>
    </xdr:from>
    <xdr:to>
      <xdr:col>22</xdr:col>
      <xdr:colOff>565150</xdr:colOff>
      <xdr:row>58</xdr:row>
      <xdr:rowOff>109855</xdr:rowOff>
    </xdr:to>
    <xdr:cxnSp macro="">
      <xdr:nvCxnSpPr>
        <xdr:cNvPr id="247" name="直線コネクタ 246"/>
        <xdr:cNvCxnSpPr/>
      </xdr:nvCxnSpPr>
      <xdr:spPr>
        <a:xfrm>
          <a:off x="14782800" y="1003681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47625</xdr:rowOff>
    </xdr:from>
    <xdr:to>
      <xdr:col>22</xdr:col>
      <xdr:colOff>615950</xdr:colOff>
      <xdr:row>58</xdr:row>
      <xdr:rowOff>149225</xdr:rowOff>
    </xdr:to>
    <xdr:sp macro="" textlink="">
      <xdr:nvSpPr>
        <xdr:cNvPr id="248" name="フローチャート : 判断 247"/>
        <xdr:cNvSpPr/>
      </xdr:nvSpPr>
      <xdr:spPr>
        <a:xfrm>
          <a:off x="15621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159402</xdr:rowOff>
    </xdr:from>
    <xdr:ext cx="736600" cy="259045"/>
    <xdr:sp macro="" textlink="">
      <xdr:nvSpPr>
        <xdr:cNvPr id="249" name="テキスト ボックス 248"/>
        <xdr:cNvSpPr txBox="1"/>
      </xdr:nvSpPr>
      <xdr:spPr>
        <a:xfrm>
          <a:off x="15290800" y="9760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64135</xdr:rowOff>
    </xdr:from>
    <xdr:to>
      <xdr:col>21</xdr:col>
      <xdr:colOff>361950</xdr:colOff>
      <xdr:row>58</xdr:row>
      <xdr:rowOff>92710</xdr:rowOff>
    </xdr:to>
    <xdr:cxnSp macro="">
      <xdr:nvCxnSpPr>
        <xdr:cNvPr id="250" name="直線コネクタ 249"/>
        <xdr:cNvCxnSpPr/>
      </xdr:nvCxnSpPr>
      <xdr:spPr>
        <a:xfrm>
          <a:off x="13893800" y="1000823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116205</xdr:rowOff>
    </xdr:from>
    <xdr:to>
      <xdr:col>21</xdr:col>
      <xdr:colOff>412750</xdr:colOff>
      <xdr:row>59</xdr:row>
      <xdr:rowOff>46355</xdr:rowOff>
    </xdr:to>
    <xdr:sp macro="" textlink="">
      <xdr:nvSpPr>
        <xdr:cNvPr id="251" name="フローチャート : 判断 250"/>
        <xdr:cNvSpPr/>
      </xdr:nvSpPr>
      <xdr:spPr>
        <a:xfrm>
          <a:off x="14732000" y="10060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31132</xdr:rowOff>
    </xdr:from>
    <xdr:ext cx="762000" cy="259045"/>
    <xdr:sp macro="" textlink="">
      <xdr:nvSpPr>
        <xdr:cNvPr id="252" name="テキスト ボックス 251"/>
        <xdr:cNvSpPr txBox="1"/>
      </xdr:nvSpPr>
      <xdr:spPr>
        <a:xfrm>
          <a:off x="14401800" y="1014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35560</xdr:rowOff>
    </xdr:from>
    <xdr:to>
      <xdr:col>20</xdr:col>
      <xdr:colOff>158750</xdr:colOff>
      <xdr:row>58</xdr:row>
      <xdr:rowOff>64135</xdr:rowOff>
    </xdr:to>
    <xdr:cxnSp macro="">
      <xdr:nvCxnSpPr>
        <xdr:cNvPr id="253" name="直線コネクタ 252"/>
        <xdr:cNvCxnSpPr/>
      </xdr:nvCxnSpPr>
      <xdr:spPr>
        <a:xfrm>
          <a:off x="13004800" y="997966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87630</xdr:rowOff>
    </xdr:from>
    <xdr:to>
      <xdr:col>20</xdr:col>
      <xdr:colOff>209550</xdr:colOff>
      <xdr:row>59</xdr:row>
      <xdr:rowOff>17780</xdr:rowOff>
    </xdr:to>
    <xdr:sp macro="" textlink="">
      <xdr:nvSpPr>
        <xdr:cNvPr id="254" name="フローチャート : 判断 253"/>
        <xdr:cNvSpPr/>
      </xdr:nvSpPr>
      <xdr:spPr>
        <a:xfrm>
          <a:off x="13843000" y="100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2557</xdr:rowOff>
    </xdr:from>
    <xdr:ext cx="762000" cy="259045"/>
    <xdr:sp macro="" textlink="">
      <xdr:nvSpPr>
        <xdr:cNvPr id="255" name="テキスト ボックス 254"/>
        <xdr:cNvSpPr txBox="1"/>
      </xdr:nvSpPr>
      <xdr:spPr>
        <a:xfrm>
          <a:off x="13512800" y="1011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116205</xdr:rowOff>
    </xdr:from>
    <xdr:to>
      <xdr:col>19</xdr:col>
      <xdr:colOff>6350</xdr:colOff>
      <xdr:row>59</xdr:row>
      <xdr:rowOff>46355</xdr:rowOff>
    </xdr:to>
    <xdr:sp macro="" textlink="">
      <xdr:nvSpPr>
        <xdr:cNvPr id="256" name="フローチャート : 判断 255"/>
        <xdr:cNvSpPr/>
      </xdr:nvSpPr>
      <xdr:spPr>
        <a:xfrm>
          <a:off x="12954000" y="10060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31132</xdr:rowOff>
    </xdr:from>
    <xdr:ext cx="762000" cy="259045"/>
    <xdr:sp macro="" textlink="">
      <xdr:nvSpPr>
        <xdr:cNvPr id="257" name="テキスト ボックス 256"/>
        <xdr:cNvSpPr txBox="1"/>
      </xdr:nvSpPr>
      <xdr:spPr>
        <a:xfrm>
          <a:off x="12623800" y="1014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99060</xdr:rowOff>
    </xdr:from>
    <xdr:to>
      <xdr:col>24</xdr:col>
      <xdr:colOff>82550</xdr:colOff>
      <xdr:row>59</xdr:row>
      <xdr:rowOff>29210</xdr:rowOff>
    </xdr:to>
    <xdr:sp macro="" textlink="">
      <xdr:nvSpPr>
        <xdr:cNvPr id="263" name="円/楕円 262"/>
        <xdr:cNvSpPr/>
      </xdr:nvSpPr>
      <xdr:spPr>
        <a:xfrm>
          <a:off x="164592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71137</xdr:rowOff>
    </xdr:from>
    <xdr:ext cx="762000" cy="259045"/>
    <xdr:sp macro="" textlink="">
      <xdr:nvSpPr>
        <xdr:cNvPr id="264" name="その他該当値テキスト"/>
        <xdr:cNvSpPr txBox="1"/>
      </xdr:nvSpPr>
      <xdr:spPr>
        <a:xfrm>
          <a:off x="165989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59055</xdr:rowOff>
    </xdr:from>
    <xdr:to>
      <xdr:col>22</xdr:col>
      <xdr:colOff>615950</xdr:colOff>
      <xdr:row>58</xdr:row>
      <xdr:rowOff>160655</xdr:rowOff>
    </xdr:to>
    <xdr:sp macro="" textlink="">
      <xdr:nvSpPr>
        <xdr:cNvPr id="265" name="円/楕円 264"/>
        <xdr:cNvSpPr/>
      </xdr:nvSpPr>
      <xdr:spPr>
        <a:xfrm>
          <a:off x="15621000" y="1000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145432</xdr:rowOff>
    </xdr:from>
    <xdr:ext cx="736600" cy="259045"/>
    <xdr:sp macro="" textlink="">
      <xdr:nvSpPr>
        <xdr:cNvPr id="266" name="テキスト ボックス 265"/>
        <xdr:cNvSpPr txBox="1"/>
      </xdr:nvSpPr>
      <xdr:spPr>
        <a:xfrm>
          <a:off x="15290800" y="10089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41910</xdr:rowOff>
    </xdr:from>
    <xdr:to>
      <xdr:col>21</xdr:col>
      <xdr:colOff>412750</xdr:colOff>
      <xdr:row>58</xdr:row>
      <xdr:rowOff>143510</xdr:rowOff>
    </xdr:to>
    <xdr:sp macro="" textlink="">
      <xdr:nvSpPr>
        <xdr:cNvPr id="267" name="円/楕円 266"/>
        <xdr:cNvSpPr/>
      </xdr:nvSpPr>
      <xdr:spPr>
        <a:xfrm>
          <a:off x="14732000" y="998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153687</xdr:rowOff>
    </xdr:from>
    <xdr:ext cx="762000" cy="259045"/>
    <xdr:sp macro="" textlink="">
      <xdr:nvSpPr>
        <xdr:cNvPr id="268" name="テキスト ボックス 267"/>
        <xdr:cNvSpPr txBox="1"/>
      </xdr:nvSpPr>
      <xdr:spPr>
        <a:xfrm>
          <a:off x="14401800" y="975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13335</xdr:rowOff>
    </xdr:from>
    <xdr:to>
      <xdr:col>20</xdr:col>
      <xdr:colOff>209550</xdr:colOff>
      <xdr:row>58</xdr:row>
      <xdr:rowOff>114935</xdr:rowOff>
    </xdr:to>
    <xdr:sp macro="" textlink="">
      <xdr:nvSpPr>
        <xdr:cNvPr id="269" name="円/楕円 268"/>
        <xdr:cNvSpPr/>
      </xdr:nvSpPr>
      <xdr:spPr>
        <a:xfrm>
          <a:off x="13843000" y="995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125112</xdr:rowOff>
    </xdr:from>
    <xdr:ext cx="762000" cy="259045"/>
    <xdr:sp macro="" textlink="">
      <xdr:nvSpPr>
        <xdr:cNvPr id="270" name="テキスト ボックス 269"/>
        <xdr:cNvSpPr txBox="1"/>
      </xdr:nvSpPr>
      <xdr:spPr>
        <a:xfrm>
          <a:off x="13512800" y="9726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156210</xdr:rowOff>
    </xdr:from>
    <xdr:to>
      <xdr:col>19</xdr:col>
      <xdr:colOff>6350</xdr:colOff>
      <xdr:row>58</xdr:row>
      <xdr:rowOff>86360</xdr:rowOff>
    </xdr:to>
    <xdr:sp macro="" textlink="">
      <xdr:nvSpPr>
        <xdr:cNvPr id="271" name="円/楕円 270"/>
        <xdr:cNvSpPr/>
      </xdr:nvSpPr>
      <xdr:spPr>
        <a:xfrm>
          <a:off x="12954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96537</xdr:rowOff>
    </xdr:from>
    <xdr:ext cx="762000" cy="259045"/>
    <xdr:sp macro="" textlink="">
      <xdr:nvSpPr>
        <xdr:cNvPr id="272" name="テキスト ボックス 271"/>
        <xdr:cNvSpPr txBox="1"/>
      </xdr:nvSpPr>
      <xdr:spPr>
        <a:xfrm>
          <a:off x="12623800" y="969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補助費等のうち約</a:t>
          </a:r>
          <a:r>
            <a:rPr kumimoji="1" lang="en-US" altLang="ja-JP" sz="1300">
              <a:latin typeface="ＭＳ Ｐゴシック"/>
            </a:rPr>
            <a:t>3</a:t>
          </a:r>
          <a:r>
            <a:rPr kumimoji="1" lang="ja-JP" altLang="en-US" sz="1300">
              <a:latin typeface="ＭＳ Ｐゴシック"/>
            </a:rPr>
            <a:t>割が隠岐広域連合への負担金が占めており、そのうち約</a:t>
          </a:r>
          <a:r>
            <a:rPr kumimoji="1" lang="en-US" altLang="ja-JP" sz="1300">
              <a:latin typeface="ＭＳ Ｐゴシック"/>
            </a:rPr>
            <a:t>5</a:t>
          </a:r>
          <a:r>
            <a:rPr kumimoji="1" lang="ja-JP" altLang="en-US" sz="1300">
              <a:latin typeface="ＭＳ Ｐゴシック"/>
            </a:rPr>
            <a:t>割が消防署運営費となっている。隠岐</a:t>
          </a:r>
          <a:r>
            <a:rPr kumimoji="1" lang="en-US" altLang="ja-JP" sz="1300">
              <a:latin typeface="ＭＳ Ｐゴシック"/>
            </a:rPr>
            <a:t>4</a:t>
          </a:r>
          <a:r>
            <a:rPr kumimoji="1" lang="ja-JP" altLang="en-US" sz="1300">
              <a:latin typeface="ＭＳ Ｐゴシック"/>
            </a:rPr>
            <a:t>町村で構成されている消防署であるため、今後も横ばいの支出が見込まれる。そのほかの補助金については、基準に照らし合わせながら補助金の見直しや廃止も視野に適正な交付を行っていく。</a:t>
          </a: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140716</xdr:rowOff>
    </xdr:from>
    <xdr:to>
      <xdr:col>24</xdr:col>
      <xdr:colOff>31750</xdr:colOff>
      <xdr:row>40</xdr:row>
      <xdr:rowOff>90424</xdr:rowOff>
    </xdr:to>
    <xdr:cxnSp macro="">
      <xdr:nvCxnSpPr>
        <xdr:cNvPr id="297" name="直線コネクタ 296"/>
        <xdr:cNvCxnSpPr/>
      </xdr:nvCxnSpPr>
      <xdr:spPr>
        <a:xfrm flipV="1">
          <a:off x="16510000" y="597001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62501</xdr:rowOff>
    </xdr:from>
    <xdr:ext cx="762000" cy="259045"/>
    <xdr:sp macro="" textlink="">
      <xdr:nvSpPr>
        <xdr:cNvPr id="298" name="補助費等最小値テキスト"/>
        <xdr:cNvSpPr txBox="1"/>
      </xdr:nvSpPr>
      <xdr:spPr>
        <a:xfrm>
          <a:off x="16598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26.7</a:t>
          </a:r>
          <a:endParaRPr kumimoji="1" lang="ja-JP" altLang="en-US" sz="1000" b="1">
            <a:latin typeface="ＭＳ Ｐゴシック"/>
          </a:endParaRPr>
        </a:p>
      </xdr:txBody>
    </xdr:sp>
    <xdr:clientData/>
  </xdr:oneCellAnchor>
  <xdr:twoCellAnchor>
    <xdr:from>
      <xdr:col>23</xdr:col>
      <xdr:colOff>628650</xdr:colOff>
      <xdr:row>40</xdr:row>
      <xdr:rowOff>90424</xdr:rowOff>
    </xdr:from>
    <xdr:to>
      <xdr:col>24</xdr:col>
      <xdr:colOff>120650</xdr:colOff>
      <xdr:row>40</xdr:row>
      <xdr:rowOff>90424</xdr:rowOff>
    </xdr:to>
    <xdr:cxnSp macro="">
      <xdr:nvCxnSpPr>
        <xdr:cNvPr id="299" name="直線コネクタ 298"/>
        <xdr:cNvCxnSpPr/>
      </xdr:nvCxnSpPr>
      <xdr:spPr>
        <a:xfrm>
          <a:off x="16421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55643</xdr:rowOff>
    </xdr:from>
    <xdr:ext cx="762000" cy="259045"/>
    <xdr:sp macro="" textlink="">
      <xdr:nvSpPr>
        <xdr:cNvPr id="300" name="補助費等最大値テキスト"/>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34</xdr:row>
      <xdr:rowOff>140716</xdr:rowOff>
    </xdr:from>
    <xdr:to>
      <xdr:col>24</xdr:col>
      <xdr:colOff>120650</xdr:colOff>
      <xdr:row>34</xdr:row>
      <xdr:rowOff>140716</xdr:rowOff>
    </xdr:to>
    <xdr:cxnSp macro="">
      <xdr:nvCxnSpPr>
        <xdr:cNvPr id="301" name="直線コネクタ 300"/>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110998</xdr:rowOff>
    </xdr:from>
    <xdr:to>
      <xdr:col>24</xdr:col>
      <xdr:colOff>31750</xdr:colOff>
      <xdr:row>35</xdr:row>
      <xdr:rowOff>120142</xdr:rowOff>
    </xdr:to>
    <xdr:cxnSp macro="">
      <xdr:nvCxnSpPr>
        <xdr:cNvPr id="302" name="直線コネクタ 301"/>
        <xdr:cNvCxnSpPr/>
      </xdr:nvCxnSpPr>
      <xdr:spPr>
        <a:xfrm>
          <a:off x="15671800" y="611174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158005</xdr:rowOff>
    </xdr:from>
    <xdr:ext cx="762000" cy="259045"/>
    <xdr:sp macro="" textlink="">
      <xdr:nvSpPr>
        <xdr:cNvPr id="303" name="補助費等平均値テキスト"/>
        <xdr:cNvSpPr txBox="1"/>
      </xdr:nvSpPr>
      <xdr:spPr>
        <a:xfrm>
          <a:off x="16598900" y="633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14478</xdr:rowOff>
    </xdr:from>
    <xdr:to>
      <xdr:col>24</xdr:col>
      <xdr:colOff>82550</xdr:colOff>
      <xdr:row>37</xdr:row>
      <xdr:rowOff>116078</xdr:rowOff>
    </xdr:to>
    <xdr:sp macro="" textlink="">
      <xdr:nvSpPr>
        <xdr:cNvPr id="304" name="フローチャート : 判断 303"/>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97282</xdr:rowOff>
    </xdr:from>
    <xdr:to>
      <xdr:col>22</xdr:col>
      <xdr:colOff>565150</xdr:colOff>
      <xdr:row>35</xdr:row>
      <xdr:rowOff>110998</xdr:rowOff>
    </xdr:to>
    <xdr:cxnSp macro="">
      <xdr:nvCxnSpPr>
        <xdr:cNvPr id="305" name="直線コネクタ 304"/>
        <xdr:cNvCxnSpPr/>
      </xdr:nvCxnSpPr>
      <xdr:spPr>
        <a:xfrm>
          <a:off x="14782800" y="60980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158496</xdr:rowOff>
    </xdr:from>
    <xdr:to>
      <xdr:col>22</xdr:col>
      <xdr:colOff>615950</xdr:colOff>
      <xdr:row>37</xdr:row>
      <xdr:rowOff>88646</xdr:rowOff>
    </xdr:to>
    <xdr:sp macro="" textlink="">
      <xdr:nvSpPr>
        <xdr:cNvPr id="306" name="フローチャート : 判断 305"/>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73423</xdr:rowOff>
    </xdr:from>
    <xdr:ext cx="736600" cy="259045"/>
    <xdr:sp macro="" textlink="">
      <xdr:nvSpPr>
        <xdr:cNvPr id="307" name="テキスト ボックス 306"/>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92710</xdr:rowOff>
    </xdr:from>
    <xdr:to>
      <xdr:col>21</xdr:col>
      <xdr:colOff>361950</xdr:colOff>
      <xdr:row>35</xdr:row>
      <xdr:rowOff>97282</xdr:rowOff>
    </xdr:to>
    <xdr:cxnSp macro="">
      <xdr:nvCxnSpPr>
        <xdr:cNvPr id="308" name="直線コネクタ 307"/>
        <xdr:cNvCxnSpPr/>
      </xdr:nvCxnSpPr>
      <xdr:spPr>
        <a:xfrm>
          <a:off x="13893800" y="60934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09" name="フローチャート : 判断 308"/>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27703</xdr:rowOff>
    </xdr:from>
    <xdr:ext cx="762000" cy="259045"/>
    <xdr:sp macro="" textlink="">
      <xdr:nvSpPr>
        <xdr:cNvPr id="310" name="テキスト ボックス 309"/>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88138</xdr:rowOff>
    </xdr:from>
    <xdr:to>
      <xdr:col>20</xdr:col>
      <xdr:colOff>158750</xdr:colOff>
      <xdr:row>35</xdr:row>
      <xdr:rowOff>92710</xdr:rowOff>
    </xdr:to>
    <xdr:cxnSp macro="">
      <xdr:nvCxnSpPr>
        <xdr:cNvPr id="311" name="直線コネクタ 310"/>
        <xdr:cNvCxnSpPr/>
      </xdr:nvCxnSpPr>
      <xdr:spPr>
        <a:xfrm>
          <a:off x="13004800" y="60888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112776</xdr:rowOff>
    </xdr:from>
    <xdr:to>
      <xdr:col>20</xdr:col>
      <xdr:colOff>209550</xdr:colOff>
      <xdr:row>37</xdr:row>
      <xdr:rowOff>42926</xdr:rowOff>
    </xdr:to>
    <xdr:sp macro="" textlink="">
      <xdr:nvSpPr>
        <xdr:cNvPr id="312" name="フローチャート : 判断 311"/>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27703</xdr:rowOff>
    </xdr:from>
    <xdr:ext cx="762000" cy="259045"/>
    <xdr:sp macro="" textlink="">
      <xdr:nvSpPr>
        <xdr:cNvPr id="313" name="テキスト ボックス 312"/>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14" name="フローチャート : 判断 313"/>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23131</xdr:rowOff>
    </xdr:from>
    <xdr:ext cx="762000" cy="259045"/>
    <xdr:sp macro="" textlink="">
      <xdr:nvSpPr>
        <xdr:cNvPr id="315" name="テキスト ボックス 314"/>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69342</xdr:rowOff>
    </xdr:from>
    <xdr:to>
      <xdr:col>24</xdr:col>
      <xdr:colOff>82550</xdr:colOff>
      <xdr:row>35</xdr:row>
      <xdr:rowOff>170942</xdr:rowOff>
    </xdr:to>
    <xdr:sp macro="" textlink="">
      <xdr:nvSpPr>
        <xdr:cNvPr id="321" name="円/楕円 320"/>
        <xdr:cNvSpPr/>
      </xdr:nvSpPr>
      <xdr:spPr>
        <a:xfrm>
          <a:off x="164592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85869</xdr:rowOff>
    </xdr:from>
    <xdr:ext cx="762000" cy="259045"/>
    <xdr:sp macro="" textlink="">
      <xdr:nvSpPr>
        <xdr:cNvPr id="322" name="補助費等該当値テキスト"/>
        <xdr:cNvSpPr txBox="1"/>
      </xdr:nvSpPr>
      <xdr:spPr>
        <a:xfrm>
          <a:off x="16598900" y="591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60198</xdr:rowOff>
    </xdr:from>
    <xdr:to>
      <xdr:col>22</xdr:col>
      <xdr:colOff>615950</xdr:colOff>
      <xdr:row>35</xdr:row>
      <xdr:rowOff>161798</xdr:rowOff>
    </xdr:to>
    <xdr:sp macro="" textlink="">
      <xdr:nvSpPr>
        <xdr:cNvPr id="323" name="円/楕円 322"/>
        <xdr:cNvSpPr/>
      </xdr:nvSpPr>
      <xdr:spPr>
        <a:xfrm>
          <a:off x="15621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525</xdr:rowOff>
    </xdr:from>
    <xdr:ext cx="736600" cy="259045"/>
    <xdr:sp macro="" textlink="">
      <xdr:nvSpPr>
        <xdr:cNvPr id="324" name="テキスト ボックス 323"/>
        <xdr:cNvSpPr txBox="1"/>
      </xdr:nvSpPr>
      <xdr:spPr>
        <a:xfrm>
          <a:off x="15290800" y="5829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46482</xdr:rowOff>
    </xdr:from>
    <xdr:to>
      <xdr:col>21</xdr:col>
      <xdr:colOff>412750</xdr:colOff>
      <xdr:row>35</xdr:row>
      <xdr:rowOff>148082</xdr:rowOff>
    </xdr:to>
    <xdr:sp macro="" textlink="">
      <xdr:nvSpPr>
        <xdr:cNvPr id="325" name="円/楕円 324"/>
        <xdr:cNvSpPr/>
      </xdr:nvSpPr>
      <xdr:spPr>
        <a:xfrm>
          <a:off x="14732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158259</xdr:rowOff>
    </xdr:from>
    <xdr:ext cx="762000" cy="259045"/>
    <xdr:sp macro="" textlink="">
      <xdr:nvSpPr>
        <xdr:cNvPr id="326" name="テキスト ボックス 325"/>
        <xdr:cNvSpPr txBox="1"/>
      </xdr:nvSpPr>
      <xdr:spPr>
        <a:xfrm>
          <a:off x="14401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41910</xdr:rowOff>
    </xdr:from>
    <xdr:to>
      <xdr:col>20</xdr:col>
      <xdr:colOff>209550</xdr:colOff>
      <xdr:row>35</xdr:row>
      <xdr:rowOff>143510</xdr:rowOff>
    </xdr:to>
    <xdr:sp macro="" textlink="">
      <xdr:nvSpPr>
        <xdr:cNvPr id="327" name="円/楕円 326"/>
        <xdr:cNvSpPr/>
      </xdr:nvSpPr>
      <xdr:spPr>
        <a:xfrm>
          <a:off x="13843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153687</xdr:rowOff>
    </xdr:from>
    <xdr:ext cx="762000" cy="259045"/>
    <xdr:sp macro="" textlink="">
      <xdr:nvSpPr>
        <xdr:cNvPr id="328" name="テキスト ボックス 327"/>
        <xdr:cNvSpPr txBox="1"/>
      </xdr:nvSpPr>
      <xdr:spPr>
        <a:xfrm>
          <a:off x="13512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37338</xdr:rowOff>
    </xdr:from>
    <xdr:to>
      <xdr:col>19</xdr:col>
      <xdr:colOff>6350</xdr:colOff>
      <xdr:row>35</xdr:row>
      <xdr:rowOff>138938</xdr:rowOff>
    </xdr:to>
    <xdr:sp macro="" textlink="">
      <xdr:nvSpPr>
        <xdr:cNvPr id="329" name="円/楕円 328"/>
        <xdr:cNvSpPr/>
      </xdr:nvSpPr>
      <xdr:spPr>
        <a:xfrm>
          <a:off x="12954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149115</xdr:rowOff>
    </xdr:from>
    <xdr:ext cx="762000" cy="259045"/>
    <xdr:sp macro="" textlink="">
      <xdr:nvSpPr>
        <xdr:cNvPr id="330" name="テキスト ボックス 329"/>
        <xdr:cNvSpPr txBox="1"/>
      </xdr:nvSpPr>
      <xdr:spPr>
        <a:xfrm>
          <a:off x="12623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平成の初め頃から</a:t>
          </a:r>
          <a:r>
            <a:rPr kumimoji="1" lang="en-US" altLang="ja-JP" sz="1300">
              <a:latin typeface="ＭＳ Ｐゴシック"/>
            </a:rPr>
            <a:t>10</a:t>
          </a:r>
          <a:r>
            <a:rPr kumimoji="1" lang="ja-JP" altLang="en-US" sz="1300">
              <a:latin typeface="ＭＳ Ｐゴシック"/>
            </a:rPr>
            <a:t>年頃までに進めた大規模プロジェクトで多額の地方債を発行してきており、この償還のピークを迎えているため類似団体内で最も高い数値となっている。</a:t>
          </a:r>
          <a:endParaRPr kumimoji="1" lang="en-US" altLang="ja-JP" sz="1300">
            <a:latin typeface="ＭＳ Ｐゴシック"/>
          </a:endParaRPr>
        </a:p>
        <a:p>
          <a:r>
            <a:rPr kumimoji="1" lang="ja-JP" altLang="en-US" sz="1300">
              <a:latin typeface="ＭＳ Ｐゴシック"/>
            </a:rPr>
            <a:t>　町村合併以降、地方債の新規発行を抑制してきたことにより公債費数値も着実に改善しつつあるが、必要な公共事業の実施の財源として依存することとなるため、交付税措置率の高い有利な地方債を中心に発行を行っていく。</a:t>
          </a: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12700</xdr:rowOff>
    </xdr:from>
    <xdr:to>
      <xdr:col>7</xdr:col>
      <xdr:colOff>15875</xdr:colOff>
      <xdr:row>79</xdr:row>
      <xdr:rowOff>115570</xdr:rowOff>
    </xdr:to>
    <xdr:cxnSp macro="">
      <xdr:nvCxnSpPr>
        <xdr:cNvPr id="357" name="直線コネクタ 356"/>
        <xdr:cNvCxnSpPr/>
      </xdr:nvCxnSpPr>
      <xdr:spPr>
        <a:xfrm flipV="1">
          <a:off x="4826000" y="12528550"/>
          <a:ext cx="0" cy="1131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87647</xdr:rowOff>
    </xdr:from>
    <xdr:ext cx="762000" cy="259045"/>
    <xdr:sp macro="" textlink="">
      <xdr:nvSpPr>
        <xdr:cNvPr id="358" name="公債費最小値テキスト"/>
        <xdr:cNvSpPr txBox="1"/>
      </xdr:nvSpPr>
      <xdr:spPr>
        <a:xfrm>
          <a:off x="4914900" y="1363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6</xdr:col>
      <xdr:colOff>612775</xdr:colOff>
      <xdr:row>79</xdr:row>
      <xdr:rowOff>115570</xdr:rowOff>
    </xdr:from>
    <xdr:to>
      <xdr:col>7</xdr:col>
      <xdr:colOff>104775</xdr:colOff>
      <xdr:row>79</xdr:row>
      <xdr:rowOff>115570</xdr:rowOff>
    </xdr:to>
    <xdr:cxnSp macro="">
      <xdr:nvCxnSpPr>
        <xdr:cNvPr id="359" name="直線コネクタ 358"/>
        <xdr:cNvCxnSpPr/>
      </xdr:nvCxnSpPr>
      <xdr:spPr>
        <a:xfrm>
          <a:off x="4737100" y="1366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99077</xdr:rowOff>
    </xdr:from>
    <xdr:ext cx="762000" cy="259045"/>
    <xdr:sp macro="" textlink="">
      <xdr:nvSpPr>
        <xdr:cNvPr id="360" name="公債費最大値テキスト"/>
        <xdr:cNvSpPr txBox="1"/>
      </xdr:nvSpPr>
      <xdr:spPr>
        <a:xfrm>
          <a:off x="4914900" y="1227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73</xdr:row>
      <xdr:rowOff>12700</xdr:rowOff>
    </xdr:from>
    <xdr:to>
      <xdr:col>7</xdr:col>
      <xdr:colOff>104775</xdr:colOff>
      <xdr:row>73</xdr:row>
      <xdr:rowOff>12700</xdr:rowOff>
    </xdr:to>
    <xdr:cxnSp macro="">
      <xdr:nvCxnSpPr>
        <xdr:cNvPr id="361" name="直線コネクタ 360"/>
        <xdr:cNvCxnSpPr/>
      </xdr:nvCxnSpPr>
      <xdr:spPr>
        <a:xfrm>
          <a:off x="4737100" y="1252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115570</xdr:rowOff>
    </xdr:from>
    <xdr:to>
      <xdr:col>7</xdr:col>
      <xdr:colOff>15875</xdr:colOff>
      <xdr:row>79</xdr:row>
      <xdr:rowOff>123189</xdr:rowOff>
    </xdr:to>
    <xdr:cxnSp macro="">
      <xdr:nvCxnSpPr>
        <xdr:cNvPr id="362" name="直線コネクタ 361"/>
        <xdr:cNvCxnSpPr/>
      </xdr:nvCxnSpPr>
      <xdr:spPr>
        <a:xfrm flipV="1">
          <a:off x="3987800" y="136601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16527</xdr:rowOff>
    </xdr:from>
    <xdr:ext cx="762000" cy="259045"/>
    <xdr:sp macro="" textlink="">
      <xdr:nvSpPr>
        <xdr:cNvPr id="363" name="公債費平均値テキスト"/>
        <xdr:cNvSpPr txBox="1"/>
      </xdr:nvSpPr>
      <xdr:spPr>
        <a:xfrm>
          <a:off x="4914900" y="1287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0</xdr:rowOff>
    </xdr:from>
    <xdr:to>
      <xdr:col>7</xdr:col>
      <xdr:colOff>66675</xdr:colOff>
      <xdr:row>76</xdr:row>
      <xdr:rowOff>101600</xdr:rowOff>
    </xdr:to>
    <xdr:sp macro="" textlink="">
      <xdr:nvSpPr>
        <xdr:cNvPr id="364" name="フローチャート : 判断 363"/>
        <xdr:cNvSpPr/>
      </xdr:nvSpPr>
      <xdr:spPr>
        <a:xfrm>
          <a:off x="4775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123189</xdr:rowOff>
    </xdr:from>
    <xdr:to>
      <xdr:col>5</xdr:col>
      <xdr:colOff>549275</xdr:colOff>
      <xdr:row>79</xdr:row>
      <xdr:rowOff>161289</xdr:rowOff>
    </xdr:to>
    <xdr:cxnSp macro="">
      <xdr:nvCxnSpPr>
        <xdr:cNvPr id="365" name="直線コネクタ 364"/>
        <xdr:cNvCxnSpPr/>
      </xdr:nvCxnSpPr>
      <xdr:spPr>
        <a:xfrm flipV="1">
          <a:off x="3098800" y="136677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26670</xdr:rowOff>
    </xdr:from>
    <xdr:to>
      <xdr:col>5</xdr:col>
      <xdr:colOff>600075</xdr:colOff>
      <xdr:row>76</xdr:row>
      <xdr:rowOff>128270</xdr:rowOff>
    </xdr:to>
    <xdr:sp macro="" textlink="">
      <xdr:nvSpPr>
        <xdr:cNvPr id="366" name="フローチャート : 判断 365"/>
        <xdr:cNvSpPr/>
      </xdr:nvSpPr>
      <xdr:spPr>
        <a:xfrm>
          <a:off x="3937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138447</xdr:rowOff>
    </xdr:from>
    <xdr:ext cx="736600" cy="259045"/>
    <xdr:sp macro="" textlink="">
      <xdr:nvSpPr>
        <xdr:cNvPr id="367" name="テキスト ボックス 366"/>
        <xdr:cNvSpPr txBox="1"/>
      </xdr:nvSpPr>
      <xdr:spPr>
        <a:xfrm>
          <a:off x="3606800" y="12825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161289</xdr:rowOff>
    </xdr:from>
    <xdr:to>
      <xdr:col>4</xdr:col>
      <xdr:colOff>346075</xdr:colOff>
      <xdr:row>80</xdr:row>
      <xdr:rowOff>16511</xdr:rowOff>
    </xdr:to>
    <xdr:cxnSp macro="">
      <xdr:nvCxnSpPr>
        <xdr:cNvPr id="368" name="直線コネクタ 367"/>
        <xdr:cNvCxnSpPr/>
      </xdr:nvCxnSpPr>
      <xdr:spPr>
        <a:xfrm flipV="1">
          <a:off x="2209800" y="137058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87630</xdr:rowOff>
    </xdr:from>
    <xdr:to>
      <xdr:col>4</xdr:col>
      <xdr:colOff>396875</xdr:colOff>
      <xdr:row>77</xdr:row>
      <xdr:rowOff>17780</xdr:rowOff>
    </xdr:to>
    <xdr:sp macro="" textlink="">
      <xdr:nvSpPr>
        <xdr:cNvPr id="369" name="フローチャート : 判断 368"/>
        <xdr:cNvSpPr/>
      </xdr:nvSpPr>
      <xdr:spPr>
        <a:xfrm>
          <a:off x="3048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27957</xdr:rowOff>
    </xdr:from>
    <xdr:ext cx="762000" cy="259045"/>
    <xdr:sp macro="" textlink="">
      <xdr:nvSpPr>
        <xdr:cNvPr id="370" name="テキスト ボックス 369"/>
        <xdr:cNvSpPr txBox="1"/>
      </xdr:nvSpPr>
      <xdr:spPr>
        <a:xfrm>
          <a:off x="2717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16511</xdr:rowOff>
    </xdr:from>
    <xdr:to>
      <xdr:col>3</xdr:col>
      <xdr:colOff>142875</xdr:colOff>
      <xdr:row>80</xdr:row>
      <xdr:rowOff>58420</xdr:rowOff>
    </xdr:to>
    <xdr:cxnSp macro="">
      <xdr:nvCxnSpPr>
        <xdr:cNvPr id="371" name="直線コネクタ 370"/>
        <xdr:cNvCxnSpPr/>
      </xdr:nvCxnSpPr>
      <xdr:spPr>
        <a:xfrm flipV="1">
          <a:off x="1320800" y="137325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99061</xdr:rowOff>
    </xdr:from>
    <xdr:to>
      <xdr:col>3</xdr:col>
      <xdr:colOff>193675</xdr:colOff>
      <xdr:row>77</xdr:row>
      <xdr:rowOff>29211</xdr:rowOff>
    </xdr:to>
    <xdr:sp macro="" textlink="">
      <xdr:nvSpPr>
        <xdr:cNvPr id="372" name="フローチャート : 判断 371"/>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39387</xdr:rowOff>
    </xdr:from>
    <xdr:ext cx="762000" cy="259045"/>
    <xdr:sp macro="" textlink="">
      <xdr:nvSpPr>
        <xdr:cNvPr id="373" name="テキスト ボックス 372"/>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110489</xdr:rowOff>
    </xdr:from>
    <xdr:to>
      <xdr:col>1</xdr:col>
      <xdr:colOff>676275</xdr:colOff>
      <xdr:row>77</xdr:row>
      <xdr:rowOff>40639</xdr:rowOff>
    </xdr:to>
    <xdr:sp macro="" textlink="">
      <xdr:nvSpPr>
        <xdr:cNvPr id="374" name="フローチャート : 判断 373"/>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50817</xdr:rowOff>
    </xdr:from>
    <xdr:ext cx="762000" cy="259045"/>
    <xdr:sp macro="" textlink="">
      <xdr:nvSpPr>
        <xdr:cNvPr id="375" name="テキスト ボックス 374"/>
        <xdr:cNvSpPr txBox="1"/>
      </xdr:nvSpPr>
      <xdr:spPr>
        <a:xfrm>
          <a:off x="939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79</xdr:row>
      <xdr:rowOff>64770</xdr:rowOff>
    </xdr:from>
    <xdr:to>
      <xdr:col>7</xdr:col>
      <xdr:colOff>66675</xdr:colOff>
      <xdr:row>79</xdr:row>
      <xdr:rowOff>166370</xdr:rowOff>
    </xdr:to>
    <xdr:sp macro="" textlink="">
      <xdr:nvSpPr>
        <xdr:cNvPr id="381" name="円/楕円 380"/>
        <xdr:cNvSpPr/>
      </xdr:nvSpPr>
      <xdr:spPr>
        <a:xfrm>
          <a:off x="47752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144797</xdr:rowOff>
    </xdr:from>
    <xdr:ext cx="762000" cy="259045"/>
    <xdr:sp macro="" textlink="">
      <xdr:nvSpPr>
        <xdr:cNvPr id="382" name="公債費該当値テキスト"/>
        <xdr:cNvSpPr txBox="1"/>
      </xdr:nvSpPr>
      <xdr:spPr>
        <a:xfrm>
          <a:off x="4914900" y="1351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72389</xdr:rowOff>
    </xdr:from>
    <xdr:to>
      <xdr:col>5</xdr:col>
      <xdr:colOff>600075</xdr:colOff>
      <xdr:row>80</xdr:row>
      <xdr:rowOff>2539</xdr:rowOff>
    </xdr:to>
    <xdr:sp macro="" textlink="">
      <xdr:nvSpPr>
        <xdr:cNvPr id="383" name="円/楕円 382"/>
        <xdr:cNvSpPr/>
      </xdr:nvSpPr>
      <xdr:spPr>
        <a:xfrm>
          <a:off x="39370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158766</xdr:rowOff>
    </xdr:from>
    <xdr:ext cx="736600" cy="259045"/>
    <xdr:sp macro="" textlink="">
      <xdr:nvSpPr>
        <xdr:cNvPr id="384" name="テキスト ボックス 383"/>
        <xdr:cNvSpPr txBox="1"/>
      </xdr:nvSpPr>
      <xdr:spPr>
        <a:xfrm>
          <a:off x="3606800" y="13703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110489</xdr:rowOff>
    </xdr:from>
    <xdr:to>
      <xdr:col>4</xdr:col>
      <xdr:colOff>396875</xdr:colOff>
      <xdr:row>80</xdr:row>
      <xdr:rowOff>40639</xdr:rowOff>
    </xdr:to>
    <xdr:sp macro="" textlink="">
      <xdr:nvSpPr>
        <xdr:cNvPr id="385" name="円/楕円 384"/>
        <xdr:cNvSpPr/>
      </xdr:nvSpPr>
      <xdr:spPr>
        <a:xfrm>
          <a:off x="3048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25416</xdr:rowOff>
    </xdr:from>
    <xdr:ext cx="762000" cy="259045"/>
    <xdr:sp macro="" textlink="">
      <xdr:nvSpPr>
        <xdr:cNvPr id="386" name="テキスト ボックス 385"/>
        <xdr:cNvSpPr txBox="1"/>
      </xdr:nvSpPr>
      <xdr:spPr>
        <a:xfrm>
          <a:off x="2717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137161</xdr:rowOff>
    </xdr:from>
    <xdr:to>
      <xdr:col>3</xdr:col>
      <xdr:colOff>193675</xdr:colOff>
      <xdr:row>80</xdr:row>
      <xdr:rowOff>67311</xdr:rowOff>
    </xdr:to>
    <xdr:sp macro="" textlink="">
      <xdr:nvSpPr>
        <xdr:cNvPr id="387" name="円/楕円 386"/>
        <xdr:cNvSpPr/>
      </xdr:nvSpPr>
      <xdr:spPr>
        <a:xfrm>
          <a:off x="2159000" y="1368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52088</xdr:rowOff>
    </xdr:from>
    <xdr:ext cx="762000" cy="259045"/>
    <xdr:sp macro="" textlink="">
      <xdr:nvSpPr>
        <xdr:cNvPr id="388" name="テキスト ボックス 387"/>
        <xdr:cNvSpPr txBox="1"/>
      </xdr:nvSpPr>
      <xdr:spPr>
        <a:xfrm>
          <a:off x="1828800" y="1376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32.1</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7620</xdr:rowOff>
    </xdr:from>
    <xdr:to>
      <xdr:col>1</xdr:col>
      <xdr:colOff>676275</xdr:colOff>
      <xdr:row>80</xdr:row>
      <xdr:rowOff>109220</xdr:rowOff>
    </xdr:to>
    <xdr:sp macro="" textlink="">
      <xdr:nvSpPr>
        <xdr:cNvPr id="389" name="円/楕円 388"/>
        <xdr:cNvSpPr/>
      </xdr:nvSpPr>
      <xdr:spPr>
        <a:xfrm>
          <a:off x="1270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93997</xdr:rowOff>
    </xdr:from>
    <xdr:ext cx="762000" cy="259045"/>
    <xdr:sp macro="" textlink="">
      <xdr:nvSpPr>
        <xdr:cNvPr id="390" name="テキスト ボックス 389"/>
        <xdr:cNvSpPr txBox="1"/>
      </xdr:nvSpPr>
      <xdr:spPr>
        <a:xfrm>
          <a:off x="939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項目では類似団体内平均値と比較し大幅に低い水準となっている。当町が事業実施の際地方債に依存することが多かったためと考えられるが、町村合併以降行財政改革により徹底した節減を行ってきた成果でもある。</a:t>
          </a:r>
          <a:endParaRPr kumimoji="1" lang="en-US" altLang="ja-JP" sz="1300">
            <a:latin typeface="ＭＳ Ｐゴシック"/>
          </a:endParaRPr>
        </a:p>
        <a:p>
          <a:r>
            <a:rPr kumimoji="1" lang="ja-JP" altLang="en-US" sz="1300">
              <a:latin typeface="ＭＳ Ｐゴシック"/>
            </a:rPr>
            <a:t>　離島という地域特性により経費節減が困難な費目も多いが、地方交付税の一本算定による歳入の減が見込まれているため公債費も含め一層の経費節減に努めていく必要がある。</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92710</xdr:rowOff>
    </xdr:from>
    <xdr:to>
      <xdr:col>24</xdr:col>
      <xdr:colOff>31750</xdr:colOff>
      <xdr:row>80</xdr:row>
      <xdr:rowOff>134620</xdr:rowOff>
    </xdr:to>
    <xdr:cxnSp macro="">
      <xdr:nvCxnSpPr>
        <xdr:cNvPr id="418" name="直線コネクタ 417"/>
        <xdr:cNvCxnSpPr/>
      </xdr:nvCxnSpPr>
      <xdr:spPr>
        <a:xfrm flipV="1">
          <a:off x="16510000" y="12780010"/>
          <a:ext cx="0" cy="107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106697</xdr:rowOff>
    </xdr:from>
    <xdr:ext cx="762000" cy="259045"/>
    <xdr:sp macro="" textlink="">
      <xdr:nvSpPr>
        <xdr:cNvPr id="419" name="公債費以外最小値テキスト"/>
        <xdr:cNvSpPr txBox="1"/>
      </xdr:nvSpPr>
      <xdr:spPr>
        <a:xfrm>
          <a:off x="16598900" y="1382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23</xdr:col>
      <xdr:colOff>628650</xdr:colOff>
      <xdr:row>80</xdr:row>
      <xdr:rowOff>134620</xdr:rowOff>
    </xdr:from>
    <xdr:to>
      <xdr:col>24</xdr:col>
      <xdr:colOff>120650</xdr:colOff>
      <xdr:row>80</xdr:row>
      <xdr:rowOff>134620</xdr:rowOff>
    </xdr:to>
    <xdr:cxnSp macro="">
      <xdr:nvCxnSpPr>
        <xdr:cNvPr id="420" name="直線コネクタ 419"/>
        <xdr:cNvCxnSpPr/>
      </xdr:nvCxnSpPr>
      <xdr:spPr>
        <a:xfrm>
          <a:off x="16421100" y="1385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7637</xdr:rowOff>
    </xdr:from>
    <xdr:ext cx="762000" cy="259045"/>
    <xdr:sp macro="" textlink="">
      <xdr:nvSpPr>
        <xdr:cNvPr id="421" name="公債費以外最大値テキスト"/>
        <xdr:cNvSpPr txBox="1"/>
      </xdr:nvSpPr>
      <xdr:spPr>
        <a:xfrm>
          <a:off x="16598900" y="1252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23</xdr:col>
      <xdr:colOff>628650</xdr:colOff>
      <xdr:row>74</xdr:row>
      <xdr:rowOff>92710</xdr:rowOff>
    </xdr:from>
    <xdr:to>
      <xdr:col>24</xdr:col>
      <xdr:colOff>120650</xdr:colOff>
      <xdr:row>74</xdr:row>
      <xdr:rowOff>92710</xdr:rowOff>
    </xdr:to>
    <xdr:cxnSp macro="">
      <xdr:nvCxnSpPr>
        <xdr:cNvPr id="422" name="直線コネクタ 421"/>
        <xdr:cNvCxnSpPr/>
      </xdr:nvCxnSpPr>
      <xdr:spPr>
        <a:xfrm>
          <a:off x="16421100" y="1278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77470</xdr:rowOff>
    </xdr:from>
    <xdr:to>
      <xdr:col>24</xdr:col>
      <xdr:colOff>31750</xdr:colOff>
      <xdr:row>74</xdr:row>
      <xdr:rowOff>146050</xdr:rowOff>
    </xdr:to>
    <xdr:cxnSp macro="">
      <xdr:nvCxnSpPr>
        <xdr:cNvPr id="423" name="直線コネクタ 422"/>
        <xdr:cNvCxnSpPr/>
      </xdr:nvCxnSpPr>
      <xdr:spPr>
        <a:xfrm>
          <a:off x="15671800" y="1276477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86377</xdr:rowOff>
    </xdr:from>
    <xdr:ext cx="762000" cy="259045"/>
    <xdr:sp macro="" textlink="">
      <xdr:nvSpPr>
        <xdr:cNvPr id="424" name="公債費以外平均値テキスト"/>
        <xdr:cNvSpPr txBox="1"/>
      </xdr:nvSpPr>
      <xdr:spPr>
        <a:xfrm>
          <a:off x="16598900" y="13288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114300</xdr:rowOff>
    </xdr:from>
    <xdr:to>
      <xdr:col>24</xdr:col>
      <xdr:colOff>82550</xdr:colOff>
      <xdr:row>78</xdr:row>
      <xdr:rowOff>44450</xdr:rowOff>
    </xdr:to>
    <xdr:sp macro="" textlink="">
      <xdr:nvSpPr>
        <xdr:cNvPr id="425" name="フローチャート : 判断 424"/>
        <xdr:cNvSpPr/>
      </xdr:nvSpPr>
      <xdr:spPr>
        <a:xfrm>
          <a:off x="164592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58420</xdr:rowOff>
    </xdr:from>
    <xdr:to>
      <xdr:col>22</xdr:col>
      <xdr:colOff>565150</xdr:colOff>
      <xdr:row>74</xdr:row>
      <xdr:rowOff>77470</xdr:rowOff>
    </xdr:to>
    <xdr:cxnSp macro="">
      <xdr:nvCxnSpPr>
        <xdr:cNvPr id="426" name="直線コネクタ 425"/>
        <xdr:cNvCxnSpPr/>
      </xdr:nvCxnSpPr>
      <xdr:spPr>
        <a:xfrm>
          <a:off x="14782800" y="127457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38100</xdr:rowOff>
    </xdr:from>
    <xdr:to>
      <xdr:col>22</xdr:col>
      <xdr:colOff>615950</xdr:colOff>
      <xdr:row>77</xdr:row>
      <xdr:rowOff>139700</xdr:rowOff>
    </xdr:to>
    <xdr:sp macro="" textlink="">
      <xdr:nvSpPr>
        <xdr:cNvPr id="427" name="フローチャート : 判断 426"/>
        <xdr:cNvSpPr/>
      </xdr:nvSpPr>
      <xdr:spPr>
        <a:xfrm>
          <a:off x="156210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124477</xdr:rowOff>
    </xdr:from>
    <xdr:ext cx="736600" cy="259045"/>
    <xdr:sp macro="" textlink="">
      <xdr:nvSpPr>
        <xdr:cNvPr id="428" name="テキスト ボックス 427"/>
        <xdr:cNvSpPr txBox="1"/>
      </xdr:nvSpPr>
      <xdr:spPr>
        <a:xfrm>
          <a:off x="15290800" y="13326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39370</xdr:rowOff>
    </xdr:from>
    <xdr:to>
      <xdr:col>21</xdr:col>
      <xdr:colOff>361950</xdr:colOff>
      <xdr:row>74</xdr:row>
      <xdr:rowOff>58420</xdr:rowOff>
    </xdr:to>
    <xdr:cxnSp macro="">
      <xdr:nvCxnSpPr>
        <xdr:cNvPr id="429" name="直線コネクタ 428"/>
        <xdr:cNvCxnSpPr/>
      </xdr:nvCxnSpPr>
      <xdr:spPr>
        <a:xfrm>
          <a:off x="13893800" y="127266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0" name="フローチャート : 判断 429"/>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162577</xdr:rowOff>
    </xdr:from>
    <xdr:ext cx="762000" cy="259045"/>
    <xdr:sp macro="" textlink="">
      <xdr:nvSpPr>
        <xdr:cNvPr id="431" name="テキスト ボックス 430"/>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12700</xdr:rowOff>
    </xdr:from>
    <xdr:to>
      <xdr:col>20</xdr:col>
      <xdr:colOff>158750</xdr:colOff>
      <xdr:row>74</xdr:row>
      <xdr:rowOff>39370</xdr:rowOff>
    </xdr:to>
    <xdr:cxnSp macro="">
      <xdr:nvCxnSpPr>
        <xdr:cNvPr id="432" name="直線コネクタ 431"/>
        <xdr:cNvCxnSpPr/>
      </xdr:nvCxnSpPr>
      <xdr:spPr>
        <a:xfrm>
          <a:off x="13004800" y="127000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26670</xdr:rowOff>
    </xdr:from>
    <xdr:to>
      <xdr:col>20</xdr:col>
      <xdr:colOff>209550</xdr:colOff>
      <xdr:row>77</xdr:row>
      <xdr:rowOff>128270</xdr:rowOff>
    </xdr:to>
    <xdr:sp macro="" textlink="">
      <xdr:nvSpPr>
        <xdr:cNvPr id="433" name="フローチャート : 判断 432"/>
        <xdr:cNvSpPr/>
      </xdr:nvSpPr>
      <xdr:spPr>
        <a:xfrm>
          <a:off x="13843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113047</xdr:rowOff>
    </xdr:from>
    <xdr:ext cx="762000" cy="259045"/>
    <xdr:sp macro="" textlink="">
      <xdr:nvSpPr>
        <xdr:cNvPr id="434" name="テキスト ボックス 433"/>
        <xdr:cNvSpPr txBox="1"/>
      </xdr:nvSpPr>
      <xdr:spPr>
        <a:xfrm>
          <a:off x="13512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5" name="フローチャート : 判断 434"/>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128288</xdr:rowOff>
    </xdr:from>
    <xdr:ext cx="762000" cy="259045"/>
    <xdr:sp macro="" textlink="">
      <xdr:nvSpPr>
        <xdr:cNvPr id="436" name="テキスト ボックス 435"/>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95250</xdr:rowOff>
    </xdr:from>
    <xdr:to>
      <xdr:col>24</xdr:col>
      <xdr:colOff>82550</xdr:colOff>
      <xdr:row>75</xdr:row>
      <xdr:rowOff>25400</xdr:rowOff>
    </xdr:to>
    <xdr:sp macro="" textlink="">
      <xdr:nvSpPr>
        <xdr:cNvPr id="442" name="円/楕円 441"/>
        <xdr:cNvSpPr/>
      </xdr:nvSpPr>
      <xdr:spPr>
        <a:xfrm>
          <a:off x="164592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3827</xdr:rowOff>
    </xdr:from>
    <xdr:ext cx="762000" cy="259045"/>
    <xdr:sp macro="" textlink="">
      <xdr:nvSpPr>
        <xdr:cNvPr id="443" name="公債費以外該当値テキスト"/>
        <xdr:cNvSpPr txBox="1"/>
      </xdr:nvSpPr>
      <xdr:spPr>
        <a:xfrm>
          <a:off x="16598900" y="1269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26670</xdr:rowOff>
    </xdr:from>
    <xdr:to>
      <xdr:col>22</xdr:col>
      <xdr:colOff>615950</xdr:colOff>
      <xdr:row>74</xdr:row>
      <xdr:rowOff>128270</xdr:rowOff>
    </xdr:to>
    <xdr:sp macro="" textlink="">
      <xdr:nvSpPr>
        <xdr:cNvPr id="444" name="円/楕円 443"/>
        <xdr:cNvSpPr/>
      </xdr:nvSpPr>
      <xdr:spPr>
        <a:xfrm>
          <a:off x="15621000" y="127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138447</xdr:rowOff>
    </xdr:from>
    <xdr:ext cx="736600" cy="259045"/>
    <xdr:sp macro="" textlink="">
      <xdr:nvSpPr>
        <xdr:cNvPr id="445" name="テキスト ボックス 444"/>
        <xdr:cNvSpPr txBox="1"/>
      </xdr:nvSpPr>
      <xdr:spPr>
        <a:xfrm>
          <a:off x="15290800" y="12482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7620</xdr:rowOff>
    </xdr:from>
    <xdr:to>
      <xdr:col>21</xdr:col>
      <xdr:colOff>412750</xdr:colOff>
      <xdr:row>74</xdr:row>
      <xdr:rowOff>109220</xdr:rowOff>
    </xdr:to>
    <xdr:sp macro="" textlink="">
      <xdr:nvSpPr>
        <xdr:cNvPr id="446" name="円/楕円 445"/>
        <xdr:cNvSpPr/>
      </xdr:nvSpPr>
      <xdr:spPr>
        <a:xfrm>
          <a:off x="14732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119397</xdr:rowOff>
    </xdr:from>
    <xdr:ext cx="762000" cy="259045"/>
    <xdr:sp macro="" textlink="">
      <xdr:nvSpPr>
        <xdr:cNvPr id="447" name="テキスト ボックス 446"/>
        <xdr:cNvSpPr txBox="1"/>
      </xdr:nvSpPr>
      <xdr:spPr>
        <a:xfrm>
          <a:off x="14401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160020</xdr:rowOff>
    </xdr:from>
    <xdr:to>
      <xdr:col>20</xdr:col>
      <xdr:colOff>209550</xdr:colOff>
      <xdr:row>74</xdr:row>
      <xdr:rowOff>90170</xdr:rowOff>
    </xdr:to>
    <xdr:sp macro="" textlink="">
      <xdr:nvSpPr>
        <xdr:cNvPr id="448" name="円/楕円 447"/>
        <xdr:cNvSpPr/>
      </xdr:nvSpPr>
      <xdr:spPr>
        <a:xfrm>
          <a:off x="13843000" y="1267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100347</xdr:rowOff>
    </xdr:from>
    <xdr:ext cx="762000" cy="259045"/>
    <xdr:sp macro="" textlink="">
      <xdr:nvSpPr>
        <xdr:cNvPr id="449" name="テキスト ボックス 448"/>
        <xdr:cNvSpPr txBox="1"/>
      </xdr:nvSpPr>
      <xdr:spPr>
        <a:xfrm>
          <a:off x="13512800" y="1244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133350</xdr:rowOff>
    </xdr:from>
    <xdr:to>
      <xdr:col>19</xdr:col>
      <xdr:colOff>6350</xdr:colOff>
      <xdr:row>74</xdr:row>
      <xdr:rowOff>63500</xdr:rowOff>
    </xdr:to>
    <xdr:sp macro="" textlink="">
      <xdr:nvSpPr>
        <xdr:cNvPr id="450" name="円/楕円 449"/>
        <xdr:cNvSpPr/>
      </xdr:nvSpPr>
      <xdr:spPr>
        <a:xfrm>
          <a:off x="12954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73677</xdr:rowOff>
    </xdr:from>
    <xdr:ext cx="762000" cy="259045"/>
    <xdr:sp macro="" textlink="">
      <xdr:nvSpPr>
        <xdr:cNvPr id="451" name="テキスト ボックス 450"/>
        <xdr:cNvSpPr txBox="1"/>
      </xdr:nvSpPr>
      <xdr:spPr>
        <a:xfrm>
          <a:off x="126238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島根県隠岐の島町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88923</xdr:rowOff>
    </xdr:from>
    <xdr:to>
      <xdr:col>4</xdr:col>
      <xdr:colOff>1117600</xdr:colOff>
      <xdr:row>20</xdr:row>
      <xdr:rowOff>691</xdr:rowOff>
    </xdr:to>
    <xdr:cxnSp macro="">
      <xdr:nvCxnSpPr>
        <xdr:cNvPr id="45" name="直線コネクタ 44"/>
        <xdr:cNvCxnSpPr/>
      </xdr:nvCxnSpPr>
      <xdr:spPr bwMode="auto">
        <a:xfrm flipV="1">
          <a:off x="5651500" y="2193948"/>
          <a:ext cx="0" cy="12833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144218</xdr:rowOff>
    </xdr:from>
    <xdr:ext cx="762000" cy="259045"/>
    <xdr:sp macro="" textlink="">
      <xdr:nvSpPr>
        <xdr:cNvPr id="46" name="人口1人当たり決算額の推移最小値テキスト130"/>
        <xdr:cNvSpPr txBox="1"/>
      </xdr:nvSpPr>
      <xdr:spPr>
        <a:xfrm>
          <a:off x="5740400" y="344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60,326</a:t>
          </a:r>
          <a:endParaRPr kumimoji="1" lang="ja-JP" altLang="en-US" sz="1000" b="1">
            <a:latin typeface="ＭＳ Ｐゴシック"/>
          </a:endParaRPr>
        </a:p>
      </xdr:txBody>
    </xdr:sp>
    <xdr:clientData/>
  </xdr:oneCellAnchor>
  <xdr:twoCellAnchor>
    <xdr:from>
      <xdr:col>4</xdr:col>
      <xdr:colOff>1028700</xdr:colOff>
      <xdr:row>20</xdr:row>
      <xdr:rowOff>691</xdr:rowOff>
    </xdr:from>
    <xdr:to>
      <xdr:col>5</xdr:col>
      <xdr:colOff>73025</xdr:colOff>
      <xdr:row>20</xdr:row>
      <xdr:rowOff>691</xdr:rowOff>
    </xdr:to>
    <xdr:cxnSp macro="">
      <xdr:nvCxnSpPr>
        <xdr:cNvPr id="47" name="直線コネクタ 46"/>
        <xdr:cNvCxnSpPr/>
      </xdr:nvCxnSpPr>
      <xdr:spPr bwMode="auto">
        <a:xfrm>
          <a:off x="5562600" y="34773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3850</xdr:rowOff>
    </xdr:from>
    <xdr:ext cx="762000" cy="259045"/>
    <xdr:sp macro="" textlink="">
      <xdr:nvSpPr>
        <xdr:cNvPr id="48" name="人口1人当たり決算額の推移最大値テキスト130"/>
        <xdr:cNvSpPr txBox="1"/>
      </xdr:nvSpPr>
      <xdr:spPr>
        <a:xfrm>
          <a:off x="5740400" y="193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228,747</a:t>
          </a:r>
          <a:endParaRPr kumimoji="1" lang="ja-JP" altLang="en-US" sz="1000" b="1">
            <a:latin typeface="ＭＳ Ｐゴシック"/>
          </a:endParaRPr>
        </a:p>
      </xdr:txBody>
    </xdr:sp>
    <xdr:clientData/>
  </xdr:oneCellAnchor>
  <xdr:twoCellAnchor>
    <xdr:from>
      <xdr:col>4</xdr:col>
      <xdr:colOff>1028700</xdr:colOff>
      <xdr:row>12</xdr:row>
      <xdr:rowOff>88923</xdr:rowOff>
    </xdr:from>
    <xdr:to>
      <xdr:col>5</xdr:col>
      <xdr:colOff>73025</xdr:colOff>
      <xdr:row>12</xdr:row>
      <xdr:rowOff>88923</xdr:rowOff>
    </xdr:to>
    <xdr:cxnSp macro="">
      <xdr:nvCxnSpPr>
        <xdr:cNvPr id="49" name="直線コネクタ 48"/>
        <xdr:cNvCxnSpPr/>
      </xdr:nvCxnSpPr>
      <xdr:spPr bwMode="auto">
        <a:xfrm>
          <a:off x="5562600" y="21939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144435</xdr:rowOff>
    </xdr:from>
    <xdr:to>
      <xdr:col>4</xdr:col>
      <xdr:colOff>1117600</xdr:colOff>
      <xdr:row>14</xdr:row>
      <xdr:rowOff>147231</xdr:rowOff>
    </xdr:to>
    <xdr:cxnSp macro="">
      <xdr:nvCxnSpPr>
        <xdr:cNvPr id="50" name="直線コネクタ 49"/>
        <xdr:cNvCxnSpPr/>
      </xdr:nvCxnSpPr>
      <xdr:spPr bwMode="auto">
        <a:xfrm>
          <a:off x="5003800" y="2592360"/>
          <a:ext cx="647700" cy="27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82956</xdr:rowOff>
    </xdr:from>
    <xdr:ext cx="762000" cy="259045"/>
    <xdr:sp macro="" textlink="">
      <xdr:nvSpPr>
        <xdr:cNvPr id="51" name="人口1人当たり決算額の推移平均値テキスト130"/>
        <xdr:cNvSpPr txBox="1"/>
      </xdr:nvSpPr>
      <xdr:spPr>
        <a:xfrm>
          <a:off x="5740400" y="3045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106,699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110879</xdr:rowOff>
    </xdr:from>
    <xdr:to>
      <xdr:col>5</xdr:col>
      <xdr:colOff>34925</xdr:colOff>
      <xdr:row>18</xdr:row>
      <xdr:rowOff>41029</xdr:rowOff>
    </xdr:to>
    <xdr:sp macro="" textlink="">
      <xdr:nvSpPr>
        <xdr:cNvPr id="52" name="フローチャート : 判断 51"/>
        <xdr:cNvSpPr/>
      </xdr:nvSpPr>
      <xdr:spPr bwMode="auto">
        <a:xfrm>
          <a:off x="56007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144435</xdr:rowOff>
    </xdr:from>
    <xdr:to>
      <xdr:col>4</xdr:col>
      <xdr:colOff>469900</xdr:colOff>
      <xdr:row>15</xdr:row>
      <xdr:rowOff>5873</xdr:rowOff>
    </xdr:to>
    <xdr:cxnSp macro="">
      <xdr:nvCxnSpPr>
        <xdr:cNvPr id="53" name="直線コネクタ 52"/>
        <xdr:cNvCxnSpPr/>
      </xdr:nvCxnSpPr>
      <xdr:spPr bwMode="auto">
        <a:xfrm flipV="1">
          <a:off x="4305300" y="2592360"/>
          <a:ext cx="698500" cy="32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98275</xdr:rowOff>
    </xdr:from>
    <xdr:to>
      <xdr:col>4</xdr:col>
      <xdr:colOff>520700</xdr:colOff>
      <xdr:row>18</xdr:row>
      <xdr:rowOff>28425</xdr:rowOff>
    </xdr:to>
    <xdr:sp macro="" textlink="">
      <xdr:nvSpPr>
        <xdr:cNvPr id="54" name="フローチャート : 判断 53"/>
        <xdr:cNvSpPr/>
      </xdr:nvSpPr>
      <xdr:spPr bwMode="auto">
        <a:xfrm>
          <a:off x="49530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13202</xdr:rowOff>
    </xdr:from>
    <xdr:ext cx="736600" cy="259045"/>
    <xdr:sp macro="" textlink="">
      <xdr:nvSpPr>
        <xdr:cNvPr id="55" name="テキスト ボックス 54"/>
        <xdr:cNvSpPr txBox="1"/>
      </xdr:nvSpPr>
      <xdr:spPr>
        <a:xfrm>
          <a:off x="4622800" y="3146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108,353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5873</xdr:rowOff>
    </xdr:from>
    <xdr:to>
      <xdr:col>3</xdr:col>
      <xdr:colOff>904875</xdr:colOff>
      <xdr:row>15</xdr:row>
      <xdr:rowOff>47882</xdr:rowOff>
    </xdr:to>
    <xdr:cxnSp macro="">
      <xdr:nvCxnSpPr>
        <xdr:cNvPr id="56" name="直線コネクタ 55"/>
        <xdr:cNvCxnSpPr/>
      </xdr:nvCxnSpPr>
      <xdr:spPr bwMode="auto">
        <a:xfrm flipV="1">
          <a:off x="3606800" y="2625248"/>
          <a:ext cx="698500" cy="42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30091</xdr:rowOff>
    </xdr:from>
    <xdr:to>
      <xdr:col>3</xdr:col>
      <xdr:colOff>955675</xdr:colOff>
      <xdr:row>18</xdr:row>
      <xdr:rowOff>131691</xdr:rowOff>
    </xdr:to>
    <xdr:sp macro="" textlink="">
      <xdr:nvSpPr>
        <xdr:cNvPr id="57" name="フローチャート : 判断 56"/>
        <xdr:cNvSpPr/>
      </xdr:nvSpPr>
      <xdr:spPr bwMode="auto">
        <a:xfrm>
          <a:off x="4254500" y="3163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116468</xdr:rowOff>
    </xdr:from>
    <xdr:ext cx="762000" cy="259045"/>
    <xdr:sp macro="" textlink="">
      <xdr:nvSpPr>
        <xdr:cNvPr id="58" name="テキスト ボックス 57"/>
        <xdr:cNvSpPr txBox="1"/>
      </xdr:nvSpPr>
      <xdr:spPr>
        <a:xfrm>
          <a:off x="3924300" y="3250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44834</xdr:rowOff>
    </xdr:from>
    <xdr:to>
      <xdr:col>3</xdr:col>
      <xdr:colOff>206375</xdr:colOff>
      <xdr:row>15</xdr:row>
      <xdr:rowOff>47882</xdr:rowOff>
    </xdr:to>
    <xdr:cxnSp macro="">
      <xdr:nvCxnSpPr>
        <xdr:cNvPr id="59" name="直線コネクタ 58"/>
        <xdr:cNvCxnSpPr/>
      </xdr:nvCxnSpPr>
      <xdr:spPr bwMode="auto">
        <a:xfrm>
          <a:off x="2908300" y="2664209"/>
          <a:ext cx="698500" cy="3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45674</xdr:rowOff>
    </xdr:from>
    <xdr:to>
      <xdr:col>3</xdr:col>
      <xdr:colOff>257175</xdr:colOff>
      <xdr:row>18</xdr:row>
      <xdr:rowOff>147274</xdr:rowOff>
    </xdr:to>
    <xdr:sp macro="" textlink="">
      <xdr:nvSpPr>
        <xdr:cNvPr id="60" name="フローチャート : 判断 59"/>
        <xdr:cNvSpPr/>
      </xdr:nvSpPr>
      <xdr:spPr bwMode="auto">
        <a:xfrm>
          <a:off x="3556000" y="3179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132051</xdr:rowOff>
    </xdr:from>
    <xdr:ext cx="762000" cy="259045"/>
    <xdr:sp macro="" textlink="">
      <xdr:nvSpPr>
        <xdr:cNvPr id="61" name="テキスト ボックス 60"/>
        <xdr:cNvSpPr txBox="1"/>
      </xdr:nvSpPr>
      <xdr:spPr>
        <a:xfrm>
          <a:off x="3225800" y="326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27767</xdr:rowOff>
    </xdr:from>
    <xdr:to>
      <xdr:col>2</xdr:col>
      <xdr:colOff>692150</xdr:colOff>
      <xdr:row>18</xdr:row>
      <xdr:rowOff>129367</xdr:rowOff>
    </xdr:to>
    <xdr:sp macro="" textlink="">
      <xdr:nvSpPr>
        <xdr:cNvPr id="62" name="フローチャート : 判断 61"/>
        <xdr:cNvSpPr/>
      </xdr:nvSpPr>
      <xdr:spPr bwMode="auto">
        <a:xfrm>
          <a:off x="2857500" y="3161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114144</xdr:rowOff>
    </xdr:from>
    <xdr:ext cx="762000" cy="259045"/>
    <xdr:sp macro="" textlink="">
      <xdr:nvSpPr>
        <xdr:cNvPr id="63" name="テキスト ボックス 62"/>
        <xdr:cNvSpPr txBox="1"/>
      </xdr:nvSpPr>
      <xdr:spPr>
        <a:xfrm>
          <a:off x="2527300" y="324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96431</xdr:rowOff>
    </xdr:from>
    <xdr:to>
      <xdr:col>5</xdr:col>
      <xdr:colOff>34925</xdr:colOff>
      <xdr:row>15</xdr:row>
      <xdr:rowOff>26581</xdr:rowOff>
    </xdr:to>
    <xdr:sp macro="" textlink="">
      <xdr:nvSpPr>
        <xdr:cNvPr id="69" name="円/楕円 68"/>
        <xdr:cNvSpPr/>
      </xdr:nvSpPr>
      <xdr:spPr bwMode="auto">
        <a:xfrm>
          <a:off x="5600700" y="2544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112958</xdr:rowOff>
    </xdr:from>
    <xdr:ext cx="762000" cy="259045"/>
    <xdr:sp macro="" textlink="">
      <xdr:nvSpPr>
        <xdr:cNvPr id="70" name="人口1人当たり決算額の推移該当値テキスト130"/>
        <xdr:cNvSpPr txBox="1"/>
      </xdr:nvSpPr>
      <xdr:spPr>
        <a:xfrm>
          <a:off x="5740400" y="238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176,095</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93635</xdr:rowOff>
    </xdr:from>
    <xdr:to>
      <xdr:col>4</xdr:col>
      <xdr:colOff>520700</xdr:colOff>
      <xdr:row>15</xdr:row>
      <xdr:rowOff>23785</xdr:rowOff>
    </xdr:to>
    <xdr:sp macro="" textlink="">
      <xdr:nvSpPr>
        <xdr:cNvPr id="71" name="円/楕円 70"/>
        <xdr:cNvSpPr/>
      </xdr:nvSpPr>
      <xdr:spPr bwMode="auto">
        <a:xfrm>
          <a:off x="4953000" y="2541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33962</xdr:rowOff>
    </xdr:from>
    <xdr:ext cx="736600" cy="259045"/>
    <xdr:sp macro="" textlink="">
      <xdr:nvSpPr>
        <xdr:cNvPr id="72" name="テキスト ボックス 71"/>
        <xdr:cNvSpPr txBox="1"/>
      </xdr:nvSpPr>
      <xdr:spPr>
        <a:xfrm>
          <a:off x="4622800" y="2310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176,462</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126523</xdr:rowOff>
    </xdr:from>
    <xdr:to>
      <xdr:col>3</xdr:col>
      <xdr:colOff>955675</xdr:colOff>
      <xdr:row>15</xdr:row>
      <xdr:rowOff>56673</xdr:rowOff>
    </xdr:to>
    <xdr:sp macro="" textlink="">
      <xdr:nvSpPr>
        <xdr:cNvPr id="73" name="円/楕円 72"/>
        <xdr:cNvSpPr/>
      </xdr:nvSpPr>
      <xdr:spPr bwMode="auto">
        <a:xfrm>
          <a:off x="4254500" y="2574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66850</xdr:rowOff>
    </xdr:from>
    <xdr:ext cx="762000" cy="259045"/>
    <xdr:sp macro="" textlink="">
      <xdr:nvSpPr>
        <xdr:cNvPr id="74" name="テキスト ボックス 73"/>
        <xdr:cNvSpPr txBox="1"/>
      </xdr:nvSpPr>
      <xdr:spPr>
        <a:xfrm>
          <a:off x="3924300" y="2343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172,146</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168532</xdr:rowOff>
    </xdr:from>
    <xdr:to>
      <xdr:col>3</xdr:col>
      <xdr:colOff>257175</xdr:colOff>
      <xdr:row>15</xdr:row>
      <xdr:rowOff>98682</xdr:rowOff>
    </xdr:to>
    <xdr:sp macro="" textlink="">
      <xdr:nvSpPr>
        <xdr:cNvPr id="75" name="円/楕円 74"/>
        <xdr:cNvSpPr/>
      </xdr:nvSpPr>
      <xdr:spPr bwMode="auto">
        <a:xfrm>
          <a:off x="3556000" y="2616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108859</xdr:rowOff>
    </xdr:from>
    <xdr:ext cx="762000" cy="259045"/>
    <xdr:sp macro="" textlink="">
      <xdr:nvSpPr>
        <xdr:cNvPr id="76" name="テキスト ボックス 75"/>
        <xdr:cNvSpPr txBox="1"/>
      </xdr:nvSpPr>
      <xdr:spPr>
        <a:xfrm>
          <a:off x="3225800" y="2385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166,633</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165484</xdr:rowOff>
    </xdr:from>
    <xdr:to>
      <xdr:col>2</xdr:col>
      <xdr:colOff>692150</xdr:colOff>
      <xdr:row>15</xdr:row>
      <xdr:rowOff>95634</xdr:rowOff>
    </xdr:to>
    <xdr:sp macro="" textlink="">
      <xdr:nvSpPr>
        <xdr:cNvPr id="77" name="円/楕円 76"/>
        <xdr:cNvSpPr/>
      </xdr:nvSpPr>
      <xdr:spPr bwMode="auto">
        <a:xfrm>
          <a:off x="2857500" y="2613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105811</xdr:rowOff>
    </xdr:from>
    <xdr:ext cx="762000" cy="259045"/>
    <xdr:sp macro="" textlink="">
      <xdr:nvSpPr>
        <xdr:cNvPr id="78" name="テキスト ボックス 77"/>
        <xdr:cNvSpPr txBox="1"/>
      </xdr:nvSpPr>
      <xdr:spPr>
        <a:xfrm>
          <a:off x="2527300" y="2382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167,033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209391</xdr:rowOff>
    </xdr:from>
    <xdr:to>
      <xdr:col>4</xdr:col>
      <xdr:colOff>1117600</xdr:colOff>
      <xdr:row>38</xdr:row>
      <xdr:rowOff>171406</xdr:rowOff>
    </xdr:to>
    <xdr:cxnSp macro="">
      <xdr:nvCxnSpPr>
        <xdr:cNvPr id="107" name="直線コネクタ 106"/>
        <xdr:cNvCxnSpPr/>
      </xdr:nvCxnSpPr>
      <xdr:spPr bwMode="auto">
        <a:xfrm flipV="1">
          <a:off x="5651500" y="6476841"/>
          <a:ext cx="0" cy="11621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143483</xdr:rowOff>
    </xdr:from>
    <xdr:ext cx="762000" cy="259045"/>
    <xdr:sp macro="" textlink="">
      <xdr:nvSpPr>
        <xdr:cNvPr id="108" name="人口1人当たり決算額の推移最小値テキスト445"/>
        <xdr:cNvSpPr txBox="1"/>
      </xdr:nvSpPr>
      <xdr:spPr>
        <a:xfrm>
          <a:off x="5740400" y="761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-4,331</a:t>
          </a:r>
          <a:endParaRPr kumimoji="1" lang="ja-JP" altLang="en-US" sz="1000" b="1">
            <a:latin typeface="ＭＳ Ｐゴシック"/>
          </a:endParaRPr>
        </a:p>
      </xdr:txBody>
    </xdr:sp>
    <xdr:clientData/>
  </xdr:oneCellAnchor>
  <xdr:twoCellAnchor>
    <xdr:from>
      <xdr:col>4</xdr:col>
      <xdr:colOff>1028700</xdr:colOff>
      <xdr:row>38</xdr:row>
      <xdr:rowOff>171406</xdr:rowOff>
    </xdr:from>
    <xdr:to>
      <xdr:col>5</xdr:col>
      <xdr:colOff>73025</xdr:colOff>
      <xdr:row>38</xdr:row>
      <xdr:rowOff>171406</xdr:rowOff>
    </xdr:to>
    <xdr:cxnSp macro="">
      <xdr:nvCxnSpPr>
        <xdr:cNvPr id="109" name="直線コネクタ 108"/>
        <xdr:cNvCxnSpPr/>
      </xdr:nvCxnSpPr>
      <xdr:spPr bwMode="auto">
        <a:xfrm>
          <a:off x="5562600" y="76390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295768</xdr:rowOff>
    </xdr:from>
    <xdr:ext cx="762000" cy="259045"/>
    <xdr:sp macro="" textlink="">
      <xdr:nvSpPr>
        <xdr:cNvPr id="110" name="人口1人当たり決算額の推移最大値テキスト445"/>
        <xdr:cNvSpPr txBox="1"/>
      </xdr:nvSpPr>
      <xdr:spPr>
        <a:xfrm>
          <a:off x="5740400" y="622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56,675</a:t>
          </a:r>
          <a:endParaRPr kumimoji="1" lang="ja-JP" altLang="en-US" sz="1000" b="1">
            <a:latin typeface="ＭＳ Ｐゴシック"/>
          </a:endParaRPr>
        </a:p>
      </xdr:txBody>
    </xdr:sp>
    <xdr:clientData/>
  </xdr:oneCellAnchor>
  <xdr:twoCellAnchor>
    <xdr:from>
      <xdr:col>4</xdr:col>
      <xdr:colOff>1028700</xdr:colOff>
      <xdr:row>34</xdr:row>
      <xdr:rowOff>209391</xdr:rowOff>
    </xdr:from>
    <xdr:to>
      <xdr:col>5</xdr:col>
      <xdr:colOff>73025</xdr:colOff>
      <xdr:row>34</xdr:row>
      <xdr:rowOff>209391</xdr:rowOff>
    </xdr:to>
    <xdr:cxnSp macro="">
      <xdr:nvCxnSpPr>
        <xdr:cNvPr id="111" name="直線コネクタ 110"/>
        <xdr:cNvCxnSpPr/>
      </xdr:nvCxnSpPr>
      <xdr:spPr bwMode="auto">
        <a:xfrm>
          <a:off x="5562600" y="64768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200361</xdr:rowOff>
    </xdr:from>
    <xdr:to>
      <xdr:col>4</xdr:col>
      <xdr:colOff>1117600</xdr:colOff>
      <xdr:row>34</xdr:row>
      <xdr:rowOff>312700</xdr:rowOff>
    </xdr:to>
    <xdr:cxnSp macro="">
      <xdr:nvCxnSpPr>
        <xdr:cNvPr id="112" name="直線コネクタ 111"/>
        <xdr:cNvCxnSpPr/>
      </xdr:nvCxnSpPr>
      <xdr:spPr bwMode="auto">
        <a:xfrm>
          <a:off x="5003800" y="6467811"/>
          <a:ext cx="647700" cy="112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117238</xdr:rowOff>
    </xdr:from>
    <xdr:ext cx="762000" cy="259045"/>
    <xdr:sp macro="" textlink="">
      <xdr:nvSpPr>
        <xdr:cNvPr id="113" name="人口1人当たり決算額の推移平均値テキスト445"/>
        <xdr:cNvSpPr txBox="1"/>
      </xdr:nvSpPr>
      <xdr:spPr>
        <a:xfrm>
          <a:off x="5740400" y="70704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21,380</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145161</xdr:rowOff>
    </xdr:from>
    <xdr:to>
      <xdr:col>5</xdr:col>
      <xdr:colOff>34925</xdr:colOff>
      <xdr:row>37</xdr:row>
      <xdr:rowOff>75311</xdr:rowOff>
    </xdr:to>
    <xdr:sp macro="" textlink="">
      <xdr:nvSpPr>
        <xdr:cNvPr id="114" name="フローチャート : 判断 113"/>
        <xdr:cNvSpPr/>
      </xdr:nvSpPr>
      <xdr:spPr bwMode="auto">
        <a:xfrm>
          <a:off x="5600700" y="7098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135172</xdr:rowOff>
    </xdr:from>
    <xdr:to>
      <xdr:col>4</xdr:col>
      <xdr:colOff>469900</xdr:colOff>
      <xdr:row>34</xdr:row>
      <xdr:rowOff>200361</xdr:rowOff>
    </xdr:to>
    <xdr:cxnSp macro="">
      <xdr:nvCxnSpPr>
        <xdr:cNvPr id="115" name="直線コネクタ 114"/>
        <xdr:cNvCxnSpPr/>
      </xdr:nvCxnSpPr>
      <xdr:spPr bwMode="auto">
        <a:xfrm>
          <a:off x="4305300" y="6402622"/>
          <a:ext cx="698500" cy="651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120682</xdr:rowOff>
    </xdr:from>
    <xdr:to>
      <xdr:col>4</xdr:col>
      <xdr:colOff>520700</xdr:colOff>
      <xdr:row>37</xdr:row>
      <xdr:rowOff>50832</xdr:rowOff>
    </xdr:to>
    <xdr:sp macro="" textlink="">
      <xdr:nvSpPr>
        <xdr:cNvPr id="116" name="フローチャート : 判断 115"/>
        <xdr:cNvSpPr/>
      </xdr:nvSpPr>
      <xdr:spPr bwMode="auto">
        <a:xfrm>
          <a:off x="4953000" y="7073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35609</xdr:rowOff>
    </xdr:from>
    <xdr:ext cx="736600" cy="259045"/>
    <xdr:sp macro="" textlink="">
      <xdr:nvSpPr>
        <xdr:cNvPr id="117" name="テキスト ボックス 116"/>
        <xdr:cNvSpPr txBox="1"/>
      </xdr:nvSpPr>
      <xdr:spPr>
        <a:xfrm>
          <a:off x="4622800" y="7160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22,665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3766</xdr:rowOff>
    </xdr:from>
    <xdr:to>
      <xdr:col>3</xdr:col>
      <xdr:colOff>904875</xdr:colOff>
      <xdr:row>34</xdr:row>
      <xdr:rowOff>135172</xdr:rowOff>
    </xdr:to>
    <xdr:cxnSp macro="">
      <xdr:nvCxnSpPr>
        <xdr:cNvPr id="118" name="直線コネクタ 117"/>
        <xdr:cNvCxnSpPr/>
      </xdr:nvCxnSpPr>
      <xdr:spPr bwMode="auto">
        <a:xfrm>
          <a:off x="3606800" y="6271216"/>
          <a:ext cx="698500" cy="131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120053</xdr:rowOff>
    </xdr:from>
    <xdr:to>
      <xdr:col>3</xdr:col>
      <xdr:colOff>955675</xdr:colOff>
      <xdr:row>37</xdr:row>
      <xdr:rowOff>50203</xdr:rowOff>
    </xdr:to>
    <xdr:sp macro="" textlink="">
      <xdr:nvSpPr>
        <xdr:cNvPr id="119" name="フローチャート : 判断 118"/>
        <xdr:cNvSpPr/>
      </xdr:nvSpPr>
      <xdr:spPr bwMode="auto">
        <a:xfrm>
          <a:off x="4254500" y="7073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34980</xdr:rowOff>
    </xdr:from>
    <xdr:ext cx="762000" cy="259045"/>
    <xdr:sp macro="" textlink="">
      <xdr:nvSpPr>
        <xdr:cNvPr id="120" name="テキスト ボックス 119"/>
        <xdr:cNvSpPr txBox="1"/>
      </xdr:nvSpPr>
      <xdr:spPr>
        <a:xfrm>
          <a:off x="3924300" y="7159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3766</xdr:rowOff>
    </xdr:from>
    <xdr:to>
      <xdr:col>3</xdr:col>
      <xdr:colOff>206375</xdr:colOff>
      <xdr:row>34</xdr:row>
      <xdr:rowOff>12662</xdr:rowOff>
    </xdr:to>
    <xdr:cxnSp macro="">
      <xdr:nvCxnSpPr>
        <xdr:cNvPr id="121" name="直線コネクタ 120"/>
        <xdr:cNvCxnSpPr/>
      </xdr:nvCxnSpPr>
      <xdr:spPr bwMode="auto">
        <a:xfrm flipV="1">
          <a:off x="2908300" y="6271216"/>
          <a:ext cx="698500" cy="8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69170</xdr:rowOff>
    </xdr:from>
    <xdr:to>
      <xdr:col>3</xdr:col>
      <xdr:colOff>257175</xdr:colOff>
      <xdr:row>36</xdr:row>
      <xdr:rowOff>170770</xdr:rowOff>
    </xdr:to>
    <xdr:sp macro="" textlink="">
      <xdr:nvSpPr>
        <xdr:cNvPr id="122" name="フローチャート : 判断 121"/>
        <xdr:cNvSpPr/>
      </xdr:nvSpPr>
      <xdr:spPr bwMode="auto">
        <a:xfrm>
          <a:off x="3556000" y="7022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155547</xdr:rowOff>
    </xdr:from>
    <xdr:ext cx="762000" cy="259045"/>
    <xdr:sp macro="" textlink="">
      <xdr:nvSpPr>
        <xdr:cNvPr id="123" name="テキスト ボックス 122"/>
        <xdr:cNvSpPr txBox="1"/>
      </xdr:nvSpPr>
      <xdr:spPr>
        <a:xfrm>
          <a:off x="3225800" y="710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39795</xdr:rowOff>
    </xdr:from>
    <xdr:to>
      <xdr:col>2</xdr:col>
      <xdr:colOff>692150</xdr:colOff>
      <xdr:row>36</xdr:row>
      <xdr:rowOff>141395</xdr:rowOff>
    </xdr:to>
    <xdr:sp macro="" textlink="">
      <xdr:nvSpPr>
        <xdr:cNvPr id="124" name="フローチャート : 判断 123"/>
        <xdr:cNvSpPr/>
      </xdr:nvSpPr>
      <xdr:spPr bwMode="auto">
        <a:xfrm>
          <a:off x="2857500" y="6993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126172</xdr:rowOff>
    </xdr:from>
    <xdr:ext cx="762000" cy="259045"/>
    <xdr:sp macro="" textlink="">
      <xdr:nvSpPr>
        <xdr:cNvPr id="125" name="テキスト ボックス 124"/>
        <xdr:cNvSpPr txBox="1"/>
      </xdr:nvSpPr>
      <xdr:spPr>
        <a:xfrm>
          <a:off x="2527300" y="7079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261900</xdr:rowOff>
    </xdr:from>
    <xdr:to>
      <xdr:col>5</xdr:col>
      <xdr:colOff>34925</xdr:colOff>
      <xdr:row>35</xdr:row>
      <xdr:rowOff>20600</xdr:rowOff>
    </xdr:to>
    <xdr:sp macro="" textlink="">
      <xdr:nvSpPr>
        <xdr:cNvPr id="131" name="円/楕円 130"/>
        <xdr:cNvSpPr/>
      </xdr:nvSpPr>
      <xdr:spPr bwMode="auto">
        <a:xfrm>
          <a:off x="5600700" y="6529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170477</xdr:rowOff>
    </xdr:from>
    <xdr:ext cx="762000" cy="259045"/>
    <xdr:sp macro="" textlink="">
      <xdr:nvSpPr>
        <xdr:cNvPr id="132" name="人口1人当たり決算額の推移該当値テキスト445"/>
        <xdr:cNvSpPr txBox="1"/>
      </xdr:nvSpPr>
      <xdr:spPr>
        <a:xfrm>
          <a:off x="5740400" y="643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51,252</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149561</xdr:rowOff>
    </xdr:from>
    <xdr:to>
      <xdr:col>4</xdr:col>
      <xdr:colOff>520700</xdr:colOff>
      <xdr:row>34</xdr:row>
      <xdr:rowOff>251161</xdr:rowOff>
    </xdr:to>
    <xdr:sp macro="" textlink="">
      <xdr:nvSpPr>
        <xdr:cNvPr id="133" name="円/楕円 132"/>
        <xdr:cNvSpPr/>
      </xdr:nvSpPr>
      <xdr:spPr bwMode="auto">
        <a:xfrm>
          <a:off x="4953000" y="6417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261338</xdr:rowOff>
    </xdr:from>
    <xdr:ext cx="736600" cy="259045"/>
    <xdr:sp macro="" textlink="">
      <xdr:nvSpPr>
        <xdr:cNvPr id="134" name="テキスト ボックス 133"/>
        <xdr:cNvSpPr txBox="1"/>
      </xdr:nvSpPr>
      <xdr:spPr>
        <a:xfrm>
          <a:off x="4622800" y="6185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57,149</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84372</xdr:rowOff>
    </xdr:from>
    <xdr:to>
      <xdr:col>3</xdr:col>
      <xdr:colOff>955675</xdr:colOff>
      <xdr:row>34</xdr:row>
      <xdr:rowOff>185972</xdr:rowOff>
    </xdr:to>
    <xdr:sp macro="" textlink="">
      <xdr:nvSpPr>
        <xdr:cNvPr id="135" name="円/楕円 134"/>
        <xdr:cNvSpPr/>
      </xdr:nvSpPr>
      <xdr:spPr bwMode="auto">
        <a:xfrm>
          <a:off x="4254500" y="6351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196149</xdr:rowOff>
    </xdr:from>
    <xdr:ext cx="762000" cy="259045"/>
    <xdr:sp macro="" textlink="">
      <xdr:nvSpPr>
        <xdr:cNvPr id="136" name="テキスト ボックス 135"/>
        <xdr:cNvSpPr txBox="1"/>
      </xdr:nvSpPr>
      <xdr:spPr>
        <a:xfrm>
          <a:off x="3924300" y="6120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60,571</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295866</xdr:rowOff>
    </xdr:from>
    <xdr:to>
      <xdr:col>3</xdr:col>
      <xdr:colOff>257175</xdr:colOff>
      <xdr:row>34</xdr:row>
      <xdr:rowOff>54566</xdr:rowOff>
    </xdr:to>
    <xdr:sp macro="" textlink="">
      <xdr:nvSpPr>
        <xdr:cNvPr id="137" name="円/楕円 136"/>
        <xdr:cNvSpPr/>
      </xdr:nvSpPr>
      <xdr:spPr bwMode="auto">
        <a:xfrm>
          <a:off x="3556000" y="6220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64743</xdr:rowOff>
    </xdr:from>
    <xdr:ext cx="762000" cy="259045"/>
    <xdr:sp macro="" textlink="">
      <xdr:nvSpPr>
        <xdr:cNvPr id="138" name="テキスト ボックス 137"/>
        <xdr:cNvSpPr txBox="1"/>
      </xdr:nvSpPr>
      <xdr:spPr>
        <a:xfrm>
          <a:off x="3225800" y="598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67,469</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304762</xdr:rowOff>
    </xdr:from>
    <xdr:to>
      <xdr:col>2</xdr:col>
      <xdr:colOff>692150</xdr:colOff>
      <xdr:row>34</xdr:row>
      <xdr:rowOff>63462</xdr:rowOff>
    </xdr:to>
    <xdr:sp macro="" textlink="">
      <xdr:nvSpPr>
        <xdr:cNvPr id="139" name="円/楕円 138"/>
        <xdr:cNvSpPr/>
      </xdr:nvSpPr>
      <xdr:spPr bwMode="auto">
        <a:xfrm>
          <a:off x="2857500" y="6229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73639</xdr:rowOff>
    </xdr:from>
    <xdr:ext cx="762000" cy="259045"/>
    <xdr:sp macro="" textlink="">
      <xdr:nvSpPr>
        <xdr:cNvPr id="140" name="テキスト ボックス 139"/>
        <xdr:cNvSpPr txBox="1"/>
      </xdr:nvSpPr>
      <xdr:spPr>
        <a:xfrm>
          <a:off x="2527300" y="599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67,002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島根県隠岐の島町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14,694
14,618
242.83
15,242,624
14,968,477
247,182
8,920,607
21,514,930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12.8
86.1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86,296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45128</xdr:rowOff>
    </xdr:from>
    <xdr:to>
      <xdr:col>6</xdr:col>
      <xdr:colOff>510540</xdr:colOff>
      <xdr:row>39</xdr:row>
      <xdr:rowOff>41059</xdr:rowOff>
    </xdr:to>
    <xdr:cxnSp macro="">
      <xdr:nvCxnSpPr>
        <xdr:cNvPr id="56" name="直線コネクタ 55"/>
        <xdr:cNvCxnSpPr/>
      </xdr:nvCxnSpPr>
      <xdr:spPr>
        <a:xfrm flipV="1">
          <a:off x="4633595" y="5360078"/>
          <a:ext cx="1270" cy="1367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44886</xdr:rowOff>
    </xdr:from>
    <xdr:ext cx="534377" cy="259045"/>
    <xdr:sp macro="" textlink="">
      <xdr:nvSpPr>
        <xdr:cNvPr id="57" name="人件費最小値テキスト"/>
        <xdr:cNvSpPr txBox="1"/>
      </xdr:nvSpPr>
      <xdr:spPr>
        <a:xfrm>
          <a:off x="4686300" y="673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50,445</a:t>
          </a:r>
          <a:endParaRPr kumimoji="1" lang="ja-JP" altLang="en-US" sz="1000" b="1">
            <a:latin typeface="ＭＳ Ｐゴシック"/>
          </a:endParaRPr>
        </a:p>
      </xdr:txBody>
    </xdr:sp>
    <xdr:clientData/>
  </xdr:oneCellAnchor>
  <xdr:twoCellAnchor>
    <xdr:from>
      <xdr:col>6</xdr:col>
      <xdr:colOff>422275</xdr:colOff>
      <xdr:row>39</xdr:row>
      <xdr:rowOff>41059</xdr:rowOff>
    </xdr:from>
    <xdr:to>
      <xdr:col>6</xdr:col>
      <xdr:colOff>600075</xdr:colOff>
      <xdr:row>39</xdr:row>
      <xdr:rowOff>41059</xdr:rowOff>
    </xdr:to>
    <xdr:cxnSp macro="">
      <xdr:nvCxnSpPr>
        <xdr:cNvPr id="58" name="直線コネクタ 57"/>
        <xdr:cNvCxnSpPr/>
      </xdr:nvCxnSpPr>
      <xdr:spPr>
        <a:xfrm>
          <a:off x="4546600" y="672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163255</xdr:rowOff>
    </xdr:from>
    <xdr:ext cx="599010" cy="259045"/>
    <xdr:sp macro="" textlink="">
      <xdr:nvSpPr>
        <xdr:cNvPr id="59" name="人件費最大値テキスト"/>
        <xdr:cNvSpPr txBox="1"/>
      </xdr:nvSpPr>
      <xdr:spPr>
        <a:xfrm>
          <a:off x="4686300" y="51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229,911</a:t>
          </a:r>
          <a:endParaRPr kumimoji="1" lang="ja-JP" altLang="en-US" sz="1000" b="1">
            <a:latin typeface="ＭＳ Ｐゴシック"/>
          </a:endParaRPr>
        </a:p>
      </xdr:txBody>
    </xdr:sp>
    <xdr:clientData/>
  </xdr:oneCellAnchor>
  <xdr:twoCellAnchor>
    <xdr:from>
      <xdr:col>6</xdr:col>
      <xdr:colOff>422275</xdr:colOff>
      <xdr:row>31</xdr:row>
      <xdr:rowOff>45128</xdr:rowOff>
    </xdr:from>
    <xdr:to>
      <xdr:col>6</xdr:col>
      <xdr:colOff>600075</xdr:colOff>
      <xdr:row>31</xdr:row>
      <xdr:rowOff>45128</xdr:rowOff>
    </xdr:to>
    <xdr:cxnSp macro="">
      <xdr:nvCxnSpPr>
        <xdr:cNvPr id="60" name="直線コネクタ 59"/>
        <xdr:cNvCxnSpPr/>
      </xdr:nvCxnSpPr>
      <xdr:spPr>
        <a:xfrm>
          <a:off x="4546600" y="53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50774</xdr:rowOff>
    </xdr:from>
    <xdr:to>
      <xdr:col>6</xdr:col>
      <xdr:colOff>511175</xdr:colOff>
      <xdr:row>35</xdr:row>
      <xdr:rowOff>55979</xdr:rowOff>
    </xdr:to>
    <xdr:cxnSp macro="">
      <xdr:nvCxnSpPr>
        <xdr:cNvPr id="61" name="直線コネクタ 60"/>
        <xdr:cNvCxnSpPr/>
      </xdr:nvCxnSpPr>
      <xdr:spPr>
        <a:xfrm>
          <a:off x="3797300" y="6051524"/>
          <a:ext cx="838200" cy="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43042</xdr:rowOff>
    </xdr:from>
    <xdr:ext cx="534377" cy="259045"/>
    <xdr:sp macro="" textlink="">
      <xdr:nvSpPr>
        <xdr:cNvPr id="62" name="人件費平均値テキスト"/>
        <xdr:cNvSpPr txBox="1"/>
      </xdr:nvSpPr>
      <xdr:spPr>
        <a:xfrm>
          <a:off x="4686300" y="638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85,687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64615</xdr:rowOff>
    </xdr:from>
    <xdr:to>
      <xdr:col>6</xdr:col>
      <xdr:colOff>561975</xdr:colOff>
      <xdr:row>37</xdr:row>
      <xdr:rowOff>166215</xdr:rowOff>
    </xdr:to>
    <xdr:sp macro="" textlink="">
      <xdr:nvSpPr>
        <xdr:cNvPr id="63" name="フローチャート : 判断 62"/>
        <xdr:cNvSpPr/>
      </xdr:nvSpPr>
      <xdr:spPr>
        <a:xfrm>
          <a:off x="45847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50774</xdr:rowOff>
    </xdr:from>
    <xdr:to>
      <xdr:col>5</xdr:col>
      <xdr:colOff>358775</xdr:colOff>
      <xdr:row>35</xdr:row>
      <xdr:rowOff>58357</xdr:rowOff>
    </xdr:to>
    <xdr:cxnSp macro="">
      <xdr:nvCxnSpPr>
        <xdr:cNvPr id="64" name="直線コネクタ 63"/>
        <xdr:cNvCxnSpPr/>
      </xdr:nvCxnSpPr>
      <xdr:spPr>
        <a:xfrm flipV="1">
          <a:off x="2908300" y="6051524"/>
          <a:ext cx="889000" cy="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42281</xdr:rowOff>
    </xdr:from>
    <xdr:to>
      <xdr:col>5</xdr:col>
      <xdr:colOff>409575</xdr:colOff>
      <xdr:row>37</xdr:row>
      <xdr:rowOff>143881</xdr:rowOff>
    </xdr:to>
    <xdr:sp macro="" textlink="">
      <xdr:nvSpPr>
        <xdr:cNvPr id="65" name="フローチャート : 判断 64"/>
        <xdr:cNvSpPr/>
      </xdr:nvSpPr>
      <xdr:spPr>
        <a:xfrm>
          <a:off x="3746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135008</xdr:rowOff>
    </xdr:from>
    <xdr:ext cx="534377" cy="259045"/>
    <xdr:sp macro="" textlink="">
      <xdr:nvSpPr>
        <xdr:cNvPr id="66" name="テキスト ボックス 65"/>
        <xdr:cNvSpPr txBox="1"/>
      </xdr:nvSpPr>
      <xdr:spPr>
        <a:xfrm>
          <a:off x="3530111" y="647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88,618</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31100</xdr:rowOff>
    </xdr:from>
    <xdr:to>
      <xdr:col>4</xdr:col>
      <xdr:colOff>155575</xdr:colOff>
      <xdr:row>35</xdr:row>
      <xdr:rowOff>58357</xdr:rowOff>
    </xdr:to>
    <xdr:cxnSp macro="">
      <xdr:nvCxnSpPr>
        <xdr:cNvPr id="67" name="直線コネクタ 66"/>
        <xdr:cNvCxnSpPr/>
      </xdr:nvCxnSpPr>
      <xdr:spPr>
        <a:xfrm>
          <a:off x="2019300" y="6031850"/>
          <a:ext cx="889000" cy="27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124721</xdr:rowOff>
    </xdr:from>
    <xdr:to>
      <xdr:col>4</xdr:col>
      <xdr:colOff>206375</xdr:colOff>
      <xdr:row>38</xdr:row>
      <xdr:rowOff>54871</xdr:rowOff>
    </xdr:to>
    <xdr:sp macro="" textlink="">
      <xdr:nvSpPr>
        <xdr:cNvPr id="68" name="フローチャート : 判断 67"/>
        <xdr:cNvSpPr/>
      </xdr:nvSpPr>
      <xdr:spPr>
        <a:xfrm>
          <a:off x="2857500" y="646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45999</xdr:rowOff>
    </xdr:from>
    <xdr:ext cx="534377" cy="259045"/>
    <xdr:sp macro="" textlink="">
      <xdr:nvSpPr>
        <xdr:cNvPr id="69" name="テキスト ボックス 68"/>
        <xdr:cNvSpPr txBox="1"/>
      </xdr:nvSpPr>
      <xdr:spPr>
        <a:xfrm>
          <a:off x="2641111" y="65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31069</xdr:rowOff>
    </xdr:from>
    <xdr:to>
      <xdr:col>2</xdr:col>
      <xdr:colOff>638175</xdr:colOff>
      <xdr:row>35</xdr:row>
      <xdr:rowOff>31100</xdr:rowOff>
    </xdr:to>
    <xdr:cxnSp macro="">
      <xdr:nvCxnSpPr>
        <xdr:cNvPr id="70" name="直線コネクタ 69"/>
        <xdr:cNvCxnSpPr/>
      </xdr:nvCxnSpPr>
      <xdr:spPr>
        <a:xfrm>
          <a:off x="1130300" y="6031819"/>
          <a:ext cx="8890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130940</xdr:rowOff>
    </xdr:from>
    <xdr:to>
      <xdr:col>3</xdr:col>
      <xdr:colOff>3175</xdr:colOff>
      <xdr:row>38</xdr:row>
      <xdr:rowOff>61089</xdr:rowOff>
    </xdr:to>
    <xdr:sp macro="" textlink="">
      <xdr:nvSpPr>
        <xdr:cNvPr id="71" name="フローチャート : 判断 70"/>
        <xdr:cNvSpPr/>
      </xdr:nvSpPr>
      <xdr:spPr>
        <a:xfrm>
          <a:off x="1968500" y="64745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52216</xdr:rowOff>
    </xdr:from>
    <xdr:ext cx="534377" cy="259045"/>
    <xdr:sp macro="" textlink="">
      <xdr:nvSpPr>
        <xdr:cNvPr id="72" name="テキスト ボックス 71"/>
        <xdr:cNvSpPr txBox="1"/>
      </xdr:nvSpPr>
      <xdr:spPr>
        <a:xfrm>
          <a:off x="1752111" y="656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115303</xdr:rowOff>
    </xdr:from>
    <xdr:to>
      <xdr:col>1</xdr:col>
      <xdr:colOff>485775</xdr:colOff>
      <xdr:row>38</xdr:row>
      <xdr:rowOff>45453</xdr:rowOff>
    </xdr:to>
    <xdr:sp macro="" textlink="">
      <xdr:nvSpPr>
        <xdr:cNvPr id="73" name="フローチャート : 判断 72"/>
        <xdr:cNvSpPr/>
      </xdr:nvSpPr>
      <xdr:spPr>
        <a:xfrm>
          <a:off x="1079500" y="645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36580</xdr:rowOff>
    </xdr:from>
    <xdr:ext cx="534377" cy="259045"/>
    <xdr:sp macro="" textlink="">
      <xdr:nvSpPr>
        <xdr:cNvPr id="74" name="テキスト ボックス 73"/>
        <xdr:cNvSpPr txBox="1"/>
      </xdr:nvSpPr>
      <xdr:spPr>
        <a:xfrm>
          <a:off x="863111" y="655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5179</xdr:rowOff>
    </xdr:from>
    <xdr:to>
      <xdr:col>6</xdr:col>
      <xdr:colOff>561975</xdr:colOff>
      <xdr:row>35</xdr:row>
      <xdr:rowOff>106779</xdr:rowOff>
    </xdr:to>
    <xdr:sp macro="" textlink="">
      <xdr:nvSpPr>
        <xdr:cNvPr id="80" name="円/楕円 79"/>
        <xdr:cNvSpPr/>
      </xdr:nvSpPr>
      <xdr:spPr>
        <a:xfrm>
          <a:off x="4584700" y="600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28056</xdr:rowOff>
    </xdr:from>
    <xdr:ext cx="599010" cy="259045"/>
    <xdr:sp macro="" textlink="">
      <xdr:nvSpPr>
        <xdr:cNvPr id="81" name="人件費該当値テキスト"/>
        <xdr:cNvSpPr txBox="1"/>
      </xdr:nvSpPr>
      <xdr:spPr>
        <a:xfrm>
          <a:off x="4686300" y="5857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138,487</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171424</xdr:rowOff>
    </xdr:from>
    <xdr:to>
      <xdr:col>5</xdr:col>
      <xdr:colOff>409575</xdr:colOff>
      <xdr:row>35</xdr:row>
      <xdr:rowOff>101574</xdr:rowOff>
    </xdr:to>
    <xdr:sp macro="" textlink="">
      <xdr:nvSpPr>
        <xdr:cNvPr id="82" name="円/楕円 81"/>
        <xdr:cNvSpPr/>
      </xdr:nvSpPr>
      <xdr:spPr>
        <a:xfrm>
          <a:off x="3746500" y="600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118101</xdr:rowOff>
    </xdr:from>
    <xdr:ext cx="599010" cy="259045"/>
    <xdr:sp macro="" textlink="">
      <xdr:nvSpPr>
        <xdr:cNvPr id="83" name="テキスト ボックス 82"/>
        <xdr:cNvSpPr txBox="1"/>
      </xdr:nvSpPr>
      <xdr:spPr>
        <a:xfrm>
          <a:off x="3497794" y="5775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139,170</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7557</xdr:rowOff>
    </xdr:from>
    <xdr:to>
      <xdr:col>4</xdr:col>
      <xdr:colOff>206375</xdr:colOff>
      <xdr:row>35</xdr:row>
      <xdr:rowOff>109157</xdr:rowOff>
    </xdr:to>
    <xdr:sp macro="" textlink="">
      <xdr:nvSpPr>
        <xdr:cNvPr id="84" name="円/楕円 83"/>
        <xdr:cNvSpPr/>
      </xdr:nvSpPr>
      <xdr:spPr>
        <a:xfrm>
          <a:off x="2857500" y="600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125684</xdr:rowOff>
    </xdr:from>
    <xdr:ext cx="599010" cy="259045"/>
    <xdr:sp macro="" textlink="">
      <xdr:nvSpPr>
        <xdr:cNvPr id="85" name="テキスト ボックス 84"/>
        <xdr:cNvSpPr txBox="1"/>
      </xdr:nvSpPr>
      <xdr:spPr>
        <a:xfrm>
          <a:off x="2608794" y="5783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138,175</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151750</xdr:rowOff>
    </xdr:from>
    <xdr:to>
      <xdr:col>3</xdr:col>
      <xdr:colOff>3175</xdr:colOff>
      <xdr:row>35</xdr:row>
      <xdr:rowOff>81900</xdr:rowOff>
    </xdr:to>
    <xdr:sp macro="" textlink="">
      <xdr:nvSpPr>
        <xdr:cNvPr id="86" name="円/楕円 85"/>
        <xdr:cNvSpPr/>
      </xdr:nvSpPr>
      <xdr:spPr>
        <a:xfrm>
          <a:off x="1968500" y="598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98427</xdr:rowOff>
    </xdr:from>
    <xdr:ext cx="599010" cy="259045"/>
    <xdr:sp macro="" textlink="">
      <xdr:nvSpPr>
        <xdr:cNvPr id="87" name="テキスト ボックス 86"/>
        <xdr:cNvSpPr txBox="1"/>
      </xdr:nvSpPr>
      <xdr:spPr>
        <a:xfrm>
          <a:off x="1719794" y="5756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141,752</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151719</xdr:rowOff>
    </xdr:from>
    <xdr:to>
      <xdr:col>1</xdr:col>
      <xdr:colOff>485775</xdr:colOff>
      <xdr:row>35</xdr:row>
      <xdr:rowOff>81869</xdr:rowOff>
    </xdr:to>
    <xdr:sp macro="" textlink="">
      <xdr:nvSpPr>
        <xdr:cNvPr id="88" name="円/楕円 87"/>
        <xdr:cNvSpPr/>
      </xdr:nvSpPr>
      <xdr:spPr>
        <a:xfrm>
          <a:off x="1079500" y="598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98396</xdr:rowOff>
    </xdr:from>
    <xdr:ext cx="599010" cy="259045"/>
    <xdr:sp macro="" textlink="">
      <xdr:nvSpPr>
        <xdr:cNvPr id="89" name="テキスト ボックス 88"/>
        <xdr:cNvSpPr txBox="1"/>
      </xdr:nvSpPr>
      <xdr:spPr>
        <a:xfrm>
          <a:off x="830794" y="5756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141,756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76,975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38572</xdr:rowOff>
    </xdr:from>
    <xdr:to>
      <xdr:col>6</xdr:col>
      <xdr:colOff>510540</xdr:colOff>
      <xdr:row>57</xdr:row>
      <xdr:rowOff>147166</xdr:rowOff>
    </xdr:to>
    <xdr:cxnSp macro="">
      <xdr:nvCxnSpPr>
        <xdr:cNvPr id="111" name="直線コネクタ 110"/>
        <xdr:cNvCxnSpPr/>
      </xdr:nvCxnSpPr>
      <xdr:spPr>
        <a:xfrm flipV="1">
          <a:off x="4633595" y="8611072"/>
          <a:ext cx="1270" cy="1308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150993</xdr:rowOff>
    </xdr:from>
    <xdr:ext cx="534377" cy="259045"/>
    <xdr:sp macro="" textlink="">
      <xdr:nvSpPr>
        <xdr:cNvPr id="112" name="物件費最小値テキスト"/>
        <xdr:cNvSpPr txBox="1"/>
      </xdr:nvSpPr>
      <xdr:spPr>
        <a:xfrm>
          <a:off x="4686300" y="992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35,867</a:t>
          </a:r>
          <a:endParaRPr kumimoji="1" lang="ja-JP" altLang="en-US" sz="1000" b="1">
            <a:latin typeface="ＭＳ Ｐゴシック"/>
          </a:endParaRPr>
        </a:p>
      </xdr:txBody>
    </xdr:sp>
    <xdr:clientData/>
  </xdr:oneCellAnchor>
  <xdr:twoCellAnchor>
    <xdr:from>
      <xdr:col>6</xdr:col>
      <xdr:colOff>422275</xdr:colOff>
      <xdr:row>57</xdr:row>
      <xdr:rowOff>147166</xdr:rowOff>
    </xdr:from>
    <xdr:to>
      <xdr:col>6</xdr:col>
      <xdr:colOff>600075</xdr:colOff>
      <xdr:row>57</xdr:row>
      <xdr:rowOff>147166</xdr:rowOff>
    </xdr:to>
    <xdr:cxnSp macro="">
      <xdr:nvCxnSpPr>
        <xdr:cNvPr id="113" name="直線コネクタ 112"/>
        <xdr:cNvCxnSpPr/>
      </xdr:nvCxnSpPr>
      <xdr:spPr>
        <a:xfrm>
          <a:off x="4546600" y="991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156699</xdr:rowOff>
    </xdr:from>
    <xdr:ext cx="599010" cy="259045"/>
    <xdr:sp macro="" textlink="">
      <xdr:nvSpPr>
        <xdr:cNvPr id="114" name="物件費最大値テキスト"/>
        <xdr:cNvSpPr txBox="1"/>
      </xdr:nvSpPr>
      <xdr:spPr>
        <a:xfrm>
          <a:off x="4686300" y="838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322,119</a:t>
          </a:r>
          <a:endParaRPr kumimoji="1" lang="ja-JP" altLang="en-US" sz="1000" b="1">
            <a:latin typeface="ＭＳ Ｐゴシック"/>
          </a:endParaRPr>
        </a:p>
      </xdr:txBody>
    </xdr:sp>
    <xdr:clientData/>
  </xdr:oneCellAnchor>
  <xdr:twoCellAnchor>
    <xdr:from>
      <xdr:col>6</xdr:col>
      <xdr:colOff>422275</xdr:colOff>
      <xdr:row>50</xdr:row>
      <xdr:rowOff>38572</xdr:rowOff>
    </xdr:from>
    <xdr:to>
      <xdr:col>6</xdr:col>
      <xdr:colOff>600075</xdr:colOff>
      <xdr:row>50</xdr:row>
      <xdr:rowOff>38572</xdr:rowOff>
    </xdr:to>
    <xdr:cxnSp macro="">
      <xdr:nvCxnSpPr>
        <xdr:cNvPr id="115" name="直線コネクタ 114"/>
        <xdr:cNvCxnSpPr/>
      </xdr:nvCxnSpPr>
      <xdr:spPr>
        <a:xfrm>
          <a:off x="4546600" y="861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105593</xdr:rowOff>
    </xdr:from>
    <xdr:to>
      <xdr:col>6</xdr:col>
      <xdr:colOff>511175</xdr:colOff>
      <xdr:row>55</xdr:row>
      <xdr:rowOff>146668</xdr:rowOff>
    </xdr:to>
    <xdr:cxnSp macro="">
      <xdr:nvCxnSpPr>
        <xdr:cNvPr id="116" name="直線コネクタ 115"/>
        <xdr:cNvCxnSpPr/>
      </xdr:nvCxnSpPr>
      <xdr:spPr>
        <a:xfrm flipV="1">
          <a:off x="3797300" y="9535343"/>
          <a:ext cx="838200" cy="4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36526</xdr:rowOff>
    </xdr:from>
    <xdr:ext cx="534377" cy="259045"/>
    <xdr:sp macro="" textlink="">
      <xdr:nvSpPr>
        <xdr:cNvPr id="117" name="物件費平均値テキスト"/>
        <xdr:cNvSpPr txBox="1"/>
      </xdr:nvSpPr>
      <xdr:spPr>
        <a:xfrm>
          <a:off x="4686300" y="9637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81,737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58099</xdr:rowOff>
    </xdr:from>
    <xdr:to>
      <xdr:col>6</xdr:col>
      <xdr:colOff>561975</xdr:colOff>
      <xdr:row>56</xdr:row>
      <xdr:rowOff>159699</xdr:rowOff>
    </xdr:to>
    <xdr:sp macro="" textlink="">
      <xdr:nvSpPr>
        <xdr:cNvPr id="118" name="フローチャート : 判断 117"/>
        <xdr:cNvSpPr/>
      </xdr:nvSpPr>
      <xdr:spPr>
        <a:xfrm>
          <a:off x="45847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146014</xdr:rowOff>
    </xdr:from>
    <xdr:to>
      <xdr:col>5</xdr:col>
      <xdr:colOff>358775</xdr:colOff>
      <xdr:row>55</xdr:row>
      <xdr:rowOff>146668</xdr:rowOff>
    </xdr:to>
    <xdr:cxnSp macro="">
      <xdr:nvCxnSpPr>
        <xdr:cNvPr id="119" name="直線コネクタ 118"/>
        <xdr:cNvCxnSpPr/>
      </xdr:nvCxnSpPr>
      <xdr:spPr>
        <a:xfrm>
          <a:off x="2908300" y="9575764"/>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67887</xdr:rowOff>
    </xdr:from>
    <xdr:to>
      <xdr:col>5</xdr:col>
      <xdr:colOff>409575</xdr:colOff>
      <xdr:row>56</xdr:row>
      <xdr:rowOff>169487</xdr:rowOff>
    </xdr:to>
    <xdr:sp macro="" textlink="">
      <xdr:nvSpPr>
        <xdr:cNvPr id="120" name="フローチャート : 判断 119"/>
        <xdr:cNvSpPr/>
      </xdr:nvSpPr>
      <xdr:spPr>
        <a:xfrm>
          <a:off x="3746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160614</xdr:rowOff>
    </xdr:from>
    <xdr:ext cx="534377" cy="259045"/>
    <xdr:sp macro="" textlink="">
      <xdr:nvSpPr>
        <xdr:cNvPr id="121" name="テキスト ボックス 120"/>
        <xdr:cNvSpPr txBox="1"/>
      </xdr:nvSpPr>
      <xdr:spPr>
        <a:xfrm>
          <a:off x="3530111" y="976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79,596</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146014</xdr:rowOff>
    </xdr:from>
    <xdr:to>
      <xdr:col>4</xdr:col>
      <xdr:colOff>155575</xdr:colOff>
      <xdr:row>56</xdr:row>
      <xdr:rowOff>21633</xdr:rowOff>
    </xdr:to>
    <xdr:cxnSp macro="">
      <xdr:nvCxnSpPr>
        <xdr:cNvPr id="122" name="直線コネクタ 121"/>
        <xdr:cNvCxnSpPr/>
      </xdr:nvCxnSpPr>
      <xdr:spPr>
        <a:xfrm flipV="1">
          <a:off x="2019300" y="9575764"/>
          <a:ext cx="889000" cy="4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108592</xdr:rowOff>
    </xdr:from>
    <xdr:to>
      <xdr:col>4</xdr:col>
      <xdr:colOff>206375</xdr:colOff>
      <xdr:row>57</xdr:row>
      <xdr:rowOff>38742</xdr:rowOff>
    </xdr:to>
    <xdr:sp macro="" textlink="">
      <xdr:nvSpPr>
        <xdr:cNvPr id="123" name="フローチャート : 判断 122"/>
        <xdr:cNvSpPr/>
      </xdr:nvSpPr>
      <xdr:spPr>
        <a:xfrm>
          <a:off x="2857500" y="97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29869</xdr:rowOff>
    </xdr:from>
    <xdr:ext cx="534377" cy="259045"/>
    <xdr:sp macro="" textlink="">
      <xdr:nvSpPr>
        <xdr:cNvPr id="124" name="テキスト ボックス 123"/>
        <xdr:cNvSpPr txBox="1"/>
      </xdr:nvSpPr>
      <xdr:spPr>
        <a:xfrm>
          <a:off x="2641111" y="980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21633</xdr:rowOff>
    </xdr:from>
    <xdr:to>
      <xdr:col>2</xdr:col>
      <xdr:colOff>638175</xdr:colOff>
      <xdr:row>56</xdr:row>
      <xdr:rowOff>50624</xdr:rowOff>
    </xdr:to>
    <xdr:cxnSp macro="">
      <xdr:nvCxnSpPr>
        <xdr:cNvPr id="125" name="直線コネクタ 124"/>
        <xdr:cNvCxnSpPr/>
      </xdr:nvCxnSpPr>
      <xdr:spPr>
        <a:xfrm flipV="1">
          <a:off x="1130300" y="9622833"/>
          <a:ext cx="889000" cy="2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146489</xdr:rowOff>
    </xdr:from>
    <xdr:to>
      <xdr:col>3</xdr:col>
      <xdr:colOff>3175</xdr:colOff>
      <xdr:row>57</xdr:row>
      <xdr:rowOff>76639</xdr:rowOff>
    </xdr:to>
    <xdr:sp macro="" textlink="">
      <xdr:nvSpPr>
        <xdr:cNvPr id="126" name="フローチャート : 判断 125"/>
        <xdr:cNvSpPr/>
      </xdr:nvSpPr>
      <xdr:spPr>
        <a:xfrm>
          <a:off x="1968500" y="97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67766</xdr:rowOff>
    </xdr:from>
    <xdr:ext cx="534377" cy="259045"/>
    <xdr:sp macro="" textlink="">
      <xdr:nvSpPr>
        <xdr:cNvPr id="127" name="テキスト ボックス 126"/>
        <xdr:cNvSpPr txBox="1"/>
      </xdr:nvSpPr>
      <xdr:spPr>
        <a:xfrm>
          <a:off x="1752111" y="984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142081</xdr:rowOff>
    </xdr:from>
    <xdr:to>
      <xdr:col>1</xdr:col>
      <xdr:colOff>485775</xdr:colOff>
      <xdr:row>57</xdr:row>
      <xdr:rowOff>72231</xdr:rowOff>
    </xdr:to>
    <xdr:sp macro="" textlink="">
      <xdr:nvSpPr>
        <xdr:cNvPr id="128" name="フローチャート : 判断 127"/>
        <xdr:cNvSpPr/>
      </xdr:nvSpPr>
      <xdr:spPr>
        <a:xfrm>
          <a:off x="1079500" y="974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63358</xdr:rowOff>
    </xdr:from>
    <xdr:ext cx="534377" cy="259045"/>
    <xdr:sp macro="" textlink="">
      <xdr:nvSpPr>
        <xdr:cNvPr id="129" name="テキスト ボックス 128"/>
        <xdr:cNvSpPr txBox="1"/>
      </xdr:nvSpPr>
      <xdr:spPr>
        <a:xfrm>
          <a:off x="863111" y="983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54793</xdr:rowOff>
    </xdr:from>
    <xdr:to>
      <xdr:col>6</xdr:col>
      <xdr:colOff>561975</xdr:colOff>
      <xdr:row>55</xdr:row>
      <xdr:rowOff>156393</xdr:rowOff>
    </xdr:to>
    <xdr:sp macro="" textlink="">
      <xdr:nvSpPr>
        <xdr:cNvPr id="135" name="円/楕円 134"/>
        <xdr:cNvSpPr/>
      </xdr:nvSpPr>
      <xdr:spPr>
        <a:xfrm>
          <a:off x="4584700" y="948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77670</xdr:rowOff>
    </xdr:from>
    <xdr:ext cx="599010" cy="259045"/>
    <xdr:sp macro="" textlink="">
      <xdr:nvSpPr>
        <xdr:cNvPr id="136" name="物件費該当値テキスト"/>
        <xdr:cNvSpPr txBox="1"/>
      </xdr:nvSpPr>
      <xdr:spPr>
        <a:xfrm>
          <a:off x="4686300" y="9335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119,960</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95868</xdr:rowOff>
    </xdr:from>
    <xdr:to>
      <xdr:col>5</xdr:col>
      <xdr:colOff>409575</xdr:colOff>
      <xdr:row>56</xdr:row>
      <xdr:rowOff>26018</xdr:rowOff>
    </xdr:to>
    <xdr:sp macro="" textlink="">
      <xdr:nvSpPr>
        <xdr:cNvPr id="137" name="円/楕円 136"/>
        <xdr:cNvSpPr/>
      </xdr:nvSpPr>
      <xdr:spPr>
        <a:xfrm>
          <a:off x="3746500" y="952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42545</xdr:rowOff>
    </xdr:from>
    <xdr:ext cx="599010" cy="259045"/>
    <xdr:sp macro="" textlink="">
      <xdr:nvSpPr>
        <xdr:cNvPr id="138" name="テキスト ボックス 137"/>
        <xdr:cNvSpPr txBox="1"/>
      </xdr:nvSpPr>
      <xdr:spPr>
        <a:xfrm>
          <a:off x="3497794" y="9300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110,976</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95214</xdr:rowOff>
    </xdr:from>
    <xdr:to>
      <xdr:col>4</xdr:col>
      <xdr:colOff>206375</xdr:colOff>
      <xdr:row>56</xdr:row>
      <xdr:rowOff>25364</xdr:rowOff>
    </xdr:to>
    <xdr:sp macro="" textlink="">
      <xdr:nvSpPr>
        <xdr:cNvPr id="139" name="円/楕円 138"/>
        <xdr:cNvSpPr/>
      </xdr:nvSpPr>
      <xdr:spPr>
        <a:xfrm>
          <a:off x="2857500" y="952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41891</xdr:rowOff>
    </xdr:from>
    <xdr:ext cx="599010" cy="259045"/>
    <xdr:sp macro="" textlink="">
      <xdr:nvSpPr>
        <xdr:cNvPr id="140" name="テキスト ボックス 139"/>
        <xdr:cNvSpPr txBox="1"/>
      </xdr:nvSpPr>
      <xdr:spPr>
        <a:xfrm>
          <a:off x="2608794" y="9300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111,119</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142283</xdr:rowOff>
    </xdr:from>
    <xdr:to>
      <xdr:col>3</xdr:col>
      <xdr:colOff>3175</xdr:colOff>
      <xdr:row>56</xdr:row>
      <xdr:rowOff>72433</xdr:rowOff>
    </xdr:to>
    <xdr:sp macro="" textlink="">
      <xdr:nvSpPr>
        <xdr:cNvPr id="141" name="円/楕円 140"/>
        <xdr:cNvSpPr/>
      </xdr:nvSpPr>
      <xdr:spPr>
        <a:xfrm>
          <a:off x="1968500" y="957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88960</xdr:rowOff>
    </xdr:from>
    <xdr:ext cx="599010" cy="259045"/>
    <xdr:sp macro="" textlink="">
      <xdr:nvSpPr>
        <xdr:cNvPr id="142" name="テキスト ボックス 141"/>
        <xdr:cNvSpPr txBox="1"/>
      </xdr:nvSpPr>
      <xdr:spPr>
        <a:xfrm>
          <a:off x="1719794" y="934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100,824</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171274</xdr:rowOff>
    </xdr:from>
    <xdr:to>
      <xdr:col>1</xdr:col>
      <xdr:colOff>485775</xdr:colOff>
      <xdr:row>56</xdr:row>
      <xdr:rowOff>101424</xdr:rowOff>
    </xdr:to>
    <xdr:sp macro="" textlink="">
      <xdr:nvSpPr>
        <xdr:cNvPr id="143" name="円/楕円 142"/>
        <xdr:cNvSpPr/>
      </xdr:nvSpPr>
      <xdr:spPr>
        <a:xfrm>
          <a:off x="1079500" y="960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117951</xdr:rowOff>
    </xdr:from>
    <xdr:ext cx="534377" cy="259045"/>
    <xdr:sp macro="" textlink="">
      <xdr:nvSpPr>
        <xdr:cNvPr id="144" name="テキスト ボックス 143"/>
        <xdr:cNvSpPr txBox="1"/>
      </xdr:nvSpPr>
      <xdr:spPr>
        <a:xfrm>
          <a:off x="863111" y="9376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94,483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64674</xdr:rowOff>
    </xdr:from>
    <xdr:to>
      <xdr:col>6</xdr:col>
      <xdr:colOff>510540</xdr:colOff>
      <xdr:row>78</xdr:row>
      <xdr:rowOff>102209</xdr:rowOff>
    </xdr:to>
    <xdr:cxnSp macro="">
      <xdr:nvCxnSpPr>
        <xdr:cNvPr id="166" name="直線コネクタ 165"/>
        <xdr:cNvCxnSpPr/>
      </xdr:nvCxnSpPr>
      <xdr:spPr>
        <a:xfrm flipV="1">
          <a:off x="4633595" y="12237624"/>
          <a:ext cx="1270" cy="123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106036</xdr:rowOff>
    </xdr:from>
    <xdr:ext cx="378565" cy="259045"/>
    <xdr:sp macro="" textlink="">
      <xdr:nvSpPr>
        <xdr:cNvPr id="167" name="維持補修費最小値テキスト"/>
        <xdr:cNvSpPr txBox="1"/>
      </xdr:nvSpPr>
      <xdr:spPr>
        <a:xfrm>
          <a:off x="4686300" y="13479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dr:col>6</xdr:col>
      <xdr:colOff>422275</xdr:colOff>
      <xdr:row>78</xdr:row>
      <xdr:rowOff>102209</xdr:rowOff>
    </xdr:from>
    <xdr:to>
      <xdr:col>6</xdr:col>
      <xdr:colOff>600075</xdr:colOff>
      <xdr:row>78</xdr:row>
      <xdr:rowOff>102209</xdr:rowOff>
    </xdr:to>
    <xdr:cxnSp macro="">
      <xdr:nvCxnSpPr>
        <xdr:cNvPr id="168" name="直線コネクタ 167"/>
        <xdr:cNvCxnSpPr/>
      </xdr:nvCxnSpPr>
      <xdr:spPr>
        <a:xfrm>
          <a:off x="4546600" y="1347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11351</xdr:rowOff>
    </xdr:from>
    <xdr:ext cx="534377" cy="259045"/>
    <xdr:sp macro="" textlink="">
      <xdr:nvSpPr>
        <xdr:cNvPr id="169" name="維持補修費最大値テキスト"/>
        <xdr:cNvSpPr txBox="1"/>
      </xdr:nvSpPr>
      <xdr:spPr>
        <a:xfrm>
          <a:off x="4686300" y="1201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27,891</a:t>
          </a:r>
          <a:endParaRPr kumimoji="1" lang="ja-JP" altLang="en-US" sz="1000" b="1">
            <a:latin typeface="ＭＳ Ｐゴシック"/>
          </a:endParaRPr>
        </a:p>
      </xdr:txBody>
    </xdr:sp>
    <xdr:clientData/>
  </xdr:oneCellAnchor>
  <xdr:twoCellAnchor>
    <xdr:from>
      <xdr:col>6</xdr:col>
      <xdr:colOff>422275</xdr:colOff>
      <xdr:row>71</xdr:row>
      <xdr:rowOff>64674</xdr:rowOff>
    </xdr:from>
    <xdr:to>
      <xdr:col>6</xdr:col>
      <xdr:colOff>600075</xdr:colOff>
      <xdr:row>71</xdr:row>
      <xdr:rowOff>64674</xdr:rowOff>
    </xdr:to>
    <xdr:cxnSp macro="">
      <xdr:nvCxnSpPr>
        <xdr:cNvPr id="170" name="直線コネクタ 169"/>
        <xdr:cNvCxnSpPr/>
      </xdr:nvCxnSpPr>
      <xdr:spPr>
        <a:xfrm>
          <a:off x="4546600" y="12237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103809</xdr:rowOff>
    </xdr:from>
    <xdr:to>
      <xdr:col>6</xdr:col>
      <xdr:colOff>511175</xdr:colOff>
      <xdr:row>77</xdr:row>
      <xdr:rowOff>130922</xdr:rowOff>
    </xdr:to>
    <xdr:cxnSp macro="">
      <xdr:nvCxnSpPr>
        <xdr:cNvPr id="171" name="直線コネクタ 170"/>
        <xdr:cNvCxnSpPr/>
      </xdr:nvCxnSpPr>
      <xdr:spPr>
        <a:xfrm flipV="1">
          <a:off x="3797300" y="13305459"/>
          <a:ext cx="838200" cy="2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71086</xdr:rowOff>
    </xdr:from>
    <xdr:ext cx="469744" cy="259045"/>
    <xdr:sp macro="" textlink="">
      <xdr:nvSpPr>
        <xdr:cNvPr id="172" name="維持補修費平均値テキスト"/>
        <xdr:cNvSpPr txBox="1"/>
      </xdr:nvSpPr>
      <xdr:spPr>
        <a:xfrm>
          <a:off x="4686300" y="13101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48209</xdr:rowOff>
    </xdr:from>
    <xdr:to>
      <xdr:col>6</xdr:col>
      <xdr:colOff>561975</xdr:colOff>
      <xdr:row>77</xdr:row>
      <xdr:rowOff>149809</xdr:rowOff>
    </xdr:to>
    <xdr:sp macro="" textlink="">
      <xdr:nvSpPr>
        <xdr:cNvPr id="173" name="フローチャート : 判断 172"/>
        <xdr:cNvSpPr/>
      </xdr:nvSpPr>
      <xdr:spPr>
        <a:xfrm>
          <a:off x="45847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130922</xdr:rowOff>
    </xdr:from>
    <xdr:to>
      <xdr:col>5</xdr:col>
      <xdr:colOff>358775</xdr:colOff>
      <xdr:row>78</xdr:row>
      <xdr:rowOff>27000</xdr:rowOff>
    </xdr:to>
    <xdr:cxnSp macro="">
      <xdr:nvCxnSpPr>
        <xdr:cNvPr id="174" name="直線コネクタ 173"/>
        <xdr:cNvCxnSpPr/>
      </xdr:nvCxnSpPr>
      <xdr:spPr>
        <a:xfrm flipV="1">
          <a:off x="2908300" y="13332572"/>
          <a:ext cx="889000" cy="6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41306</xdr:rowOff>
    </xdr:from>
    <xdr:to>
      <xdr:col>5</xdr:col>
      <xdr:colOff>409575</xdr:colOff>
      <xdr:row>77</xdr:row>
      <xdr:rowOff>142906</xdr:rowOff>
    </xdr:to>
    <xdr:sp macro="" textlink="">
      <xdr:nvSpPr>
        <xdr:cNvPr id="175" name="フローチャート : 判断 174"/>
        <xdr:cNvSpPr/>
      </xdr:nvSpPr>
      <xdr:spPr>
        <a:xfrm>
          <a:off x="3746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159433</xdr:rowOff>
    </xdr:from>
    <xdr:ext cx="469744" cy="259045"/>
    <xdr:sp macro="" textlink="">
      <xdr:nvSpPr>
        <xdr:cNvPr id="176" name="テキスト ボックス 175"/>
        <xdr:cNvSpPr txBox="1"/>
      </xdr:nvSpPr>
      <xdr:spPr>
        <a:xfrm>
          <a:off x="3562427" y="130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123332</xdr:rowOff>
    </xdr:from>
    <xdr:to>
      <xdr:col>4</xdr:col>
      <xdr:colOff>155575</xdr:colOff>
      <xdr:row>78</xdr:row>
      <xdr:rowOff>27000</xdr:rowOff>
    </xdr:to>
    <xdr:cxnSp macro="">
      <xdr:nvCxnSpPr>
        <xdr:cNvPr id="177" name="直線コネクタ 176"/>
        <xdr:cNvCxnSpPr/>
      </xdr:nvCxnSpPr>
      <xdr:spPr>
        <a:xfrm>
          <a:off x="2019300" y="13324982"/>
          <a:ext cx="889000" cy="7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30835</xdr:rowOff>
    </xdr:from>
    <xdr:to>
      <xdr:col>4</xdr:col>
      <xdr:colOff>206375</xdr:colOff>
      <xdr:row>77</xdr:row>
      <xdr:rowOff>132435</xdr:rowOff>
    </xdr:to>
    <xdr:sp macro="" textlink="">
      <xdr:nvSpPr>
        <xdr:cNvPr id="178" name="フローチャート : 判断 177"/>
        <xdr:cNvSpPr/>
      </xdr:nvSpPr>
      <xdr:spPr>
        <a:xfrm>
          <a:off x="2857500" y="132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148962</xdr:rowOff>
    </xdr:from>
    <xdr:ext cx="469744" cy="259045"/>
    <xdr:sp macro="" textlink="">
      <xdr:nvSpPr>
        <xdr:cNvPr id="179" name="テキスト ボックス 178"/>
        <xdr:cNvSpPr txBox="1"/>
      </xdr:nvSpPr>
      <xdr:spPr>
        <a:xfrm>
          <a:off x="2673427" y="1300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123332</xdr:rowOff>
    </xdr:from>
    <xdr:to>
      <xdr:col>2</xdr:col>
      <xdr:colOff>638175</xdr:colOff>
      <xdr:row>77</xdr:row>
      <xdr:rowOff>151588</xdr:rowOff>
    </xdr:to>
    <xdr:cxnSp macro="">
      <xdr:nvCxnSpPr>
        <xdr:cNvPr id="180" name="直線コネクタ 179"/>
        <xdr:cNvCxnSpPr/>
      </xdr:nvCxnSpPr>
      <xdr:spPr>
        <a:xfrm flipV="1">
          <a:off x="1130300" y="13324982"/>
          <a:ext cx="889000" cy="28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57217</xdr:rowOff>
    </xdr:from>
    <xdr:to>
      <xdr:col>3</xdr:col>
      <xdr:colOff>3175</xdr:colOff>
      <xdr:row>77</xdr:row>
      <xdr:rowOff>158817</xdr:rowOff>
    </xdr:to>
    <xdr:sp macro="" textlink="">
      <xdr:nvSpPr>
        <xdr:cNvPr id="181" name="フローチャート : 判断 180"/>
        <xdr:cNvSpPr/>
      </xdr:nvSpPr>
      <xdr:spPr>
        <a:xfrm>
          <a:off x="1968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3894</xdr:rowOff>
    </xdr:from>
    <xdr:ext cx="469744" cy="259045"/>
    <xdr:sp macro="" textlink="">
      <xdr:nvSpPr>
        <xdr:cNvPr id="182" name="テキスト ボックス 181"/>
        <xdr:cNvSpPr txBox="1"/>
      </xdr:nvSpPr>
      <xdr:spPr>
        <a:xfrm>
          <a:off x="1784427" y="1303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64348</xdr:rowOff>
    </xdr:from>
    <xdr:to>
      <xdr:col>1</xdr:col>
      <xdr:colOff>485775</xdr:colOff>
      <xdr:row>77</xdr:row>
      <xdr:rowOff>165948</xdr:rowOff>
    </xdr:to>
    <xdr:sp macro="" textlink="">
      <xdr:nvSpPr>
        <xdr:cNvPr id="183" name="フローチャート : 判断 182"/>
        <xdr:cNvSpPr/>
      </xdr:nvSpPr>
      <xdr:spPr>
        <a:xfrm>
          <a:off x="1079500" y="132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11025</xdr:rowOff>
    </xdr:from>
    <xdr:ext cx="469744" cy="259045"/>
    <xdr:sp macro="" textlink="">
      <xdr:nvSpPr>
        <xdr:cNvPr id="184" name="テキスト ボックス 183"/>
        <xdr:cNvSpPr txBox="1"/>
      </xdr:nvSpPr>
      <xdr:spPr>
        <a:xfrm>
          <a:off x="895427" y="13041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53009</xdr:rowOff>
    </xdr:from>
    <xdr:to>
      <xdr:col>6</xdr:col>
      <xdr:colOff>561975</xdr:colOff>
      <xdr:row>77</xdr:row>
      <xdr:rowOff>154609</xdr:rowOff>
    </xdr:to>
    <xdr:sp macro="" textlink="">
      <xdr:nvSpPr>
        <xdr:cNvPr id="190" name="円/楕円 189"/>
        <xdr:cNvSpPr/>
      </xdr:nvSpPr>
      <xdr:spPr>
        <a:xfrm>
          <a:off x="4584700" y="1325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31436</xdr:rowOff>
    </xdr:from>
    <xdr:ext cx="469744" cy="259045"/>
    <xdr:sp macro="" textlink="">
      <xdr:nvSpPr>
        <xdr:cNvPr id="191" name="維持補修費該当値テキスト"/>
        <xdr:cNvSpPr txBox="1"/>
      </xdr:nvSpPr>
      <xdr:spPr>
        <a:xfrm>
          <a:off x="4686300" y="13233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4,535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80122</xdr:rowOff>
    </xdr:from>
    <xdr:to>
      <xdr:col>5</xdr:col>
      <xdr:colOff>409575</xdr:colOff>
      <xdr:row>78</xdr:row>
      <xdr:rowOff>10272</xdr:rowOff>
    </xdr:to>
    <xdr:sp macro="" textlink="">
      <xdr:nvSpPr>
        <xdr:cNvPr id="192" name="円/楕円 191"/>
        <xdr:cNvSpPr/>
      </xdr:nvSpPr>
      <xdr:spPr>
        <a:xfrm>
          <a:off x="3746500" y="1328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1399</xdr:rowOff>
    </xdr:from>
    <xdr:ext cx="469744" cy="259045"/>
    <xdr:sp macro="" textlink="">
      <xdr:nvSpPr>
        <xdr:cNvPr id="193" name="テキスト ボックス 192"/>
        <xdr:cNvSpPr txBox="1"/>
      </xdr:nvSpPr>
      <xdr:spPr>
        <a:xfrm>
          <a:off x="3562427" y="1337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147650</xdr:rowOff>
    </xdr:from>
    <xdr:to>
      <xdr:col>4</xdr:col>
      <xdr:colOff>206375</xdr:colOff>
      <xdr:row>78</xdr:row>
      <xdr:rowOff>77800</xdr:rowOff>
    </xdr:to>
    <xdr:sp macro="" textlink="">
      <xdr:nvSpPr>
        <xdr:cNvPr id="194" name="円/楕円 193"/>
        <xdr:cNvSpPr/>
      </xdr:nvSpPr>
      <xdr:spPr>
        <a:xfrm>
          <a:off x="2857500" y="133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68927</xdr:rowOff>
    </xdr:from>
    <xdr:ext cx="469744" cy="259045"/>
    <xdr:sp macro="" textlink="">
      <xdr:nvSpPr>
        <xdr:cNvPr id="195" name="テキスト ボックス 194"/>
        <xdr:cNvSpPr txBox="1"/>
      </xdr:nvSpPr>
      <xdr:spPr>
        <a:xfrm>
          <a:off x="2673427" y="1344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72532</xdr:rowOff>
    </xdr:from>
    <xdr:to>
      <xdr:col>3</xdr:col>
      <xdr:colOff>3175</xdr:colOff>
      <xdr:row>78</xdr:row>
      <xdr:rowOff>2682</xdr:rowOff>
    </xdr:to>
    <xdr:sp macro="" textlink="">
      <xdr:nvSpPr>
        <xdr:cNvPr id="196" name="円/楕円 195"/>
        <xdr:cNvSpPr/>
      </xdr:nvSpPr>
      <xdr:spPr>
        <a:xfrm>
          <a:off x="1968500" y="1327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165259</xdr:rowOff>
    </xdr:from>
    <xdr:ext cx="469744" cy="259045"/>
    <xdr:sp macro="" textlink="">
      <xdr:nvSpPr>
        <xdr:cNvPr id="197" name="テキスト ボックス 196"/>
        <xdr:cNvSpPr txBox="1"/>
      </xdr:nvSpPr>
      <xdr:spPr>
        <a:xfrm>
          <a:off x="1784427" y="1336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100788</xdr:rowOff>
    </xdr:from>
    <xdr:to>
      <xdr:col>1</xdr:col>
      <xdr:colOff>485775</xdr:colOff>
      <xdr:row>78</xdr:row>
      <xdr:rowOff>30938</xdr:rowOff>
    </xdr:to>
    <xdr:sp macro="" textlink="">
      <xdr:nvSpPr>
        <xdr:cNvPr id="198" name="円/楕円 197"/>
        <xdr:cNvSpPr/>
      </xdr:nvSpPr>
      <xdr:spPr>
        <a:xfrm>
          <a:off x="1079500" y="1330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22065</xdr:rowOff>
    </xdr:from>
    <xdr:ext cx="469744" cy="259045"/>
    <xdr:sp macro="" textlink="">
      <xdr:nvSpPr>
        <xdr:cNvPr id="199" name="テキスト ボックス 198"/>
        <xdr:cNvSpPr txBox="1"/>
      </xdr:nvSpPr>
      <xdr:spPr>
        <a:xfrm>
          <a:off x="895427" y="13395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110,863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138950</xdr:rowOff>
    </xdr:from>
    <xdr:to>
      <xdr:col>6</xdr:col>
      <xdr:colOff>510540</xdr:colOff>
      <xdr:row>98</xdr:row>
      <xdr:rowOff>32241</xdr:rowOff>
    </xdr:to>
    <xdr:cxnSp macro="">
      <xdr:nvCxnSpPr>
        <xdr:cNvPr id="226" name="直線コネクタ 225"/>
        <xdr:cNvCxnSpPr/>
      </xdr:nvCxnSpPr>
      <xdr:spPr>
        <a:xfrm flipV="1">
          <a:off x="4633595" y="15398000"/>
          <a:ext cx="1270" cy="143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36068</xdr:rowOff>
    </xdr:from>
    <xdr:ext cx="534377" cy="259045"/>
    <xdr:sp macro="" textlink="">
      <xdr:nvSpPr>
        <xdr:cNvPr id="227" name="扶助費最小値テキスト"/>
        <xdr:cNvSpPr txBox="1"/>
      </xdr:nvSpPr>
      <xdr:spPr>
        <a:xfrm>
          <a:off x="4686300" y="1683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34,581</a:t>
          </a:r>
          <a:endParaRPr kumimoji="1" lang="ja-JP" altLang="en-US" sz="1000" b="1">
            <a:latin typeface="ＭＳ Ｐゴシック"/>
          </a:endParaRPr>
        </a:p>
      </xdr:txBody>
    </xdr:sp>
    <xdr:clientData/>
  </xdr:oneCellAnchor>
  <xdr:twoCellAnchor>
    <xdr:from>
      <xdr:col>6</xdr:col>
      <xdr:colOff>422275</xdr:colOff>
      <xdr:row>98</xdr:row>
      <xdr:rowOff>32241</xdr:rowOff>
    </xdr:from>
    <xdr:to>
      <xdr:col>6</xdr:col>
      <xdr:colOff>600075</xdr:colOff>
      <xdr:row>98</xdr:row>
      <xdr:rowOff>32241</xdr:rowOff>
    </xdr:to>
    <xdr:cxnSp macro="">
      <xdr:nvCxnSpPr>
        <xdr:cNvPr id="228" name="直線コネクタ 227"/>
        <xdr:cNvCxnSpPr/>
      </xdr:nvCxnSpPr>
      <xdr:spPr>
        <a:xfrm>
          <a:off x="4546600" y="1683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85627</xdr:rowOff>
    </xdr:from>
    <xdr:ext cx="599010" cy="259045"/>
    <xdr:sp macro="" textlink="">
      <xdr:nvSpPr>
        <xdr:cNvPr id="229" name="扶助費最大値テキスト"/>
        <xdr:cNvSpPr txBox="1"/>
      </xdr:nvSpPr>
      <xdr:spPr>
        <a:xfrm>
          <a:off x="4686300" y="1517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122,546</a:t>
          </a:r>
          <a:endParaRPr kumimoji="1" lang="ja-JP" altLang="en-US" sz="1000" b="1">
            <a:latin typeface="ＭＳ Ｐゴシック"/>
          </a:endParaRPr>
        </a:p>
      </xdr:txBody>
    </xdr:sp>
    <xdr:clientData/>
  </xdr:oneCellAnchor>
  <xdr:twoCellAnchor>
    <xdr:from>
      <xdr:col>6</xdr:col>
      <xdr:colOff>422275</xdr:colOff>
      <xdr:row>89</xdr:row>
      <xdr:rowOff>138950</xdr:rowOff>
    </xdr:from>
    <xdr:to>
      <xdr:col>6</xdr:col>
      <xdr:colOff>600075</xdr:colOff>
      <xdr:row>89</xdr:row>
      <xdr:rowOff>138950</xdr:rowOff>
    </xdr:to>
    <xdr:cxnSp macro="">
      <xdr:nvCxnSpPr>
        <xdr:cNvPr id="230" name="直線コネクタ 229"/>
        <xdr:cNvCxnSpPr/>
      </xdr:nvCxnSpPr>
      <xdr:spPr>
        <a:xfrm>
          <a:off x="4546600" y="15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90</xdr:row>
      <xdr:rowOff>14362</xdr:rowOff>
    </xdr:from>
    <xdr:to>
      <xdr:col>6</xdr:col>
      <xdr:colOff>511175</xdr:colOff>
      <xdr:row>90</xdr:row>
      <xdr:rowOff>40765</xdr:rowOff>
    </xdr:to>
    <xdr:cxnSp macro="">
      <xdr:nvCxnSpPr>
        <xdr:cNvPr id="231" name="直線コネクタ 230"/>
        <xdr:cNvCxnSpPr/>
      </xdr:nvCxnSpPr>
      <xdr:spPr>
        <a:xfrm flipV="1">
          <a:off x="3797300" y="15444862"/>
          <a:ext cx="838200" cy="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73663</xdr:rowOff>
    </xdr:from>
    <xdr:ext cx="534377" cy="259045"/>
    <xdr:sp macro="" textlink="">
      <xdr:nvSpPr>
        <xdr:cNvPr id="232" name="扶助費平均値テキスト"/>
        <xdr:cNvSpPr txBox="1"/>
      </xdr:nvSpPr>
      <xdr:spPr>
        <a:xfrm>
          <a:off x="4686300" y="16189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69,612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95236</xdr:rowOff>
    </xdr:from>
    <xdr:to>
      <xdr:col>6</xdr:col>
      <xdr:colOff>561975</xdr:colOff>
      <xdr:row>95</xdr:row>
      <xdr:rowOff>25386</xdr:rowOff>
    </xdr:to>
    <xdr:sp macro="" textlink="">
      <xdr:nvSpPr>
        <xdr:cNvPr id="233" name="フローチャート : 判断 232"/>
        <xdr:cNvSpPr/>
      </xdr:nvSpPr>
      <xdr:spPr>
        <a:xfrm>
          <a:off x="4584700" y="1621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90</xdr:row>
      <xdr:rowOff>40765</xdr:rowOff>
    </xdr:from>
    <xdr:to>
      <xdr:col>5</xdr:col>
      <xdr:colOff>358775</xdr:colOff>
      <xdr:row>90</xdr:row>
      <xdr:rowOff>119976</xdr:rowOff>
    </xdr:to>
    <xdr:cxnSp macro="">
      <xdr:nvCxnSpPr>
        <xdr:cNvPr id="234" name="直線コネクタ 233"/>
        <xdr:cNvCxnSpPr/>
      </xdr:nvCxnSpPr>
      <xdr:spPr>
        <a:xfrm flipV="1">
          <a:off x="2908300" y="15471265"/>
          <a:ext cx="889000" cy="7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168894</xdr:rowOff>
    </xdr:from>
    <xdr:to>
      <xdr:col>5</xdr:col>
      <xdr:colOff>409575</xdr:colOff>
      <xdr:row>95</xdr:row>
      <xdr:rowOff>99044</xdr:rowOff>
    </xdr:to>
    <xdr:sp macro="" textlink="">
      <xdr:nvSpPr>
        <xdr:cNvPr id="235" name="フローチャート : 判断 234"/>
        <xdr:cNvSpPr/>
      </xdr:nvSpPr>
      <xdr:spPr>
        <a:xfrm>
          <a:off x="3746500" y="1628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90171</xdr:rowOff>
    </xdr:from>
    <xdr:ext cx="534377" cy="259045"/>
    <xdr:sp macro="" textlink="">
      <xdr:nvSpPr>
        <xdr:cNvPr id="236" name="テキスト ボックス 235"/>
        <xdr:cNvSpPr txBox="1"/>
      </xdr:nvSpPr>
      <xdr:spPr>
        <a:xfrm>
          <a:off x="3530111" y="1637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65,101</a:t>
          </a:r>
          <a:endParaRPr kumimoji="1" lang="ja-JP" altLang="en-US" sz="1000" b="1">
            <a:solidFill>
              <a:srgbClr val="000080"/>
            </a:solidFill>
            <a:latin typeface="ＭＳ Ｐゴシック"/>
          </a:endParaRPr>
        </a:p>
      </xdr:txBody>
    </xdr:sp>
    <xdr:clientData/>
  </xdr:oneCellAnchor>
  <xdr:twoCellAnchor>
    <xdr:from>
      <xdr:col>2</xdr:col>
      <xdr:colOff>638175</xdr:colOff>
      <xdr:row>90</xdr:row>
      <xdr:rowOff>119976</xdr:rowOff>
    </xdr:from>
    <xdr:to>
      <xdr:col>4</xdr:col>
      <xdr:colOff>155575</xdr:colOff>
      <xdr:row>91</xdr:row>
      <xdr:rowOff>51510</xdr:rowOff>
    </xdr:to>
    <xdr:cxnSp macro="">
      <xdr:nvCxnSpPr>
        <xdr:cNvPr id="237" name="直線コネクタ 236"/>
        <xdr:cNvCxnSpPr/>
      </xdr:nvCxnSpPr>
      <xdr:spPr>
        <a:xfrm flipV="1">
          <a:off x="2019300" y="15550476"/>
          <a:ext cx="889000" cy="10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77437</xdr:rowOff>
    </xdr:from>
    <xdr:to>
      <xdr:col>4</xdr:col>
      <xdr:colOff>206375</xdr:colOff>
      <xdr:row>96</xdr:row>
      <xdr:rowOff>7587</xdr:rowOff>
    </xdr:to>
    <xdr:sp macro="" textlink="">
      <xdr:nvSpPr>
        <xdr:cNvPr id="238" name="フローチャート : 判断 237"/>
        <xdr:cNvSpPr/>
      </xdr:nvSpPr>
      <xdr:spPr>
        <a:xfrm>
          <a:off x="2857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170164</xdr:rowOff>
    </xdr:from>
    <xdr:ext cx="534377" cy="259045"/>
    <xdr:sp macro="" textlink="">
      <xdr:nvSpPr>
        <xdr:cNvPr id="239" name="テキスト ボックス 238"/>
        <xdr:cNvSpPr txBox="1"/>
      </xdr:nvSpPr>
      <xdr:spPr>
        <a:xfrm>
          <a:off x="2641111" y="1645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1</xdr:col>
      <xdr:colOff>434975</xdr:colOff>
      <xdr:row>91</xdr:row>
      <xdr:rowOff>51510</xdr:rowOff>
    </xdr:from>
    <xdr:to>
      <xdr:col>2</xdr:col>
      <xdr:colOff>638175</xdr:colOff>
      <xdr:row>91</xdr:row>
      <xdr:rowOff>112268</xdr:rowOff>
    </xdr:to>
    <xdr:cxnSp macro="">
      <xdr:nvCxnSpPr>
        <xdr:cNvPr id="240" name="直線コネクタ 239"/>
        <xdr:cNvCxnSpPr/>
      </xdr:nvCxnSpPr>
      <xdr:spPr>
        <a:xfrm flipV="1">
          <a:off x="1130300" y="15653460"/>
          <a:ext cx="889000" cy="6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167049</xdr:rowOff>
    </xdr:from>
    <xdr:to>
      <xdr:col>3</xdr:col>
      <xdr:colOff>3175</xdr:colOff>
      <xdr:row>96</xdr:row>
      <xdr:rowOff>97199</xdr:rowOff>
    </xdr:to>
    <xdr:sp macro="" textlink="">
      <xdr:nvSpPr>
        <xdr:cNvPr id="241" name="フローチャート : 判断 240"/>
        <xdr:cNvSpPr/>
      </xdr:nvSpPr>
      <xdr:spPr>
        <a:xfrm>
          <a:off x="1968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88326</xdr:rowOff>
    </xdr:from>
    <xdr:ext cx="534377" cy="259045"/>
    <xdr:sp macro="" textlink="">
      <xdr:nvSpPr>
        <xdr:cNvPr id="242" name="テキスト ボックス 241"/>
        <xdr:cNvSpPr txBox="1"/>
      </xdr:nvSpPr>
      <xdr:spPr>
        <a:xfrm>
          <a:off x="1752111" y="1654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149561</xdr:rowOff>
    </xdr:from>
    <xdr:to>
      <xdr:col>1</xdr:col>
      <xdr:colOff>485775</xdr:colOff>
      <xdr:row>96</xdr:row>
      <xdr:rowOff>79711</xdr:rowOff>
    </xdr:to>
    <xdr:sp macro="" textlink="">
      <xdr:nvSpPr>
        <xdr:cNvPr id="243" name="フローチャート : 判断 242"/>
        <xdr:cNvSpPr/>
      </xdr:nvSpPr>
      <xdr:spPr>
        <a:xfrm>
          <a:off x="1079500" y="1643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70838</xdr:rowOff>
    </xdr:from>
    <xdr:ext cx="534377" cy="259045"/>
    <xdr:sp macro="" textlink="">
      <xdr:nvSpPr>
        <xdr:cNvPr id="244" name="テキスト ボックス 243"/>
        <xdr:cNvSpPr txBox="1"/>
      </xdr:nvSpPr>
      <xdr:spPr>
        <a:xfrm>
          <a:off x="863111" y="1653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89</xdr:row>
      <xdr:rowOff>135012</xdr:rowOff>
    </xdr:from>
    <xdr:to>
      <xdr:col>6</xdr:col>
      <xdr:colOff>561975</xdr:colOff>
      <xdr:row>90</xdr:row>
      <xdr:rowOff>65162</xdr:rowOff>
    </xdr:to>
    <xdr:sp macro="" textlink="">
      <xdr:nvSpPr>
        <xdr:cNvPr id="250" name="円/楕円 249"/>
        <xdr:cNvSpPr/>
      </xdr:nvSpPr>
      <xdr:spPr>
        <a:xfrm>
          <a:off x="4584700" y="1539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89</xdr:row>
      <xdr:rowOff>49939</xdr:rowOff>
    </xdr:from>
    <xdr:ext cx="599010" cy="259045"/>
    <xdr:sp macro="" textlink="">
      <xdr:nvSpPr>
        <xdr:cNvPr id="251" name="扶助費該当値テキスト"/>
        <xdr:cNvSpPr txBox="1"/>
      </xdr:nvSpPr>
      <xdr:spPr>
        <a:xfrm>
          <a:off x="4686300" y="15308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119,676</a:t>
          </a:r>
          <a:endParaRPr kumimoji="1" lang="ja-JP" altLang="en-US" sz="1000" b="1">
            <a:solidFill>
              <a:srgbClr val="FF0000"/>
            </a:solidFill>
            <a:latin typeface="ＭＳ Ｐゴシック"/>
          </a:endParaRPr>
        </a:p>
      </xdr:txBody>
    </xdr:sp>
    <xdr:clientData/>
  </xdr:oneCellAnchor>
  <xdr:twoCellAnchor>
    <xdr:from>
      <xdr:col>5</xdr:col>
      <xdr:colOff>307975</xdr:colOff>
      <xdr:row>89</xdr:row>
      <xdr:rowOff>161415</xdr:rowOff>
    </xdr:from>
    <xdr:to>
      <xdr:col>5</xdr:col>
      <xdr:colOff>409575</xdr:colOff>
      <xdr:row>90</xdr:row>
      <xdr:rowOff>91565</xdr:rowOff>
    </xdr:to>
    <xdr:sp macro="" textlink="">
      <xdr:nvSpPr>
        <xdr:cNvPr id="252" name="円/楕円 251"/>
        <xdr:cNvSpPr/>
      </xdr:nvSpPr>
      <xdr:spPr>
        <a:xfrm>
          <a:off x="3746500" y="1542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88</xdr:row>
      <xdr:rowOff>108092</xdr:rowOff>
    </xdr:from>
    <xdr:ext cx="599010" cy="259045"/>
    <xdr:sp macro="" textlink="">
      <xdr:nvSpPr>
        <xdr:cNvPr id="253" name="テキスト ボックス 252"/>
        <xdr:cNvSpPr txBox="1"/>
      </xdr:nvSpPr>
      <xdr:spPr>
        <a:xfrm>
          <a:off x="3497794" y="15195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118,059</a:t>
          </a:r>
          <a:endParaRPr kumimoji="1" lang="ja-JP" altLang="en-US" sz="1000" b="1">
            <a:solidFill>
              <a:srgbClr val="FF0000"/>
            </a:solidFill>
            <a:latin typeface="ＭＳ Ｐゴシック"/>
          </a:endParaRPr>
        </a:p>
      </xdr:txBody>
    </xdr:sp>
    <xdr:clientData/>
  </xdr:oneCellAnchor>
  <xdr:twoCellAnchor>
    <xdr:from>
      <xdr:col>4</xdr:col>
      <xdr:colOff>104775</xdr:colOff>
      <xdr:row>90</xdr:row>
      <xdr:rowOff>69176</xdr:rowOff>
    </xdr:from>
    <xdr:to>
      <xdr:col>4</xdr:col>
      <xdr:colOff>206375</xdr:colOff>
      <xdr:row>90</xdr:row>
      <xdr:rowOff>170776</xdr:rowOff>
    </xdr:to>
    <xdr:sp macro="" textlink="">
      <xdr:nvSpPr>
        <xdr:cNvPr id="254" name="円/楕円 253"/>
        <xdr:cNvSpPr/>
      </xdr:nvSpPr>
      <xdr:spPr>
        <a:xfrm>
          <a:off x="2857500" y="154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89</xdr:row>
      <xdr:rowOff>15853</xdr:rowOff>
    </xdr:from>
    <xdr:ext cx="599010" cy="259045"/>
    <xdr:sp macro="" textlink="">
      <xdr:nvSpPr>
        <xdr:cNvPr id="255" name="テキスト ボックス 254"/>
        <xdr:cNvSpPr txBox="1"/>
      </xdr:nvSpPr>
      <xdr:spPr>
        <a:xfrm>
          <a:off x="2608794" y="15274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113,208</a:t>
          </a:r>
          <a:endParaRPr kumimoji="1" lang="ja-JP" altLang="en-US" sz="1000" b="1">
            <a:solidFill>
              <a:srgbClr val="FF0000"/>
            </a:solidFill>
            <a:latin typeface="ＭＳ Ｐゴシック"/>
          </a:endParaRPr>
        </a:p>
      </xdr:txBody>
    </xdr:sp>
    <xdr:clientData/>
  </xdr:oneCellAnchor>
  <xdr:twoCellAnchor>
    <xdr:from>
      <xdr:col>2</xdr:col>
      <xdr:colOff>587375</xdr:colOff>
      <xdr:row>91</xdr:row>
      <xdr:rowOff>710</xdr:rowOff>
    </xdr:from>
    <xdr:to>
      <xdr:col>3</xdr:col>
      <xdr:colOff>3175</xdr:colOff>
      <xdr:row>91</xdr:row>
      <xdr:rowOff>102310</xdr:rowOff>
    </xdr:to>
    <xdr:sp macro="" textlink="">
      <xdr:nvSpPr>
        <xdr:cNvPr id="256" name="円/楕円 255"/>
        <xdr:cNvSpPr/>
      </xdr:nvSpPr>
      <xdr:spPr>
        <a:xfrm>
          <a:off x="1968500" y="1560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89</xdr:row>
      <xdr:rowOff>118837</xdr:rowOff>
    </xdr:from>
    <xdr:ext cx="599010" cy="259045"/>
    <xdr:sp macro="" textlink="">
      <xdr:nvSpPr>
        <xdr:cNvPr id="257" name="テキスト ボックス 256"/>
        <xdr:cNvSpPr txBox="1"/>
      </xdr:nvSpPr>
      <xdr:spPr>
        <a:xfrm>
          <a:off x="1719794" y="1537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106,901</a:t>
          </a:r>
          <a:endParaRPr kumimoji="1" lang="ja-JP" altLang="en-US" sz="1000" b="1">
            <a:solidFill>
              <a:srgbClr val="FF0000"/>
            </a:solidFill>
            <a:latin typeface="ＭＳ Ｐゴシック"/>
          </a:endParaRPr>
        </a:p>
      </xdr:txBody>
    </xdr:sp>
    <xdr:clientData/>
  </xdr:oneCellAnchor>
  <xdr:twoCellAnchor>
    <xdr:from>
      <xdr:col>1</xdr:col>
      <xdr:colOff>384175</xdr:colOff>
      <xdr:row>91</xdr:row>
      <xdr:rowOff>61468</xdr:rowOff>
    </xdr:from>
    <xdr:to>
      <xdr:col>1</xdr:col>
      <xdr:colOff>485775</xdr:colOff>
      <xdr:row>91</xdr:row>
      <xdr:rowOff>163068</xdr:rowOff>
    </xdr:to>
    <xdr:sp macro="" textlink="">
      <xdr:nvSpPr>
        <xdr:cNvPr id="258" name="円/楕円 257"/>
        <xdr:cNvSpPr/>
      </xdr:nvSpPr>
      <xdr:spPr>
        <a:xfrm>
          <a:off x="1079500" y="1566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90</xdr:row>
      <xdr:rowOff>8145</xdr:rowOff>
    </xdr:from>
    <xdr:ext cx="599010" cy="259045"/>
    <xdr:sp macro="" textlink="">
      <xdr:nvSpPr>
        <xdr:cNvPr id="259" name="テキスト ボックス 258"/>
        <xdr:cNvSpPr txBox="1"/>
      </xdr:nvSpPr>
      <xdr:spPr>
        <a:xfrm>
          <a:off x="830794" y="15438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103,180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65,627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151823</xdr:rowOff>
    </xdr:from>
    <xdr:to>
      <xdr:col>15</xdr:col>
      <xdr:colOff>180340</xdr:colOff>
      <xdr:row>38</xdr:row>
      <xdr:rowOff>61656</xdr:rowOff>
    </xdr:to>
    <xdr:cxnSp macro="">
      <xdr:nvCxnSpPr>
        <xdr:cNvPr id="285" name="直線コネクタ 284"/>
        <xdr:cNvCxnSpPr/>
      </xdr:nvCxnSpPr>
      <xdr:spPr>
        <a:xfrm flipV="1">
          <a:off x="10475595" y="5295323"/>
          <a:ext cx="1270" cy="1281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65483</xdr:rowOff>
    </xdr:from>
    <xdr:ext cx="534377" cy="259045"/>
    <xdr:sp macro="" textlink="">
      <xdr:nvSpPr>
        <xdr:cNvPr id="286" name="補助費等最小値テキスト"/>
        <xdr:cNvSpPr txBox="1"/>
      </xdr:nvSpPr>
      <xdr:spPr>
        <a:xfrm>
          <a:off x="10528300" y="658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31,949</a:t>
          </a:r>
          <a:endParaRPr kumimoji="1" lang="ja-JP" altLang="en-US" sz="1000" b="1">
            <a:latin typeface="ＭＳ Ｐゴシック"/>
          </a:endParaRPr>
        </a:p>
      </xdr:txBody>
    </xdr:sp>
    <xdr:clientData/>
  </xdr:oneCellAnchor>
  <xdr:twoCellAnchor>
    <xdr:from>
      <xdr:col>15</xdr:col>
      <xdr:colOff>92075</xdr:colOff>
      <xdr:row>38</xdr:row>
      <xdr:rowOff>61656</xdr:rowOff>
    </xdr:from>
    <xdr:to>
      <xdr:col>15</xdr:col>
      <xdr:colOff>269875</xdr:colOff>
      <xdr:row>38</xdr:row>
      <xdr:rowOff>61656</xdr:rowOff>
    </xdr:to>
    <xdr:cxnSp macro="">
      <xdr:nvCxnSpPr>
        <xdr:cNvPr id="287" name="直線コネクタ 286"/>
        <xdr:cNvCxnSpPr/>
      </xdr:nvCxnSpPr>
      <xdr:spPr>
        <a:xfrm>
          <a:off x="10388600" y="6576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98500</xdr:rowOff>
    </xdr:from>
    <xdr:ext cx="599010" cy="259045"/>
    <xdr:sp macro="" textlink="">
      <xdr:nvSpPr>
        <xdr:cNvPr id="288" name="補助費等最大値テキスト"/>
        <xdr:cNvSpPr txBox="1"/>
      </xdr:nvSpPr>
      <xdr:spPr>
        <a:xfrm>
          <a:off x="10528300" y="507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228,144</a:t>
          </a:r>
          <a:endParaRPr kumimoji="1" lang="ja-JP" altLang="en-US" sz="1000" b="1">
            <a:latin typeface="ＭＳ Ｐゴシック"/>
          </a:endParaRPr>
        </a:p>
      </xdr:txBody>
    </xdr:sp>
    <xdr:clientData/>
  </xdr:oneCellAnchor>
  <xdr:twoCellAnchor>
    <xdr:from>
      <xdr:col>15</xdr:col>
      <xdr:colOff>92075</xdr:colOff>
      <xdr:row>30</xdr:row>
      <xdr:rowOff>151823</xdr:rowOff>
    </xdr:from>
    <xdr:to>
      <xdr:col>15</xdr:col>
      <xdr:colOff>269875</xdr:colOff>
      <xdr:row>30</xdr:row>
      <xdr:rowOff>151823</xdr:rowOff>
    </xdr:to>
    <xdr:cxnSp macro="">
      <xdr:nvCxnSpPr>
        <xdr:cNvPr id="289" name="直線コネクタ 288"/>
        <xdr:cNvCxnSpPr/>
      </xdr:nvCxnSpPr>
      <xdr:spPr>
        <a:xfrm>
          <a:off x="10388600" y="529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31742</xdr:rowOff>
    </xdr:from>
    <xdr:to>
      <xdr:col>15</xdr:col>
      <xdr:colOff>180975</xdr:colOff>
      <xdr:row>34</xdr:row>
      <xdr:rowOff>5779</xdr:rowOff>
    </xdr:to>
    <xdr:cxnSp macro="">
      <xdr:nvCxnSpPr>
        <xdr:cNvPr id="290" name="直線コネクタ 289"/>
        <xdr:cNvCxnSpPr/>
      </xdr:nvCxnSpPr>
      <xdr:spPr>
        <a:xfrm flipV="1">
          <a:off x="9639300" y="5689592"/>
          <a:ext cx="838200" cy="14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28119</xdr:rowOff>
    </xdr:from>
    <xdr:ext cx="534377" cy="259045"/>
    <xdr:sp macro="" textlink="">
      <xdr:nvSpPr>
        <xdr:cNvPr id="291" name="補助費等平均値テキスト"/>
        <xdr:cNvSpPr txBox="1"/>
      </xdr:nvSpPr>
      <xdr:spPr>
        <a:xfrm>
          <a:off x="10528300" y="6200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78,503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49692</xdr:rowOff>
    </xdr:from>
    <xdr:to>
      <xdr:col>15</xdr:col>
      <xdr:colOff>231775</xdr:colOff>
      <xdr:row>36</xdr:row>
      <xdr:rowOff>151292</xdr:rowOff>
    </xdr:to>
    <xdr:sp macro="" textlink="">
      <xdr:nvSpPr>
        <xdr:cNvPr id="292" name="フローチャート : 判断 291"/>
        <xdr:cNvSpPr/>
      </xdr:nvSpPr>
      <xdr:spPr>
        <a:xfrm>
          <a:off x="10426700" y="62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75744</xdr:rowOff>
    </xdr:from>
    <xdr:to>
      <xdr:col>14</xdr:col>
      <xdr:colOff>28575</xdr:colOff>
      <xdr:row>34</xdr:row>
      <xdr:rowOff>5779</xdr:rowOff>
    </xdr:to>
    <xdr:cxnSp macro="">
      <xdr:nvCxnSpPr>
        <xdr:cNvPr id="293" name="直線コネクタ 292"/>
        <xdr:cNvCxnSpPr/>
      </xdr:nvCxnSpPr>
      <xdr:spPr>
        <a:xfrm>
          <a:off x="8750300" y="5562144"/>
          <a:ext cx="889000" cy="27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54140</xdr:rowOff>
    </xdr:from>
    <xdr:to>
      <xdr:col>14</xdr:col>
      <xdr:colOff>79375</xdr:colOff>
      <xdr:row>36</xdr:row>
      <xdr:rowOff>155740</xdr:rowOff>
    </xdr:to>
    <xdr:sp macro="" textlink="">
      <xdr:nvSpPr>
        <xdr:cNvPr id="294" name="フローチャート : 判断 293"/>
        <xdr:cNvSpPr/>
      </xdr:nvSpPr>
      <xdr:spPr>
        <a:xfrm>
          <a:off x="9588500" y="62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146867</xdr:rowOff>
    </xdr:from>
    <xdr:ext cx="534377" cy="259045"/>
    <xdr:sp macro="" textlink="">
      <xdr:nvSpPr>
        <xdr:cNvPr id="295" name="テキスト ボックス 294"/>
        <xdr:cNvSpPr txBox="1"/>
      </xdr:nvSpPr>
      <xdr:spPr>
        <a:xfrm>
          <a:off x="9372111" y="631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77,822</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120583</xdr:rowOff>
    </xdr:from>
    <xdr:to>
      <xdr:col>12</xdr:col>
      <xdr:colOff>511175</xdr:colOff>
      <xdr:row>32</xdr:row>
      <xdr:rowOff>75744</xdr:rowOff>
    </xdr:to>
    <xdr:cxnSp macro="">
      <xdr:nvCxnSpPr>
        <xdr:cNvPr id="296" name="直線コネクタ 295"/>
        <xdr:cNvCxnSpPr/>
      </xdr:nvCxnSpPr>
      <xdr:spPr>
        <a:xfrm>
          <a:off x="7861300" y="5435533"/>
          <a:ext cx="889000" cy="12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167754</xdr:rowOff>
    </xdr:from>
    <xdr:to>
      <xdr:col>12</xdr:col>
      <xdr:colOff>561975</xdr:colOff>
      <xdr:row>37</xdr:row>
      <xdr:rowOff>97904</xdr:rowOff>
    </xdr:to>
    <xdr:sp macro="" textlink="">
      <xdr:nvSpPr>
        <xdr:cNvPr id="297" name="フローチャート : 判断 296"/>
        <xdr:cNvSpPr/>
      </xdr:nvSpPr>
      <xdr:spPr>
        <a:xfrm>
          <a:off x="8699500" y="6339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89031</xdr:rowOff>
    </xdr:from>
    <xdr:ext cx="534377" cy="259045"/>
    <xdr:sp macro="" textlink="">
      <xdr:nvSpPr>
        <xdr:cNvPr id="298" name="テキスト ボックス 297"/>
        <xdr:cNvSpPr txBox="1"/>
      </xdr:nvSpPr>
      <xdr:spPr>
        <a:xfrm>
          <a:off x="8483111" y="643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116252</xdr:rowOff>
    </xdr:from>
    <xdr:to>
      <xdr:col>11</xdr:col>
      <xdr:colOff>307975</xdr:colOff>
      <xdr:row>31</xdr:row>
      <xdr:rowOff>120583</xdr:rowOff>
    </xdr:to>
    <xdr:cxnSp macro="">
      <xdr:nvCxnSpPr>
        <xdr:cNvPr id="299" name="直線コネクタ 298"/>
        <xdr:cNvCxnSpPr/>
      </xdr:nvCxnSpPr>
      <xdr:spPr>
        <a:xfrm>
          <a:off x="6972300" y="5431202"/>
          <a:ext cx="889000" cy="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170915</xdr:rowOff>
    </xdr:from>
    <xdr:to>
      <xdr:col>11</xdr:col>
      <xdr:colOff>358775</xdr:colOff>
      <xdr:row>37</xdr:row>
      <xdr:rowOff>101065</xdr:rowOff>
    </xdr:to>
    <xdr:sp macro="" textlink="">
      <xdr:nvSpPr>
        <xdr:cNvPr id="300" name="フローチャート : 判断 299"/>
        <xdr:cNvSpPr/>
      </xdr:nvSpPr>
      <xdr:spPr>
        <a:xfrm>
          <a:off x="7810500" y="634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92192</xdr:rowOff>
    </xdr:from>
    <xdr:ext cx="534377" cy="259045"/>
    <xdr:sp macro="" textlink="">
      <xdr:nvSpPr>
        <xdr:cNvPr id="301" name="テキスト ボックス 300"/>
        <xdr:cNvSpPr txBox="1"/>
      </xdr:nvSpPr>
      <xdr:spPr>
        <a:xfrm>
          <a:off x="7594111" y="643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95392</xdr:rowOff>
    </xdr:from>
    <xdr:to>
      <xdr:col>10</xdr:col>
      <xdr:colOff>155575</xdr:colOff>
      <xdr:row>37</xdr:row>
      <xdr:rowOff>25542</xdr:rowOff>
    </xdr:to>
    <xdr:sp macro="" textlink="">
      <xdr:nvSpPr>
        <xdr:cNvPr id="302" name="フローチャート : 判断 301"/>
        <xdr:cNvSpPr/>
      </xdr:nvSpPr>
      <xdr:spPr>
        <a:xfrm>
          <a:off x="6921500" y="626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16669</xdr:rowOff>
    </xdr:from>
    <xdr:ext cx="534377" cy="259045"/>
    <xdr:sp macro="" textlink="">
      <xdr:nvSpPr>
        <xdr:cNvPr id="303" name="テキスト ボックス 302"/>
        <xdr:cNvSpPr txBox="1"/>
      </xdr:nvSpPr>
      <xdr:spPr>
        <a:xfrm>
          <a:off x="6705111" y="636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32</xdr:row>
      <xdr:rowOff>152392</xdr:rowOff>
    </xdr:from>
    <xdr:to>
      <xdr:col>15</xdr:col>
      <xdr:colOff>231775</xdr:colOff>
      <xdr:row>33</xdr:row>
      <xdr:rowOff>82542</xdr:rowOff>
    </xdr:to>
    <xdr:sp macro="" textlink="">
      <xdr:nvSpPr>
        <xdr:cNvPr id="309" name="円/楕円 308"/>
        <xdr:cNvSpPr/>
      </xdr:nvSpPr>
      <xdr:spPr>
        <a:xfrm>
          <a:off x="10426700" y="563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3819</xdr:rowOff>
    </xdr:from>
    <xdr:ext cx="599010" cy="259045"/>
    <xdr:sp macro="" textlink="">
      <xdr:nvSpPr>
        <xdr:cNvPr id="310" name="補助費等該当値テキスト"/>
        <xdr:cNvSpPr txBox="1"/>
      </xdr:nvSpPr>
      <xdr:spPr>
        <a:xfrm>
          <a:off x="10528300" y="549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167,779</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126429</xdr:rowOff>
    </xdr:from>
    <xdr:to>
      <xdr:col>14</xdr:col>
      <xdr:colOff>79375</xdr:colOff>
      <xdr:row>34</xdr:row>
      <xdr:rowOff>56579</xdr:rowOff>
    </xdr:to>
    <xdr:sp macro="" textlink="">
      <xdr:nvSpPr>
        <xdr:cNvPr id="311" name="円/楕円 310"/>
        <xdr:cNvSpPr/>
      </xdr:nvSpPr>
      <xdr:spPr>
        <a:xfrm>
          <a:off x="9588500" y="578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32</xdr:row>
      <xdr:rowOff>73106</xdr:rowOff>
    </xdr:from>
    <xdr:ext cx="599010" cy="259045"/>
    <xdr:sp macro="" textlink="">
      <xdr:nvSpPr>
        <xdr:cNvPr id="312" name="テキスト ボックス 311"/>
        <xdr:cNvSpPr txBox="1"/>
      </xdr:nvSpPr>
      <xdr:spPr>
        <a:xfrm>
          <a:off x="9339794" y="5559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145,504</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24944</xdr:rowOff>
    </xdr:from>
    <xdr:to>
      <xdr:col>12</xdr:col>
      <xdr:colOff>561975</xdr:colOff>
      <xdr:row>32</xdr:row>
      <xdr:rowOff>126544</xdr:rowOff>
    </xdr:to>
    <xdr:sp macro="" textlink="">
      <xdr:nvSpPr>
        <xdr:cNvPr id="313" name="円/楕円 312"/>
        <xdr:cNvSpPr/>
      </xdr:nvSpPr>
      <xdr:spPr>
        <a:xfrm>
          <a:off x="8699500" y="551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30</xdr:row>
      <xdr:rowOff>143071</xdr:rowOff>
    </xdr:from>
    <xdr:ext cx="599010" cy="259045"/>
    <xdr:sp macro="" textlink="">
      <xdr:nvSpPr>
        <xdr:cNvPr id="314" name="テキスト ボックス 313"/>
        <xdr:cNvSpPr txBox="1"/>
      </xdr:nvSpPr>
      <xdr:spPr>
        <a:xfrm>
          <a:off x="8450794" y="5286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187,292</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69783</xdr:rowOff>
    </xdr:from>
    <xdr:to>
      <xdr:col>11</xdr:col>
      <xdr:colOff>358775</xdr:colOff>
      <xdr:row>31</xdr:row>
      <xdr:rowOff>171383</xdr:rowOff>
    </xdr:to>
    <xdr:sp macro="" textlink="">
      <xdr:nvSpPr>
        <xdr:cNvPr id="315" name="円/楕円 314"/>
        <xdr:cNvSpPr/>
      </xdr:nvSpPr>
      <xdr:spPr>
        <a:xfrm>
          <a:off x="7810500" y="538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30</xdr:row>
      <xdr:rowOff>16460</xdr:rowOff>
    </xdr:from>
    <xdr:ext cx="599010" cy="259045"/>
    <xdr:sp macro="" textlink="">
      <xdr:nvSpPr>
        <xdr:cNvPr id="316" name="テキスト ボックス 315"/>
        <xdr:cNvSpPr txBox="1"/>
      </xdr:nvSpPr>
      <xdr:spPr>
        <a:xfrm>
          <a:off x="7561794" y="515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206,677</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65452</xdr:rowOff>
    </xdr:from>
    <xdr:to>
      <xdr:col>10</xdr:col>
      <xdr:colOff>155575</xdr:colOff>
      <xdr:row>31</xdr:row>
      <xdr:rowOff>167052</xdr:rowOff>
    </xdr:to>
    <xdr:sp macro="" textlink="">
      <xdr:nvSpPr>
        <xdr:cNvPr id="317" name="円/楕円 316"/>
        <xdr:cNvSpPr/>
      </xdr:nvSpPr>
      <xdr:spPr>
        <a:xfrm>
          <a:off x="6921500" y="538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30</xdr:row>
      <xdr:rowOff>12129</xdr:rowOff>
    </xdr:from>
    <xdr:ext cx="599010" cy="259045"/>
    <xdr:sp macro="" textlink="">
      <xdr:nvSpPr>
        <xdr:cNvPr id="318" name="テキスト ボックス 317"/>
        <xdr:cNvSpPr txBox="1"/>
      </xdr:nvSpPr>
      <xdr:spPr>
        <a:xfrm>
          <a:off x="6672794" y="5155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207,340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80,964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34506</xdr:rowOff>
    </xdr:from>
    <xdr:to>
      <xdr:col>15</xdr:col>
      <xdr:colOff>180340</xdr:colOff>
      <xdr:row>59</xdr:row>
      <xdr:rowOff>5544</xdr:rowOff>
    </xdr:to>
    <xdr:cxnSp macro="">
      <xdr:nvCxnSpPr>
        <xdr:cNvPr id="342" name="直線コネクタ 341"/>
        <xdr:cNvCxnSpPr/>
      </xdr:nvCxnSpPr>
      <xdr:spPr>
        <a:xfrm flipV="1">
          <a:off x="10475595" y="8778456"/>
          <a:ext cx="1270" cy="134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9371</xdr:rowOff>
    </xdr:from>
    <xdr:ext cx="534377" cy="259045"/>
    <xdr:sp macro="" textlink="">
      <xdr:nvSpPr>
        <xdr:cNvPr id="343" name="普通建設事業費最小値テキスト"/>
        <xdr:cNvSpPr txBox="1"/>
      </xdr:nvSpPr>
      <xdr:spPr>
        <a:xfrm>
          <a:off x="10528300" y="10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20,423</a:t>
          </a:r>
          <a:endParaRPr kumimoji="1" lang="ja-JP" altLang="en-US" sz="1000" b="1">
            <a:latin typeface="ＭＳ Ｐゴシック"/>
          </a:endParaRPr>
        </a:p>
      </xdr:txBody>
    </xdr:sp>
    <xdr:clientData/>
  </xdr:oneCellAnchor>
  <xdr:twoCellAnchor>
    <xdr:from>
      <xdr:col>15</xdr:col>
      <xdr:colOff>92075</xdr:colOff>
      <xdr:row>59</xdr:row>
      <xdr:rowOff>5544</xdr:rowOff>
    </xdr:from>
    <xdr:to>
      <xdr:col>15</xdr:col>
      <xdr:colOff>269875</xdr:colOff>
      <xdr:row>59</xdr:row>
      <xdr:rowOff>5544</xdr:rowOff>
    </xdr:to>
    <xdr:cxnSp macro="">
      <xdr:nvCxnSpPr>
        <xdr:cNvPr id="344" name="直線コネクタ 343"/>
        <xdr:cNvCxnSpPr/>
      </xdr:nvCxnSpPr>
      <xdr:spPr>
        <a:xfrm>
          <a:off x="10388600" y="10121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152633</xdr:rowOff>
    </xdr:from>
    <xdr:ext cx="599010" cy="259045"/>
    <xdr:sp macro="" textlink="">
      <xdr:nvSpPr>
        <xdr:cNvPr id="345" name="普通建設事業費最大値テキスト"/>
        <xdr:cNvSpPr txBox="1"/>
      </xdr:nvSpPr>
      <xdr:spPr>
        <a:xfrm>
          <a:off x="10528300" y="8553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725,220</a:t>
          </a:r>
          <a:endParaRPr kumimoji="1" lang="ja-JP" altLang="en-US" sz="1000" b="1">
            <a:latin typeface="ＭＳ Ｐゴシック"/>
          </a:endParaRPr>
        </a:p>
      </xdr:txBody>
    </xdr:sp>
    <xdr:clientData/>
  </xdr:oneCellAnchor>
  <xdr:twoCellAnchor>
    <xdr:from>
      <xdr:col>15</xdr:col>
      <xdr:colOff>92075</xdr:colOff>
      <xdr:row>51</xdr:row>
      <xdr:rowOff>34506</xdr:rowOff>
    </xdr:from>
    <xdr:to>
      <xdr:col>15</xdr:col>
      <xdr:colOff>269875</xdr:colOff>
      <xdr:row>51</xdr:row>
      <xdr:rowOff>34506</xdr:rowOff>
    </xdr:to>
    <xdr:cxnSp macro="">
      <xdr:nvCxnSpPr>
        <xdr:cNvPr id="346" name="直線コネクタ 345"/>
        <xdr:cNvCxnSpPr/>
      </xdr:nvCxnSpPr>
      <xdr:spPr>
        <a:xfrm>
          <a:off x="10388600" y="877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84544</xdr:rowOff>
    </xdr:from>
    <xdr:to>
      <xdr:col>15</xdr:col>
      <xdr:colOff>180975</xdr:colOff>
      <xdr:row>57</xdr:row>
      <xdr:rowOff>134408</xdr:rowOff>
    </xdr:to>
    <xdr:cxnSp macro="">
      <xdr:nvCxnSpPr>
        <xdr:cNvPr id="347" name="直線コネクタ 346"/>
        <xdr:cNvCxnSpPr/>
      </xdr:nvCxnSpPr>
      <xdr:spPr>
        <a:xfrm flipV="1">
          <a:off x="9639300" y="9857194"/>
          <a:ext cx="838200" cy="49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163594</xdr:rowOff>
    </xdr:from>
    <xdr:ext cx="534377" cy="259045"/>
    <xdr:sp macro="" textlink="">
      <xdr:nvSpPr>
        <xdr:cNvPr id="348" name="普通建設事業費平均値テキスト"/>
        <xdr:cNvSpPr txBox="1"/>
      </xdr:nvSpPr>
      <xdr:spPr>
        <a:xfrm>
          <a:off x="10528300" y="9936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79,466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13717</xdr:rowOff>
    </xdr:from>
    <xdr:to>
      <xdr:col>15</xdr:col>
      <xdr:colOff>231775</xdr:colOff>
      <xdr:row>58</xdr:row>
      <xdr:rowOff>115317</xdr:rowOff>
    </xdr:to>
    <xdr:sp macro="" textlink="">
      <xdr:nvSpPr>
        <xdr:cNvPr id="349" name="フローチャート : 判断 348"/>
        <xdr:cNvSpPr/>
      </xdr:nvSpPr>
      <xdr:spPr>
        <a:xfrm>
          <a:off x="10426700" y="995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79689</xdr:rowOff>
    </xdr:from>
    <xdr:to>
      <xdr:col>14</xdr:col>
      <xdr:colOff>28575</xdr:colOff>
      <xdr:row>57</xdr:row>
      <xdr:rowOff>134408</xdr:rowOff>
    </xdr:to>
    <xdr:cxnSp macro="">
      <xdr:nvCxnSpPr>
        <xdr:cNvPr id="350" name="直線コネクタ 349"/>
        <xdr:cNvCxnSpPr/>
      </xdr:nvCxnSpPr>
      <xdr:spPr>
        <a:xfrm>
          <a:off x="8750300" y="9852339"/>
          <a:ext cx="889000" cy="5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20373</xdr:rowOff>
    </xdr:from>
    <xdr:to>
      <xdr:col>14</xdr:col>
      <xdr:colOff>79375</xdr:colOff>
      <xdr:row>58</xdr:row>
      <xdr:rowOff>121973</xdr:rowOff>
    </xdr:to>
    <xdr:sp macro="" textlink="">
      <xdr:nvSpPr>
        <xdr:cNvPr id="351" name="フローチャート : 判断 350"/>
        <xdr:cNvSpPr/>
      </xdr:nvSpPr>
      <xdr:spPr>
        <a:xfrm>
          <a:off x="9588500" y="996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113100</xdr:rowOff>
    </xdr:from>
    <xdr:ext cx="534377" cy="259045"/>
    <xdr:sp macro="" textlink="">
      <xdr:nvSpPr>
        <xdr:cNvPr id="352" name="テキスト ボックス 351"/>
        <xdr:cNvSpPr txBox="1"/>
      </xdr:nvSpPr>
      <xdr:spPr>
        <a:xfrm>
          <a:off x="9372111" y="1005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75,972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55438</xdr:rowOff>
    </xdr:from>
    <xdr:to>
      <xdr:col>12</xdr:col>
      <xdr:colOff>511175</xdr:colOff>
      <xdr:row>57</xdr:row>
      <xdr:rowOff>79689</xdr:rowOff>
    </xdr:to>
    <xdr:cxnSp macro="">
      <xdr:nvCxnSpPr>
        <xdr:cNvPr id="353" name="直線コネクタ 352"/>
        <xdr:cNvCxnSpPr/>
      </xdr:nvCxnSpPr>
      <xdr:spPr>
        <a:xfrm>
          <a:off x="7861300" y="9828088"/>
          <a:ext cx="889000" cy="2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2784</xdr:rowOff>
    </xdr:from>
    <xdr:to>
      <xdr:col>12</xdr:col>
      <xdr:colOff>561975</xdr:colOff>
      <xdr:row>58</xdr:row>
      <xdr:rowOff>104384</xdr:rowOff>
    </xdr:to>
    <xdr:sp macro="" textlink="">
      <xdr:nvSpPr>
        <xdr:cNvPr id="354" name="フローチャート : 判断 353"/>
        <xdr:cNvSpPr/>
      </xdr:nvSpPr>
      <xdr:spPr>
        <a:xfrm>
          <a:off x="8699500" y="994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95511</xdr:rowOff>
    </xdr:from>
    <xdr:ext cx="534377" cy="259045"/>
    <xdr:sp macro="" textlink="">
      <xdr:nvSpPr>
        <xdr:cNvPr id="355" name="テキスト ボックス 354"/>
        <xdr:cNvSpPr txBox="1"/>
      </xdr:nvSpPr>
      <xdr:spPr>
        <a:xfrm>
          <a:off x="8483111" y="1003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55438</xdr:rowOff>
    </xdr:from>
    <xdr:to>
      <xdr:col>11</xdr:col>
      <xdr:colOff>307975</xdr:colOff>
      <xdr:row>57</xdr:row>
      <xdr:rowOff>128630</xdr:rowOff>
    </xdr:to>
    <xdr:cxnSp macro="">
      <xdr:nvCxnSpPr>
        <xdr:cNvPr id="356" name="直線コネクタ 355"/>
        <xdr:cNvCxnSpPr/>
      </xdr:nvCxnSpPr>
      <xdr:spPr>
        <a:xfrm flipV="1">
          <a:off x="6972300" y="9828088"/>
          <a:ext cx="889000" cy="7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23284</xdr:rowOff>
    </xdr:from>
    <xdr:to>
      <xdr:col>11</xdr:col>
      <xdr:colOff>358775</xdr:colOff>
      <xdr:row>58</xdr:row>
      <xdr:rowOff>124884</xdr:rowOff>
    </xdr:to>
    <xdr:sp macro="" textlink="">
      <xdr:nvSpPr>
        <xdr:cNvPr id="357" name="フローチャート : 判断 356"/>
        <xdr:cNvSpPr/>
      </xdr:nvSpPr>
      <xdr:spPr>
        <a:xfrm>
          <a:off x="7810500" y="996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116011</xdr:rowOff>
    </xdr:from>
    <xdr:ext cx="534377" cy="259045"/>
    <xdr:sp macro="" textlink="">
      <xdr:nvSpPr>
        <xdr:cNvPr id="358" name="テキスト ボックス 357"/>
        <xdr:cNvSpPr txBox="1"/>
      </xdr:nvSpPr>
      <xdr:spPr>
        <a:xfrm>
          <a:off x="7594111" y="1006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32120</xdr:rowOff>
    </xdr:from>
    <xdr:to>
      <xdr:col>10</xdr:col>
      <xdr:colOff>155575</xdr:colOff>
      <xdr:row>58</xdr:row>
      <xdr:rowOff>133720</xdr:rowOff>
    </xdr:to>
    <xdr:sp macro="" textlink="">
      <xdr:nvSpPr>
        <xdr:cNvPr id="359" name="フローチャート : 判断 358"/>
        <xdr:cNvSpPr/>
      </xdr:nvSpPr>
      <xdr:spPr>
        <a:xfrm>
          <a:off x="6921500" y="997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124847</xdr:rowOff>
    </xdr:from>
    <xdr:ext cx="534377" cy="259045"/>
    <xdr:sp macro="" textlink="">
      <xdr:nvSpPr>
        <xdr:cNvPr id="360" name="テキスト ボックス 359"/>
        <xdr:cNvSpPr txBox="1"/>
      </xdr:nvSpPr>
      <xdr:spPr>
        <a:xfrm>
          <a:off x="6705111" y="1006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33744</xdr:rowOff>
    </xdr:from>
    <xdr:to>
      <xdr:col>15</xdr:col>
      <xdr:colOff>231775</xdr:colOff>
      <xdr:row>57</xdr:row>
      <xdr:rowOff>135344</xdr:rowOff>
    </xdr:to>
    <xdr:sp macro="" textlink="">
      <xdr:nvSpPr>
        <xdr:cNvPr id="366" name="円/楕円 365"/>
        <xdr:cNvSpPr/>
      </xdr:nvSpPr>
      <xdr:spPr>
        <a:xfrm>
          <a:off x="10426700" y="980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56621</xdr:rowOff>
    </xdr:from>
    <xdr:ext cx="599010" cy="259045"/>
    <xdr:sp macro="" textlink="">
      <xdr:nvSpPr>
        <xdr:cNvPr id="367" name="普通建設事業費該当値テキスト"/>
        <xdr:cNvSpPr txBox="1"/>
      </xdr:nvSpPr>
      <xdr:spPr>
        <a:xfrm>
          <a:off x="10528300" y="9657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158,953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83608</xdr:rowOff>
    </xdr:from>
    <xdr:to>
      <xdr:col>14</xdr:col>
      <xdr:colOff>79375</xdr:colOff>
      <xdr:row>58</xdr:row>
      <xdr:rowOff>13758</xdr:rowOff>
    </xdr:to>
    <xdr:sp macro="" textlink="">
      <xdr:nvSpPr>
        <xdr:cNvPr id="368" name="円/楕円 367"/>
        <xdr:cNvSpPr/>
      </xdr:nvSpPr>
      <xdr:spPr>
        <a:xfrm>
          <a:off x="9588500" y="985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30285</xdr:rowOff>
    </xdr:from>
    <xdr:ext cx="599010" cy="259045"/>
    <xdr:sp macro="" textlink="">
      <xdr:nvSpPr>
        <xdr:cNvPr id="369" name="テキスト ボックス 368"/>
        <xdr:cNvSpPr txBox="1"/>
      </xdr:nvSpPr>
      <xdr:spPr>
        <a:xfrm>
          <a:off x="9339794" y="9631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132,778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28889</xdr:rowOff>
    </xdr:from>
    <xdr:to>
      <xdr:col>12</xdr:col>
      <xdr:colOff>561975</xdr:colOff>
      <xdr:row>57</xdr:row>
      <xdr:rowOff>130489</xdr:rowOff>
    </xdr:to>
    <xdr:sp macro="" textlink="">
      <xdr:nvSpPr>
        <xdr:cNvPr id="370" name="円/楕円 369"/>
        <xdr:cNvSpPr/>
      </xdr:nvSpPr>
      <xdr:spPr>
        <a:xfrm>
          <a:off x="8699500" y="980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147016</xdr:rowOff>
    </xdr:from>
    <xdr:ext cx="599010" cy="259045"/>
    <xdr:sp macro="" textlink="">
      <xdr:nvSpPr>
        <xdr:cNvPr id="371" name="テキスト ボックス 370"/>
        <xdr:cNvSpPr txBox="1"/>
      </xdr:nvSpPr>
      <xdr:spPr>
        <a:xfrm>
          <a:off x="8450794" y="9576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161,502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4638</xdr:rowOff>
    </xdr:from>
    <xdr:to>
      <xdr:col>11</xdr:col>
      <xdr:colOff>358775</xdr:colOff>
      <xdr:row>57</xdr:row>
      <xdr:rowOff>106238</xdr:rowOff>
    </xdr:to>
    <xdr:sp macro="" textlink="">
      <xdr:nvSpPr>
        <xdr:cNvPr id="372" name="円/楕円 371"/>
        <xdr:cNvSpPr/>
      </xdr:nvSpPr>
      <xdr:spPr>
        <a:xfrm>
          <a:off x="7810500" y="977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122765</xdr:rowOff>
    </xdr:from>
    <xdr:ext cx="599010" cy="259045"/>
    <xdr:sp macro="" textlink="">
      <xdr:nvSpPr>
        <xdr:cNvPr id="373" name="テキスト ボックス 372"/>
        <xdr:cNvSpPr txBox="1"/>
      </xdr:nvSpPr>
      <xdr:spPr>
        <a:xfrm>
          <a:off x="7561794" y="9552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174,232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77830</xdr:rowOff>
    </xdr:from>
    <xdr:to>
      <xdr:col>10</xdr:col>
      <xdr:colOff>155575</xdr:colOff>
      <xdr:row>58</xdr:row>
      <xdr:rowOff>7980</xdr:rowOff>
    </xdr:to>
    <xdr:sp macro="" textlink="">
      <xdr:nvSpPr>
        <xdr:cNvPr id="374" name="円/楕円 373"/>
        <xdr:cNvSpPr/>
      </xdr:nvSpPr>
      <xdr:spPr>
        <a:xfrm>
          <a:off x="6921500" y="985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24507</xdr:rowOff>
    </xdr:from>
    <xdr:ext cx="599010" cy="259045"/>
    <xdr:sp macro="" textlink="">
      <xdr:nvSpPr>
        <xdr:cNvPr id="375" name="テキスト ボックス 374"/>
        <xdr:cNvSpPr txBox="1"/>
      </xdr:nvSpPr>
      <xdr:spPr>
        <a:xfrm>
          <a:off x="6672794" y="962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135,811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24,734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6" name="直線コネクタ 385"/>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7" name="テキスト ボックス 386"/>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0" name="直線コネクタ 389"/>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1" name="テキスト ボックス 390"/>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78029</xdr:rowOff>
    </xdr:from>
    <xdr:to>
      <xdr:col>15</xdr:col>
      <xdr:colOff>180340</xdr:colOff>
      <xdr:row>78</xdr:row>
      <xdr:rowOff>25400</xdr:rowOff>
    </xdr:to>
    <xdr:cxnSp macro="">
      <xdr:nvCxnSpPr>
        <xdr:cNvPr id="395" name="直線コネクタ 394"/>
        <xdr:cNvCxnSpPr/>
      </xdr:nvCxnSpPr>
      <xdr:spPr>
        <a:xfrm flipV="1">
          <a:off x="10475595" y="12250979"/>
          <a:ext cx="1270" cy="11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6"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7" name="直線コネクタ 396"/>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24706</xdr:rowOff>
    </xdr:from>
    <xdr:ext cx="599010" cy="259045"/>
    <xdr:sp macro="" textlink="">
      <xdr:nvSpPr>
        <xdr:cNvPr id="398" name="普通建設事業費 （ うち新規整備　）最大値テキスト"/>
        <xdr:cNvSpPr txBox="1"/>
      </xdr:nvSpPr>
      <xdr:spPr>
        <a:xfrm>
          <a:off x="10528300" y="1202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200,791</a:t>
          </a:r>
          <a:endParaRPr kumimoji="1" lang="ja-JP" altLang="en-US" sz="1000" b="1">
            <a:latin typeface="ＭＳ Ｐゴシック"/>
          </a:endParaRPr>
        </a:p>
      </xdr:txBody>
    </xdr:sp>
    <xdr:clientData/>
  </xdr:oneCellAnchor>
  <xdr:twoCellAnchor>
    <xdr:from>
      <xdr:col>15</xdr:col>
      <xdr:colOff>92075</xdr:colOff>
      <xdr:row>71</xdr:row>
      <xdr:rowOff>78029</xdr:rowOff>
    </xdr:from>
    <xdr:to>
      <xdr:col>15</xdr:col>
      <xdr:colOff>269875</xdr:colOff>
      <xdr:row>71</xdr:row>
      <xdr:rowOff>78029</xdr:rowOff>
    </xdr:to>
    <xdr:cxnSp macro="">
      <xdr:nvCxnSpPr>
        <xdr:cNvPr id="399" name="直線コネクタ 398"/>
        <xdr:cNvCxnSpPr/>
      </xdr:nvCxnSpPr>
      <xdr:spPr>
        <a:xfrm>
          <a:off x="10388600" y="1225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141855</xdr:rowOff>
    </xdr:from>
    <xdr:to>
      <xdr:col>15</xdr:col>
      <xdr:colOff>180975</xdr:colOff>
      <xdr:row>77</xdr:row>
      <xdr:rowOff>150844</xdr:rowOff>
    </xdr:to>
    <xdr:cxnSp macro="">
      <xdr:nvCxnSpPr>
        <xdr:cNvPr id="400" name="直線コネクタ 399"/>
        <xdr:cNvCxnSpPr/>
      </xdr:nvCxnSpPr>
      <xdr:spPr>
        <a:xfrm>
          <a:off x="9639300" y="13343505"/>
          <a:ext cx="838200" cy="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38688</xdr:rowOff>
    </xdr:from>
    <xdr:ext cx="534377" cy="259045"/>
    <xdr:sp macro="" textlink="">
      <xdr:nvSpPr>
        <xdr:cNvPr id="401" name="普通建設事業費 （ うち新規整備　）平均値テキスト"/>
        <xdr:cNvSpPr txBox="1"/>
      </xdr:nvSpPr>
      <xdr:spPr>
        <a:xfrm>
          <a:off x="10528300" y="13068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22,789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15811</xdr:rowOff>
    </xdr:from>
    <xdr:to>
      <xdr:col>15</xdr:col>
      <xdr:colOff>231775</xdr:colOff>
      <xdr:row>77</xdr:row>
      <xdr:rowOff>117411</xdr:rowOff>
    </xdr:to>
    <xdr:sp macro="" textlink="">
      <xdr:nvSpPr>
        <xdr:cNvPr id="402" name="フローチャート : 判断 401"/>
        <xdr:cNvSpPr/>
      </xdr:nvSpPr>
      <xdr:spPr>
        <a:xfrm>
          <a:off x="10426700" y="1321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144580</xdr:rowOff>
    </xdr:from>
    <xdr:to>
      <xdr:col>14</xdr:col>
      <xdr:colOff>28575</xdr:colOff>
      <xdr:row>77</xdr:row>
      <xdr:rowOff>141855</xdr:rowOff>
    </xdr:to>
    <xdr:cxnSp macro="">
      <xdr:nvCxnSpPr>
        <xdr:cNvPr id="403" name="直線コネクタ 402"/>
        <xdr:cNvCxnSpPr/>
      </xdr:nvCxnSpPr>
      <xdr:spPr>
        <a:xfrm>
          <a:off x="8750300" y="13174780"/>
          <a:ext cx="889000" cy="16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154628</xdr:rowOff>
    </xdr:from>
    <xdr:to>
      <xdr:col>14</xdr:col>
      <xdr:colOff>79375</xdr:colOff>
      <xdr:row>77</xdr:row>
      <xdr:rowOff>84778</xdr:rowOff>
    </xdr:to>
    <xdr:sp macro="" textlink="">
      <xdr:nvSpPr>
        <xdr:cNvPr id="404" name="フローチャート : 判断 403"/>
        <xdr:cNvSpPr/>
      </xdr:nvSpPr>
      <xdr:spPr>
        <a:xfrm>
          <a:off x="9588500" y="1318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101306</xdr:rowOff>
    </xdr:from>
    <xdr:ext cx="534377" cy="259045"/>
    <xdr:sp macro="" textlink="">
      <xdr:nvSpPr>
        <xdr:cNvPr id="405" name="テキスト ボックス 404"/>
        <xdr:cNvSpPr txBox="1"/>
      </xdr:nvSpPr>
      <xdr:spPr>
        <a:xfrm>
          <a:off x="9372111" y="1296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28,499</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86654</xdr:rowOff>
    </xdr:from>
    <xdr:to>
      <xdr:col>12</xdr:col>
      <xdr:colOff>561975</xdr:colOff>
      <xdr:row>77</xdr:row>
      <xdr:rowOff>16804</xdr:rowOff>
    </xdr:to>
    <xdr:sp macro="" textlink="">
      <xdr:nvSpPr>
        <xdr:cNvPr id="406" name="フローチャート : 判断 405"/>
        <xdr:cNvSpPr/>
      </xdr:nvSpPr>
      <xdr:spPr>
        <a:xfrm>
          <a:off x="8699500" y="1311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33331</xdr:rowOff>
    </xdr:from>
    <xdr:ext cx="534377" cy="259045"/>
    <xdr:sp macro="" textlink="">
      <xdr:nvSpPr>
        <xdr:cNvPr id="407" name="テキスト ボックス 406"/>
        <xdr:cNvSpPr txBox="1"/>
      </xdr:nvSpPr>
      <xdr:spPr>
        <a:xfrm>
          <a:off x="8483111" y="12892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100044</xdr:rowOff>
    </xdr:from>
    <xdr:to>
      <xdr:col>15</xdr:col>
      <xdr:colOff>231775</xdr:colOff>
      <xdr:row>78</xdr:row>
      <xdr:rowOff>30194</xdr:rowOff>
    </xdr:to>
    <xdr:sp macro="" textlink="">
      <xdr:nvSpPr>
        <xdr:cNvPr id="413" name="円/楕円 412"/>
        <xdr:cNvSpPr/>
      </xdr:nvSpPr>
      <xdr:spPr>
        <a:xfrm>
          <a:off x="10426700" y="1330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14971</xdr:rowOff>
    </xdr:from>
    <xdr:ext cx="469744" cy="259045"/>
    <xdr:sp macro="" textlink="">
      <xdr:nvSpPr>
        <xdr:cNvPr id="414" name="普通建設事業費 （ うち新規整備　）該当値テキスト"/>
        <xdr:cNvSpPr txBox="1"/>
      </xdr:nvSpPr>
      <xdr:spPr>
        <a:xfrm>
          <a:off x="10528300" y="13216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8,050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91055</xdr:rowOff>
    </xdr:from>
    <xdr:to>
      <xdr:col>14</xdr:col>
      <xdr:colOff>79375</xdr:colOff>
      <xdr:row>78</xdr:row>
      <xdr:rowOff>21205</xdr:rowOff>
    </xdr:to>
    <xdr:sp macro="" textlink="">
      <xdr:nvSpPr>
        <xdr:cNvPr id="415" name="円/楕円 414"/>
        <xdr:cNvSpPr/>
      </xdr:nvSpPr>
      <xdr:spPr>
        <a:xfrm>
          <a:off x="9588500" y="1329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12332</xdr:rowOff>
    </xdr:from>
    <xdr:ext cx="469744" cy="259045"/>
    <xdr:sp macro="" textlink="">
      <xdr:nvSpPr>
        <xdr:cNvPr id="416" name="テキスト ボックス 415"/>
        <xdr:cNvSpPr txBox="1"/>
      </xdr:nvSpPr>
      <xdr:spPr>
        <a:xfrm>
          <a:off x="9404427" y="13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9,623</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93780</xdr:rowOff>
    </xdr:from>
    <xdr:to>
      <xdr:col>12</xdr:col>
      <xdr:colOff>561975</xdr:colOff>
      <xdr:row>77</xdr:row>
      <xdr:rowOff>23930</xdr:rowOff>
    </xdr:to>
    <xdr:sp macro="" textlink="">
      <xdr:nvSpPr>
        <xdr:cNvPr id="417" name="円/楕円 416"/>
        <xdr:cNvSpPr/>
      </xdr:nvSpPr>
      <xdr:spPr>
        <a:xfrm>
          <a:off x="8699500" y="1312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15057</xdr:rowOff>
    </xdr:from>
    <xdr:ext cx="534377" cy="259045"/>
    <xdr:sp macro="" textlink="">
      <xdr:nvSpPr>
        <xdr:cNvPr id="418" name="テキスト ボックス 417"/>
        <xdr:cNvSpPr txBox="1"/>
      </xdr:nvSpPr>
      <xdr:spPr>
        <a:xfrm>
          <a:off x="8483111" y="1321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39,146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9" name="直線コネクタ 42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0" name="テキスト ボックス 42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1" name="直線コネクタ 43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2" name="テキスト ボックス 43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3" name="直線コネクタ 43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4" name="テキスト ボックス 43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5" name="直線コネクタ 43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6" name="テキスト ボックス 43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8" name="テキスト ボックス 43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21768</xdr:rowOff>
    </xdr:from>
    <xdr:to>
      <xdr:col>15</xdr:col>
      <xdr:colOff>180340</xdr:colOff>
      <xdr:row>98</xdr:row>
      <xdr:rowOff>139700</xdr:rowOff>
    </xdr:to>
    <xdr:cxnSp macro="">
      <xdr:nvCxnSpPr>
        <xdr:cNvPr id="440" name="直線コネクタ 439"/>
        <xdr:cNvCxnSpPr/>
      </xdr:nvCxnSpPr>
      <xdr:spPr>
        <a:xfrm flipV="1">
          <a:off x="10475595" y="15623718"/>
          <a:ext cx="1270" cy="13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1"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2" name="直線コネクタ 441"/>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139895</xdr:rowOff>
    </xdr:from>
    <xdr:ext cx="599010" cy="259045"/>
    <xdr:sp macro="" textlink="">
      <xdr:nvSpPr>
        <xdr:cNvPr id="443" name="普通建設事業費 （ うち更新整備　）最大値テキスト"/>
        <xdr:cNvSpPr txBox="1"/>
      </xdr:nvSpPr>
      <xdr:spPr>
        <a:xfrm>
          <a:off x="10528300" y="1539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576,589</a:t>
          </a:r>
          <a:endParaRPr kumimoji="1" lang="ja-JP" altLang="en-US" sz="1000" b="1">
            <a:latin typeface="ＭＳ Ｐゴシック"/>
          </a:endParaRPr>
        </a:p>
      </xdr:txBody>
    </xdr:sp>
    <xdr:clientData/>
  </xdr:oneCellAnchor>
  <xdr:twoCellAnchor>
    <xdr:from>
      <xdr:col>15</xdr:col>
      <xdr:colOff>92075</xdr:colOff>
      <xdr:row>91</xdr:row>
      <xdr:rowOff>21768</xdr:rowOff>
    </xdr:from>
    <xdr:to>
      <xdr:col>15</xdr:col>
      <xdr:colOff>269875</xdr:colOff>
      <xdr:row>91</xdr:row>
      <xdr:rowOff>21768</xdr:rowOff>
    </xdr:to>
    <xdr:cxnSp macro="">
      <xdr:nvCxnSpPr>
        <xdr:cNvPr id="444" name="直線コネクタ 443"/>
        <xdr:cNvCxnSpPr/>
      </xdr:nvCxnSpPr>
      <xdr:spPr>
        <a:xfrm>
          <a:off x="10388600" y="1562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21971</xdr:rowOff>
    </xdr:from>
    <xdr:to>
      <xdr:col>15</xdr:col>
      <xdr:colOff>180975</xdr:colOff>
      <xdr:row>97</xdr:row>
      <xdr:rowOff>74129</xdr:rowOff>
    </xdr:to>
    <xdr:cxnSp macro="">
      <xdr:nvCxnSpPr>
        <xdr:cNvPr id="445" name="直線コネクタ 444"/>
        <xdr:cNvCxnSpPr/>
      </xdr:nvCxnSpPr>
      <xdr:spPr>
        <a:xfrm flipV="1">
          <a:off x="9639300" y="16652621"/>
          <a:ext cx="838200" cy="5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135521</xdr:rowOff>
    </xdr:from>
    <xdr:ext cx="534377" cy="259045"/>
    <xdr:sp macro="" textlink="">
      <xdr:nvSpPr>
        <xdr:cNvPr id="446" name="普通建設事業費 （ うち更新整備　）平均値テキスト"/>
        <xdr:cNvSpPr txBox="1"/>
      </xdr:nvSpPr>
      <xdr:spPr>
        <a:xfrm>
          <a:off x="10528300" y="16766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45,169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157094</xdr:rowOff>
    </xdr:from>
    <xdr:to>
      <xdr:col>15</xdr:col>
      <xdr:colOff>231775</xdr:colOff>
      <xdr:row>98</xdr:row>
      <xdr:rowOff>87244</xdr:rowOff>
    </xdr:to>
    <xdr:sp macro="" textlink="">
      <xdr:nvSpPr>
        <xdr:cNvPr id="447" name="フローチャート : 判断 446"/>
        <xdr:cNvSpPr/>
      </xdr:nvSpPr>
      <xdr:spPr>
        <a:xfrm>
          <a:off x="10426700" y="167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74129</xdr:rowOff>
    </xdr:from>
    <xdr:to>
      <xdr:col>14</xdr:col>
      <xdr:colOff>28575</xdr:colOff>
      <xdr:row>97</xdr:row>
      <xdr:rowOff>76645</xdr:rowOff>
    </xdr:to>
    <xdr:cxnSp macro="">
      <xdr:nvCxnSpPr>
        <xdr:cNvPr id="448" name="直線コネクタ 447"/>
        <xdr:cNvCxnSpPr/>
      </xdr:nvCxnSpPr>
      <xdr:spPr>
        <a:xfrm flipV="1">
          <a:off x="8750300" y="16704779"/>
          <a:ext cx="889000" cy="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6635</xdr:rowOff>
    </xdr:from>
    <xdr:to>
      <xdr:col>14</xdr:col>
      <xdr:colOff>79375</xdr:colOff>
      <xdr:row>98</xdr:row>
      <xdr:rowOff>108235</xdr:rowOff>
    </xdr:to>
    <xdr:sp macro="" textlink="">
      <xdr:nvSpPr>
        <xdr:cNvPr id="449" name="フローチャート : 判断 448"/>
        <xdr:cNvSpPr/>
      </xdr:nvSpPr>
      <xdr:spPr>
        <a:xfrm>
          <a:off x="9588500" y="1680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99362</xdr:rowOff>
    </xdr:from>
    <xdr:ext cx="534377" cy="259045"/>
    <xdr:sp macro="" textlink="">
      <xdr:nvSpPr>
        <xdr:cNvPr id="450" name="テキスト ボックス 449"/>
        <xdr:cNvSpPr txBox="1"/>
      </xdr:nvSpPr>
      <xdr:spPr>
        <a:xfrm>
          <a:off x="9372111" y="1690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35,986</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16525</xdr:rowOff>
    </xdr:from>
    <xdr:to>
      <xdr:col>12</xdr:col>
      <xdr:colOff>561975</xdr:colOff>
      <xdr:row>98</xdr:row>
      <xdr:rowOff>118125</xdr:rowOff>
    </xdr:to>
    <xdr:sp macro="" textlink="">
      <xdr:nvSpPr>
        <xdr:cNvPr id="451" name="フローチャート : 判断 450"/>
        <xdr:cNvSpPr/>
      </xdr:nvSpPr>
      <xdr:spPr>
        <a:xfrm>
          <a:off x="8699500" y="1681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109252</xdr:rowOff>
    </xdr:from>
    <xdr:ext cx="534377" cy="259045"/>
    <xdr:sp macro="" textlink="">
      <xdr:nvSpPr>
        <xdr:cNvPr id="452" name="テキスト ボックス 451"/>
        <xdr:cNvSpPr txBox="1"/>
      </xdr:nvSpPr>
      <xdr:spPr>
        <a:xfrm>
          <a:off x="8483111" y="1691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142621</xdr:rowOff>
    </xdr:from>
    <xdr:to>
      <xdr:col>15</xdr:col>
      <xdr:colOff>231775</xdr:colOff>
      <xdr:row>97</xdr:row>
      <xdr:rowOff>72771</xdr:rowOff>
    </xdr:to>
    <xdr:sp macro="" textlink="">
      <xdr:nvSpPr>
        <xdr:cNvPr id="458" name="円/楕円 457"/>
        <xdr:cNvSpPr/>
      </xdr:nvSpPr>
      <xdr:spPr>
        <a:xfrm>
          <a:off x="10426700" y="1660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165498</xdr:rowOff>
    </xdr:from>
    <xdr:ext cx="599010" cy="259045"/>
    <xdr:sp macro="" textlink="">
      <xdr:nvSpPr>
        <xdr:cNvPr id="459" name="普通建設事業費 （ うち更新整備　）該当値テキスト"/>
        <xdr:cNvSpPr txBox="1"/>
      </xdr:nvSpPr>
      <xdr:spPr>
        <a:xfrm>
          <a:off x="10528300" y="16453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126,500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23329</xdr:rowOff>
    </xdr:from>
    <xdr:to>
      <xdr:col>14</xdr:col>
      <xdr:colOff>79375</xdr:colOff>
      <xdr:row>97</xdr:row>
      <xdr:rowOff>124929</xdr:rowOff>
    </xdr:to>
    <xdr:sp macro="" textlink="">
      <xdr:nvSpPr>
        <xdr:cNvPr id="460" name="円/楕円 459"/>
        <xdr:cNvSpPr/>
      </xdr:nvSpPr>
      <xdr:spPr>
        <a:xfrm>
          <a:off x="9588500" y="1665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95</xdr:row>
      <xdr:rowOff>141456</xdr:rowOff>
    </xdr:from>
    <xdr:ext cx="599010" cy="259045"/>
    <xdr:sp macro="" textlink="">
      <xdr:nvSpPr>
        <xdr:cNvPr id="461" name="テキスト ボックス 460"/>
        <xdr:cNvSpPr txBox="1"/>
      </xdr:nvSpPr>
      <xdr:spPr>
        <a:xfrm>
          <a:off x="9339794" y="16429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103,684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25845</xdr:rowOff>
    </xdr:from>
    <xdr:to>
      <xdr:col>12</xdr:col>
      <xdr:colOff>561975</xdr:colOff>
      <xdr:row>97</xdr:row>
      <xdr:rowOff>127445</xdr:rowOff>
    </xdr:to>
    <xdr:sp macro="" textlink="">
      <xdr:nvSpPr>
        <xdr:cNvPr id="462" name="円/楕円 461"/>
        <xdr:cNvSpPr/>
      </xdr:nvSpPr>
      <xdr:spPr>
        <a:xfrm>
          <a:off x="8699500" y="166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95</xdr:row>
      <xdr:rowOff>143972</xdr:rowOff>
    </xdr:from>
    <xdr:ext cx="599010" cy="259045"/>
    <xdr:sp macro="" textlink="">
      <xdr:nvSpPr>
        <xdr:cNvPr id="463" name="テキスト ボックス 462"/>
        <xdr:cNvSpPr txBox="1"/>
      </xdr:nvSpPr>
      <xdr:spPr>
        <a:xfrm>
          <a:off x="8450794" y="16431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102,583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7" name="テキスト ボックス 47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9" name="テキスト ボックス 47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1" name="テキスト ボックス 48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3" name="テキスト ボックス 48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5" name="テキスト ボックス 48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135375</xdr:rowOff>
    </xdr:from>
    <xdr:to>
      <xdr:col>23</xdr:col>
      <xdr:colOff>516889</xdr:colOff>
      <xdr:row>39</xdr:row>
      <xdr:rowOff>44450</xdr:rowOff>
    </xdr:to>
    <xdr:cxnSp macro="">
      <xdr:nvCxnSpPr>
        <xdr:cNvPr id="487" name="直線コネクタ 486"/>
        <xdr:cNvCxnSpPr/>
      </xdr:nvCxnSpPr>
      <xdr:spPr>
        <a:xfrm flipV="1">
          <a:off x="16317595" y="5107425"/>
          <a:ext cx="1269" cy="162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82052</xdr:rowOff>
    </xdr:from>
    <xdr:ext cx="534377" cy="259045"/>
    <xdr:sp macro="" textlink="">
      <xdr:nvSpPr>
        <xdr:cNvPr id="490" name="災害復旧事業費最大値テキスト"/>
        <xdr:cNvSpPr txBox="1"/>
      </xdr:nvSpPr>
      <xdr:spPr>
        <a:xfrm>
          <a:off x="16370300" y="488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85,227</a:t>
          </a:r>
          <a:endParaRPr kumimoji="1" lang="ja-JP" altLang="en-US" sz="1000" b="1">
            <a:latin typeface="ＭＳ Ｐゴシック"/>
          </a:endParaRPr>
        </a:p>
      </xdr:txBody>
    </xdr:sp>
    <xdr:clientData/>
  </xdr:oneCellAnchor>
  <xdr:twoCellAnchor>
    <xdr:from>
      <xdr:col>23</xdr:col>
      <xdr:colOff>428625</xdr:colOff>
      <xdr:row>29</xdr:row>
      <xdr:rowOff>135375</xdr:rowOff>
    </xdr:from>
    <xdr:to>
      <xdr:col>23</xdr:col>
      <xdr:colOff>606425</xdr:colOff>
      <xdr:row>29</xdr:row>
      <xdr:rowOff>135375</xdr:rowOff>
    </xdr:to>
    <xdr:cxnSp macro="">
      <xdr:nvCxnSpPr>
        <xdr:cNvPr id="491" name="直線コネクタ 490"/>
        <xdr:cNvCxnSpPr/>
      </xdr:nvCxnSpPr>
      <xdr:spPr>
        <a:xfrm>
          <a:off x="16230600" y="5107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161874</xdr:rowOff>
    </xdr:from>
    <xdr:to>
      <xdr:col>23</xdr:col>
      <xdr:colOff>517525</xdr:colOff>
      <xdr:row>38</xdr:row>
      <xdr:rowOff>145034</xdr:rowOff>
    </xdr:to>
    <xdr:cxnSp macro="">
      <xdr:nvCxnSpPr>
        <xdr:cNvPr id="492" name="直線コネクタ 491"/>
        <xdr:cNvCxnSpPr/>
      </xdr:nvCxnSpPr>
      <xdr:spPr>
        <a:xfrm flipV="1">
          <a:off x="15481300" y="6505524"/>
          <a:ext cx="838200" cy="15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80815</xdr:rowOff>
    </xdr:from>
    <xdr:ext cx="469744" cy="259045"/>
    <xdr:sp macro="" textlink="">
      <xdr:nvSpPr>
        <xdr:cNvPr id="493" name="災害復旧事業費平均値テキスト"/>
        <xdr:cNvSpPr txBox="1"/>
      </xdr:nvSpPr>
      <xdr:spPr>
        <a:xfrm>
          <a:off x="16370300" y="6595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102388</xdr:rowOff>
    </xdr:from>
    <xdr:to>
      <xdr:col>23</xdr:col>
      <xdr:colOff>568325</xdr:colOff>
      <xdr:row>39</xdr:row>
      <xdr:rowOff>32538</xdr:rowOff>
    </xdr:to>
    <xdr:sp macro="" textlink="">
      <xdr:nvSpPr>
        <xdr:cNvPr id="494" name="フローチャート : 判断 493"/>
        <xdr:cNvSpPr/>
      </xdr:nvSpPr>
      <xdr:spPr>
        <a:xfrm>
          <a:off x="16268700" y="66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145034</xdr:rowOff>
    </xdr:from>
    <xdr:to>
      <xdr:col>22</xdr:col>
      <xdr:colOff>365125</xdr:colOff>
      <xdr:row>39</xdr:row>
      <xdr:rowOff>22143</xdr:rowOff>
    </xdr:to>
    <xdr:cxnSp macro="">
      <xdr:nvCxnSpPr>
        <xdr:cNvPr id="495" name="直線コネクタ 494"/>
        <xdr:cNvCxnSpPr/>
      </xdr:nvCxnSpPr>
      <xdr:spPr>
        <a:xfrm flipV="1">
          <a:off x="14592300" y="6660134"/>
          <a:ext cx="889000" cy="4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134068</xdr:rowOff>
    </xdr:from>
    <xdr:to>
      <xdr:col>22</xdr:col>
      <xdr:colOff>415925</xdr:colOff>
      <xdr:row>39</xdr:row>
      <xdr:rowOff>64218</xdr:rowOff>
    </xdr:to>
    <xdr:sp macro="" textlink="">
      <xdr:nvSpPr>
        <xdr:cNvPr id="496" name="フローチャート : 判断 495"/>
        <xdr:cNvSpPr/>
      </xdr:nvSpPr>
      <xdr:spPr>
        <a:xfrm>
          <a:off x="15430500" y="664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55345</xdr:rowOff>
    </xdr:from>
    <xdr:ext cx="469744" cy="259045"/>
    <xdr:sp macro="" textlink="">
      <xdr:nvSpPr>
        <xdr:cNvPr id="497" name="テキスト ボックス 496"/>
        <xdr:cNvSpPr txBox="1"/>
      </xdr:nvSpPr>
      <xdr:spPr>
        <a:xfrm>
          <a:off x="15246427" y="674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22143</xdr:rowOff>
    </xdr:from>
    <xdr:to>
      <xdr:col>21</xdr:col>
      <xdr:colOff>161925</xdr:colOff>
      <xdr:row>39</xdr:row>
      <xdr:rowOff>35154</xdr:rowOff>
    </xdr:to>
    <xdr:cxnSp macro="">
      <xdr:nvCxnSpPr>
        <xdr:cNvPr id="498" name="直線コネクタ 497"/>
        <xdr:cNvCxnSpPr/>
      </xdr:nvCxnSpPr>
      <xdr:spPr>
        <a:xfrm flipV="1">
          <a:off x="13703300" y="6708693"/>
          <a:ext cx="889000" cy="1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97854</xdr:rowOff>
    </xdr:from>
    <xdr:to>
      <xdr:col>21</xdr:col>
      <xdr:colOff>212725</xdr:colOff>
      <xdr:row>39</xdr:row>
      <xdr:rowOff>28004</xdr:rowOff>
    </xdr:to>
    <xdr:sp macro="" textlink="">
      <xdr:nvSpPr>
        <xdr:cNvPr id="499" name="フローチャート : 判断 498"/>
        <xdr:cNvSpPr/>
      </xdr:nvSpPr>
      <xdr:spPr>
        <a:xfrm>
          <a:off x="14541500" y="661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44530</xdr:rowOff>
    </xdr:from>
    <xdr:ext cx="469744" cy="259045"/>
    <xdr:sp macro="" textlink="">
      <xdr:nvSpPr>
        <xdr:cNvPr id="500" name="テキスト ボックス 499"/>
        <xdr:cNvSpPr txBox="1"/>
      </xdr:nvSpPr>
      <xdr:spPr>
        <a:xfrm>
          <a:off x="14357427" y="638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93885</xdr:rowOff>
    </xdr:from>
    <xdr:to>
      <xdr:col>19</xdr:col>
      <xdr:colOff>644525</xdr:colOff>
      <xdr:row>39</xdr:row>
      <xdr:rowOff>35154</xdr:rowOff>
    </xdr:to>
    <xdr:cxnSp macro="">
      <xdr:nvCxnSpPr>
        <xdr:cNvPr id="501" name="直線コネクタ 500"/>
        <xdr:cNvCxnSpPr/>
      </xdr:nvCxnSpPr>
      <xdr:spPr>
        <a:xfrm>
          <a:off x="12814300" y="6608985"/>
          <a:ext cx="889000" cy="112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101416</xdr:rowOff>
    </xdr:from>
    <xdr:to>
      <xdr:col>20</xdr:col>
      <xdr:colOff>9525</xdr:colOff>
      <xdr:row>39</xdr:row>
      <xdr:rowOff>31566</xdr:rowOff>
    </xdr:to>
    <xdr:sp macro="" textlink="">
      <xdr:nvSpPr>
        <xdr:cNvPr id="502" name="フローチャート : 判断 501"/>
        <xdr:cNvSpPr/>
      </xdr:nvSpPr>
      <xdr:spPr>
        <a:xfrm>
          <a:off x="13652500" y="6616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48093</xdr:rowOff>
    </xdr:from>
    <xdr:ext cx="469744" cy="259045"/>
    <xdr:sp macro="" textlink="">
      <xdr:nvSpPr>
        <xdr:cNvPr id="503" name="テキスト ボックス 502"/>
        <xdr:cNvSpPr txBox="1"/>
      </xdr:nvSpPr>
      <xdr:spPr>
        <a:xfrm>
          <a:off x="13468427" y="639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47199</xdr:rowOff>
    </xdr:from>
    <xdr:to>
      <xdr:col>18</xdr:col>
      <xdr:colOff>492125</xdr:colOff>
      <xdr:row>37</xdr:row>
      <xdr:rowOff>148799</xdr:rowOff>
    </xdr:to>
    <xdr:sp macro="" textlink="">
      <xdr:nvSpPr>
        <xdr:cNvPr id="504" name="フローチャート : 判断 503"/>
        <xdr:cNvSpPr/>
      </xdr:nvSpPr>
      <xdr:spPr>
        <a:xfrm>
          <a:off x="12763500" y="639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165326</xdr:rowOff>
    </xdr:from>
    <xdr:ext cx="534377" cy="259045"/>
    <xdr:sp macro="" textlink="">
      <xdr:nvSpPr>
        <xdr:cNvPr id="505" name="テキスト ボックス 504"/>
        <xdr:cNvSpPr txBox="1"/>
      </xdr:nvSpPr>
      <xdr:spPr>
        <a:xfrm>
          <a:off x="12547111" y="616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111074</xdr:rowOff>
    </xdr:from>
    <xdr:to>
      <xdr:col>23</xdr:col>
      <xdr:colOff>568325</xdr:colOff>
      <xdr:row>38</xdr:row>
      <xdr:rowOff>41224</xdr:rowOff>
    </xdr:to>
    <xdr:sp macro="" textlink="">
      <xdr:nvSpPr>
        <xdr:cNvPr id="511" name="円/楕円 510"/>
        <xdr:cNvSpPr/>
      </xdr:nvSpPr>
      <xdr:spPr>
        <a:xfrm>
          <a:off x="16268700" y="64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133951</xdr:rowOff>
    </xdr:from>
    <xdr:ext cx="534377" cy="259045"/>
    <xdr:sp macro="" textlink="">
      <xdr:nvSpPr>
        <xdr:cNvPr id="512" name="災害復旧事業費該当値テキスト"/>
        <xdr:cNvSpPr txBox="1"/>
      </xdr:nvSpPr>
      <xdr:spPr>
        <a:xfrm>
          <a:off x="16370300" y="630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11,836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94234</xdr:rowOff>
    </xdr:from>
    <xdr:to>
      <xdr:col>22</xdr:col>
      <xdr:colOff>415925</xdr:colOff>
      <xdr:row>39</xdr:row>
      <xdr:rowOff>24384</xdr:rowOff>
    </xdr:to>
    <xdr:sp macro="" textlink="">
      <xdr:nvSpPr>
        <xdr:cNvPr id="513" name="円/楕円 512"/>
        <xdr:cNvSpPr/>
      </xdr:nvSpPr>
      <xdr:spPr>
        <a:xfrm>
          <a:off x="15430500" y="660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40911</xdr:rowOff>
    </xdr:from>
    <xdr:ext cx="469744" cy="259045"/>
    <xdr:sp macro="" textlink="">
      <xdr:nvSpPr>
        <xdr:cNvPr id="514" name="テキスト ボックス 513"/>
        <xdr:cNvSpPr txBox="1"/>
      </xdr:nvSpPr>
      <xdr:spPr>
        <a:xfrm>
          <a:off x="15246427" y="6384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142793</xdr:rowOff>
    </xdr:from>
    <xdr:to>
      <xdr:col>21</xdr:col>
      <xdr:colOff>212725</xdr:colOff>
      <xdr:row>39</xdr:row>
      <xdr:rowOff>72943</xdr:rowOff>
    </xdr:to>
    <xdr:sp macro="" textlink="">
      <xdr:nvSpPr>
        <xdr:cNvPr id="515" name="円/楕円 514"/>
        <xdr:cNvSpPr/>
      </xdr:nvSpPr>
      <xdr:spPr>
        <a:xfrm>
          <a:off x="14541500" y="665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64070</xdr:rowOff>
    </xdr:from>
    <xdr:ext cx="469744" cy="259045"/>
    <xdr:sp macro="" textlink="">
      <xdr:nvSpPr>
        <xdr:cNvPr id="516" name="テキスト ボックス 515"/>
        <xdr:cNvSpPr txBox="1"/>
      </xdr:nvSpPr>
      <xdr:spPr>
        <a:xfrm>
          <a:off x="14357427" y="675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155804</xdr:rowOff>
    </xdr:from>
    <xdr:to>
      <xdr:col>20</xdr:col>
      <xdr:colOff>9525</xdr:colOff>
      <xdr:row>39</xdr:row>
      <xdr:rowOff>85954</xdr:rowOff>
    </xdr:to>
    <xdr:sp macro="" textlink="">
      <xdr:nvSpPr>
        <xdr:cNvPr id="517" name="円/楕円 516"/>
        <xdr:cNvSpPr/>
      </xdr:nvSpPr>
      <xdr:spPr>
        <a:xfrm>
          <a:off x="13652500" y="667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77081</xdr:rowOff>
    </xdr:from>
    <xdr:ext cx="378565" cy="259045"/>
    <xdr:sp macro="" textlink="">
      <xdr:nvSpPr>
        <xdr:cNvPr id="518" name="テキスト ボックス 517"/>
        <xdr:cNvSpPr txBox="1"/>
      </xdr:nvSpPr>
      <xdr:spPr>
        <a:xfrm>
          <a:off x="13514017" y="6763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43085</xdr:rowOff>
    </xdr:from>
    <xdr:to>
      <xdr:col>18</xdr:col>
      <xdr:colOff>492125</xdr:colOff>
      <xdr:row>38</xdr:row>
      <xdr:rowOff>144685</xdr:rowOff>
    </xdr:to>
    <xdr:sp macro="" textlink="">
      <xdr:nvSpPr>
        <xdr:cNvPr id="519" name="円/楕円 518"/>
        <xdr:cNvSpPr/>
      </xdr:nvSpPr>
      <xdr:spPr>
        <a:xfrm>
          <a:off x="12763500" y="655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135812</xdr:rowOff>
    </xdr:from>
    <xdr:ext cx="469744" cy="259045"/>
    <xdr:sp macro="" textlink="">
      <xdr:nvSpPr>
        <xdr:cNvPr id="520" name="テキスト ボックス 519"/>
        <xdr:cNvSpPr txBox="1"/>
      </xdr:nvSpPr>
      <xdr:spPr>
        <a:xfrm>
          <a:off x="12579427" y="665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1" name="直線コネクタ 53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2" name="テキスト ボックス 53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3" name="直線コネクタ 53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34" name="テキスト ボックス 533"/>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5" name="直線コネクタ 53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6" name="テキスト ボックス 53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7" name="直線コネクタ 53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130827</xdr:rowOff>
    </xdr:from>
    <xdr:ext cx="248786" cy="259045"/>
    <xdr:sp macro="" textlink="">
      <xdr:nvSpPr>
        <xdr:cNvPr id="538" name="テキスト ボックス 537"/>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39" name="直線コネクタ 53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49</xdr:row>
      <xdr:rowOff>92727</xdr:rowOff>
    </xdr:from>
    <xdr:ext cx="248786" cy="259045"/>
    <xdr:sp macro="" textlink="">
      <xdr:nvSpPr>
        <xdr:cNvPr id="540" name="テキスト ボックス 539"/>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2" name="テキスト ボックス 541"/>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44" name="直線コネクタ 543"/>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45"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6" name="直線コネクタ 545"/>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47"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8" name="直線コネクタ 54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49" name="直線コネクタ 548"/>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50"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1" name="フローチャート : 判断 550"/>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2" name="直線コネクタ 551"/>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3" name="フローチャート : 判断 552"/>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4" name="テキスト ボックス 553"/>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5" name="直線コネクタ 554"/>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51</xdr:row>
      <xdr:rowOff>31750</xdr:rowOff>
    </xdr:from>
    <xdr:to>
      <xdr:col>21</xdr:col>
      <xdr:colOff>212725</xdr:colOff>
      <xdr:row>51</xdr:row>
      <xdr:rowOff>133350</xdr:rowOff>
    </xdr:to>
    <xdr:sp macro="" textlink="">
      <xdr:nvSpPr>
        <xdr:cNvPr id="556" name="フローチャート : 判断 555"/>
        <xdr:cNvSpPr/>
      </xdr:nvSpPr>
      <xdr:spPr>
        <a:xfrm>
          <a:off x="14541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49</xdr:row>
      <xdr:rowOff>149877</xdr:rowOff>
    </xdr:from>
    <xdr:ext cx="249299" cy="259045"/>
    <xdr:sp macro="" textlink="">
      <xdr:nvSpPr>
        <xdr:cNvPr id="557" name="テキスト ボックス 556"/>
        <xdr:cNvSpPr txBox="1"/>
      </xdr:nvSpPr>
      <xdr:spPr>
        <a:xfrm>
          <a:off x="14467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58" name="直線コネクタ 557"/>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51</xdr:row>
      <xdr:rowOff>31750</xdr:rowOff>
    </xdr:from>
    <xdr:to>
      <xdr:col>20</xdr:col>
      <xdr:colOff>9525</xdr:colOff>
      <xdr:row>51</xdr:row>
      <xdr:rowOff>133350</xdr:rowOff>
    </xdr:to>
    <xdr:sp macro="" textlink="">
      <xdr:nvSpPr>
        <xdr:cNvPr id="559" name="フローチャート : 判断 558"/>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49</xdr:row>
      <xdr:rowOff>149877</xdr:rowOff>
    </xdr:from>
    <xdr:ext cx="249299" cy="259045"/>
    <xdr:sp macro="" textlink="">
      <xdr:nvSpPr>
        <xdr:cNvPr id="560" name="テキスト ボックス 559"/>
        <xdr:cNvSpPr txBox="1"/>
      </xdr:nvSpPr>
      <xdr:spPr>
        <a:xfrm>
          <a:off x="13578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31750</xdr:rowOff>
    </xdr:from>
    <xdr:to>
      <xdr:col>18</xdr:col>
      <xdr:colOff>492125</xdr:colOff>
      <xdr:row>51</xdr:row>
      <xdr:rowOff>133350</xdr:rowOff>
    </xdr:to>
    <xdr:sp macro="" textlink="">
      <xdr:nvSpPr>
        <xdr:cNvPr id="561" name="フローチャート : 判断 560"/>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49</xdr:row>
      <xdr:rowOff>149877</xdr:rowOff>
    </xdr:from>
    <xdr:ext cx="249299" cy="259045"/>
    <xdr:sp macro="" textlink="">
      <xdr:nvSpPr>
        <xdr:cNvPr id="562" name="テキスト ボックス 561"/>
        <xdr:cNvSpPr txBox="1"/>
      </xdr:nvSpPr>
      <xdr:spPr>
        <a:xfrm>
          <a:off x="12689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68" name="円/楕円 567"/>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69"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0" name="円/楕円 569"/>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1" name="テキスト ボックス 570"/>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2" name="円/楕円 571"/>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3" name="テキスト ボックス 572"/>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4" name="円/楕円 573"/>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75" name="テキスト ボックス 574"/>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6" name="円/楕円 575"/>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7" name="テキスト ボックス 576"/>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8" name="直線コネクタ 587"/>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9" name="テキスト ボックス 588"/>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0" name="直線コネクタ 58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1" name="テキスト ボックス 59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2" name="直線コネクタ 59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3" name="テキスト ボックス 59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110634</xdr:rowOff>
    </xdr:from>
    <xdr:to>
      <xdr:col>23</xdr:col>
      <xdr:colOff>516889</xdr:colOff>
      <xdr:row>78</xdr:row>
      <xdr:rowOff>15525</xdr:rowOff>
    </xdr:to>
    <xdr:cxnSp macro="">
      <xdr:nvCxnSpPr>
        <xdr:cNvPr id="597" name="直線コネクタ 596"/>
        <xdr:cNvCxnSpPr/>
      </xdr:nvCxnSpPr>
      <xdr:spPr>
        <a:xfrm flipV="1">
          <a:off x="16317595" y="12283584"/>
          <a:ext cx="1269" cy="1105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19352</xdr:rowOff>
    </xdr:from>
    <xdr:ext cx="469744" cy="259045"/>
    <xdr:sp macro="" textlink="">
      <xdr:nvSpPr>
        <xdr:cNvPr id="598" name="公債費最小値テキスト"/>
        <xdr:cNvSpPr txBox="1"/>
      </xdr:nvSpPr>
      <xdr:spPr>
        <a:xfrm>
          <a:off x="16370300" y="13392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a:t>
          </a:r>
          <a:endParaRPr kumimoji="1" lang="ja-JP" altLang="en-US" sz="1000" b="1">
            <a:latin typeface="ＭＳ Ｐゴシック"/>
          </a:endParaRPr>
        </a:p>
      </xdr:txBody>
    </xdr:sp>
    <xdr:clientData/>
  </xdr:oneCellAnchor>
  <xdr:twoCellAnchor>
    <xdr:from>
      <xdr:col>23</xdr:col>
      <xdr:colOff>428625</xdr:colOff>
      <xdr:row>78</xdr:row>
      <xdr:rowOff>15525</xdr:rowOff>
    </xdr:from>
    <xdr:to>
      <xdr:col>23</xdr:col>
      <xdr:colOff>606425</xdr:colOff>
      <xdr:row>78</xdr:row>
      <xdr:rowOff>15525</xdr:rowOff>
    </xdr:to>
    <xdr:cxnSp macro="">
      <xdr:nvCxnSpPr>
        <xdr:cNvPr id="599" name="直線コネクタ 598"/>
        <xdr:cNvCxnSpPr/>
      </xdr:nvCxnSpPr>
      <xdr:spPr>
        <a:xfrm>
          <a:off x="16230600" y="1338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57311</xdr:rowOff>
    </xdr:from>
    <xdr:ext cx="599010" cy="259045"/>
    <xdr:sp macro="" textlink="">
      <xdr:nvSpPr>
        <xdr:cNvPr id="600" name="公債費最大値テキスト"/>
        <xdr:cNvSpPr txBox="1"/>
      </xdr:nvSpPr>
      <xdr:spPr>
        <a:xfrm>
          <a:off x="16370300" y="12058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195,086</a:t>
          </a:r>
          <a:endParaRPr kumimoji="1" lang="ja-JP" altLang="en-US" sz="1000" b="1">
            <a:latin typeface="ＭＳ Ｐゴシック"/>
          </a:endParaRPr>
        </a:p>
      </xdr:txBody>
    </xdr:sp>
    <xdr:clientData/>
  </xdr:oneCellAnchor>
  <xdr:twoCellAnchor>
    <xdr:from>
      <xdr:col>23</xdr:col>
      <xdr:colOff>428625</xdr:colOff>
      <xdr:row>71</xdr:row>
      <xdr:rowOff>110634</xdr:rowOff>
    </xdr:from>
    <xdr:to>
      <xdr:col>23</xdr:col>
      <xdr:colOff>606425</xdr:colOff>
      <xdr:row>71</xdr:row>
      <xdr:rowOff>110634</xdr:rowOff>
    </xdr:to>
    <xdr:cxnSp macro="">
      <xdr:nvCxnSpPr>
        <xdr:cNvPr id="601" name="直線コネクタ 600"/>
        <xdr:cNvCxnSpPr/>
      </xdr:nvCxnSpPr>
      <xdr:spPr>
        <a:xfrm>
          <a:off x="16230600" y="12283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82584</xdr:rowOff>
    </xdr:from>
    <xdr:to>
      <xdr:col>23</xdr:col>
      <xdr:colOff>517525</xdr:colOff>
      <xdr:row>71</xdr:row>
      <xdr:rowOff>110634</xdr:rowOff>
    </xdr:to>
    <xdr:cxnSp macro="">
      <xdr:nvCxnSpPr>
        <xdr:cNvPr id="602" name="直線コネクタ 601"/>
        <xdr:cNvCxnSpPr/>
      </xdr:nvCxnSpPr>
      <xdr:spPr>
        <a:xfrm>
          <a:off x="15481300" y="12255534"/>
          <a:ext cx="838200" cy="2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164557</xdr:rowOff>
    </xdr:from>
    <xdr:ext cx="534377" cy="259045"/>
    <xdr:sp macro="" textlink="">
      <xdr:nvSpPr>
        <xdr:cNvPr id="603" name="公債費平均値テキスト"/>
        <xdr:cNvSpPr txBox="1"/>
      </xdr:nvSpPr>
      <xdr:spPr>
        <a:xfrm>
          <a:off x="16370300" y="130233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52,987</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14680</xdr:rowOff>
    </xdr:from>
    <xdr:to>
      <xdr:col>23</xdr:col>
      <xdr:colOff>568325</xdr:colOff>
      <xdr:row>76</xdr:row>
      <xdr:rowOff>116280</xdr:rowOff>
    </xdr:to>
    <xdr:sp macro="" textlink="">
      <xdr:nvSpPr>
        <xdr:cNvPr id="604" name="フローチャート : 判断 603"/>
        <xdr:cNvSpPr/>
      </xdr:nvSpPr>
      <xdr:spPr>
        <a:xfrm>
          <a:off x="16268700" y="1304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82584</xdr:rowOff>
    </xdr:from>
    <xdr:to>
      <xdr:col>22</xdr:col>
      <xdr:colOff>365125</xdr:colOff>
      <xdr:row>71</xdr:row>
      <xdr:rowOff>99289</xdr:rowOff>
    </xdr:to>
    <xdr:cxnSp macro="">
      <xdr:nvCxnSpPr>
        <xdr:cNvPr id="605" name="直線コネクタ 604"/>
        <xdr:cNvCxnSpPr/>
      </xdr:nvCxnSpPr>
      <xdr:spPr>
        <a:xfrm flipV="1">
          <a:off x="14592300" y="12255534"/>
          <a:ext cx="889000" cy="1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150879</xdr:rowOff>
    </xdr:from>
    <xdr:to>
      <xdr:col>22</xdr:col>
      <xdr:colOff>415925</xdr:colOff>
      <xdr:row>76</xdr:row>
      <xdr:rowOff>81029</xdr:rowOff>
    </xdr:to>
    <xdr:sp macro="" textlink="">
      <xdr:nvSpPr>
        <xdr:cNvPr id="606" name="フローチャート : 判断 605"/>
        <xdr:cNvSpPr/>
      </xdr:nvSpPr>
      <xdr:spPr>
        <a:xfrm>
          <a:off x="15430500" y="1300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72156</xdr:rowOff>
    </xdr:from>
    <xdr:ext cx="534377" cy="259045"/>
    <xdr:sp macro="" textlink="">
      <xdr:nvSpPr>
        <xdr:cNvPr id="607" name="テキスト ボックス 606"/>
        <xdr:cNvSpPr txBox="1"/>
      </xdr:nvSpPr>
      <xdr:spPr>
        <a:xfrm>
          <a:off x="15214111" y="1310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59,155</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89865</xdr:rowOff>
    </xdr:from>
    <xdr:to>
      <xdr:col>21</xdr:col>
      <xdr:colOff>161925</xdr:colOff>
      <xdr:row>71</xdr:row>
      <xdr:rowOff>99289</xdr:rowOff>
    </xdr:to>
    <xdr:cxnSp macro="">
      <xdr:nvCxnSpPr>
        <xdr:cNvPr id="608" name="直線コネクタ 607"/>
        <xdr:cNvCxnSpPr/>
      </xdr:nvCxnSpPr>
      <xdr:spPr>
        <a:xfrm>
          <a:off x="13703300" y="12262815"/>
          <a:ext cx="889000" cy="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5083</xdr:rowOff>
    </xdr:from>
    <xdr:to>
      <xdr:col>21</xdr:col>
      <xdr:colOff>212725</xdr:colOff>
      <xdr:row>76</xdr:row>
      <xdr:rowOff>106683</xdr:rowOff>
    </xdr:to>
    <xdr:sp macro="" textlink="">
      <xdr:nvSpPr>
        <xdr:cNvPr id="609" name="フローチャート : 判断 608"/>
        <xdr:cNvSpPr/>
      </xdr:nvSpPr>
      <xdr:spPr>
        <a:xfrm>
          <a:off x="14541500" y="130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97810</xdr:rowOff>
    </xdr:from>
    <xdr:ext cx="534377" cy="259045"/>
    <xdr:sp macro="" textlink="">
      <xdr:nvSpPr>
        <xdr:cNvPr id="610" name="テキスト ボックス 609"/>
        <xdr:cNvSpPr txBox="1"/>
      </xdr:nvSpPr>
      <xdr:spPr>
        <a:xfrm>
          <a:off x="14325111" y="1312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57587</xdr:rowOff>
    </xdr:from>
    <xdr:to>
      <xdr:col>19</xdr:col>
      <xdr:colOff>644525</xdr:colOff>
      <xdr:row>71</xdr:row>
      <xdr:rowOff>89865</xdr:rowOff>
    </xdr:to>
    <xdr:cxnSp macro="">
      <xdr:nvCxnSpPr>
        <xdr:cNvPr id="611" name="直線コネクタ 610"/>
        <xdr:cNvCxnSpPr/>
      </xdr:nvCxnSpPr>
      <xdr:spPr>
        <a:xfrm>
          <a:off x="12814300" y="12230537"/>
          <a:ext cx="889000" cy="3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163669</xdr:rowOff>
    </xdr:from>
    <xdr:to>
      <xdr:col>20</xdr:col>
      <xdr:colOff>9525</xdr:colOff>
      <xdr:row>76</xdr:row>
      <xdr:rowOff>93819</xdr:rowOff>
    </xdr:to>
    <xdr:sp macro="" textlink="">
      <xdr:nvSpPr>
        <xdr:cNvPr id="612" name="フローチャート : 判断 611"/>
        <xdr:cNvSpPr/>
      </xdr:nvSpPr>
      <xdr:spPr>
        <a:xfrm>
          <a:off x="13652500" y="1302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84946</xdr:rowOff>
    </xdr:from>
    <xdr:ext cx="534377" cy="259045"/>
    <xdr:sp macro="" textlink="">
      <xdr:nvSpPr>
        <xdr:cNvPr id="613" name="テキスト ボックス 612"/>
        <xdr:cNvSpPr txBox="1"/>
      </xdr:nvSpPr>
      <xdr:spPr>
        <a:xfrm>
          <a:off x="13436111" y="1311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165052</xdr:rowOff>
    </xdr:from>
    <xdr:to>
      <xdr:col>18</xdr:col>
      <xdr:colOff>492125</xdr:colOff>
      <xdr:row>76</xdr:row>
      <xdr:rowOff>95202</xdr:rowOff>
    </xdr:to>
    <xdr:sp macro="" textlink="">
      <xdr:nvSpPr>
        <xdr:cNvPr id="614" name="フローチャート : 判断 613"/>
        <xdr:cNvSpPr/>
      </xdr:nvSpPr>
      <xdr:spPr>
        <a:xfrm>
          <a:off x="12763500" y="1302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86329</xdr:rowOff>
    </xdr:from>
    <xdr:ext cx="534377" cy="259045"/>
    <xdr:sp macro="" textlink="">
      <xdr:nvSpPr>
        <xdr:cNvPr id="615" name="テキスト ボックス 614"/>
        <xdr:cNvSpPr txBox="1"/>
      </xdr:nvSpPr>
      <xdr:spPr>
        <a:xfrm>
          <a:off x="12547111" y="1311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71</xdr:row>
      <xdr:rowOff>59834</xdr:rowOff>
    </xdr:from>
    <xdr:to>
      <xdr:col>23</xdr:col>
      <xdr:colOff>568325</xdr:colOff>
      <xdr:row>71</xdr:row>
      <xdr:rowOff>161434</xdr:rowOff>
    </xdr:to>
    <xdr:sp macro="" textlink="">
      <xdr:nvSpPr>
        <xdr:cNvPr id="621" name="円/楕円 620"/>
        <xdr:cNvSpPr/>
      </xdr:nvSpPr>
      <xdr:spPr>
        <a:xfrm>
          <a:off x="16268700" y="1223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12861</xdr:rowOff>
    </xdr:from>
    <xdr:ext cx="599010" cy="259045"/>
    <xdr:sp macro="" textlink="">
      <xdr:nvSpPr>
        <xdr:cNvPr id="622" name="公債費該当値テキスト"/>
        <xdr:cNvSpPr txBox="1"/>
      </xdr:nvSpPr>
      <xdr:spPr>
        <a:xfrm>
          <a:off x="16370300" y="12185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195,086</a:t>
          </a:r>
          <a:endParaRPr kumimoji="1" lang="ja-JP" altLang="en-US" sz="1000" b="1">
            <a:solidFill>
              <a:srgbClr val="FF0000"/>
            </a:solidFill>
            <a:latin typeface="ＭＳ Ｐゴシック"/>
          </a:endParaRPr>
        </a:p>
      </xdr:txBody>
    </xdr:sp>
    <xdr:clientData/>
  </xdr:oneCellAnchor>
  <xdr:twoCellAnchor>
    <xdr:from>
      <xdr:col>22</xdr:col>
      <xdr:colOff>314325</xdr:colOff>
      <xdr:row>71</xdr:row>
      <xdr:rowOff>31784</xdr:rowOff>
    </xdr:from>
    <xdr:to>
      <xdr:col>22</xdr:col>
      <xdr:colOff>415925</xdr:colOff>
      <xdr:row>71</xdr:row>
      <xdr:rowOff>133384</xdr:rowOff>
    </xdr:to>
    <xdr:sp macro="" textlink="">
      <xdr:nvSpPr>
        <xdr:cNvPr id="623" name="円/楕円 622"/>
        <xdr:cNvSpPr/>
      </xdr:nvSpPr>
      <xdr:spPr>
        <a:xfrm>
          <a:off x="15430500" y="1220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69</xdr:row>
      <xdr:rowOff>149911</xdr:rowOff>
    </xdr:from>
    <xdr:ext cx="599010" cy="259045"/>
    <xdr:sp macro="" textlink="">
      <xdr:nvSpPr>
        <xdr:cNvPr id="624" name="テキスト ボックス 623"/>
        <xdr:cNvSpPr txBox="1"/>
      </xdr:nvSpPr>
      <xdr:spPr>
        <a:xfrm>
          <a:off x="15181794" y="11979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199,994</a:t>
          </a:r>
          <a:endParaRPr kumimoji="1" lang="ja-JP" altLang="en-US" sz="1000" b="1">
            <a:solidFill>
              <a:srgbClr val="FF0000"/>
            </a:solidFill>
            <a:latin typeface="ＭＳ Ｐゴシック"/>
          </a:endParaRPr>
        </a:p>
      </xdr:txBody>
    </xdr:sp>
    <xdr:clientData/>
  </xdr:oneCellAnchor>
  <xdr:twoCellAnchor>
    <xdr:from>
      <xdr:col>21</xdr:col>
      <xdr:colOff>111125</xdr:colOff>
      <xdr:row>71</xdr:row>
      <xdr:rowOff>48489</xdr:rowOff>
    </xdr:from>
    <xdr:to>
      <xdr:col>21</xdr:col>
      <xdr:colOff>212725</xdr:colOff>
      <xdr:row>71</xdr:row>
      <xdr:rowOff>150089</xdr:rowOff>
    </xdr:to>
    <xdr:sp macro="" textlink="">
      <xdr:nvSpPr>
        <xdr:cNvPr id="625" name="円/楕円 624"/>
        <xdr:cNvSpPr/>
      </xdr:nvSpPr>
      <xdr:spPr>
        <a:xfrm>
          <a:off x="14541500" y="1222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69</xdr:row>
      <xdr:rowOff>166616</xdr:rowOff>
    </xdr:from>
    <xdr:ext cx="599010" cy="259045"/>
    <xdr:sp macro="" textlink="">
      <xdr:nvSpPr>
        <xdr:cNvPr id="626" name="テキスト ボックス 625"/>
        <xdr:cNvSpPr txBox="1"/>
      </xdr:nvSpPr>
      <xdr:spPr>
        <a:xfrm>
          <a:off x="14292794" y="11996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197,071</a:t>
          </a:r>
          <a:endParaRPr kumimoji="1" lang="ja-JP" altLang="en-US" sz="1000" b="1">
            <a:solidFill>
              <a:srgbClr val="FF0000"/>
            </a:solidFill>
            <a:latin typeface="ＭＳ Ｐゴシック"/>
          </a:endParaRPr>
        </a:p>
      </xdr:txBody>
    </xdr:sp>
    <xdr:clientData/>
  </xdr:oneCellAnchor>
  <xdr:twoCellAnchor>
    <xdr:from>
      <xdr:col>19</xdr:col>
      <xdr:colOff>593725</xdr:colOff>
      <xdr:row>71</xdr:row>
      <xdr:rowOff>39065</xdr:rowOff>
    </xdr:from>
    <xdr:to>
      <xdr:col>20</xdr:col>
      <xdr:colOff>9525</xdr:colOff>
      <xdr:row>71</xdr:row>
      <xdr:rowOff>140665</xdr:rowOff>
    </xdr:to>
    <xdr:sp macro="" textlink="">
      <xdr:nvSpPr>
        <xdr:cNvPr id="627" name="円/楕円 626"/>
        <xdr:cNvSpPr/>
      </xdr:nvSpPr>
      <xdr:spPr>
        <a:xfrm>
          <a:off x="13652500" y="1221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69</xdr:row>
      <xdr:rowOff>157192</xdr:rowOff>
    </xdr:from>
    <xdr:ext cx="599010" cy="259045"/>
    <xdr:sp macro="" textlink="">
      <xdr:nvSpPr>
        <xdr:cNvPr id="628" name="テキスト ボックス 627"/>
        <xdr:cNvSpPr txBox="1"/>
      </xdr:nvSpPr>
      <xdr:spPr>
        <a:xfrm>
          <a:off x="13403794" y="11987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198,720</a:t>
          </a:r>
          <a:endParaRPr kumimoji="1" lang="ja-JP" altLang="en-US" sz="1000" b="1">
            <a:solidFill>
              <a:srgbClr val="FF0000"/>
            </a:solidFill>
            <a:latin typeface="ＭＳ Ｐゴシック"/>
          </a:endParaRPr>
        </a:p>
      </xdr:txBody>
    </xdr:sp>
    <xdr:clientData/>
  </xdr:oneCellAnchor>
  <xdr:twoCellAnchor>
    <xdr:from>
      <xdr:col>18</xdr:col>
      <xdr:colOff>390525</xdr:colOff>
      <xdr:row>71</xdr:row>
      <xdr:rowOff>6787</xdr:rowOff>
    </xdr:from>
    <xdr:to>
      <xdr:col>18</xdr:col>
      <xdr:colOff>492125</xdr:colOff>
      <xdr:row>71</xdr:row>
      <xdr:rowOff>108387</xdr:rowOff>
    </xdr:to>
    <xdr:sp macro="" textlink="">
      <xdr:nvSpPr>
        <xdr:cNvPr id="629" name="円/楕円 628"/>
        <xdr:cNvSpPr/>
      </xdr:nvSpPr>
      <xdr:spPr>
        <a:xfrm>
          <a:off x="12763500" y="1217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69</xdr:row>
      <xdr:rowOff>124914</xdr:rowOff>
    </xdr:from>
    <xdr:ext cx="599010" cy="259045"/>
    <xdr:sp macro="" textlink="">
      <xdr:nvSpPr>
        <xdr:cNvPr id="630" name="テキスト ボックス 629"/>
        <xdr:cNvSpPr txBox="1"/>
      </xdr:nvSpPr>
      <xdr:spPr>
        <a:xfrm>
          <a:off x="12514794" y="11954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204,368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0" name="テキスト ボックス 64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93</xdr:row>
      <xdr:rowOff>52312</xdr:rowOff>
    </xdr:from>
    <xdr:to>
      <xdr:col>23</xdr:col>
      <xdr:colOff>516889</xdr:colOff>
      <xdr:row>99</xdr:row>
      <xdr:rowOff>34810</xdr:rowOff>
    </xdr:to>
    <xdr:cxnSp macro="">
      <xdr:nvCxnSpPr>
        <xdr:cNvPr id="654" name="直線コネクタ 653"/>
        <xdr:cNvCxnSpPr/>
      </xdr:nvCxnSpPr>
      <xdr:spPr>
        <a:xfrm flipV="1">
          <a:off x="16317595" y="15997162"/>
          <a:ext cx="1269" cy="1011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38637</xdr:rowOff>
    </xdr:from>
    <xdr:ext cx="378565" cy="259045"/>
    <xdr:sp macro="" textlink="">
      <xdr:nvSpPr>
        <xdr:cNvPr id="655" name="積立金最小値テキスト"/>
        <xdr:cNvSpPr txBox="1"/>
      </xdr:nvSpPr>
      <xdr:spPr>
        <a:xfrm>
          <a:off x="16370300" y="17012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759</a:t>
          </a:r>
          <a:endParaRPr kumimoji="1" lang="ja-JP" altLang="en-US" sz="1000" b="1">
            <a:latin typeface="ＭＳ Ｐゴシック"/>
          </a:endParaRPr>
        </a:p>
      </xdr:txBody>
    </xdr:sp>
    <xdr:clientData/>
  </xdr:oneCellAnchor>
  <xdr:twoCellAnchor>
    <xdr:from>
      <xdr:col>23</xdr:col>
      <xdr:colOff>428625</xdr:colOff>
      <xdr:row>99</xdr:row>
      <xdr:rowOff>34810</xdr:rowOff>
    </xdr:from>
    <xdr:to>
      <xdr:col>23</xdr:col>
      <xdr:colOff>606425</xdr:colOff>
      <xdr:row>99</xdr:row>
      <xdr:rowOff>34810</xdr:rowOff>
    </xdr:to>
    <xdr:cxnSp macro="">
      <xdr:nvCxnSpPr>
        <xdr:cNvPr id="656" name="直線コネクタ 655"/>
        <xdr:cNvCxnSpPr/>
      </xdr:nvCxnSpPr>
      <xdr:spPr>
        <a:xfrm>
          <a:off x="16230600" y="1700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170439</xdr:rowOff>
    </xdr:from>
    <xdr:ext cx="534377" cy="259045"/>
    <xdr:sp macro="" textlink="">
      <xdr:nvSpPr>
        <xdr:cNvPr id="657" name="積立金最大値テキスト"/>
        <xdr:cNvSpPr txBox="1"/>
      </xdr:nvSpPr>
      <xdr:spPr>
        <a:xfrm>
          <a:off x="16370300" y="1577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80,381</a:t>
          </a:r>
          <a:endParaRPr kumimoji="1" lang="ja-JP" altLang="en-US" sz="1000" b="1">
            <a:latin typeface="ＭＳ Ｐゴシック"/>
          </a:endParaRPr>
        </a:p>
      </xdr:txBody>
    </xdr:sp>
    <xdr:clientData/>
  </xdr:oneCellAnchor>
  <xdr:twoCellAnchor>
    <xdr:from>
      <xdr:col>23</xdr:col>
      <xdr:colOff>428625</xdr:colOff>
      <xdr:row>93</xdr:row>
      <xdr:rowOff>52312</xdr:rowOff>
    </xdr:from>
    <xdr:to>
      <xdr:col>23</xdr:col>
      <xdr:colOff>606425</xdr:colOff>
      <xdr:row>93</xdr:row>
      <xdr:rowOff>52312</xdr:rowOff>
    </xdr:to>
    <xdr:cxnSp macro="">
      <xdr:nvCxnSpPr>
        <xdr:cNvPr id="658" name="直線コネクタ 657"/>
        <xdr:cNvCxnSpPr/>
      </xdr:nvCxnSpPr>
      <xdr:spPr>
        <a:xfrm>
          <a:off x="16230600" y="15997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82410</xdr:rowOff>
    </xdr:from>
    <xdr:to>
      <xdr:col>23</xdr:col>
      <xdr:colOff>517525</xdr:colOff>
      <xdr:row>98</xdr:row>
      <xdr:rowOff>157290</xdr:rowOff>
    </xdr:to>
    <xdr:cxnSp macro="">
      <xdr:nvCxnSpPr>
        <xdr:cNvPr id="659" name="直線コネクタ 658"/>
        <xdr:cNvCxnSpPr/>
      </xdr:nvCxnSpPr>
      <xdr:spPr>
        <a:xfrm>
          <a:off x="15481300" y="16541610"/>
          <a:ext cx="838200" cy="4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75709</xdr:rowOff>
    </xdr:from>
    <xdr:ext cx="534377" cy="259045"/>
    <xdr:sp macro="" textlink="">
      <xdr:nvSpPr>
        <xdr:cNvPr id="660" name="積立金平均値テキスト"/>
        <xdr:cNvSpPr txBox="1"/>
      </xdr:nvSpPr>
      <xdr:spPr>
        <a:xfrm>
          <a:off x="16370300" y="16534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22,340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52832</xdr:rowOff>
    </xdr:from>
    <xdr:to>
      <xdr:col>23</xdr:col>
      <xdr:colOff>568325</xdr:colOff>
      <xdr:row>97</xdr:row>
      <xdr:rowOff>154432</xdr:rowOff>
    </xdr:to>
    <xdr:sp macro="" textlink="">
      <xdr:nvSpPr>
        <xdr:cNvPr id="661" name="フローチャート : 判断 660"/>
        <xdr:cNvSpPr/>
      </xdr:nvSpPr>
      <xdr:spPr>
        <a:xfrm>
          <a:off x="16268700" y="1668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82410</xdr:rowOff>
    </xdr:from>
    <xdr:to>
      <xdr:col>22</xdr:col>
      <xdr:colOff>365125</xdr:colOff>
      <xdr:row>98</xdr:row>
      <xdr:rowOff>115519</xdr:rowOff>
    </xdr:to>
    <xdr:cxnSp macro="">
      <xdr:nvCxnSpPr>
        <xdr:cNvPr id="662" name="直線コネクタ 661"/>
        <xdr:cNvCxnSpPr/>
      </xdr:nvCxnSpPr>
      <xdr:spPr>
        <a:xfrm flipV="1">
          <a:off x="14592300" y="16541610"/>
          <a:ext cx="889000" cy="37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6604</xdr:rowOff>
    </xdr:from>
    <xdr:to>
      <xdr:col>22</xdr:col>
      <xdr:colOff>415925</xdr:colOff>
      <xdr:row>97</xdr:row>
      <xdr:rowOff>108204</xdr:rowOff>
    </xdr:to>
    <xdr:sp macro="" textlink="">
      <xdr:nvSpPr>
        <xdr:cNvPr id="663" name="フローチャート : 判断 662"/>
        <xdr:cNvSpPr/>
      </xdr:nvSpPr>
      <xdr:spPr>
        <a:xfrm>
          <a:off x="15430500" y="1663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99331</xdr:rowOff>
    </xdr:from>
    <xdr:ext cx="534377" cy="259045"/>
    <xdr:sp macro="" textlink="">
      <xdr:nvSpPr>
        <xdr:cNvPr id="664" name="テキスト ボックス 663"/>
        <xdr:cNvSpPr txBox="1"/>
      </xdr:nvSpPr>
      <xdr:spPr>
        <a:xfrm>
          <a:off x="15214111" y="1672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25,980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72149</xdr:rowOff>
    </xdr:from>
    <xdr:to>
      <xdr:col>21</xdr:col>
      <xdr:colOff>161925</xdr:colOff>
      <xdr:row>98</xdr:row>
      <xdr:rowOff>115519</xdr:rowOff>
    </xdr:to>
    <xdr:cxnSp macro="">
      <xdr:nvCxnSpPr>
        <xdr:cNvPr id="665" name="直線コネクタ 664"/>
        <xdr:cNvCxnSpPr/>
      </xdr:nvCxnSpPr>
      <xdr:spPr>
        <a:xfrm>
          <a:off x="13703300" y="16702799"/>
          <a:ext cx="889000" cy="21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59677</xdr:rowOff>
    </xdr:from>
    <xdr:to>
      <xdr:col>21</xdr:col>
      <xdr:colOff>212725</xdr:colOff>
      <xdr:row>97</xdr:row>
      <xdr:rowOff>161277</xdr:rowOff>
    </xdr:to>
    <xdr:sp macro="" textlink="">
      <xdr:nvSpPr>
        <xdr:cNvPr id="666" name="フローチャート : 判断 665"/>
        <xdr:cNvSpPr/>
      </xdr:nvSpPr>
      <xdr:spPr>
        <a:xfrm>
          <a:off x="14541500" y="166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6354</xdr:rowOff>
    </xdr:from>
    <xdr:ext cx="534377" cy="259045"/>
    <xdr:sp macro="" textlink="">
      <xdr:nvSpPr>
        <xdr:cNvPr id="667" name="テキスト ボックス 666"/>
        <xdr:cNvSpPr txBox="1"/>
      </xdr:nvSpPr>
      <xdr:spPr>
        <a:xfrm>
          <a:off x="14325111" y="1646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72149</xdr:rowOff>
    </xdr:from>
    <xdr:to>
      <xdr:col>19</xdr:col>
      <xdr:colOff>644525</xdr:colOff>
      <xdr:row>98</xdr:row>
      <xdr:rowOff>8967</xdr:rowOff>
    </xdr:to>
    <xdr:cxnSp macro="">
      <xdr:nvCxnSpPr>
        <xdr:cNvPr id="668" name="直線コネクタ 667"/>
        <xdr:cNvCxnSpPr/>
      </xdr:nvCxnSpPr>
      <xdr:spPr>
        <a:xfrm flipV="1">
          <a:off x="12814300" y="16702799"/>
          <a:ext cx="889000" cy="10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70904</xdr:rowOff>
    </xdr:from>
    <xdr:to>
      <xdr:col>20</xdr:col>
      <xdr:colOff>9525</xdr:colOff>
      <xdr:row>98</xdr:row>
      <xdr:rowOff>1054</xdr:rowOff>
    </xdr:to>
    <xdr:sp macro="" textlink="">
      <xdr:nvSpPr>
        <xdr:cNvPr id="669" name="フローチャート : 判断 668"/>
        <xdr:cNvSpPr/>
      </xdr:nvSpPr>
      <xdr:spPr>
        <a:xfrm>
          <a:off x="13652500" y="167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163631</xdr:rowOff>
    </xdr:from>
    <xdr:ext cx="534377" cy="259045"/>
    <xdr:sp macro="" textlink="">
      <xdr:nvSpPr>
        <xdr:cNvPr id="670" name="テキスト ボックス 669"/>
        <xdr:cNvSpPr txBox="1"/>
      </xdr:nvSpPr>
      <xdr:spPr>
        <a:xfrm>
          <a:off x="13436111" y="1679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390525</xdr:colOff>
      <xdr:row>91</xdr:row>
      <xdr:rowOff>70141</xdr:rowOff>
    </xdr:from>
    <xdr:to>
      <xdr:col>18</xdr:col>
      <xdr:colOff>492125</xdr:colOff>
      <xdr:row>92</xdr:row>
      <xdr:rowOff>291</xdr:rowOff>
    </xdr:to>
    <xdr:sp macro="" textlink="">
      <xdr:nvSpPr>
        <xdr:cNvPr id="671" name="フローチャート : 判断 670"/>
        <xdr:cNvSpPr/>
      </xdr:nvSpPr>
      <xdr:spPr>
        <a:xfrm>
          <a:off x="12763500" y="1567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90</xdr:row>
      <xdr:rowOff>16818</xdr:rowOff>
    </xdr:from>
    <xdr:ext cx="599010" cy="259045"/>
    <xdr:sp macro="" textlink="">
      <xdr:nvSpPr>
        <xdr:cNvPr id="672" name="テキスト ボックス 671"/>
        <xdr:cNvSpPr txBox="1"/>
      </xdr:nvSpPr>
      <xdr:spPr>
        <a:xfrm>
          <a:off x="12514794" y="1544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106490</xdr:rowOff>
    </xdr:from>
    <xdr:to>
      <xdr:col>23</xdr:col>
      <xdr:colOff>568325</xdr:colOff>
      <xdr:row>99</xdr:row>
      <xdr:rowOff>36640</xdr:rowOff>
    </xdr:to>
    <xdr:sp macro="" textlink="">
      <xdr:nvSpPr>
        <xdr:cNvPr id="678" name="円/楕円 677"/>
        <xdr:cNvSpPr/>
      </xdr:nvSpPr>
      <xdr:spPr>
        <a:xfrm>
          <a:off x="16268700" y="169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21417</xdr:rowOff>
    </xdr:from>
    <xdr:ext cx="469744" cy="259045"/>
    <xdr:sp macro="" textlink="">
      <xdr:nvSpPr>
        <xdr:cNvPr id="679" name="積立金該当値テキスト"/>
        <xdr:cNvSpPr txBox="1"/>
      </xdr:nvSpPr>
      <xdr:spPr>
        <a:xfrm>
          <a:off x="16370300" y="16823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4,615</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31610</xdr:rowOff>
    </xdr:from>
    <xdr:to>
      <xdr:col>22</xdr:col>
      <xdr:colOff>415925</xdr:colOff>
      <xdr:row>96</xdr:row>
      <xdr:rowOff>133210</xdr:rowOff>
    </xdr:to>
    <xdr:sp macro="" textlink="">
      <xdr:nvSpPr>
        <xdr:cNvPr id="680" name="円/楕円 679"/>
        <xdr:cNvSpPr/>
      </xdr:nvSpPr>
      <xdr:spPr>
        <a:xfrm>
          <a:off x="15430500" y="1649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149737</xdr:rowOff>
    </xdr:from>
    <xdr:ext cx="534377" cy="259045"/>
    <xdr:sp macro="" textlink="">
      <xdr:nvSpPr>
        <xdr:cNvPr id="681" name="テキスト ボックス 680"/>
        <xdr:cNvSpPr txBox="1"/>
      </xdr:nvSpPr>
      <xdr:spPr>
        <a:xfrm>
          <a:off x="15214111" y="1626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37,511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64719</xdr:rowOff>
    </xdr:from>
    <xdr:to>
      <xdr:col>21</xdr:col>
      <xdr:colOff>212725</xdr:colOff>
      <xdr:row>98</xdr:row>
      <xdr:rowOff>166319</xdr:rowOff>
    </xdr:to>
    <xdr:sp macro="" textlink="">
      <xdr:nvSpPr>
        <xdr:cNvPr id="682" name="円/楕円 681"/>
        <xdr:cNvSpPr/>
      </xdr:nvSpPr>
      <xdr:spPr>
        <a:xfrm>
          <a:off x="14541500" y="1686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157446</xdr:rowOff>
    </xdr:from>
    <xdr:ext cx="469744" cy="259045"/>
    <xdr:sp macro="" textlink="">
      <xdr:nvSpPr>
        <xdr:cNvPr id="683" name="テキスト ボックス 682"/>
        <xdr:cNvSpPr txBox="1"/>
      </xdr:nvSpPr>
      <xdr:spPr>
        <a:xfrm>
          <a:off x="14357427" y="16959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21349</xdr:rowOff>
    </xdr:from>
    <xdr:to>
      <xdr:col>20</xdr:col>
      <xdr:colOff>9525</xdr:colOff>
      <xdr:row>97</xdr:row>
      <xdr:rowOff>122949</xdr:rowOff>
    </xdr:to>
    <xdr:sp macro="" textlink="">
      <xdr:nvSpPr>
        <xdr:cNvPr id="684" name="円/楕円 683"/>
        <xdr:cNvSpPr/>
      </xdr:nvSpPr>
      <xdr:spPr>
        <a:xfrm>
          <a:off x="13652500" y="1665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139476</xdr:rowOff>
    </xdr:from>
    <xdr:ext cx="534377" cy="259045"/>
    <xdr:sp macro="" textlink="">
      <xdr:nvSpPr>
        <xdr:cNvPr id="685" name="テキスト ボックス 684"/>
        <xdr:cNvSpPr txBox="1"/>
      </xdr:nvSpPr>
      <xdr:spPr>
        <a:xfrm>
          <a:off x="13436111" y="1642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24,819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129617</xdr:rowOff>
    </xdr:from>
    <xdr:to>
      <xdr:col>18</xdr:col>
      <xdr:colOff>492125</xdr:colOff>
      <xdr:row>98</xdr:row>
      <xdr:rowOff>59767</xdr:rowOff>
    </xdr:to>
    <xdr:sp macro="" textlink="">
      <xdr:nvSpPr>
        <xdr:cNvPr id="686" name="円/楕円 685"/>
        <xdr:cNvSpPr/>
      </xdr:nvSpPr>
      <xdr:spPr>
        <a:xfrm>
          <a:off x="12763500" y="1676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50894</xdr:rowOff>
    </xdr:from>
    <xdr:ext cx="534377" cy="259045"/>
    <xdr:sp macro="" textlink="">
      <xdr:nvSpPr>
        <xdr:cNvPr id="687" name="テキスト ボックス 686"/>
        <xdr:cNvSpPr txBox="1"/>
      </xdr:nvSpPr>
      <xdr:spPr>
        <a:xfrm>
          <a:off x="12547111" y="1685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16,294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8" name="直線コネクタ 69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9" name="テキスト ボックス 69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0" name="直線コネクタ 69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1" name="テキスト ボックス 70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2" name="直線コネクタ 70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3" name="テキスト ボックス 70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4" name="直線コネクタ 70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5" name="テキスト ボックス 70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6" name="直線コネクタ 70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7" name="テキスト ボックス 70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85598</xdr:rowOff>
    </xdr:from>
    <xdr:to>
      <xdr:col>32</xdr:col>
      <xdr:colOff>186689</xdr:colOff>
      <xdr:row>39</xdr:row>
      <xdr:rowOff>44450</xdr:rowOff>
    </xdr:to>
    <xdr:cxnSp macro="">
      <xdr:nvCxnSpPr>
        <xdr:cNvPr id="711" name="直線コネクタ 710"/>
        <xdr:cNvCxnSpPr/>
      </xdr:nvCxnSpPr>
      <xdr:spPr>
        <a:xfrm flipV="1">
          <a:off x="22159595" y="5229098"/>
          <a:ext cx="1269"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3" name="直線コネクタ 71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32275</xdr:rowOff>
    </xdr:from>
    <xdr:ext cx="534377" cy="259045"/>
    <xdr:sp macro="" textlink="">
      <xdr:nvSpPr>
        <xdr:cNvPr id="714" name="投資及び出資金最大値テキスト"/>
        <xdr:cNvSpPr txBox="1"/>
      </xdr:nvSpPr>
      <xdr:spPr>
        <a:xfrm>
          <a:off x="22212300" y="500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a:t>
          </a:r>
          <a:endParaRPr kumimoji="1" lang="ja-JP" altLang="en-US" sz="1000" b="1">
            <a:latin typeface="ＭＳ Ｐゴシック"/>
          </a:endParaRPr>
        </a:p>
      </xdr:txBody>
    </xdr:sp>
    <xdr:clientData/>
  </xdr:oneCellAnchor>
  <xdr:twoCellAnchor>
    <xdr:from>
      <xdr:col>32</xdr:col>
      <xdr:colOff>98425</xdr:colOff>
      <xdr:row>30</xdr:row>
      <xdr:rowOff>85598</xdr:rowOff>
    </xdr:from>
    <xdr:to>
      <xdr:col>32</xdr:col>
      <xdr:colOff>276225</xdr:colOff>
      <xdr:row>30</xdr:row>
      <xdr:rowOff>85598</xdr:rowOff>
    </xdr:to>
    <xdr:cxnSp macro="">
      <xdr:nvCxnSpPr>
        <xdr:cNvPr id="715" name="直線コネクタ 714"/>
        <xdr:cNvCxnSpPr/>
      </xdr:nvCxnSpPr>
      <xdr:spPr>
        <a:xfrm>
          <a:off x="22072600" y="5229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161925</xdr:rowOff>
    </xdr:from>
    <xdr:to>
      <xdr:col>32</xdr:col>
      <xdr:colOff>187325</xdr:colOff>
      <xdr:row>38</xdr:row>
      <xdr:rowOff>77724</xdr:rowOff>
    </xdr:to>
    <xdr:cxnSp macro="">
      <xdr:nvCxnSpPr>
        <xdr:cNvPr id="716" name="直線コネクタ 715"/>
        <xdr:cNvCxnSpPr/>
      </xdr:nvCxnSpPr>
      <xdr:spPr>
        <a:xfrm flipV="1">
          <a:off x="21323300" y="6505575"/>
          <a:ext cx="838200" cy="8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139082</xdr:rowOff>
    </xdr:from>
    <xdr:ext cx="469744" cy="259045"/>
    <xdr:sp macro="" textlink="">
      <xdr:nvSpPr>
        <xdr:cNvPr id="717" name="投資及び出資金平均値テキスト"/>
        <xdr:cNvSpPr txBox="1"/>
      </xdr:nvSpPr>
      <xdr:spPr>
        <a:xfrm>
          <a:off x="22212300" y="6482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160655</xdr:rowOff>
    </xdr:from>
    <xdr:to>
      <xdr:col>32</xdr:col>
      <xdr:colOff>238125</xdr:colOff>
      <xdr:row>38</xdr:row>
      <xdr:rowOff>90805</xdr:rowOff>
    </xdr:to>
    <xdr:sp macro="" textlink="">
      <xdr:nvSpPr>
        <xdr:cNvPr id="718" name="フローチャート : 判断 717"/>
        <xdr:cNvSpPr/>
      </xdr:nvSpPr>
      <xdr:spPr>
        <a:xfrm>
          <a:off x="22110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103886</xdr:rowOff>
    </xdr:from>
    <xdr:to>
      <xdr:col>31</xdr:col>
      <xdr:colOff>34925</xdr:colOff>
      <xdr:row>38</xdr:row>
      <xdr:rowOff>77724</xdr:rowOff>
    </xdr:to>
    <xdr:cxnSp macro="">
      <xdr:nvCxnSpPr>
        <xdr:cNvPr id="719" name="直線コネクタ 718"/>
        <xdr:cNvCxnSpPr/>
      </xdr:nvCxnSpPr>
      <xdr:spPr>
        <a:xfrm>
          <a:off x="20434300" y="6276086"/>
          <a:ext cx="889000" cy="31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31115</xdr:rowOff>
    </xdr:from>
    <xdr:to>
      <xdr:col>31</xdr:col>
      <xdr:colOff>85725</xdr:colOff>
      <xdr:row>38</xdr:row>
      <xdr:rowOff>132715</xdr:rowOff>
    </xdr:to>
    <xdr:sp macro="" textlink="">
      <xdr:nvSpPr>
        <xdr:cNvPr id="720" name="フローチャート : 判断 719"/>
        <xdr:cNvSpPr/>
      </xdr:nvSpPr>
      <xdr:spPr>
        <a:xfrm>
          <a:off x="212725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123842</xdr:rowOff>
    </xdr:from>
    <xdr:ext cx="469744" cy="259045"/>
    <xdr:sp macro="" textlink="">
      <xdr:nvSpPr>
        <xdr:cNvPr id="721" name="テキスト ボックス 720"/>
        <xdr:cNvSpPr txBox="1"/>
      </xdr:nvSpPr>
      <xdr:spPr>
        <a:xfrm>
          <a:off x="21088427" y="6638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1,055</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103886</xdr:rowOff>
    </xdr:from>
    <xdr:to>
      <xdr:col>29</xdr:col>
      <xdr:colOff>517525</xdr:colOff>
      <xdr:row>39</xdr:row>
      <xdr:rowOff>44450</xdr:rowOff>
    </xdr:to>
    <xdr:cxnSp macro="">
      <xdr:nvCxnSpPr>
        <xdr:cNvPr id="722" name="直線コネクタ 721"/>
        <xdr:cNvCxnSpPr/>
      </xdr:nvCxnSpPr>
      <xdr:spPr>
        <a:xfrm flipV="1">
          <a:off x="19545300" y="6276086"/>
          <a:ext cx="889000" cy="45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38354</xdr:rowOff>
    </xdr:from>
    <xdr:to>
      <xdr:col>29</xdr:col>
      <xdr:colOff>568325</xdr:colOff>
      <xdr:row>38</xdr:row>
      <xdr:rowOff>139954</xdr:rowOff>
    </xdr:to>
    <xdr:sp macro="" textlink="">
      <xdr:nvSpPr>
        <xdr:cNvPr id="723" name="フローチャート : 判断 722"/>
        <xdr:cNvSpPr/>
      </xdr:nvSpPr>
      <xdr:spPr>
        <a:xfrm>
          <a:off x="20383500" y="65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131081</xdr:rowOff>
    </xdr:from>
    <xdr:ext cx="378565" cy="259045"/>
    <xdr:sp macro="" textlink="">
      <xdr:nvSpPr>
        <xdr:cNvPr id="724" name="テキスト ボックス 723"/>
        <xdr:cNvSpPr txBox="1"/>
      </xdr:nvSpPr>
      <xdr:spPr>
        <a:xfrm>
          <a:off x="20245017" y="6646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5" name="直線コネクタ 72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44069</xdr:rowOff>
    </xdr:from>
    <xdr:to>
      <xdr:col>28</xdr:col>
      <xdr:colOff>365125</xdr:colOff>
      <xdr:row>38</xdr:row>
      <xdr:rowOff>145669</xdr:rowOff>
    </xdr:to>
    <xdr:sp macro="" textlink="">
      <xdr:nvSpPr>
        <xdr:cNvPr id="726" name="フローチャート : 判断 725"/>
        <xdr:cNvSpPr/>
      </xdr:nvSpPr>
      <xdr:spPr>
        <a:xfrm>
          <a:off x="19494500" y="655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162196</xdr:rowOff>
    </xdr:from>
    <xdr:ext cx="378565" cy="259045"/>
    <xdr:sp macro="" textlink="">
      <xdr:nvSpPr>
        <xdr:cNvPr id="727" name="テキスト ボックス 726"/>
        <xdr:cNvSpPr txBox="1"/>
      </xdr:nvSpPr>
      <xdr:spPr>
        <a:xfrm>
          <a:off x="19356017" y="633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168656</xdr:rowOff>
    </xdr:from>
    <xdr:to>
      <xdr:col>27</xdr:col>
      <xdr:colOff>161925</xdr:colOff>
      <xdr:row>38</xdr:row>
      <xdr:rowOff>98806</xdr:rowOff>
    </xdr:to>
    <xdr:sp macro="" textlink="">
      <xdr:nvSpPr>
        <xdr:cNvPr id="728" name="フローチャート : 判断 727"/>
        <xdr:cNvSpPr/>
      </xdr:nvSpPr>
      <xdr:spPr>
        <a:xfrm>
          <a:off x="18605500" y="65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115333</xdr:rowOff>
    </xdr:from>
    <xdr:ext cx="469744" cy="259045"/>
    <xdr:sp macro="" textlink="">
      <xdr:nvSpPr>
        <xdr:cNvPr id="729" name="テキスト ボックス 728"/>
        <xdr:cNvSpPr txBox="1"/>
      </xdr:nvSpPr>
      <xdr:spPr>
        <a:xfrm>
          <a:off x="18421427" y="628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111125</xdr:rowOff>
    </xdr:from>
    <xdr:to>
      <xdr:col>32</xdr:col>
      <xdr:colOff>238125</xdr:colOff>
      <xdr:row>38</xdr:row>
      <xdr:rowOff>41275</xdr:rowOff>
    </xdr:to>
    <xdr:sp macro="" textlink="">
      <xdr:nvSpPr>
        <xdr:cNvPr id="735" name="円/楕円 734"/>
        <xdr:cNvSpPr/>
      </xdr:nvSpPr>
      <xdr:spPr>
        <a:xfrm>
          <a:off x="221107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134002</xdr:rowOff>
    </xdr:from>
    <xdr:ext cx="469744" cy="259045"/>
    <xdr:sp macro="" textlink="">
      <xdr:nvSpPr>
        <xdr:cNvPr id="736" name="投資及び出資金該当値テキスト"/>
        <xdr:cNvSpPr txBox="1"/>
      </xdr:nvSpPr>
      <xdr:spPr>
        <a:xfrm>
          <a:off x="22212300" y="630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26924</xdr:rowOff>
    </xdr:from>
    <xdr:to>
      <xdr:col>31</xdr:col>
      <xdr:colOff>85725</xdr:colOff>
      <xdr:row>38</xdr:row>
      <xdr:rowOff>128524</xdr:rowOff>
    </xdr:to>
    <xdr:sp macro="" textlink="">
      <xdr:nvSpPr>
        <xdr:cNvPr id="737" name="円/楕円 736"/>
        <xdr:cNvSpPr/>
      </xdr:nvSpPr>
      <xdr:spPr>
        <a:xfrm>
          <a:off x="21272500" y="654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145051</xdr:rowOff>
    </xdr:from>
    <xdr:ext cx="469744" cy="259045"/>
    <xdr:sp macro="" textlink="">
      <xdr:nvSpPr>
        <xdr:cNvPr id="738" name="テキスト ボックス 737"/>
        <xdr:cNvSpPr txBox="1"/>
      </xdr:nvSpPr>
      <xdr:spPr>
        <a:xfrm>
          <a:off x="21088427" y="6317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53086</xdr:rowOff>
    </xdr:from>
    <xdr:to>
      <xdr:col>29</xdr:col>
      <xdr:colOff>568325</xdr:colOff>
      <xdr:row>36</xdr:row>
      <xdr:rowOff>154686</xdr:rowOff>
    </xdr:to>
    <xdr:sp macro="" textlink="">
      <xdr:nvSpPr>
        <xdr:cNvPr id="739" name="円/楕円 738"/>
        <xdr:cNvSpPr/>
      </xdr:nvSpPr>
      <xdr:spPr>
        <a:xfrm>
          <a:off x="20383500" y="622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34</xdr:row>
      <xdr:rowOff>171213</xdr:rowOff>
    </xdr:from>
    <xdr:ext cx="469744" cy="259045"/>
    <xdr:sp macro="" textlink="">
      <xdr:nvSpPr>
        <xdr:cNvPr id="740" name="テキスト ボックス 739"/>
        <xdr:cNvSpPr txBox="1"/>
      </xdr:nvSpPr>
      <xdr:spPr>
        <a:xfrm>
          <a:off x="20199427" y="600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3,582</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41" name="円/楕円 74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2" name="テキスト ボックス 74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3" name="円/楕円 74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4" name="テキスト ボックス 74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5" name="直線コネクタ 75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6" name="テキスト ボックス 75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7" name="直線コネクタ 75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8" name="テキスト ボックス 75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9" name="直線コネクタ 75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0" name="テキスト ボックス 75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1" name="直線コネクタ 76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2" name="テキスト ボックス 76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3" name="直線コネクタ 76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4" name="テキスト ボックス 76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5" name="直線コネクタ 76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6" name="テキスト ボックス 76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7" name="直線コネクタ 76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8" name="テキスト ボックス 76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140026</xdr:rowOff>
    </xdr:from>
    <xdr:to>
      <xdr:col>32</xdr:col>
      <xdr:colOff>186689</xdr:colOff>
      <xdr:row>59</xdr:row>
      <xdr:rowOff>98878</xdr:rowOff>
    </xdr:to>
    <xdr:cxnSp macro="">
      <xdr:nvCxnSpPr>
        <xdr:cNvPr id="770" name="直線コネクタ 769"/>
        <xdr:cNvCxnSpPr/>
      </xdr:nvCxnSpPr>
      <xdr:spPr>
        <a:xfrm flipV="1">
          <a:off x="22159595" y="8712526"/>
          <a:ext cx="1269"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2" name="直線コネクタ 77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86703</xdr:rowOff>
    </xdr:from>
    <xdr:ext cx="534377" cy="259045"/>
    <xdr:sp macro="" textlink="">
      <xdr:nvSpPr>
        <xdr:cNvPr id="773" name="貸付金最大値テキスト"/>
        <xdr:cNvSpPr txBox="1"/>
      </xdr:nvSpPr>
      <xdr:spPr>
        <a:xfrm>
          <a:off x="22212300" y="848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45,990</a:t>
          </a:r>
          <a:endParaRPr kumimoji="1" lang="ja-JP" altLang="en-US" sz="1000" b="1">
            <a:latin typeface="ＭＳ Ｐゴシック"/>
          </a:endParaRPr>
        </a:p>
      </xdr:txBody>
    </xdr:sp>
    <xdr:clientData/>
  </xdr:oneCellAnchor>
  <xdr:twoCellAnchor>
    <xdr:from>
      <xdr:col>32</xdr:col>
      <xdr:colOff>98425</xdr:colOff>
      <xdr:row>50</xdr:row>
      <xdr:rowOff>140026</xdr:rowOff>
    </xdr:from>
    <xdr:to>
      <xdr:col>32</xdr:col>
      <xdr:colOff>276225</xdr:colOff>
      <xdr:row>50</xdr:row>
      <xdr:rowOff>140026</xdr:rowOff>
    </xdr:to>
    <xdr:cxnSp macro="">
      <xdr:nvCxnSpPr>
        <xdr:cNvPr id="774" name="直線コネクタ 773"/>
        <xdr:cNvCxnSpPr/>
      </xdr:nvCxnSpPr>
      <xdr:spPr>
        <a:xfrm>
          <a:off x="22072600" y="8712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115109</xdr:rowOff>
    </xdr:from>
    <xdr:to>
      <xdr:col>32</xdr:col>
      <xdr:colOff>187325</xdr:colOff>
      <xdr:row>58</xdr:row>
      <xdr:rowOff>116742</xdr:rowOff>
    </xdr:to>
    <xdr:cxnSp macro="">
      <xdr:nvCxnSpPr>
        <xdr:cNvPr id="775" name="直線コネクタ 774"/>
        <xdr:cNvCxnSpPr/>
      </xdr:nvCxnSpPr>
      <xdr:spPr>
        <a:xfrm>
          <a:off x="21323300" y="10059209"/>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130029</xdr:rowOff>
    </xdr:from>
    <xdr:ext cx="469744" cy="259045"/>
    <xdr:sp macro="" textlink="">
      <xdr:nvSpPr>
        <xdr:cNvPr id="776" name="貸付金平均値テキスト"/>
        <xdr:cNvSpPr txBox="1"/>
      </xdr:nvSpPr>
      <xdr:spPr>
        <a:xfrm>
          <a:off x="22212300" y="10074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151602</xdr:rowOff>
    </xdr:from>
    <xdr:to>
      <xdr:col>32</xdr:col>
      <xdr:colOff>238125</xdr:colOff>
      <xdr:row>59</xdr:row>
      <xdr:rowOff>81752</xdr:rowOff>
    </xdr:to>
    <xdr:sp macro="" textlink="">
      <xdr:nvSpPr>
        <xdr:cNvPr id="777" name="フローチャート : 判断 776"/>
        <xdr:cNvSpPr/>
      </xdr:nvSpPr>
      <xdr:spPr>
        <a:xfrm>
          <a:off x="22110700" y="100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115109</xdr:rowOff>
    </xdr:from>
    <xdr:to>
      <xdr:col>31</xdr:col>
      <xdr:colOff>34925</xdr:colOff>
      <xdr:row>58</xdr:row>
      <xdr:rowOff>116579</xdr:rowOff>
    </xdr:to>
    <xdr:cxnSp macro="">
      <xdr:nvCxnSpPr>
        <xdr:cNvPr id="778" name="直線コネクタ 777"/>
        <xdr:cNvCxnSpPr/>
      </xdr:nvCxnSpPr>
      <xdr:spPr>
        <a:xfrm flipV="1">
          <a:off x="20434300" y="10059209"/>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133379</xdr:rowOff>
    </xdr:from>
    <xdr:to>
      <xdr:col>31</xdr:col>
      <xdr:colOff>85725</xdr:colOff>
      <xdr:row>59</xdr:row>
      <xdr:rowOff>63529</xdr:rowOff>
    </xdr:to>
    <xdr:sp macro="" textlink="">
      <xdr:nvSpPr>
        <xdr:cNvPr id="779" name="フローチャート : 判断 778"/>
        <xdr:cNvSpPr/>
      </xdr:nvSpPr>
      <xdr:spPr>
        <a:xfrm>
          <a:off x="21272500" y="1007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54656</xdr:rowOff>
    </xdr:from>
    <xdr:ext cx="469744" cy="259045"/>
    <xdr:sp macro="" textlink="">
      <xdr:nvSpPr>
        <xdr:cNvPr id="780" name="テキスト ボックス 779"/>
        <xdr:cNvSpPr txBox="1"/>
      </xdr:nvSpPr>
      <xdr:spPr>
        <a:xfrm>
          <a:off x="21088427" y="10170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678</xdr:rowOff>
    </xdr:from>
    <xdr:to>
      <xdr:col>29</xdr:col>
      <xdr:colOff>517525</xdr:colOff>
      <xdr:row>58</xdr:row>
      <xdr:rowOff>116579</xdr:rowOff>
    </xdr:to>
    <xdr:cxnSp macro="">
      <xdr:nvCxnSpPr>
        <xdr:cNvPr id="781" name="直線コネクタ 780"/>
        <xdr:cNvCxnSpPr/>
      </xdr:nvCxnSpPr>
      <xdr:spPr>
        <a:xfrm>
          <a:off x="19545300" y="9944778"/>
          <a:ext cx="889000" cy="11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161889</xdr:rowOff>
    </xdr:from>
    <xdr:to>
      <xdr:col>29</xdr:col>
      <xdr:colOff>568325</xdr:colOff>
      <xdr:row>59</xdr:row>
      <xdr:rowOff>92039</xdr:rowOff>
    </xdr:to>
    <xdr:sp macro="" textlink="">
      <xdr:nvSpPr>
        <xdr:cNvPr id="782" name="フローチャート : 判断 781"/>
        <xdr:cNvSpPr/>
      </xdr:nvSpPr>
      <xdr:spPr>
        <a:xfrm>
          <a:off x="20383500" y="1010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83166</xdr:rowOff>
    </xdr:from>
    <xdr:ext cx="469744" cy="259045"/>
    <xdr:sp macro="" textlink="">
      <xdr:nvSpPr>
        <xdr:cNvPr id="783" name="テキスト ボックス 782"/>
        <xdr:cNvSpPr txBox="1"/>
      </xdr:nvSpPr>
      <xdr:spPr>
        <a:xfrm>
          <a:off x="20199427" y="10198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678</xdr:rowOff>
    </xdr:from>
    <xdr:to>
      <xdr:col>28</xdr:col>
      <xdr:colOff>314325</xdr:colOff>
      <xdr:row>58</xdr:row>
      <xdr:rowOff>64621</xdr:rowOff>
    </xdr:to>
    <xdr:cxnSp macro="">
      <xdr:nvCxnSpPr>
        <xdr:cNvPr id="784" name="直線コネクタ 783"/>
        <xdr:cNvCxnSpPr/>
      </xdr:nvCxnSpPr>
      <xdr:spPr>
        <a:xfrm flipV="1">
          <a:off x="18656300" y="9944778"/>
          <a:ext cx="889000" cy="63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93309</xdr:rowOff>
    </xdr:from>
    <xdr:to>
      <xdr:col>28</xdr:col>
      <xdr:colOff>365125</xdr:colOff>
      <xdr:row>59</xdr:row>
      <xdr:rowOff>23459</xdr:rowOff>
    </xdr:to>
    <xdr:sp macro="" textlink="">
      <xdr:nvSpPr>
        <xdr:cNvPr id="785" name="フローチャート : 判断 784"/>
        <xdr:cNvSpPr/>
      </xdr:nvSpPr>
      <xdr:spPr>
        <a:xfrm>
          <a:off x="19494500" y="1003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14586</xdr:rowOff>
    </xdr:from>
    <xdr:ext cx="469744" cy="259045"/>
    <xdr:sp macro="" textlink="">
      <xdr:nvSpPr>
        <xdr:cNvPr id="786" name="テキスト ボックス 785"/>
        <xdr:cNvSpPr txBox="1"/>
      </xdr:nvSpPr>
      <xdr:spPr>
        <a:xfrm>
          <a:off x="19310427" y="1013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132497</xdr:rowOff>
    </xdr:from>
    <xdr:to>
      <xdr:col>27</xdr:col>
      <xdr:colOff>161925</xdr:colOff>
      <xdr:row>59</xdr:row>
      <xdr:rowOff>62647</xdr:rowOff>
    </xdr:to>
    <xdr:sp macro="" textlink="">
      <xdr:nvSpPr>
        <xdr:cNvPr id="787" name="フローチャート : 判断 786"/>
        <xdr:cNvSpPr/>
      </xdr:nvSpPr>
      <xdr:spPr>
        <a:xfrm>
          <a:off x="18605500" y="1007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53774</xdr:rowOff>
    </xdr:from>
    <xdr:ext cx="469744" cy="259045"/>
    <xdr:sp macro="" textlink="">
      <xdr:nvSpPr>
        <xdr:cNvPr id="788" name="テキスト ボックス 787"/>
        <xdr:cNvSpPr txBox="1"/>
      </xdr:nvSpPr>
      <xdr:spPr>
        <a:xfrm>
          <a:off x="18421427" y="10169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9" name="テキスト ボックス 78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0" name="テキスト ボックス 78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1" name="テキスト ボックス 79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2" name="テキスト ボックス 79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3" name="テキスト ボックス 79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65942</xdr:rowOff>
    </xdr:from>
    <xdr:to>
      <xdr:col>32</xdr:col>
      <xdr:colOff>238125</xdr:colOff>
      <xdr:row>58</xdr:row>
      <xdr:rowOff>167542</xdr:rowOff>
    </xdr:to>
    <xdr:sp macro="" textlink="">
      <xdr:nvSpPr>
        <xdr:cNvPr id="794" name="円/楕円 793"/>
        <xdr:cNvSpPr/>
      </xdr:nvSpPr>
      <xdr:spPr>
        <a:xfrm>
          <a:off x="22110700" y="1001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88819</xdr:rowOff>
    </xdr:from>
    <xdr:ext cx="469744" cy="259045"/>
    <xdr:sp macro="" textlink="">
      <xdr:nvSpPr>
        <xdr:cNvPr id="795" name="貸付金該当値テキスト"/>
        <xdr:cNvSpPr txBox="1"/>
      </xdr:nvSpPr>
      <xdr:spPr>
        <a:xfrm>
          <a:off x="22212300" y="9861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4,703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64309</xdr:rowOff>
    </xdr:from>
    <xdr:to>
      <xdr:col>31</xdr:col>
      <xdr:colOff>85725</xdr:colOff>
      <xdr:row>58</xdr:row>
      <xdr:rowOff>165909</xdr:rowOff>
    </xdr:to>
    <xdr:sp macro="" textlink="">
      <xdr:nvSpPr>
        <xdr:cNvPr id="796" name="円/楕円 795"/>
        <xdr:cNvSpPr/>
      </xdr:nvSpPr>
      <xdr:spPr>
        <a:xfrm>
          <a:off x="21272500" y="1000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10986</xdr:rowOff>
    </xdr:from>
    <xdr:ext cx="469744" cy="259045"/>
    <xdr:sp macro="" textlink="">
      <xdr:nvSpPr>
        <xdr:cNvPr id="797" name="テキスト ボックス 796"/>
        <xdr:cNvSpPr txBox="1"/>
      </xdr:nvSpPr>
      <xdr:spPr>
        <a:xfrm>
          <a:off x="21088427" y="9783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65779</xdr:rowOff>
    </xdr:from>
    <xdr:to>
      <xdr:col>29</xdr:col>
      <xdr:colOff>568325</xdr:colOff>
      <xdr:row>58</xdr:row>
      <xdr:rowOff>167379</xdr:rowOff>
    </xdr:to>
    <xdr:sp macro="" textlink="">
      <xdr:nvSpPr>
        <xdr:cNvPr id="798" name="円/楕円 797"/>
        <xdr:cNvSpPr/>
      </xdr:nvSpPr>
      <xdr:spPr>
        <a:xfrm>
          <a:off x="20383500" y="1000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12456</xdr:rowOff>
    </xdr:from>
    <xdr:ext cx="469744" cy="259045"/>
    <xdr:sp macro="" textlink="">
      <xdr:nvSpPr>
        <xdr:cNvPr id="799" name="テキスト ボックス 798"/>
        <xdr:cNvSpPr txBox="1"/>
      </xdr:nvSpPr>
      <xdr:spPr>
        <a:xfrm>
          <a:off x="20199427" y="9785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4,708</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121328</xdr:rowOff>
    </xdr:from>
    <xdr:to>
      <xdr:col>28</xdr:col>
      <xdr:colOff>365125</xdr:colOff>
      <xdr:row>58</xdr:row>
      <xdr:rowOff>51478</xdr:rowOff>
    </xdr:to>
    <xdr:sp macro="" textlink="">
      <xdr:nvSpPr>
        <xdr:cNvPr id="800" name="円/楕円 799"/>
        <xdr:cNvSpPr/>
      </xdr:nvSpPr>
      <xdr:spPr>
        <a:xfrm>
          <a:off x="19494500" y="989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68005</xdr:rowOff>
    </xdr:from>
    <xdr:ext cx="469744" cy="259045"/>
    <xdr:sp macro="" textlink="">
      <xdr:nvSpPr>
        <xdr:cNvPr id="801" name="テキスト ボックス 800"/>
        <xdr:cNvSpPr txBox="1"/>
      </xdr:nvSpPr>
      <xdr:spPr>
        <a:xfrm>
          <a:off x="19310427" y="966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13821</xdr:rowOff>
    </xdr:from>
    <xdr:to>
      <xdr:col>27</xdr:col>
      <xdr:colOff>161925</xdr:colOff>
      <xdr:row>58</xdr:row>
      <xdr:rowOff>115421</xdr:rowOff>
    </xdr:to>
    <xdr:sp macro="" textlink="">
      <xdr:nvSpPr>
        <xdr:cNvPr id="802" name="円/楕円 801"/>
        <xdr:cNvSpPr/>
      </xdr:nvSpPr>
      <xdr:spPr>
        <a:xfrm>
          <a:off x="18605500" y="995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131948</xdr:rowOff>
    </xdr:from>
    <xdr:ext cx="469744" cy="259045"/>
    <xdr:sp macro="" textlink="">
      <xdr:nvSpPr>
        <xdr:cNvPr id="803" name="テキスト ボックス 802"/>
        <xdr:cNvSpPr txBox="1"/>
      </xdr:nvSpPr>
      <xdr:spPr>
        <a:xfrm>
          <a:off x="18421427" y="9733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4" name="正方形/長方形 80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5" name="正方形/長方形 80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6" name="正方形/長方形 80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7" name="正方形/長方形 80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8" name="正方形/長方形 80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9" name="正方形/長方形 80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0" name="正方形/長方形 80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65,199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1" name="正方形/長方形 81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2" name="テキスト ボックス 81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3" name="直線コネクタ 81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5" name="テキスト ボックス 81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9" name="テキスト ボックス 81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1" name="テキスト ボックス 82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23007</xdr:rowOff>
    </xdr:from>
    <xdr:to>
      <xdr:col>32</xdr:col>
      <xdr:colOff>186689</xdr:colOff>
      <xdr:row>78</xdr:row>
      <xdr:rowOff>119698</xdr:rowOff>
    </xdr:to>
    <xdr:cxnSp macro="">
      <xdr:nvCxnSpPr>
        <xdr:cNvPr id="827" name="直線コネクタ 826"/>
        <xdr:cNvCxnSpPr/>
      </xdr:nvCxnSpPr>
      <xdr:spPr>
        <a:xfrm flipV="1">
          <a:off x="22159595" y="12195957"/>
          <a:ext cx="1269" cy="129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123525</xdr:rowOff>
    </xdr:from>
    <xdr:ext cx="534377" cy="259045"/>
    <xdr:sp macro="" textlink="">
      <xdr:nvSpPr>
        <xdr:cNvPr id="828" name="繰出金最小値テキスト"/>
        <xdr:cNvSpPr txBox="1"/>
      </xdr:nvSpPr>
      <xdr:spPr>
        <a:xfrm>
          <a:off x="22212300" y="1349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12,625</a:t>
          </a:r>
          <a:endParaRPr kumimoji="1" lang="ja-JP" altLang="en-US" sz="1000" b="1">
            <a:latin typeface="ＭＳ Ｐゴシック"/>
          </a:endParaRPr>
        </a:p>
      </xdr:txBody>
    </xdr:sp>
    <xdr:clientData/>
  </xdr:oneCellAnchor>
  <xdr:twoCellAnchor>
    <xdr:from>
      <xdr:col>32</xdr:col>
      <xdr:colOff>98425</xdr:colOff>
      <xdr:row>78</xdr:row>
      <xdr:rowOff>119698</xdr:rowOff>
    </xdr:from>
    <xdr:to>
      <xdr:col>32</xdr:col>
      <xdr:colOff>276225</xdr:colOff>
      <xdr:row>78</xdr:row>
      <xdr:rowOff>119698</xdr:rowOff>
    </xdr:to>
    <xdr:cxnSp macro="">
      <xdr:nvCxnSpPr>
        <xdr:cNvPr id="829" name="直線コネクタ 828"/>
        <xdr:cNvCxnSpPr/>
      </xdr:nvCxnSpPr>
      <xdr:spPr>
        <a:xfrm>
          <a:off x="22072600" y="1349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141134</xdr:rowOff>
    </xdr:from>
    <xdr:ext cx="599010" cy="259045"/>
    <xdr:sp macro="" textlink="">
      <xdr:nvSpPr>
        <xdr:cNvPr id="830" name="繰出金最大値テキスト"/>
        <xdr:cNvSpPr txBox="1"/>
      </xdr:nvSpPr>
      <xdr:spPr>
        <a:xfrm>
          <a:off x="22212300" y="11971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182,814</a:t>
          </a:r>
          <a:endParaRPr kumimoji="1" lang="ja-JP" altLang="en-US" sz="1000" b="1">
            <a:latin typeface="ＭＳ Ｐゴシック"/>
          </a:endParaRPr>
        </a:p>
      </xdr:txBody>
    </xdr:sp>
    <xdr:clientData/>
  </xdr:oneCellAnchor>
  <xdr:twoCellAnchor>
    <xdr:from>
      <xdr:col>32</xdr:col>
      <xdr:colOff>98425</xdr:colOff>
      <xdr:row>71</xdr:row>
      <xdr:rowOff>23007</xdr:rowOff>
    </xdr:from>
    <xdr:to>
      <xdr:col>32</xdr:col>
      <xdr:colOff>276225</xdr:colOff>
      <xdr:row>71</xdr:row>
      <xdr:rowOff>23007</xdr:rowOff>
    </xdr:to>
    <xdr:cxnSp macro="">
      <xdr:nvCxnSpPr>
        <xdr:cNvPr id="831" name="直線コネクタ 830"/>
        <xdr:cNvCxnSpPr/>
      </xdr:nvCxnSpPr>
      <xdr:spPr>
        <a:xfrm>
          <a:off x="22072600" y="1219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34720</xdr:rowOff>
    </xdr:from>
    <xdr:to>
      <xdr:col>32</xdr:col>
      <xdr:colOff>187325</xdr:colOff>
      <xdr:row>75</xdr:row>
      <xdr:rowOff>50279</xdr:rowOff>
    </xdr:to>
    <xdr:cxnSp macro="">
      <xdr:nvCxnSpPr>
        <xdr:cNvPr id="832" name="直線コネクタ 831"/>
        <xdr:cNvCxnSpPr/>
      </xdr:nvCxnSpPr>
      <xdr:spPr>
        <a:xfrm flipV="1">
          <a:off x="21323300" y="12893470"/>
          <a:ext cx="838200" cy="1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44536</xdr:rowOff>
    </xdr:from>
    <xdr:ext cx="534377" cy="259045"/>
    <xdr:sp macro="" textlink="">
      <xdr:nvSpPr>
        <xdr:cNvPr id="833" name="繰出金平均値テキスト"/>
        <xdr:cNvSpPr txBox="1"/>
      </xdr:nvSpPr>
      <xdr:spPr>
        <a:xfrm>
          <a:off x="22212300" y="13074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57,991</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66109</xdr:rowOff>
    </xdr:from>
    <xdr:to>
      <xdr:col>32</xdr:col>
      <xdr:colOff>238125</xdr:colOff>
      <xdr:row>76</xdr:row>
      <xdr:rowOff>167709</xdr:rowOff>
    </xdr:to>
    <xdr:sp macro="" textlink="">
      <xdr:nvSpPr>
        <xdr:cNvPr id="834" name="フローチャート : 判断 833"/>
        <xdr:cNvSpPr/>
      </xdr:nvSpPr>
      <xdr:spPr>
        <a:xfrm>
          <a:off x="22110700" y="1309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50279</xdr:rowOff>
    </xdr:from>
    <xdr:to>
      <xdr:col>31</xdr:col>
      <xdr:colOff>34925</xdr:colOff>
      <xdr:row>75</xdr:row>
      <xdr:rowOff>81133</xdr:rowOff>
    </xdr:to>
    <xdr:cxnSp macro="">
      <xdr:nvCxnSpPr>
        <xdr:cNvPr id="835" name="直線コネクタ 834"/>
        <xdr:cNvCxnSpPr/>
      </xdr:nvCxnSpPr>
      <xdr:spPr>
        <a:xfrm flipV="1">
          <a:off x="20434300" y="12909029"/>
          <a:ext cx="889000" cy="3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44833</xdr:rowOff>
    </xdr:from>
    <xdr:to>
      <xdr:col>31</xdr:col>
      <xdr:colOff>85725</xdr:colOff>
      <xdr:row>76</xdr:row>
      <xdr:rowOff>146433</xdr:rowOff>
    </xdr:to>
    <xdr:sp macro="" textlink="">
      <xdr:nvSpPr>
        <xdr:cNvPr id="836" name="フローチャート : 判断 835"/>
        <xdr:cNvSpPr/>
      </xdr:nvSpPr>
      <xdr:spPr>
        <a:xfrm>
          <a:off x="212725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137560</xdr:rowOff>
    </xdr:from>
    <xdr:ext cx="534377" cy="259045"/>
    <xdr:sp macro="" textlink="">
      <xdr:nvSpPr>
        <xdr:cNvPr id="837" name="テキスト ボックス 836"/>
        <xdr:cNvSpPr txBox="1"/>
      </xdr:nvSpPr>
      <xdr:spPr>
        <a:xfrm>
          <a:off x="21056111" y="1316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60,783</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59903</xdr:rowOff>
    </xdr:from>
    <xdr:to>
      <xdr:col>29</xdr:col>
      <xdr:colOff>517525</xdr:colOff>
      <xdr:row>75</xdr:row>
      <xdr:rowOff>81133</xdr:rowOff>
    </xdr:to>
    <xdr:cxnSp macro="">
      <xdr:nvCxnSpPr>
        <xdr:cNvPr id="838" name="直線コネクタ 837"/>
        <xdr:cNvCxnSpPr/>
      </xdr:nvCxnSpPr>
      <xdr:spPr>
        <a:xfrm>
          <a:off x="19545300" y="12918653"/>
          <a:ext cx="889000" cy="2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73577</xdr:rowOff>
    </xdr:from>
    <xdr:to>
      <xdr:col>29</xdr:col>
      <xdr:colOff>568325</xdr:colOff>
      <xdr:row>77</xdr:row>
      <xdr:rowOff>3727</xdr:rowOff>
    </xdr:to>
    <xdr:sp macro="" textlink="">
      <xdr:nvSpPr>
        <xdr:cNvPr id="839" name="フローチャート : 判断 838"/>
        <xdr:cNvSpPr/>
      </xdr:nvSpPr>
      <xdr:spPr>
        <a:xfrm>
          <a:off x="20383500" y="1310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166304</xdr:rowOff>
    </xdr:from>
    <xdr:ext cx="534377" cy="259045"/>
    <xdr:sp macro="" textlink="">
      <xdr:nvSpPr>
        <xdr:cNvPr id="840" name="テキスト ボックス 839"/>
        <xdr:cNvSpPr txBox="1"/>
      </xdr:nvSpPr>
      <xdr:spPr>
        <a:xfrm>
          <a:off x="20167111" y="1319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59903</xdr:rowOff>
    </xdr:from>
    <xdr:to>
      <xdr:col>28</xdr:col>
      <xdr:colOff>314325</xdr:colOff>
      <xdr:row>75</xdr:row>
      <xdr:rowOff>147282</xdr:rowOff>
    </xdr:to>
    <xdr:cxnSp macro="">
      <xdr:nvCxnSpPr>
        <xdr:cNvPr id="841" name="直線コネクタ 840"/>
        <xdr:cNvCxnSpPr/>
      </xdr:nvCxnSpPr>
      <xdr:spPr>
        <a:xfrm flipV="1">
          <a:off x="18656300" y="12918653"/>
          <a:ext cx="889000" cy="8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94607</xdr:rowOff>
    </xdr:from>
    <xdr:to>
      <xdr:col>28</xdr:col>
      <xdr:colOff>365125</xdr:colOff>
      <xdr:row>77</xdr:row>
      <xdr:rowOff>24757</xdr:rowOff>
    </xdr:to>
    <xdr:sp macro="" textlink="">
      <xdr:nvSpPr>
        <xdr:cNvPr id="842" name="フローチャート : 判断 841"/>
        <xdr:cNvSpPr/>
      </xdr:nvSpPr>
      <xdr:spPr>
        <a:xfrm>
          <a:off x="19494500" y="1312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15884</xdr:rowOff>
    </xdr:from>
    <xdr:ext cx="534377" cy="259045"/>
    <xdr:sp macro="" textlink="">
      <xdr:nvSpPr>
        <xdr:cNvPr id="843" name="テキスト ボックス 842"/>
        <xdr:cNvSpPr txBox="1"/>
      </xdr:nvSpPr>
      <xdr:spPr>
        <a:xfrm>
          <a:off x="19278111" y="1321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91506</xdr:rowOff>
    </xdr:from>
    <xdr:to>
      <xdr:col>27</xdr:col>
      <xdr:colOff>161925</xdr:colOff>
      <xdr:row>77</xdr:row>
      <xdr:rowOff>21656</xdr:rowOff>
    </xdr:to>
    <xdr:sp macro="" textlink="">
      <xdr:nvSpPr>
        <xdr:cNvPr id="844" name="フローチャート : 判断 843"/>
        <xdr:cNvSpPr/>
      </xdr:nvSpPr>
      <xdr:spPr>
        <a:xfrm>
          <a:off x="18605500" y="13121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12783</xdr:rowOff>
    </xdr:from>
    <xdr:ext cx="534377" cy="259045"/>
    <xdr:sp macro="" textlink="">
      <xdr:nvSpPr>
        <xdr:cNvPr id="845" name="テキスト ボックス 844"/>
        <xdr:cNvSpPr txBox="1"/>
      </xdr:nvSpPr>
      <xdr:spPr>
        <a:xfrm>
          <a:off x="18389111" y="1321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155370</xdr:rowOff>
    </xdr:from>
    <xdr:to>
      <xdr:col>32</xdr:col>
      <xdr:colOff>238125</xdr:colOff>
      <xdr:row>75</xdr:row>
      <xdr:rowOff>85520</xdr:rowOff>
    </xdr:to>
    <xdr:sp macro="" textlink="">
      <xdr:nvSpPr>
        <xdr:cNvPr id="851" name="円/楕円 850"/>
        <xdr:cNvSpPr/>
      </xdr:nvSpPr>
      <xdr:spPr>
        <a:xfrm>
          <a:off x="22110700" y="1284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6797</xdr:rowOff>
    </xdr:from>
    <xdr:ext cx="534377" cy="259045"/>
    <xdr:sp macro="" textlink="">
      <xdr:nvSpPr>
        <xdr:cNvPr id="852" name="繰出金該当値テキスト"/>
        <xdr:cNvSpPr txBox="1"/>
      </xdr:nvSpPr>
      <xdr:spPr>
        <a:xfrm>
          <a:off x="22212300" y="1269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91,277</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170929</xdr:rowOff>
    </xdr:from>
    <xdr:to>
      <xdr:col>31</xdr:col>
      <xdr:colOff>85725</xdr:colOff>
      <xdr:row>75</xdr:row>
      <xdr:rowOff>101079</xdr:rowOff>
    </xdr:to>
    <xdr:sp macro="" textlink="">
      <xdr:nvSpPr>
        <xdr:cNvPr id="853" name="円/楕円 852"/>
        <xdr:cNvSpPr/>
      </xdr:nvSpPr>
      <xdr:spPr>
        <a:xfrm>
          <a:off x="21272500" y="128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117606</xdr:rowOff>
    </xdr:from>
    <xdr:ext cx="534377" cy="259045"/>
    <xdr:sp macro="" textlink="">
      <xdr:nvSpPr>
        <xdr:cNvPr id="854" name="テキスト ボックス 853"/>
        <xdr:cNvSpPr txBox="1"/>
      </xdr:nvSpPr>
      <xdr:spPr>
        <a:xfrm>
          <a:off x="21056111" y="1263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89,235</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30333</xdr:rowOff>
    </xdr:from>
    <xdr:to>
      <xdr:col>29</xdr:col>
      <xdr:colOff>568325</xdr:colOff>
      <xdr:row>75</xdr:row>
      <xdr:rowOff>131933</xdr:rowOff>
    </xdr:to>
    <xdr:sp macro="" textlink="">
      <xdr:nvSpPr>
        <xdr:cNvPr id="855" name="円/楕円 854"/>
        <xdr:cNvSpPr/>
      </xdr:nvSpPr>
      <xdr:spPr>
        <a:xfrm>
          <a:off x="20383500" y="1288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148460</xdr:rowOff>
    </xdr:from>
    <xdr:ext cx="534377" cy="259045"/>
    <xdr:sp macro="" textlink="">
      <xdr:nvSpPr>
        <xdr:cNvPr id="856" name="テキスト ボックス 855"/>
        <xdr:cNvSpPr txBox="1"/>
      </xdr:nvSpPr>
      <xdr:spPr>
        <a:xfrm>
          <a:off x="20167111" y="1266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85,186</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9103</xdr:rowOff>
    </xdr:from>
    <xdr:to>
      <xdr:col>28</xdr:col>
      <xdr:colOff>365125</xdr:colOff>
      <xdr:row>75</xdr:row>
      <xdr:rowOff>110703</xdr:rowOff>
    </xdr:to>
    <xdr:sp macro="" textlink="">
      <xdr:nvSpPr>
        <xdr:cNvPr id="857" name="円/楕円 856"/>
        <xdr:cNvSpPr/>
      </xdr:nvSpPr>
      <xdr:spPr>
        <a:xfrm>
          <a:off x="19494500" y="1286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127230</xdr:rowOff>
    </xdr:from>
    <xdr:ext cx="534377" cy="259045"/>
    <xdr:sp macro="" textlink="">
      <xdr:nvSpPr>
        <xdr:cNvPr id="858" name="テキスト ボックス 857"/>
        <xdr:cNvSpPr txBox="1"/>
      </xdr:nvSpPr>
      <xdr:spPr>
        <a:xfrm>
          <a:off x="19278111" y="1264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87,972</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96482</xdr:rowOff>
    </xdr:from>
    <xdr:to>
      <xdr:col>27</xdr:col>
      <xdr:colOff>161925</xdr:colOff>
      <xdr:row>76</xdr:row>
      <xdr:rowOff>26631</xdr:rowOff>
    </xdr:to>
    <xdr:sp macro="" textlink="">
      <xdr:nvSpPr>
        <xdr:cNvPr id="859" name="円/楕円 858"/>
        <xdr:cNvSpPr/>
      </xdr:nvSpPr>
      <xdr:spPr>
        <a:xfrm>
          <a:off x="18605500" y="1295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43159</xdr:rowOff>
    </xdr:from>
    <xdr:ext cx="534377" cy="259045"/>
    <xdr:sp macro="" textlink="">
      <xdr:nvSpPr>
        <xdr:cNvPr id="860" name="テキスト ボックス 859"/>
        <xdr:cNvSpPr txBox="1"/>
      </xdr:nvSpPr>
      <xdr:spPr>
        <a:xfrm>
          <a:off x="18389111" y="127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76,505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a:t>
          </a:r>
          <a:r>
            <a:rPr kumimoji="1" lang="en-US" altLang="ja-JP" sz="1300">
              <a:latin typeface="ＭＳ Ｐゴシック"/>
            </a:rPr>
            <a:t>1</a:t>
          </a:r>
          <a:r>
            <a:rPr kumimoji="1" lang="ja-JP" altLang="en-US" sz="1300">
              <a:latin typeface="ＭＳ Ｐゴシック"/>
            </a:rPr>
            <a:t>人当たり</a:t>
          </a:r>
          <a:r>
            <a:rPr kumimoji="1" lang="en-US" altLang="ja-JP" sz="1300">
              <a:latin typeface="ＭＳ Ｐゴシック"/>
            </a:rPr>
            <a:t>1,018,679</a:t>
          </a:r>
          <a:r>
            <a:rPr kumimoji="1" lang="ja-JP" altLang="en-US" sz="1300">
              <a:latin typeface="ＭＳ Ｐゴシック"/>
            </a:rPr>
            <a:t>円となっている。そのうち公債費が</a:t>
          </a:r>
          <a:r>
            <a:rPr kumimoji="1" lang="en-US" altLang="ja-JP" sz="1300">
              <a:latin typeface="ＭＳ Ｐゴシック"/>
            </a:rPr>
            <a:t>195,086</a:t>
          </a:r>
          <a:r>
            <a:rPr kumimoji="1" lang="ja-JP" altLang="en-US" sz="1300">
              <a:latin typeface="ＭＳ Ｐゴシック"/>
            </a:rPr>
            <a:t>円と類似団体内では突出している。これは、平成初期の大規模プロジェクト実施のために借入れた地方債の償還がピークとなっているため、平成</a:t>
          </a:r>
          <a:r>
            <a:rPr kumimoji="1" lang="en-US" altLang="ja-JP" sz="1300">
              <a:latin typeface="ＭＳ Ｐゴシック"/>
            </a:rPr>
            <a:t>23</a:t>
          </a:r>
          <a:r>
            <a:rPr kumimoji="1" lang="ja-JP" altLang="en-US" sz="1300">
              <a:latin typeface="ＭＳ Ｐゴシック"/>
            </a:rPr>
            <a:t>年度に繰上償還を実施したものの依然として高く推移している。</a:t>
          </a:r>
          <a:endParaRPr kumimoji="1" lang="en-US" altLang="ja-JP" sz="1300">
            <a:latin typeface="ＭＳ Ｐゴシック"/>
          </a:endParaRPr>
        </a:p>
        <a:p>
          <a:r>
            <a:rPr kumimoji="1" lang="ja-JP" altLang="en-US" sz="1300">
              <a:latin typeface="ＭＳ Ｐゴシック"/>
            </a:rPr>
            <a:t>　離島という地域特性上、町単独で維持管理しなければならない公共施設が多く、民間参入が困難であったり、競争に伴うコスト削減効果が期待できなかったりするため人件費や物件費は今後も高い水準で推移していくものと見込んでいる。</a:t>
          </a:r>
          <a:endParaRPr kumimoji="1" lang="en-US" altLang="ja-JP" sz="1300">
            <a:latin typeface="ＭＳ Ｐゴシック"/>
          </a:endParaRPr>
        </a:p>
        <a:p>
          <a:r>
            <a:rPr kumimoji="1" lang="ja-JP" altLang="en-US" sz="1300">
              <a:latin typeface="ＭＳ Ｐゴシック"/>
            </a:rPr>
            <a:t>　近年減少傾向にあった補助費等は航路旅客運賃助成事業の開始や隠岐広域連合負担金の増額により平成</a:t>
          </a:r>
          <a:r>
            <a:rPr kumimoji="1" lang="en-US" altLang="ja-JP" sz="1300">
              <a:latin typeface="ＭＳ Ｐゴシック"/>
            </a:rPr>
            <a:t>28</a:t>
          </a:r>
          <a:r>
            <a:rPr kumimoji="1" lang="ja-JP" altLang="en-US" sz="1300">
              <a:latin typeface="ＭＳ Ｐゴシック"/>
            </a:rPr>
            <a:t>年度再び上昇しており今後も増額の見込みである。補助費等が類似団体内平均及び県平均値と比較して高額となっている背景には隠岐</a:t>
          </a:r>
          <a:r>
            <a:rPr kumimoji="1" lang="en-US" altLang="ja-JP" sz="1300">
              <a:latin typeface="ＭＳ Ｐゴシック"/>
            </a:rPr>
            <a:t>4</a:t>
          </a:r>
          <a:r>
            <a:rPr kumimoji="1" lang="ja-JP" altLang="en-US" sz="1300">
              <a:latin typeface="ＭＳ Ｐゴシック"/>
            </a:rPr>
            <a:t>町村で構成・維持管理している消防署への負担金があり、この部分については今後も横ばいで推移していく見込みである。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島根県隠岐の島町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14,694
14,618
242.83
15,242,624
14,968,477
247,182
8,920,607
21,514,930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12.8
86.1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148844</xdr:rowOff>
    </xdr:from>
    <xdr:to>
      <xdr:col>6</xdr:col>
      <xdr:colOff>510540</xdr:colOff>
      <xdr:row>38</xdr:row>
      <xdr:rowOff>106363</xdr:rowOff>
    </xdr:to>
    <xdr:cxnSp macro="">
      <xdr:nvCxnSpPr>
        <xdr:cNvPr id="56" name="直線コネクタ 55"/>
        <xdr:cNvCxnSpPr/>
      </xdr:nvCxnSpPr>
      <xdr:spPr>
        <a:xfrm flipV="1">
          <a:off x="4633595" y="5463794"/>
          <a:ext cx="1270" cy="115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110190</xdr:rowOff>
    </xdr:from>
    <xdr:ext cx="469744" cy="259045"/>
    <xdr:sp macro="" textlink="">
      <xdr:nvSpPr>
        <xdr:cNvPr id="57" name="議会費最小値テキスト"/>
        <xdr:cNvSpPr txBox="1"/>
      </xdr:nvSpPr>
      <xdr:spPr>
        <a:xfrm>
          <a:off x="4686300" y="662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4,575</a:t>
          </a:r>
          <a:endParaRPr kumimoji="1" lang="ja-JP" altLang="en-US" sz="1000" b="1">
            <a:latin typeface="ＭＳ Ｐゴシック"/>
          </a:endParaRPr>
        </a:p>
      </xdr:txBody>
    </xdr:sp>
    <xdr:clientData/>
  </xdr:oneCellAnchor>
  <xdr:twoCellAnchor>
    <xdr:from>
      <xdr:col>6</xdr:col>
      <xdr:colOff>422275</xdr:colOff>
      <xdr:row>38</xdr:row>
      <xdr:rowOff>106363</xdr:rowOff>
    </xdr:from>
    <xdr:to>
      <xdr:col>6</xdr:col>
      <xdr:colOff>600075</xdr:colOff>
      <xdr:row>38</xdr:row>
      <xdr:rowOff>106363</xdr:rowOff>
    </xdr:to>
    <xdr:cxnSp macro="">
      <xdr:nvCxnSpPr>
        <xdr:cNvPr id="58" name="直線コネクタ 57"/>
        <xdr:cNvCxnSpPr/>
      </xdr:nvCxnSpPr>
      <xdr:spPr>
        <a:xfrm>
          <a:off x="4546600" y="662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95521</xdr:rowOff>
    </xdr:from>
    <xdr:ext cx="534377" cy="259045"/>
    <xdr:sp macro="" textlink="">
      <xdr:nvSpPr>
        <xdr:cNvPr id="59" name="議会費最大値テキスト"/>
        <xdr:cNvSpPr txBox="1"/>
      </xdr:nvSpPr>
      <xdr:spPr>
        <a:xfrm>
          <a:off x="4686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10,652</a:t>
          </a:r>
          <a:endParaRPr kumimoji="1" lang="ja-JP" altLang="en-US" sz="1000" b="1">
            <a:latin typeface="ＭＳ Ｐゴシック"/>
          </a:endParaRPr>
        </a:p>
      </xdr:txBody>
    </xdr:sp>
    <xdr:clientData/>
  </xdr:oneCellAnchor>
  <xdr:twoCellAnchor>
    <xdr:from>
      <xdr:col>6</xdr:col>
      <xdr:colOff>422275</xdr:colOff>
      <xdr:row>31</xdr:row>
      <xdr:rowOff>148844</xdr:rowOff>
    </xdr:from>
    <xdr:to>
      <xdr:col>6</xdr:col>
      <xdr:colOff>600075</xdr:colOff>
      <xdr:row>31</xdr:row>
      <xdr:rowOff>148844</xdr:rowOff>
    </xdr:to>
    <xdr:cxnSp macro="">
      <xdr:nvCxnSpPr>
        <xdr:cNvPr id="60" name="直線コネクタ 59"/>
        <xdr:cNvCxnSpPr/>
      </xdr:nvCxnSpPr>
      <xdr:spPr>
        <a:xfrm>
          <a:off x="4546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111887</xdr:rowOff>
    </xdr:from>
    <xdr:to>
      <xdr:col>6</xdr:col>
      <xdr:colOff>511175</xdr:colOff>
      <xdr:row>36</xdr:row>
      <xdr:rowOff>50165</xdr:rowOff>
    </xdr:to>
    <xdr:cxnSp macro="">
      <xdr:nvCxnSpPr>
        <xdr:cNvPr id="61" name="直線コネクタ 60"/>
        <xdr:cNvCxnSpPr/>
      </xdr:nvCxnSpPr>
      <xdr:spPr>
        <a:xfrm>
          <a:off x="3797300" y="6112637"/>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12717</xdr:rowOff>
    </xdr:from>
    <xdr:ext cx="469744" cy="259045"/>
    <xdr:sp macro="" textlink="">
      <xdr:nvSpPr>
        <xdr:cNvPr id="62" name="議会費平均値テキスト"/>
        <xdr:cNvSpPr txBox="1"/>
      </xdr:nvSpPr>
      <xdr:spPr>
        <a:xfrm>
          <a:off x="4686300" y="6013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161290</xdr:rowOff>
    </xdr:from>
    <xdr:to>
      <xdr:col>6</xdr:col>
      <xdr:colOff>561975</xdr:colOff>
      <xdr:row>36</xdr:row>
      <xdr:rowOff>91440</xdr:rowOff>
    </xdr:to>
    <xdr:sp macro="" textlink="">
      <xdr:nvSpPr>
        <xdr:cNvPr id="63" name="フローチャート : 判断 62"/>
        <xdr:cNvSpPr/>
      </xdr:nvSpPr>
      <xdr:spPr>
        <a:xfrm>
          <a:off x="45847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111887</xdr:rowOff>
    </xdr:from>
    <xdr:to>
      <xdr:col>5</xdr:col>
      <xdr:colOff>358775</xdr:colOff>
      <xdr:row>36</xdr:row>
      <xdr:rowOff>11874</xdr:rowOff>
    </xdr:to>
    <xdr:cxnSp macro="">
      <xdr:nvCxnSpPr>
        <xdr:cNvPr id="64" name="直線コネクタ 63"/>
        <xdr:cNvCxnSpPr/>
      </xdr:nvCxnSpPr>
      <xdr:spPr>
        <a:xfrm flipV="1">
          <a:off x="2908300" y="6112637"/>
          <a:ext cx="8890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45085</xdr:rowOff>
    </xdr:from>
    <xdr:to>
      <xdr:col>5</xdr:col>
      <xdr:colOff>409575</xdr:colOff>
      <xdr:row>35</xdr:row>
      <xdr:rowOff>146685</xdr:rowOff>
    </xdr:to>
    <xdr:sp macro="" textlink="">
      <xdr:nvSpPr>
        <xdr:cNvPr id="65" name="フローチャート : 判断 64"/>
        <xdr:cNvSpPr/>
      </xdr:nvSpPr>
      <xdr:spPr>
        <a:xfrm>
          <a:off x="3746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163212</xdr:rowOff>
    </xdr:from>
    <xdr:ext cx="469744" cy="259045"/>
    <xdr:sp macro="" textlink="">
      <xdr:nvSpPr>
        <xdr:cNvPr id="66" name="テキスト ボックス 65"/>
        <xdr:cNvSpPr txBox="1"/>
      </xdr:nvSpPr>
      <xdr:spPr>
        <a:xfrm>
          <a:off x="3562427" y="582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11874</xdr:rowOff>
    </xdr:from>
    <xdr:to>
      <xdr:col>4</xdr:col>
      <xdr:colOff>155575</xdr:colOff>
      <xdr:row>36</xdr:row>
      <xdr:rowOff>55880</xdr:rowOff>
    </xdr:to>
    <xdr:cxnSp macro="">
      <xdr:nvCxnSpPr>
        <xdr:cNvPr id="67" name="直線コネクタ 66"/>
        <xdr:cNvCxnSpPr/>
      </xdr:nvCxnSpPr>
      <xdr:spPr>
        <a:xfrm flipV="1">
          <a:off x="2019300" y="6184074"/>
          <a:ext cx="889000" cy="4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132715</xdr:rowOff>
    </xdr:from>
    <xdr:to>
      <xdr:col>4</xdr:col>
      <xdr:colOff>206375</xdr:colOff>
      <xdr:row>37</xdr:row>
      <xdr:rowOff>62865</xdr:rowOff>
    </xdr:to>
    <xdr:sp macro="" textlink="">
      <xdr:nvSpPr>
        <xdr:cNvPr id="68" name="フローチャート : 判断 67"/>
        <xdr:cNvSpPr/>
      </xdr:nvSpPr>
      <xdr:spPr>
        <a:xfrm>
          <a:off x="2857500" y="630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53992</xdr:rowOff>
    </xdr:from>
    <xdr:ext cx="469744" cy="259045"/>
    <xdr:sp macro="" textlink="">
      <xdr:nvSpPr>
        <xdr:cNvPr id="69" name="テキスト ボックス 68"/>
        <xdr:cNvSpPr txBox="1"/>
      </xdr:nvSpPr>
      <xdr:spPr>
        <a:xfrm>
          <a:off x="2673427" y="639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55880</xdr:rowOff>
    </xdr:from>
    <xdr:to>
      <xdr:col>2</xdr:col>
      <xdr:colOff>638175</xdr:colOff>
      <xdr:row>36</xdr:row>
      <xdr:rowOff>67310</xdr:rowOff>
    </xdr:to>
    <xdr:cxnSp macro="">
      <xdr:nvCxnSpPr>
        <xdr:cNvPr id="70" name="直線コネクタ 69"/>
        <xdr:cNvCxnSpPr/>
      </xdr:nvCxnSpPr>
      <xdr:spPr>
        <a:xfrm flipV="1">
          <a:off x="1130300" y="62280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142621</xdr:rowOff>
    </xdr:from>
    <xdr:to>
      <xdr:col>3</xdr:col>
      <xdr:colOff>3175</xdr:colOff>
      <xdr:row>37</xdr:row>
      <xdr:rowOff>72771</xdr:rowOff>
    </xdr:to>
    <xdr:sp macro="" textlink="">
      <xdr:nvSpPr>
        <xdr:cNvPr id="71" name="フローチャート : 判断 70"/>
        <xdr:cNvSpPr/>
      </xdr:nvSpPr>
      <xdr:spPr>
        <a:xfrm>
          <a:off x="1968500" y="631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63898</xdr:rowOff>
    </xdr:from>
    <xdr:ext cx="469744" cy="259045"/>
    <xdr:sp macro="" textlink="">
      <xdr:nvSpPr>
        <xdr:cNvPr id="72" name="テキスト ボックス 71"/>
        <xdr:cNvSpPr txBox="1"/>
      </xdr:nvSpPr>
      <xdr:spPr>
        <a:xfrm>
          <a:off x="1784427" y="640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95377</xdr:rowOff>
    </xdr:from>
    <xdr:to>
      <xdr:col>1</xdr:col>
      <xdr:colOff>485775</xdr:colOff>
      <xdr:row>37</xdr:row>
      <xdr:rowOff>25527</xdr:rowOff>
    </xdr:to>
    <xdr:sp macro="" textlink="">
      <xdr:nvSpPr>
        <xdr:cNvPr id="73" name="フローチャート : 判断 72"/>
        <xdr:cNvSpPr/>
      </xdr:nvSpPr>
      <xdr:spPr>
        <a:xfrm>
          <a:off x="1079500" y="626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16654</xdr:rowOff>
    </xdr:from>
    <xdr:ext cx="469744" cy="259045"/>
    <xdr:sp macro="" textlink="">
      <xdr:nvSpPr>
        <xdr:cNvPr id="74" name="テキスト ボックス 73"/>
        <xdr:cNvSpPr txBox="1"/>
      </xdr:nvSpPr>
      <xdr:spPr>
        <a:xfrm>
          <a:off x="895427" y="636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170815</xdr:rowOff>
    </xdr:from>
    <xdr:to>
      <xdr:col>6</xdr:col>
      <xdr:colOff>561975</xdr:colOff>
      <xdr:row>36</xdr:row>
      <xdr:rowOff>100965</xdr:rowOff>
    </xdr:to>
    <xdr:sp macro="" textlink="">
      <xdr:nvSpPr>
        <xdr:cNvPr id="80" name="円/楕円 79"/>
        <xdr:cNvSpPr/>
      </xdr:nvSpPr>
      <xdr:spPr>
        <a:xfrm>
          <a:off x="4584700" y="617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149242</xdr:rowOff>
    </xdr:from>
    <xdr:ext cx="469744" cy="259045"/>
    <xdr:sp macro="" textlink="">
      <xdr:nvSpPr>
        <xdr:cNvPr id="81" name="議会費該当値テキスト"/>
        <xdr:cNvSpPr txBox="1"/>
      </xdr:nvSpPr>
      <xdr:spPr>
        <a:xfrm>
          <a:off x="4686300" y="6149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6,670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61087</xdr:rowOff>
    </xdr:from>
    <xdr:to>
      <xdr:col>5</xdr:col>
      <xdr:colOff>409575</xdr:colOff>
      <xdr:row>35</xdr:row>
      <xdr:rowOff>162687</xdr:rowOff>
    </xdr:to>
    <xdr:sp macro="" textlink="">
      <xdr:nvSpPr>
        <xdr:cNvPr id="82" name="円/楕円 81"/>
        <xdr:cNvSpPr/>
      </xdr:nvSpPr>
      <xdr:spPr>
        <a:xfrm>
          <a:off x="3746500" y="606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153814</xdr:rowOff>
    </xdr:from>
    <xdr:ext cx="469744" cy="259045"/>
    <xdr:sp macro="" textlink="">
      <xdr:nvSpPr>
        <xdr:cNvPr id="83" name="テキスト ボックス 82"/>
        <xdr:cNvSpPr txBox="1"/>
      </xdr:nvSpPr>
      <xdr:spPr>
        <a:xfrm>
          <a:off x="3562427" y="615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7,246</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132524</xdr:rowOff>
    </xdr:from>
    <xdr:to>
      <xdr:col>4</xdr:col>
      <xdr:colOff>206375</xdr:colOff>
      <xdr:row>36</xdr:row>
      <xdr:rowOff>62674</xdr:rowOff>
    </xdr:to>
    <xdr:sp macro="" textlink="">
      <xdr:nvSpPr>
        <xdr:cNvPr id="84" name="円/楕円 83"/>
        <xdr:cNvSpPr/>
      </xdr:nvSpPr>
      <xdr:spPr>
        <a:xfrm>
          <a:off x="2857500" y="613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79201</xdr:rowOff>
    </xdr:from>
    <xdr:ext cx="469744" cy="259045"/>
    <xdr:sp macro="" textlink="">
      <xdr:nvSpPr>
        <xdr:cNvPr id="85" name="テキスト ボックス 84"/>
        <xdr:cNvSpPr txBox="1"/>
      </xdr:nvSpPr>
      <xdr:spPr>
        <a:xfrm>
          <a:off x="2673427" y="5908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5080</xdr:rowOff>
    </xdr:from>
    <xdr:to>
      <xdr:col>3</xdr:col>
      <xdr:colOff>3175</xdr:colOff>
      <xdr:row>36</xdr:row>
      <xdr:rowOff>106680</xdr:rowOff>
    </xdr:to>
    <xdr:sp macro="" textlink="">
      <xdr:nvSpPr>
        <xdr:cNvPr id="86" name="円/楕円 85"/>
        <xdr:cNvSpPr/>
      </xdr:nvSpPr>
      <xdr:spPr>
        <a:xfrm>
          <a:off x="1968500" y="617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123207</xdr:rowOff>
    </xdr:from>
    <xdr:ext cx="469744" cy="259045"/>
    <xdr:sp macro="" textlink="">
      <xdr:nvSpPr>
        <xdr:cNvPr id="87" name="テキスト ボックス 86"/>
        <xdr:cNvSpPr txBox="1"/>
      </xdr:nvSpPr>
      <xdr:spPr>
        <a:xfrm>
          <a:off x="1784427" y="5952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6,640</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16510</xdr:rowOff>
    </xdr:from>
    <xdr:to>
      <xdr:col>1</xdr:col>
      <xdr:colOff>485775</xdr:colOff>
      <xdr:row>36</xdr:row>
      <xdr:rowOff>118110</xdr:rowOff>
    </xdr:to>
    <xdr:sp macro="" textlink="">
      <xdr:nvSpPr>
        <xdr:cNvPr id="88" name="円/楕円 87"/>
        <xdr:cNvSpPr/>
      </xdr:nvSpPr>
      <xdr:spPr>
        <a:xfrm>
          <a:off x="1079500" y="618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134637</xdr:rowOff>
    </xdr:from>
    <xdr:ext cx="469744" cy="259045"/>
    <xdr:sp macro="" textlink="">
      <xdr:nvSpPr>
        <xdr:cNvPr id="89" name="テキスト ボックス 88"/>
        <xdr:cNvSpPr txBox="1"/>
      </xdr:nvSpPr>
      <xdr:spPr>
        <a:xfrm>
          <a:off x="895427" y="596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48640</xdr:rowOff>
    </xdr:from>
    <xdr:to>
      <xdr:col>6</xdr:col>
      <xdr:colOff>510540</xdr:colOff>
      <xdr:row>57</xdr:row>
      <xdr:rowOff>122016</xdr:rowOff>
    </xdr:to>
    <xdr:cxnSp macro="">
      <xdr:nvCxnSpPr>
        <xdr:cNvPr id="111" name="直線コネクタ 110"/>
        <xdr:cNvCxnSpPr/>
      </xdr:nvCxnSpPr>
      <xdr:spPr>
        <a:xfrm flipV="1">
          <a:off x="4633595" y="8621140"/>
          <a:ext cx="1270" cy="127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125843</xdr:rowOff>
    </xdr:from>
    <xdr:ext cx="534377" cy="259045"/>
    <xdr:sp macro="" textlink="">
      <xdr:nvSpPr>
        <xdr:cNvPr id="112" name="総務費最小値テキスト"/>
        <xdr:cNvSpPr txBox="1"/>
      </xdr:nvSpPr>
      <xdr:spPr>
        <a:xfrm>
          <a:off x="4686300" y="989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41,368</a:t>
          </a:r>
          <a:endParaRPr kumimoji="1" lang="ja-JP" altLang="en-US" sz="1000" b="1">
            <a:latin typeface="ＭＳ Ｐゴシック"/>
          </a:endParaRPr>
        </a:p>
      </xdr:txBody>
    </xdr:sp>
    <xdr:clientData/>
  </xdr:oneCellAnchor>
  <xdr:twoCellAnchor>
    <xdr:from>
      <xdr:col>6</xdr:col>
      <xdr:colOff>422275</xdr:colOff>
      <xdr:row>57</xdr:row>
      <xdr:rowOff>122016</xdr:rowOff>
    </xdr:from>
    <xdr:to>
      <xdr:col>6</xdr:col>
      <xdr:colOff>600075</xdr:colOff>
      <xdr:row>57</xdr:row>
      <xdr:rowOff>122016</xdr:rowOff>
    </xdr:to>
    <xdr:cxnSp macro="">
      <xdr:nvCxnSpPr>
        <xdr:cNvPr id="113" name="直線コネクタ 112"/>
        <xdr:cNvCxnSpPr/>
      </xdr:nvCxnSpPr>
      <xdr:spPr>
        <a:xfrm>
          <a:off x="4546600" y="989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166767</xdr:rowOff>
    </xdr:from>
    <xdr:ext cx="599010" cy="259045"/>
    <xdr:sp macro="" textlink="">
      <xdr:nvSpPr>
        <xdr:cNvPr id="114" name="総務費最大値テキスト"/>
        <xdr:cNvSpPr txBox="1"/>
      </xdr:nvSpPr>
      <xdr:spPr>
        <a:xfrm>
          <a:off x="4686300" y="8396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319,917</a:t>
          </a:r>
          <a:endParaRPr kumimoji="1" lang="ja-JP" altLang="en-US" sz="1000" b="1">
            <a:latin typeface="ＭＳ Ｐゴシック"/>
          </a:endParaRPr>
        </a:p>
      </xdr:txBody>
    </xdr:sp>
    <xdr:clientData/>
  </xdr:oneCellAnchor>
  <xdr:twoCellAnchor>
    <xdr:from>
      <xdr:col>6</xdr:col>
      <xdr:colOff>422275</xdr:colOff>
      <xdr:row>50</xdr:row>
      <xdr:rowOff>48640</xdr:rowOff>
    </xdr:from>
    <xdr:to>
      <xdr:col>6</xdr:col>
      <xdr:colOff>600075</xdr:colOff>
      <xdr:row>50</xdr:row>
      <xdr:rowOff>48640</xdr:rowOff>
    </xdr:to>
    <xdr:cxnSp macro="">
      <xdr:nvCxnSpPr>
        <xdr:cNvPr id="115" name="直線コネクタ 114"/>
        <xdr:cNvCxnSpPr/>
      </xdr:nvCxnSpPr>
      <xdr:spPr>
        <a:xfrm>
          <a:off x="4546600" y="862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92947</xdr:rowOff>
    </xdr:from>
    <xdr:to>
      <xdr:col>6</xdr:col>
      <xdr:colOff>511175</xdr:colOff>
      <xdr:row>54</xdr:row>
      <xdr:rowOff>161513</xdr:rowOff>
    </xdr:to>
    <xdr:cxnSp macro="">
      <xdr:nvCxnSpPr>
        <xdr:cNvPr id="116" name="直線コネクタ 115"/>
        <xdr:cNvCxnSpPr/>
      </xdr:nvCxnSpPr>
      <xdr:spPr>
        <a:xfrm>
          <a:off x="3797300" y="9351247"/>
          <a:ext cx="838200" cy="68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138613</xdr:rowOff>
    </xdr:from>
    <xdr:ext cx="534377" cy="259045"/>
    <xdr:sp macro="" textlink="">
      <xdr:nvSpPr>
        <xdr:cNvPr id="117" name="総務費平均値テキスト"/>
        <xdr:cNvSpPr txBox="1"/>
      </xdr:nvSpPr>
      <xdr:spPr>
        <a:xfrm>
          <a:off x="4686300" y="9568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96,908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160186</xdr:rowOff>
    </xdr:from>
    <xdr:to>
      <xdr:col>6</xdr:col>
      <xdr:colOff>561975</xdr:colOff>
      <xdr:row>56</xdr:row>
      <xdr:rowOff>90336</xdr:rowOff>
    </xdr:to>
    <xdr:sp macro="" textlink="">
      <xdr:nvSpPr>
        <xdr:cNvPr id="118" name="フローチャート : 判断 117"/>
        <xdr:cNvSpPr/>
      </xdr:nvSpPr>
      <xdr:spPr>
        <a:xfrm>
          <a:off x="4584700" y="958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92947</xdr:rowOff>
    </xdr:from>
    <xdr:to>
      <xdr:col>5</xdr:col>
      <xdr:colOff>358775</xdr:colOff>
      <xdr:row>54</xdr:row>
      <xdr:rowOff>119442</xdr:rowOff>
    </xdr:to>
    <xdr:cxnSp macro="">
      <xdr:nvCxnSpPr>
        <xdr:cNvPr id="119" name="直線コネクタ 118"/>
        <xdr:cNvCxnSpPr/>
      </xdr:nvCxnSpPr>
      <xdr:spPr>
        <a:xfrm flipV="1">
          <a:off x="2908300" y="9351247"/>
          <a:ext cx="889000" cy="2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166670</xdr:rowOff>
    </xdr:from>
    <xdr:to>
      <xdr:col>5</xdr:col>
      <xdr:colOff>409575</xdr:colOff>
      <xdr:row>56</xdr:row>
      <xdr:rowOff>96820</xdr:rowOff>
    </xdr:to>
    <xdr:sp macro="" textlink="">
      <xdr:nvSpPr>
        <xdr:cNvPr id="120" name="フローチャート : 判断 119"/>
        <xdr:cNvSpPr/>
      </xdr:nvSpPr>
      <xdr:spPr>
        <a:xfrm>
          <a:off x="3746500" y="959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87947</xdr:rowOff>
    </xdr:from>
    <xdr:ext cx="534377" cy="259045"/>
    <xdr:sp macro="" textlink="">
      <xdr:nvSpPr>
        <xdr:cNvPr id="121" name="テキスト ボックス 120"/>
        <xdr:cNvSpPr txBox="1"/>
      </xdr:nvSpPr>
      <xdr:spPr>
        <a:xfrm>
          <a:off x="3530111" y="968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95,490</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66685</xdr:rowOff>
    </xdr:from>
    <xdr:to>
      <xdr:col>4</xdr:col>
      <xdr:colOff>155575</xdr:colOff>
      <xdr:row>54</xdr:row>
      <xdr:rowOff>119442</xdr:rowOff>
    </xdr:to>
    <xdr:cxnSp macro="">
      <xdr:nvCxnSpPr>
        <xdr:cNvPr id="122" name="直線コネクタ 121"/>
        <xdr:cNvCxnSpPr/>
      </xdr:nvCxnSpPr>
      <xdr:spPr>
        <a:xfrm>
          <a:off x="2019300" y="9324985"/>
          <a:ext cx="889000" cy="5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70292</xdr:rowOff>
    </xdr:from>
    <xdr:to>
      <xdr:col>4</xdr:col>
      <xdr:colOff>206375</xdr:colOff>
      <xdr:row>57</xdr:row>
      <xdr:rowOff>442</xdr:rowOff>
    </xdr:to>
    <xdr:sp macro="" textlink="">
      <xdr:nvSpPr>
        <xdr:cNvPr id="123" name="フローチャート : 判断 122"/>
        <xdr:cNvSpPr/>
      </xdr:nvSpPr>
      <xdr:spPr>
        <a:xfrm>
          <a:off x="2857500" y="967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163019</xdr:rowOff>
    </xdr:from>
    <xdr:ext cx="534377" cy="259045"/>
    <xdr:sp macro="" textlink="">
      <xdr:nvSpPr>
        <xdr:cNvPr id="124" name="テキスト ボックス 123"/>
        <xdr:cNvSpPr txBox="1"/>
      </xdr:nvSpPr>
      <xdr:spPr>
        <a:xfrm>
          <a:off x="2641111" y="976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66685</xdr:rowOff>
    </xdr:from>
    <xdr:to>
      <xdr:col>2</xdr:col>
      <xdr:colOff>638175</xdr:colOff>
      <xdr:row>55</xdr:row>
      <xdr:rowOff>22163</xdr:rowOff>
    </xdr:to>
    <xdr:cxnSp macro="">
      <xdr:nvCxnSpPr>
        <xdr:cNvPr id="125" name="直線コネクタ 124"/>
        <xdr:cNvCxnSpPr/>
      </xdr:nvCxnSpPr>
      <xdr:spPr>
        <a:xfrm flipV="1">
          <a:off x="1130300" y="9324985"/>
          <a:ext cx="889000" cy="12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76912</xdr:rowOff>
    </xdr:from>
    <xdr:to>
      <xdr:col>3</xdr:col>
      <xdr:colOff>3175</xdr:colOff>
      <xdr:row>57</xdr:row>
      <xdr:rowOff>7062</xdr:rowOff>
    </xdr:to>
    <xdr:sp macro="" textlink="">
      <xdr:nvSpPr>
        <xdr:cNvPr id="126" name="フローチャート : 判断 125"/>
        <xdr:cNvSpPr/>
      </xdr:nvSpPr>
      <xdr:spPr>
        <a:xfrm>
          <a:off x="1968500" y="967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169639</xdr:rowOff>
    </xdr:from>
    <xdr:ext cx="534377" cy="259045"/>
    <xdr:sp macro="" textlink="">
      <xdr:nvSpPr>
        <xdr:cNvPr id="127" name="テキスト ボックス 126"/>
        <xdr:cNvSpPr txBox="1"/>
      </xdr:nvSpPr>
      <xdr:spPr>
        <a:xfrm>
          <a:off x="1752111" y="977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54180</xdr:rowOff>
    </xdr:from>
    <xdr:to>
      <xdr:col>1</xdr:col>
      <xdr:colOff>485775</xdr:colOff>
      <xdr:row>54</xdr:row>
      <xdr:rowOff>155780</xdr:rowOff>
    </xdr:to>
    <xdr:sp macro="" textlink="">
      <xdr:nvSpPr>
        <xdr:cNvPr id="128" name="フローチャート : 判断 127"/>
        <xdr:cNvSpPr/>
      </xdr:nvSpPr>
      <xdr:spPr>
        <a:xfrm>
          <a:off x="1079500" y="931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53</xdr:row>
      <xdr:rowOff>857</xdr:rowOff>
    </xdr:from>
    <xdr:ext cx="599010" cy="259045"/>
    <xdr:sp macro="" textlink="">
      <xdr:nvSpPr>
        <xdr:cNvPr id="129" name="テキスト ボックス 128"/>
        <xdr:cNvSpPr txBox="1"/>
      </xdr:nvSpPr>
      <xdr:spPr>
        <a:xfrm>
          <a:off x="830794" y="908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110713</xdr:rowOff>
    </xdr:from>
    <xdr:to>
      <xdr:col>6</xdr:col>
      <xdr:colOff>561975</xdr:colOff>
      <xdr:row>55</xdr:row>
      <xdr:rowOff>40863</xdr:rowOff>
    </xdr:to>
    <xdr:sp macro="" textlink="">
      <xdr:nvSpPr>
        <xdr:cNvPr id="135" name="円/楕円 134"/>
        <xdr:cNvSpPr/>
      </xdr:nvSpPr>
      <xdr:spPr>
        <a:xfrm>
          <a:off x="4584700" y="936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133590</xdr:rowOff>
    </xdr:from>
    <xdr:ext cx="599010" cy="259045"/>
    <xdr:sp macro="" textlink="">
      <xdr:nvSpPr>
        <xdr:cNvPr id="136" name="総務費該当値テキスト"/>
        <xdr:cNvSpPr txBox="1"/>
      </xdr:nvSpPr>
      <xdr:spPr>
        <a:xfrm>
          <a:off x="4686300" y="9220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145,229</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42147</xdr:rowOff>
    </xdr:from>
    <xdr:to>
      <xdr:col>5</xdr:col>
      <xdr:colOff>409575</xdr:colOff>
      <xdr:row>54</xdr:row>
      <xdr:rowOff>143747</xdr:rowOff>
    </xdr:to>
    <xdr:sp macro="" textlink="">
      <xdr:nvSpPr>
        <xdr:cNvPr id="137" name="円/楕円 136"/>
        <xdr:cNvSpPr/>
      </xdr:nvSpPr>
      <xdr:spPr>
        <a:xfrm>
          <a:off x="3746500" y="930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52</xdr:row>
      <xdr:rowOff>160274</xdr:rowOff>
    </xdr:from>
    <xdr:ext cx="599010" cy="259045"/>
    <xdr:sp macro="" textlink="">
      <xdr:nvSpPr>
        <xdr:cNvPr id="138" name="テキスト ボックス 137"/>
        <xdr:cNvSpPr txBox="1"/>
      </xdr:nvSpPr>
      <xdr:spPr>
        <a:xfrm>
          <a:off x="3497794" y="907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160,226</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68642</xdr:rowOff>
    </xdr:from>
    <xdr:to>
      <xdr:col>4</xdr:col>
      <xdr:colOff>206375</xdr:colOff>
      <xdr:row>54</xdr:row>
      <xdr:rowOff>170242</xdr:rowOff>
    </xdr:to>
    <xdr:sp macro="" textlink="">
      <xdr:nvSpPr>
        <xdr:cNvPr id="139" name="円/楕円 138"/>
        <xdr:cNvSpPr/>
      </xdr:nvSpPr>
      <xdr:spPr>
        <a:xfrm>
          <a:off x="2857500" y="932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15319</xdr:rowOff>
    </xdr:from>
    <xdr:ext cx="599010" cy="259045"/>
    <xdr:sp macro="" textlink="">
      <xdr:nvSpPr>
        <xdr:cNvPr id="140" name="テキスト ボックス 139"/>
        <xdr:cNvSpPr txBox="1"/>
      </xdr:nvSpPr>
      <xdr:spPr>
        <a:xfrm>
          <a:off x="2608794" y="9102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154,431</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15885</xdr:rowOff>
    </xdr:from>
    <xdr:to>
      <xdr:col>3</xdr:col>
      <xdr:colOff>3175</xdr:colOff>
      <xdr:row>54</xdr:row>
      <xdr:rowOff>117485</xdr:rowOff>
    </xdr:to>
    <xdr:sp macro="" textlink="">
      <xdr:nvSpPr>
        <xdr:cNvPr id="141" name="円/楕円 140"/>
        <xdr:cNvSpPr/>
      </xdr:nvSpPr>
      <xdr:spPr>
        <a:xfrm>
          <a:off x="1968500" y="927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52</xdr:row>
      <xdr:rowOff>134012</xdr:rowOff>
    </xdr:from>
    <xdr:ext cx="599010" cy="259045"/>
    <xdr:sp macro="" textlink="">
      <xdr:nvSpPr>
        <xdr:cNvPr id="142" name="テキスト ボックス 141"/>
        <xdr:cNvSpPr txBox="1"/>
      </xdr:nvSpPr>
      <xdr:spPr>
        <a:xfrm>
          <a:off x="1719794" y="904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165,970</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142813</xdr:rowOff>
    </xdr:from>
    <xdr:to>
      <xdr:col>1</xdr:col>
      <xdr:colOff>485775</xdr:colOff>
      <xdr:row>55</xdr:row>
      <xdr:rowOff>72963</xdr:rowOff>
    </xdr:to>
    <xdr:sp macro="" textlink="">
      <xdr:nvSpPr>
        <xdr:cNvPr id="143" name="円/楕円 142"/>
        <xdr:cNvSpPr/>
      </xdr:nvSpPr>
      <xdr:spPr>
        <a:xfrm>
          <a:off x="1079500" y="940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64090</xdr:rowOff>
    </xdr:from>
    <xdr:ext cx="599010" cy="259045"/>
    <xdr:sp macro="" textlink="">
      <xdr:nvSpPr>
        <xdr:cNvPr id="144" name="テキスト ボックス 143"/>
        <xdr:cNvSpPr txBox="1"/>
      </xdr:nvSpPr>
      <xdr:spPr>
        <a:xfrm>
          <a:off x="830794" y="9493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138,208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182,349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44603</xdr:rowOff>
    </xdr:from>
    <xdr:to>
      <xdr:col>6</xdr:col>
      <xdr:colOff>510540</xdr:colOff>
      <xdr:row>78</xdr:row>
      <xdr:rowOff>132806</xdr:rowOff>
    </xdr:to>
    <xdr:cxnSp macro="">
      <xdr:nvCxnSpPr>
        <xdr:cNvPr id="167" name="直線コネクタ 166"/>
        <xdr:cNvCxnSpPr/>
      </xdr:nvCxnSpPr>
      <xdr:spPr>
        <a:xfrm flipV="1">
          <a:off x="4633595" y="12046103"/>
          <a:ext cx="1270" cy="1459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136633</xdr:rowOff>
    </xdr:from>
    <xdr:ext cx="599010" cy="259045"/>
    <xdr:sp macro="" textlink="">
      <xdr:nvSpPr>
        <xdr:cNvPr id="168" name="民生費最小値テキスト"/>
        <xdr:cNvSpPr txBox="1"/>
      </xdr:nvSpPr>
      <xdr:spPr>
        <a:xfrm>
          <a:off x="4686300" y="1350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100,754</a:t>
          </a:r>
          <a:endParaRPr kumimoji="1" lang="ja-JP" altLang="en-US" sz="1000" b="1">
            <a:latin typeface="ＭＳ Ｐゴシック"/>
          </a:endParaRPr>
        </a:p>
      </xdr:txBody>
    </xdr:sp>
    <xdr:clientData/>
  </xdr:oneCellAnchor>
  <xdr:twoCellAnchor>
    <xdr:from>
      <xdr:col>6</xdr:col>
      <xdr:colOff>422275</xdr:colOff>
      <xdr:row>78</xdr:row>
      <xdr:rowOff>132806</xdr:rowOff>
    </xdr:from>
    <xdr:to>
      <xdr:col>6</xdr:col>
      <xdr:colOff>600075</xdr:colOff>
      <xdr:row>78</xdr:row>
      <xdr:rowOff>132806</xdr:rowOff>
    </xdr:to>
    <xdr:cxnSp macro="">
      <xdr:nvCxnSpPr>
        <xdr:cNvPr id="169" name="直線コネクタ 168"/>
        <xdr:cNvCxnSpPr/>
      </xdr:nvCxnSpPr>
      <xdr:spPr>
        <a:xfrm>
          <a:off x="4546600" y="1350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162730</xdr:rowOff>
    </xdr:from>
    <xdr:ext cx="599010" cy="259045"/>
    <xdr:sp macro="" textlink="">
      <xdr:nvSpPr>
        <xdr:cNvPr id="170" name="民生費最大値テキスト"/>
        <xdr:cNvSpPr txBox="1"/>
      </xdr:nvSpPr>
      <xdr:spPr>
        <a:xfrm>
          <a:off x="4686300" y="11821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260,400</a:t>
          </a:r>
          <a:endParaRPr kumimoji="1" lang="ja-JP" altLang="en-US" sz="1000" b="1">
            <a:latin typeface="ＭＳ Ｐゴシック"/>
          </a:endParaRPr>
        </a:p>
      </xdr:txBody>
    </xdr:sp>
    <xdr:clientData/>
  </xdr:oneCellAnchor>
  <xdr:twoCellAnchor>
    <xdr:from>
      <xdr:col>6</xdr:col>
      <xdr:colOff>422275</xdr:colOff>
      <xdr:row>70</xdr:row>
      <xdr:rowOff>44603</xdr:rowOff>
    </xdr:from>
    <xdr:to>
      <xdr:col>6</xdr:col>
      <xdr:colOff>600075</xdr:colOff>
      <xdr:row>70</xdr:row>
      <xdr:rowOff>44603</xdr:rowOff>
    </xdr:to>
    <xdr:cxnSp macro="">
      <xdr:nvCxnSpPr>
        <xdr:cNvPr id="171" name="直線コネクタ 170"/>
        <xdr:cNvCxnSpPr/>
      </xdr:nvCxnSpPr>
      <xdr:spPr>
        <a:xfrm>
          <a:off x="4546600" y="1204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151926</xdr:rowOff>
    </xdr:from>
    <xdr:to>
      <xdr:col>6</xdr:col>
      <xdr:colOff>511175</xdr:colOff>
      <xdr:row>72</xdr:row>
      <xdr:rowOff>34690</xdr:rowOff>
    </xdr:to>
    <xdr:cxnSp macro="">
      <xdr:nvCxnSpPr>
        <xdr:cNvPr id="172" name="直線コネクタ 171"/>
        <xdr:cNvCxnSpPr/>
      </xdr:nvCxnSpPr>
      <xdr:spPr>
        <a:xfrm flipV="1">
          <a:off x="3797300" y="12324876"/>
          <a:ext cx="838200" cy="5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149496</xdr:rowOff>
    </xdr:from>
    <xdr:ext cx="599010" cy="259045"/>
    <xdr:sp macro="" textlink="">
      <xdr:nvSpPr>
        <xdr:cNvPr id="173" name="民生費平均値テキスト"/>
        <xdr:cNvSpPr txBox="1"/>
      </xdr:nvSpPr>
      <xdr:spPr>
        <a:xfrm>
          <a:off x="4686300" y="130082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147,264</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171069</xdr:rowOff>
    </xdr:from>
    <xdr:to>
      <xdr:col>6</xdr:col>
      <xdr:colOff>561975</xdr:colOff>
      <xdr:row>76</xdr:row>
      <xdr:rowOff>101219</xdr:rowOff>
    </xdr:to>
    <xdr:sp macro="" textlink="">
      <xdr:nvSpPr>
        <xdr:cNvPr id="174" name="フローチャート : 判断 173"/>
        <xdr:cNvSpPr/>
      </xdr:nvSpPr>
      <xdr:spPr>
        <a:xfrm>
          <a:off x="45847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34690</xdr:rowOff>
    </xdr:from>
    <xdr:to>
      <xdr:col>5</xdr:col>
      <xdr:colOff>358775</xdr:colOff>
      <xdr:row>72</xdr:row>
      <xdr:rowOff>121513</xdr:rowOff>
    </xdr:to>
    <xdr:cxnSp macro="">
      <xdr:nvCxnSpPr>
        <xdr:cNvPr id="175" name="直線コネクタ 174"/>
        <xdr:cNvCxnSpPr/>
      </xdr:nvCxnSpPr>
      <xdr:spPr>
        <a:xfrm flipV="1">
          <a:off x="2908300" y="12379090"/>
          <a:ext cx="889000" cy="8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52279</xdr:rowOff>
    </xdr:from>
    <xdr:to>
      <xdr:col>5</xdr:col>
      <xdr:colOff>409575</xdr:colOff>
      <xdr:row>76</xdr:row>
      <xdr:rowOff>153879</xdr:rowOff>
    </xdr:to>
    <xdr:sp macro="" textlink="">
      <xdr:nvSpPr>
        <xdr:cNvPr id="176" name="フローチャート : 判断 175"/>
        <xdr:cNvSpPr/>
      </xdr:nvSpPr>
      <xdr:spPr>
        <a:xfrm>
          <a:off x="3746500" y="1308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145006</xdr:rowOff>
    </xdr:from>
    <xdr:ext cx="599010" cy="259045"/>
    <xdr:sp macro="" textlink="">
      <xdr:nvSpPr>
        <xdr:cNvPr id="177" name="テキスト ボックス 176"/>
        <xdr:cNvSpPr txBox="1"/>
      </xdr:nvSpPr>
      <xdr:spPr>
        <a:xfrm>
          <a:off x="3497794" y="13175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141,505</a:t>
          </a:r>
          <a:endParaRPr kumimoji="1" lang="ja-JP" altLang="en-US" sz="1000" b="1">
            <a:solidFill>
              <a:srgbClr val="000080"/>
            </a:solidFill>
            <a:latin typeface="ＭＳ Ｐゴシック"/>
          </a:endParaRPr>
        </a:p>
      </xdr:txBody>
    </xdr:sp>
    <xdr:clientData/>
  </xdr:oneCellAnchor>
  <xdr:twoCellAnchor>
    <xdr:from>
      <xdr:col>2</xdr:col>
      <xdr:colOff>638175</xdr:colOff>
      <xdr:row>71</xdr:row>
      <xdr:rowOff>75536</xdr:rowOff>
    </xdr:from>
    <xdr:to>
      <xdr:col>4</xdr:col>
      <xdr:colOff>155575</xdr:colOff>
      <xdr:row>72</xdr:row>
      <xdr:rowOff>121513</xdr:rowOff>
    </xdr:to>
    <xdr:cxnSp macro="">
      <xdr:nvCxnSpPr>
        <xdr:cNvPr id="178" name="直線コネクタ 177"/>
        <xdr:cNvCxnSpPr/>
      </xdr:nvCxnSpPr>
      <xdr:spPr>
        <a:xfrm>
          <a:off x="2019300" y="12248486"/>
          <a:ext cx="889000" cy="21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104015</xdr:rowOff>
    </xdr:from>
    <xdr:to>
      <xdr:col>4</xdr:col>
      <xdr:colOff>206375</xdr:colOff>
      <xdr:row>77</xdr:row>
      <xdr:rowOff>34165</xdr:rowOff>
    </xdr:to>
    <xdr:sp macro="" textlink="">
      <xdr:nvSpPr>
        <xdr:cNvPr id="179" name="フローチャート : 判断 178"/>
        <xdr:cNvSpPr/>
      </xdr:nvSpPr>
      <xdr:spPr>
        <a:xfrm>
          <a:off x="2857500" y="1313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25292</xdr:rowOff>
    </xdr:from>
    <xdr:ext cx="599010" cy="259045"/>
    <xdr:sp macro="" textlink="">
      <xdr:nvSpPr>
        <xdr:cNvPr id="180" name="テキスト ボックス 179"/>
        <xdr:cNvSpPr txBox="1"/>
      </xdr:nvSpPr>
      <xdr:spPr>
        <a:xfrm>
          <a:off x="2608794" y="13226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1</xdr:col>
      <xdr:colOff>434975</xdr:colOff>
      <xdr:row>71</xdr:row>
      <xdr:rowOff>75536</xdr:rowOff>
    </xdr:from>
    <xdr:to>
      <xdr:col>2</xdr:col>
      <xdr:colOff>638175</xdr:colOff>
      <xdr:row>73</xdr:row>
      <xdr:rowOff>52923</xdr:rowOff>
    </xdr:to>
    <xdr:cxnSp macro="">
      <xdr:nvCxnSpPr>
        <xdr:cNvPr id="181" name="直線コネクタ 180"/>
        <xdr:cNvCxnSpPr/>
      </xdr:nvCxnSpPr>
      <xdr:spPr>
        <a:xfrm flipV="1">
          <a:off x="1130300" y="12248486"/>
          <a:ext cx="889000" cy="32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60618</xdr:rowOff>
    </xdr:from>
    <xdr:to>
      <xdr:col>3</xdr:col>
      <xdr:colOff>3175</xdr:colOff>
      <xdr:row>77</xdr:row>
      <xdr:rowOff>162218</xdr:rowOff>
    </xdr:to>
    <xdr:sp macro="" textlink="">
      <xdr:nvSpPr>
        <xdr:cNvPr id="182" name="フローチャート : 判断 181"/>
        <xdr:cNvSpPr/>
      </xdr:nvSpPr>
      <xdr:spPr>
        <a:xfrm>
          <a:off x="1968500" y="132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153345</xdr:rowOff>
    </xdr:from>
    <xdr:ext cx="599010" cy="259045"/>
    <xdr:sp macro="" textlink="">
      <xdr:nvSpPr>
        <xdr:cNvPr id="183" name="テキスト ボックス 182"/>
        <xdr:cNvSpPr txBox="1"/>
      </xdr:nvSpPr>
      <xdr:spPr>
        <a:xfrm>
          <a:off x="1719794" y="1335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116935</xdr:rowOff>
    </xdr:from>
    <xdr:to>
      <xdr:col>1</xdr:col>
      <xdr:colOff>485775</xdr:colOff>
      <xdr:row>77</xdr:row>
      <xdr:rowOff>47085</xdr:rowOff>
    </xdr:to>
    <xdr:sp macro="" textlink="">
      <xdr:nvSpPr>
        <xdr:cNvPr id="184" name="フローチャート : 判断 183"/>
        <xdr:cNvSpPr/>
      </xdr:nvSpPr>
      <xdr:spPr>
        <a:xfrm>
          <a:off x="1079500" y="1314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38212</xdr:rowOff>
    </xdr:from>
    <xdr:ext cx="599010" cy="259045"/>
    <xdr:sp macro="" textlink="">
      <xdr:nvSpPr>
        <xdr:cNvPr id="185" name="テキスト ボックス 184"/>
        <xdr:cNvSpPr txBox="1"/>
      </xdr:nvSpPr>
      <xdr:spPr>
        <a:xfrm>
          <a:off x="830794" y="13239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71</xdr:row>
      <xdr:rowOff>101126</xdr:rowOff>
    </xdr:from>
    <xdr:to>
      <xdr:col>6</xdr:col>
      <xdr:colOff>561975</xdr:colOff>
      <xdr:row>72</xdr:row>
      <xdr:rowOff>31276</xdr:rowOff>
    </xdr:to>
    <xdr:sp macro="" textlink="">
      <xdr:nvSpPr>
        <xdr:cNvPr id="191" name="円/楕円 190"/>
        <xdr:cNvSpPr/>
      </xdr:nvSpPr>
      <xdr:spPr>
        <a:xfrm>
          <a:off x="4584700" y="1227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124003</xdr:rowOff>
    </xdr:from>
    <xdr:ext cx="599010" cy="259045"/>
    <xdr:sp macro="" textlink="">
      <xdr:nvSpPr>
        <xdr:cNvPr id="192" name="民生費該当値テキスト"/>
        <xdr:cNvSpPr txBox="1"/>
      </xdr:nvSpPr>
      <xdr:spPr>
        <a:xfrm>
          <a:off x="4686300" y="12125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229,913</a:t>
          </a:r>
          <a:endParaRPr kumimoji="1" lang="ja-JP" altLang="en-US" sz="1000" b="1">
            <a:solidFill>
              <a:srgbClr val="FF0000"/>
            </a:solidFill>
            <a:latin typeface="ＭＳ Ｐゴシック"/>
          </a:endParaRPr>
        </a:p>
      </xdr:txBody>
    </xdr:sp>
    <xdr:clientData/>
  </xdr:oneCellAnchor>
  <xdr:twoCellAnchor>
    <xdr:from>
      <xdr:col>5</xdr:col>
      <xdr:colOff>307975</xdr:colOff>
      <xdr:row>71</xdr:row>
      <xdr:rowOff>155340</xdr:rowOff>
    </xdr:from>
    <xdr:to>
      <xdr:col>5</xdr:col>
      <xdr:colOff>409575</xdr:colOff>
      <xdr:row>72</xdr:row>
      <xdr:rowOff>85490</xdr:rowOff>
    </xdr:to>
    <xdr:sp macro="" textlink="">
      <xdr:nvSpPr>
        <xdr:cNvPr id="193" name="円/楕円 192"/>
        <xdr:cNvSpPr/>
      </xdr:nvSpPr>
      <xdr:spPr>
        <a:xfrm>
          <a:off x="3746500" y="1232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70</xdr:row>
      <xdr:rowOff>102017</xdr:rowOff>
    </xdr:from>
    <xdr:ext cx="599010" cy="259045"/>
    <xdr:sp macro="" textlink="">
      <xdr:nvSpPr>
        <xdr:cNvPr id="194" name="テキスト ボックス 193"/>
        <xdr:cNvSpPr txBox="1"/>
      </xdr:nvSpPr>
      <xdr:spPr>
        <a:xfrm>
          <a:off x="3497794" y="12103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223,984</a:t>
          </a:r>
          <a:endParaRPr kumimoji="1" lang="ja-JP" altLang="en-US" sz="1000" b="1">
            <a:solidFill>
              <a:srgbClr val="FF0000"/>
            </a:solidFill>
            <a:latin typeface="ＭＳ Ｐゴシック"/>
          </a:endParaRPr>
        </a:p>
      </xdr:txBody>
    </xdr:sp>
    <xdr:clientData/>
  </xdr:oneCellAnchor>
  <xdr:twoCellAnchor>
    <xdr:from>
      <xdr:col>4</xdr:col>
      <xdr:colOff>104775</xdr:colOff>
      <xdr:row>72</xdr:row>
      <xdr:rowOff>70713</xdr:rowOff>
    </xdr:from>
    <xdr:to>
      <xdr:col>4</xdr:col>
      <xdr:colOff>206375</xdr:colOff>
      <xdr:row>73</xdr:row>
      <xdr:rowOff>863</xdr:rowOff>
    </xdr:to>
    <xdr:sp macro="" textlink="">
      <xdr:nvSpPr>
        <xdr:cNvPr id="195" name="円/楕円 194"/>
        <xdr:cNvSpPr/>
      </xdr:nvSpPr>
      <xdr:spPr>
        <a:xfrm>
          <a:off x="2857500" y="1241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71</xdr:row>
      <xdr:rowOff>17390</xdr:rowOff>
    </xdr:from>
    <xdr:ext cx="599010" cy="259045"/>
    <xdr:sp macro="" textlink="">
      <xdr:nvSpPr>
        <xdr:cNvPr id="196" name="テキスト ボックス 195"/>
        <xdr:cNvSpPr txBox="1"/>
      </xdr:nvSpPr>
      <xdr:spPr>
        <a:xfrm>
          <a:off x="2608794" y="12190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214,489</a:t>
          </a:r>
          <a:endParaRPr kumimoji="1" lang="ja-JP" altLang="en-US" sz="1000" b="1">
            <a:solidFill>
              <a:srgbClr val="FF0000"/>
            </a:solidFill>
            <a:latin typeface="ＭＳ Ｐゴシック"/>
          </a:endParaRPr>
        </a:p>
      </xdr:txBody>
    </xdr:sp>
    <xdr:clientData/>
  </xdr:oneCellAnchor>
  <xdr:twoCellAnchor>
    <xdr:from>
      <xdr:col>2</xdr:col>
      <xdr:colOff>587375</xdr:colOff>
      <xdr:row>71</xdr:row>
      <xdr:rowOff>24736</xdr:rowOff>
    </xdr:from>
    <xdr:to>
      <xdr:col>3</xdr:col>
      <xdr:colOff>3175</xdr:colOff>
      <xdr:row>71</xdr:row>
      <xdr:rowOff>126336</xdr:rowOff>
    </xdr:to>
    <xdr:sp macro="" textlink="">
      <xdr:nvSpPr>
        <xdr:cNvPr id="197" name="円/楕円 196"/>
        <xdr:cNvSpPr/>
      </xdr:nvSpPr>
      <xdr:spPr>
        <a:xfrm>
          <a:off x="1968500" y="1219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69</xdr:row>
      <xdr:rowOff>142863</xdr:rowOff>
    </xdr:from>
    <xdr:ext cx="599010" cy="259045"/>
    <xdr:sp macro="" textlink="">
      <xdr:nvSpPr>
        <xdr:cNvPr id="198" name="テキスト ボックス 197"/>
        <xdr:cNvSpPr txBox="1"/>
      </xdr:nvSpPr>
      <xdr:spPr>
        <a:xfrm>
          <a:off x="1719794" y="11972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238,267</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2123</xdr:rowOff>
    </xdr:from>
    <xdr:to>
      <xdr:col>1</xdr:col>
      <xdr:colOff>485775</xdr:colOff>
      <xdr:row>73</xdr:row>
      <xdr:rowOff>103723</xdr:rowOff>
    </xdr:to>
    <xdr:sp macro="" textlink="">
      <xdr:nvSpPr>
        <xdr:cNvPr id="199" name="円/楕円 198"/>
        <xdr:cNvSpPr/>
      </xdr:nvSpPr>
      <xdr:spPr>
        <a:xfrm>
          <a:off x="1079500" y="1251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71</xdr:row>
      <xdr:rowOff>120250</xdr:rowOff>
    </xdr:from>
    <xdr:ext cx="599010" cy="259045"/>
    <xdr:sp macro="" textlink="">
      <xdr:nvSpPr>
        <xdr:cNvPr id="200" name="テキスト ボックス 199"/>
        <xdr:cNvSpPr txBox="1"/>
      </xdr:nvSpPr>
      <xdr:spPr>
        <a:xfrm>
          <a:off x="830794" y="12293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203,240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51,970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78339</xdr:rowOff>
    </xdr:from>
    <xdr:to>
      <xdr:col>6</xdr:col>
      <xdr:colOff>510540</xdr:colOff>
      <xdr:row>98</xdr:row>
      <xdr:rowOff>51054</xdr:rowOff>
    </xdr:to>
    <xdr:cxnSp macro="">
      <xdr:nvCxnSpPr>
        <xdr:cNvPr id="222" name="直線コネクタ 221"/>
        <xdr:cNvCxnSpPr/>
      </xdr:nvCxnSpPr>
      <xdr:spPr>
        <a:xfrm flipV="1">
          <a:off x="4633595" y="15508839"/>
          <a:ext cx="1270" cy="134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54881</xdr:rowOff>
    </xdr:from>
    <xdr:ext cx="534377" cy="259045"/>
    <xdr:sp macro="" textlink="">
      <xdr:nvSpPr>
        <xdr:cNvPr id="223" name="衛生費最小値テキスト"/>
        <xdr:cNvSpPr txBox="1"/>
      </xdr:nvSpPr>
      <xdr:spPr>
        <a:xfrm>
          <a:off x="4686300" y="1685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19,389</a:t>
          </a:r>
          <a:endParaRPr kumimoji="1" lang="ja-JP" altLang="en-US" sz="1000" b="1">
            <a:latin typeface="ＭＳ Ｐゴシック"/>
          </a:endParaRPr>
        </a:p>
      </xdr:txBody>
    </xdr:sp>
    <xdr:clientData/>
  </xdr:oneCellAnchor>
  <xdr:twoCellAnchor>
    <xdr:from>
      <xdr:col>6</xdr:col>
      <xdr:colOff>422275</xdr:colOff>
      <xdr:row>98</xdr:row>
      <xdr:rowOff>51054</xdr:rowOff>
    </xdr:from>
    <xdr:to>
      <xdr:col>6</xdr:col>
      <xdr:colOff>600075</xdr:colOff>
      <xdr:row>98</xdr:row>
      <xdr:rowOff>51054</xdr:rowOff>
    </xdr:to>
    <xdr:cxnSp macro="">
      <xdr:nvCxnSpPr>
        <xdr:cNvPr id="224" name="直線コネクタ 223"/>
        <xdr:cNvCxnSpPr/>
      </xdr:nvCxnSpPr>
      <xdr:spPr>
        <a:xfrm>
          <a:off x="4546600" y="1685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25016</xdr:rowOff>
    </xdr:from>
    <xdr:ext cx="599010" cy="259045"/>
    <xdr:sp macro="" textlink="">
      <xdr:nvSpPr>
        <xdr:cNvPr id="225" name="衛生費最大値テキスト"/>
        <xdr:cNvSpPr txBox="1"/>
      </xdr:nvSpPr>
      <xdr:spPr>
        <a:xfrm>
          <a:off x="4686300" y="15284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313,421</a:t>
          </a:r>
          <a:endParaRPr kumimoji="1" lang="ja-JP" altLang="en-US" sz="1000" b="1">
            <a:latin typeface="ＭＳ Ｐゴシック"/>
          </a:endParaRPr>
        </a:p>
      </xdr:txBody>
    </xdr:sp>
    <xdr:clientData/>
  </xdr:oneCellAnchor>
  <xdr:twoCellAnchor>
    <xdr:from>
      <xdr:col>6</xdr:col>
      <xdr:colOff>422275</xdr:colOff>
      <xdr:row>90</xdr:row>
      <xdr:rowOff>78339</xdr:rowOff>
    </xdr:from>
    <xdr:to>
      <xdr:col>6</xdr:col>
      <xdr:colOff>600075</xdr:colOff>
      <xdr:row>90</xdr:row>
      <xdr:rowOff>78339</xdr:rowOff>
    </xdr:to>
    <xdr:cxnSp macro="">
      <xdr:nvCxnSpPr>
        <xdr:cNvPr id="226" name="直線コネクタ 225"/>
        <xdr:cNvCxnSpPr/>
      </xdr:nvCxnSpPr>
      <xdr:spPr>
        <a:xfrm>
          <a:off x="4546600" y="1550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155871</xdr:rowOff>
    </xdr:from>
    <xdr:to>
      <xdr:col>6</xdr:col>
      <xdr:colOff>511175</xdr:colOff>
      <xdr:row>96</xdr:row>
      <xdr:rowOff>34051</xdr:rowOff>
    </xdr:to>
    <xdr:cxnSp macro="">
      <xdr:nvCxnSpPr>
        <xdr:cNvPr id="227" name="直線コネクタ 226"/>
        <xdr:cNvCxnSpPr/>
      </xdr:nvCxnSpPr>
      <xdr:spPr>
        <a:xfrm flipV="1">
          <a:off x="3797300" y="16443621"/>
          <a:ext cx="838200" cy="49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170604</xdr:rowOff>
    </xdr:from>
    <xdr:ext cx="534377" cy="259045"/>
    <xdr:sp macro="" textlink="">
      <xdr:nvSpPr>
        <xdr:cNvPr id="228" name="衛生費平均値テキスト"/>
        <xdr:cNvSpPr txBox="1"/>
      </xdr:nvSpPr>
      <xdr:spPr>
        <a:xfrm>
          <a:off x="4686300" y="16629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52,411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20727</xdr:rowOff>
    </xdr:from>
    <xdr:to>
      <xdr:col>6</xdr:col>
      <xdr:colOff>561975</xdr:colOff>
      <xdr:row>97</xdr:row>
      <xdr:rowOff>122327</xdr:rowOff>
    </xdr:to>
    <xdr:sp macro="" textlink="">
      <xdr:nvSpPr>
        <xdr:cNvPr id="229" name="フローチャート : 判断 228"/>
        <xdr:cNvSpPr/>
      </xdr:nvSpPr>
      <xdr:spPr>
        <a:xfrm>
          <a:off x="4584700" y="166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20233</xdr:rowOff>
    </xdr:from>
    <xdr:to>
      <xdr:col>5</xdr:col>
      <xdr:colOff>358775</xdr:colOff>
      <xdr:row>96</xdr:row>
      <xdr:rowOff>34051</xdr:rowOff>
    </xdr:to>
    <xdr:cxnSp macro="">
      <xdr:nvCxnSpPr>
        <xdr:cNvPr id="230" name="直線コネクタ 229"/>
        <xdr:cNvCxnSpPr/>
      </xdr:nvCxnSpPr>
      <xdr:spPr>
        <a:xfrm>
          <a:off x="2908300" y="16479433"/>
          <a:ext cx="889000" cy="1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29125</xdr:rowOff>
    </xdr:from>
    <xdr:to>
      <xdr:col>5</xdr:col>
      <xdr:colOff>409575</xdr:colOff>
      <xdr:row>97</xdr:row>
      <xdr:rowOff>130725</xdr:rowOff>
    </xdr:to>
    <xdr:sp macro="" textlink="">
      <xdr:nvSpPr>
        <xdr:cNvPr id="231" name="フローチャート : 判断 230"/>
        <xdr:cNvSpPr/>
      </xdr:nvSpPr>
      <xdr:spPr>
        <a:xfrm>
          <a:off x="3746500" y="1665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121852</xdr:rowOff>
    </xdr:from>
    <xdr:ext cx="534377" cy="259045"/>
    <xdr:sp macro="" textlink="">
      <xdr:nvSpPr>
        <xdr:cNvPr id="232" name="テキスト ボックス 231"/>
        <xdr:cNvSpPr txBox="1"/>
      </xdr:nvSpPr>
      <xdr:spPr>
        <a:xfrm>
          <a:off x="3530111" y="1675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50,574</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15328</xdr:rowOff>
    </xdr:from>
    <xdr:to>
      <xdr:col>4</xdr:col>
      <xdr:colOff>155575</xdr:colOff>
      <xdr:row>96</xdr:row>
      <xdr:rowOff>20233</xdr:rowOff>
    </xdr:to>
    <xdr:cxnSp macro="">
      <xdr:nvCxnSpPr>
        <xdr:cNvPr id="233" name="直線コネクタ 232"/>
        <xdr:cNvCxnSpPr/>
      </xdr:nvCxnSpPr>
      <xdr:spPr>
        <a:xfrm>
          <a:off x="2019300" y="16474528"/>
          <a:ext cx="889000" cy="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70484</xdr:rowOff>
    </xdr:from>
    <xdr:to>
      <xdr:col>4</xdr:col>
      <xdr:colOff>206375</xdr:colOff>
      <xdr:row>98</xdr:row>
      <xdr:rowOff>634</xdr:rowOff>
    </xdr:to>
    <xdr:sp macro="" textlink="">
      <xdr:nvSpPr>
        <xdr:cNvPr id="234" name="フローチャート : 判断 233"/>
        <xdr:cNvSpPr/>
      </xdr:nvSpPr>
      <xdr:spPr>
        <a:xfrm>
          <a:off x="2857500" y="1670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163211</xdr:rowOff>
    </xdr:from>
    <xdr:ext cx="534377" cy="259045"/>
    <xdr:sp macro="" textlink="">
      <xdr:nvSpPr>
        <xdr:cNvPr id="235" name="テキスト ボックス 234"/>
        <xdr:cNvSpPr txBox="1"/>
      </xdr:nvSpPr>
      <xdr:spPr>
        <a:xfrm>
          <a:off x="2641111" y="1679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90945</xdr:rowOff>
    </xdr:from>
    <xdr:to>
      <xdr:col>2</xdr:col>
      <xdr:colOff>638175</xdr:colOff>
      <xdr:row>96</xdr:row>
      <xdr:rowOff>15328</xdr:rowOff>
    </xdr:to>
    <xdr:cxnSp macro="">
      <xdr:nvCxnSpPr>
        <xdr:cNvPr id="236" name="直線コネクタ 235"/>
        <xdr:cNvCxnSpPr/>
      </xdr:nvCxnSpPr>
      <xdr:spPr>
        <a:xfrm>
          <a:off x="1130300" y="16378695"/>
          <a:ext cx="889000" cy="9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63168</xdr:rowOff>
    </xdr:from>
    <xdr:to>
      <xdr:col>3</xdr:col>
      <xdr:colOff>3175</xdr:colOff>
      <xdr:row>97</xdr:row>
      <xdr:rowOff>164768</xdr:rowOff>
    </xdr:to>
    <xdr:sp macro="" textlink="">
      <xdr:nvSpPr>
        <xdr:cNvPr id="237" name="フローチャート : 判断 236"/>
        <xdr:cNvSpPr/>
      </xdr:nvSpPr>
      <xdr:spPr>
        <a:xfrm>
          <a:off x="1968500" y="1669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155895</xdr:rowOff>
    </xdr:from>
    <xdr:ext cx="534377" cy="259045"/>
    <xdr:sp macro="" textlink="">
      <xdr:nvSpPr>
        <xdr:cNvPr id="238" name="テキスト ボックス 237"/>
        <xdr:cNvSpPr txBox="1"/>
      </xdr:nvSpPr>
      <xdr:spPr>
        <a:xfrm>
          <a:off x="1752111" y="1678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71019</xdr:rowOff>
    </xdr:from>
    <xdr:to>
      <xdr:col>1</xdr:col>
      <xdr:colOff>485775</xdr:colOff>
      <xdr:row>98</xdr:row>
      <xdr:rowOff>1169</xdr:rowOff>
    </xdr:to>
    <xdr:sp macro="" textlink="">
      <xdr:nvSpPr>
        <xdr:cNvPr id="239" name="フローチャート : 判断 238"/>
        <xdr:cNvSpPr/>
      </xdr:nvSpPr>
      <xdr:spPr>
        <a:xfrm>
          <a:off x="1079500" y="1670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163746</xdr:rowOff>
    </xdr:from>
    <xdr:ext cx="534377" cy="259045"/>
    <xdr:sp macro="" textlink="">
      <xdr:nvSpPr>
        <xdr:cNvPr id="240" name="テキスト ボックス 239"/>
        <xdr:cNvSpPr txBox="1"/>
      </xdr:nvSpPr>
      <xdr:spPr>
        <a:xfrm>
          <a:off x="863111" y="167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105071</xdr:rowOff>
    </xdr:from>
    <xdr:to>
      <xdr:col>6</xdr:col>
      <xdr:colOff>561975</xdr:colOff>
      <xdr:row>96</xdr:row>
      <xdr:rowOff>35221</xdr:rowOff>
    </xdr:to>
    <xdr:sp macro="" textlink="">
      <xdr:nvSpPr>
        <xdr:cNvPr id="246" name="円/楕円 245"/>
        <xdr:cNvSpPr/>
      </xdr:nvSpPr>
      <xdr:spPr>
        <a:xfrm>
          <a:off x="4584700" y="1639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127948</xdr:rowOff>
    </xdr:from>
    <xdr:ext cx="599010" cy="259045"/>
    <xdr:sp macro="" textlink="">
      <xdr:nvSpPr>
        <xdr:cNvPr id="247" name="衛生費該当値テキスト"/>
        <xdr:cNvSpPr txBox="1"/>
      </xdr:nvSpPr>
      <xdr:spPr>
        <a:xfrm>
          <a:off x="4686300" y="16244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108,963</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154701</xdr:rowOff>
    </xdr:from>
    <xdr:to>
      <xdr:col>5</xdr:col>
      <xdr:colOff>409575</xdr:colOff>
      <xdr:row>96</xdr:row>
      <xdr:rowOff>84851</xdr:rowOff>
    </xdr:to>
    <xdr:sp macro="" textlink="">
      <xdr:nvSpPr>
        <xdr:cNvPr id="248" name="円/楕円 247"/>
        <xdr:cNvSpPr/>
      </xdr:nvSpPr>
      <xdr:spPr>
        <a:xfrm>
          <a:off x="3746500" y="1644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101378</xdr:rowOff>
    </xdr:from>
    <xdr:ext cx="534377" cy="259045"/>
    <xdr:sp macro="" textlink="">
      <xdr:nvSpPr>
        <xdr:cNvPr id="249" name="テキスト ボックス 248"/>
        <xdr:cNvSpPr txBox="1"/>
      </xdr:nvSpPr>
      <xdr:spPr>
        <a:xfrm>
          <a:off x="3530111" y="1621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98,108</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140883</xdr:rowOff>
    </xdr:from>
    <xdr:to>
      <xdr:col>4</xdr:col>
      <xdr:colOff>206375</xdr:colOff>
      <xdr:row>96</xdr:row>
      <xdr:rowOff>71033</xdr:rowOff>
    </xdr:to>
    <xdr:sp macro="" textlink="">
      <xdr:nvSpPr>
        <xdr:cNvPr id="250" name="円/楕円 249"/>
        <xdr:cNvSpPr/>
      </xdr:nvSpPr>
      <xdr:spPr>
        <a:xfrm>
          <a:off x="2857500" y="1642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87560</xdr:rowOff>
    </xdr:from>
    <xdr:ext cx="599010" cy="259045"/>
    <xdr:sp macro="" textlink="">
      <xdr:nvSpPr>
        <xdr:cNvPr id="251" name="テキスト ボックス 250"/>
        <xdr:cNvSpPr txBox="1"/>
      </xdr:nvSpPr>
      <xdr:spPr>
        <a:xfrm>
          <a:off x="2608794" y="16203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101,130</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135978</xdr:rowOff>
    </xdr:from>
    <xdr:to>
      <xdr:col>3</xdr:col>
      <xdr:colOff>3175</xdr:colOff>
      <xdr:row>96</xdr:row>
      <xdr:rowOff>66128</xdr:rowOff>
    </xdr:to>
    <xdr:sp macro="" textlink="">
      <xdr:nvSpPr>
        <xdr:cNvPr id="252" name="円/楕円 251"/>
        <xdr:cNvSpPr/>
      </xdr:nvSpPr>
      <xdr:spPr>
        <a:xfrm>
          <a:off x="1968500" y="1642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82655</xdr:rowOff>
    </xdr:from>
    <xdr:ext cx="599010" cy="259045"/>
    <xdr:sp macro="" textlink="">
      <xdr:nvSpPr>
        <xdr:cNvPr id="253" name="テキスト ボックス 252"/>
        <xdr:cNvSpPr txBox="1"/>
      </xdr:nvSpPr>
      <xdr:spPr>
        <a:xfrm>
          <a:off x="1719794" y="1619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102,203</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40145</xdr:rowOff>
    </xdr:from>
    <xdr:to>
      <xdr:col>1</xdr:col>
      <xdr:colOff>485775</xdr:colOff>
      <xdr:row>95</xdr:row>
      <xdr:rowOff>141745</xdr:rowOff>
    </xdr:to>
    <xdr:sp macro="" textlink="">
      <xdr:nvSpPr>
        <xdr:cNvPr id="254" name="円/楕円 253"/>
        <xdr:cNvSpPr/>
      </xdr:nvSpPr>
      <xdr:spPr>
        <a:xfrm>
          <a:off x="1079500" y="1632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93</xdr:row>
      <xdr:rowOff>158272</xdr:rowOff>
    </xdr:from>
    <xdr:ext cx="599010" cy="259045"/>
    <xdr:sp macro="" textlink="">
      <xdr:nvSpPr>
        <xdr:cNvPr id="255" name="テキスト ボックス 254"/>
        <xdr:cNvSpPr txBox="1"/>
      </xdr:nvSpPr>
      <xdr:spPr>
        <a:xfrm>
          <a:off x="830794" y="16103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123,164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9" name="テキスト ボックス 26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1" name="テキスト ボックス 27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3" name="テキスト ボックス 27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5" name="テキスト ボックス 27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7" name="テキスト ボックス 276"/>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158968</xdr:rowOff>
    </xdr:from>
    <xdr:to>
      <xdr:col>15</xdr:col>
      <xdr:colOff>180340</xdr:colOff>
      <xdr:row>39</xdr:row>
      <xdr:rowOff>98878</xdr:rowOff>
    </xdr:to>
    <xdr:cxnSp macro="">
      <xdr:nvCxnSpPr>
        <xdr:cNvPr id="281" name="直線コネクタ 280"/>
        <xdr:cNvCxnSpPr/>
      </xdr:nvCxnSpPr>
      <xdr:spPr>
        <a:xfrm flipV="1">
          <a:off x="10475595" y="5302468"/>
          <a:ext cx="1270" cy="1482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2"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3" name="直線コネクタ 28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105645</xdr:rowOff>
    </xdr:from>
    <xdr:ext cx="469744" cy="259045"/>
    <xdr:sp macro="" textlink="">
      <xdr:nvSpPr>
        <xdr:cNvPr id="284" name="労働費最大値テキスト"/>
        <xdr:cNvSpPr txBox="1"/>
      </xdr:nvSpPr>
      <xdr:spPr>
        <a:xfrm>
          <a:off x="10528300" y="5077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4,541</a:t>
          </a:r>
          <a:endParaRPr kumimoji="1" lang="ja-JP" altLang="en-US" sz="1000" b="1">
            <a:latin typeface="ＭＳ Ｐゴシック"/>
          </a:endParaRPr>
        </a:p>
      </xdr:txBody>
    </xdr:sp>
    <xdr:clientData/>
  </xdr:oneCellAnchor>
  <xdr:twoCellAnchor>
    <xdr:from>
      <xdr:col>15</xdr:col>
      <xdr:colOff>92075</xdr:colOff>
      <xdr:row>30</xdr:row>
      <xdr:rowOff>158968</xdr:rowOff>
    </xdr:from>
    <xdr:to>
      <xdr:col>15</xdr:col>
      <xdr:colOff>269875</xdr:colOff>
      <xdr:row>30</xdr:row>
      <xdr:rowOff>158968</xdr:rowOff>
    </xdr:to>
    <xdr:cxnSp macro="">
      <xdr:nvCxnSpPr>
        <xdr:cNvPr id="285" name="直線コネクタ 284"/>
        <xdr:cNvCxnSpPr/>
      </xdr:nvCxnSpPr>
      <xdr:spPr>
        <a:xfrm>
          <a:off x="10388600" y="5302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65895</xdr:rowOff>
    </xdr:from>
    <xdr:to>
      <xdr:col>15</xdr:col>
      <xdr:colOff>180975</xdr:colOff>
      <xdr:row>32</xdr:row>
      <xdr:rowOff>145578</xdr:rowOff>
    </xdr:to>
    <xdr:cxnSp macro="">
      <xdr:nvCxnSpPr>
        <xdr:cNvPr id="286" name="直線コネクタ 285"/>
        <xdr:cNvCxnSpPr/>
      </xdr:nvCxnSpPr>
      <xdr:spPr>
        <a:xfrm flipV="1">
          <a:off x="9639300" y="5552295"/>
          <a:ext cx="838200" cy="79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145704</xdr:rowOff>
    </xdr:from>
    <xdr:ext cx="378565" cy="259045"/>
    <xdr:sp macro="" textlink="">
      <xdr:nvSpPr>
        <xdr:cNvPr id="287" name="労働費平均値テキスト"/>
        <xdr:cNvSpPr txBox="1"/>
      </xdr:nvSpPr>
      <xdr:spPr>
        <a:xfrm>
          <a:off x="10528300" y="64893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167277</xdr:rowOff>
    </xdr:from>
    <xdr:to>
      <xdr:col>15</xdr:col>
      <xdr:colOff>231775</xdr:colOff>
      <xdr:row>38</xdr:row>
      <xdr:rowOff>97427</xdr:rowOff>
    </xdr:to>
    <xdr:sp macro="" textlink="">
      <xdr:nvSpPr>
        <xdr:cNvPr id="288" name="フローチャート : 判断 287"/>
        <xdr:cNvSpPr/>
      </xdr:nvSpPr>
      <xdr:spPr>
        <a:xfrm>
          <a:off x="104267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145578</xdr:rowOff>
    </xdr:from>
    <xdr:to>
      <xdr:col>14</xdr:col>
      <xdr:colOff>28575</xdr:colOff>
      <xdr:row>35</xdr:row>
      <xdr:rowOff>63935</xdr:rowOff>
    </xdr:to>
    <xdr:cxnSp macro="">
      <xdr:nvCxnSpPr>
        <xdr:cNvPr id="289" name="直線コネクタ 288"/>
        <xdr:cNvCxnSpPr/>
      </xdr:nvCxnSpPr>
      <xdr:spPr>
        <a:xfrm flipV="1">
          <a:off x="8750300" y="5631978"/>
          <a:ext cx="889000" cy="43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147356</xdr:rowOff>
    </xdr:from>
    <xdr:to>
      <xdr:col>14</xdr:col>
      <xdr:colOff>79375</xdr:colOff>
      <xdr:row>38</xdr:row>
      <xdr:rowOff>77506</xdr:rowOff>
    </xdr:to>
    <xdr:sp macro="" textlink="">
      <xdr:nvSpPr>
        <xdr:cNvPr id="290" name="フローチャート : 判断 289"/>
        <xdr:cNvSpPr/>
      </xdr:nvSpPr>
      <xdr:spPr>
        <a:xfrm>
          <a:off x="9588500" y="649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68633</xdr:rowOff>
    </xdr:from>
    <xdr:ext cx="378565" cy="259045"/>
    <xdr:sp macro="" textlink="">
      <xdr:nvSpPr>
        <xdr:cNvPr id="291" name="テキスト ボックス 290"/>
        <xdr:cNvSpPr txBox="1"/>
      </xdr:nvSpPr>
      <xdr:spPr>
        <a:xfrm>
          <a:off x="9450017" y="6583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17889</xdr:rowOff>
    </xdr:from>
    <xdr:to>
      <xdr:col>12</xdr:col>
      <xdr:colOff>511175</xdr:colOff>
      <xdr:row>35</xdr:row>
      <xdr:rowOff>63935</xdr:rowOff>
    </xdr:to>
    <xdr:cxnSp macro="">
      <xdr:nvCxnSpPr>
        <xdr:cNvPr id="292" name="直線コネクタ 291"/>
        <xdr:cNvCxnSpPr/>
      </xdr:nvCxnSpPr>
      <xdr:spPr>
        <a:xfrm>
          <a:off x="7861300" y="5847189"/>
          <a:ext cx="889000" cy="21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108494</xdr:rowOff>
    </xdr:from>
    <xdr:to>
      <xdr:col>12</xdr:col>
      <xdr:colOff>561975</xdr:colOff>
      <xdr:row>37</xdr:row>
      <xdr:rowOff>38644</xdr:rowOff>
    </xdr:to>
    <xdr:sp macro="" textlink="">
      <xdr:nvSpPr>
        <xdr:cNvPr id="293" name="フローチャート : 判断 292"/>
        <xdr:cNvSpPr/>
      </xdr:nvSpPr>
      <xdr:spPr>
        <a:xfrm>
          <a:off x="8699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29771</xdr:rowOff>
    </xdr:from>
    <xdr:ext cx="469744" cy="259045"/>
    <xdr:sp macro="" textlink="">
      <xdr:nvSpPr>
        <xdr:cNvPr id="294" name="テキスト ボックス 293"/>
        <xdr:cNvSpPr txBox="1"/>
      </xdr:nvSpPr>
      <xdr:spPr>
        <a:xfrm>
          <a:off x="8515427" y="637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26053</xdr:rowOff>
    </xdr:from>
    <xdr:to>
      <xdr:col>11</xdr:col>
      <xdr:colOff>307975</xdr:colOff>
      <xdr:row>34</xdr:row>
      <xdr:rowOff>17889</xdr:rowOff>
    </xdr:to>
    <xdr:cxnSp macro="">
      <xdr:nvCxnSpPr>
        <xdr:cNvPr id="295" name="直線コネクタ 294"/>
        <xdr:cNvCxnSpPr/>
      </xdr:nvCxnSpPr>
      <xdr:spPr>
        <a:xfrm>
          <a:off x="6972300" y="5683903"/>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145397</xdr:rowOff>
    </xdr:from>
    <xdr:to>
      <xdr:col>11</xdr:col>
      <xdr:colOff>358775</xdr:colOff>
      <xdr:row>36</xdr:row>
      <xdr:rowOff>75547</xdr:rowOff>
    </xdr:to>
    <xdr:sp macro="" textlink="">
      <xdr:nvSpPr>
        <xdr:cNvPr id="296" name="フローチャート : 判断 295"/>
        <xdr:cNvSpPr/>
      </xdr:nvSpPr>
      <xdr:spPr>
        <a:xfrm>
          <a:off x="7810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66674</xdr:rowOff>
    </xdr:from>
    <xdr:ext cx="469744" cy="259045"/>
    <xdr:sp macro="" textlink="">
      <xdr:nvSpPr>
        <xdr:cNvPr id="297" name="テキスト ボックス 296"/>
        <xdr:cNvSpPr txBox="1"/>
      </xdr:nvSpPr>
      <xdr:spPr>
        <a:xfrm>
          <a:off x="7626427" y="6238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17707</xdr:rowOff>
    </xdr:from>
    <xdr:to>
      <xdr:col>10</xdr:col>
      <xdr:colOff>155575</xdr:colOff>
      <xdr:row>34</xdr:row>
      <xdr:rowOff>119307</xdr:rowOff>
    </xdr:to>
    <xdr:sp macro="" textlink="">
      <xdr:nvSpPr>
        <xdr:cNvPr id="298" name="フローチャート : 判断 297"/>
        <xdr:cNvSpPr/>
      </xdr:nvSpPr>
      <xdr:spPr>
        <a:xfrm>
          <a:off x="6921500" y="584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110434</xdr:rowOff>
    </xdr:from>
    <xdr:ext cx="469744" cy="259045"/>
    <xdr:sp macro="" textlink="">
      <xdr:nvSpPr>
        <xdr:cNvPr id="299" name="テキスト ボックス 298"/>
        <xdr:cNvSpPr txBox="1"/>
      </xdr:nvSpPr>
      <xdr:spPr>
        <a:xfrm>
          <a:off x="6737427" y="593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32</xdr:row>
      <xdr:rowOff>15095</xdr:rowOff>
    </xdr:from>
    <xdr:to>
      <xdr:col>15</xdr:col>
      <xdr:colOff>231775</xdr:colOff>
      <xdr:row>32</xdr:row>
      <xdr:rowOff>116695</xdr:rowOff>
    </xdr:to>
    <xdr:sp macro="" textlink="">
      <xdr:nvSpPr>
        <xdr:cNvPr id="305" name="円/楕円 304"/>
        <xdr:cNvSpPr/>
      </xdr:nvSpPr>
      <xdr:spPr>
        <a:xfrm>
          <a:off x="10426700" y="550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37972</xdr:rowOff>
    </xdr:from>
    <xdr:ext cx="469744" cy="259045"/>
    <xdr:sp macro="" textlink="">
      <xdr:nvSpPr>
        <xdr:cNvPr id="306" name="労働費該当値テキスト"/>
        <xdr:cNvSpPr txBox="1"/>
      </xdr:nvSpPr>
      <xdr:spPr>
        <a:xfrm>
          <a:off x="10528300" y="535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3,776</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94778</xdr:rowOff>
    </xdr:from>
    <xdr:to>
      <xdr:col>14</xdr:col>
      <xdr:colOff>79375</xdr:colOff>
      <xdr:row>33</xdr:row>
      <xdr:rowOff>24928</xdr:rowOff>
    </xdr:to>
    <xdr:sp macro="" textlink="">
      <xdr:nvSpPr>
        <xdr:cNvPr id="307" name="円/楕円 306"/>
        <xdr:cNvSpPr/>
      </xdr:nvSpPr>
      <xdr:spPr>
        <a:xfrm>
          <a:off x="9588500" y="558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31</xdr:row>
      <xdr:rowOff>41455</xdr:rowOff>
    </xdr:from>
    <xdr:ext cx="469744" cy="259045"/>
    <xdr:sp macro="" textlink="">
      <xdr:nvSpPr>
        <xdr:cNvPr id="308" name="テキスト ボックス 307"/>
        <xdr:cNvSpPr txBox="1"/>
      </xdr:nvSpPr>
      <xdr:spPr>
        <a:xfrm>
          <a:off x="9404427" y="53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3,532</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13135</xdr:rowOff>
    </xdr:from>
    <xdr:to>
      <xdr:col>12</xdr:col>
      <xdr:colOff>561975</xdr:colOff>
      <xdr:row>35</xdr:row>
      <xdr:rowOff>114735</xdr:rowOff>
    </xdr:to>
    <xdr:sp macro="" textlink="">
      <xdr:nvSpPr>
        <xdr:cNvPr id="309" name="円/楕円 308"/>
        <xdr:cNvSpPr/>
      </xdr:nvSpPr>
      <xdr:spPr>
        <a:xfrm>
          <a:off x="8699500" y="601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131262</xdr:rowOff>
    </xdr:from>
    <xdr:ext cx="469744" cy="259045"/>
    <xdr:sp macro="" textlink="">
      <xdr:nvSpPr>
        <xdr:cNvPr id="310" name="テキスト ボックス 309"/>
        <xdr:cNvSpPr txBox="1"/>
      </xdr:nvSpPr>
      <xdr:spPr>
        <a:xfrm>
          <a:off x="8515427" y="578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2,207</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138539</xdr:rowOff>
    </xdr:from>
    <xdr:to>
      <xdr:col>11</xdr:col>
      <xdr:colOff>358775</xdr:colOff>
      <xdr:row>34</xdr:row>
      <xdr:rowOff>68689</xdr:rowOff>
    </xdr:to>
    <xdr:sp macro="" textlink="">
      <xdr:nvSpPr>
        <xdr:cNvPr id="311" name="円/楕円 310"/>
        <xdr:cNvSpPr/>
      </xdr:nvSpPr>
      <xdr:spPr>
        <a:xfrm>
          <a:off x="7810500" y="579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85216</xdr:rowOff>
    </xdr:from>
    <xdr:ext cx="469744" cy="259045"/>
    <xdr:sp macro="" textlink="">
      <xdr:nvSpPr>
        <xdr:cNvPr id="312" name="テキスト ボックス 311"/>
        <xdr:cNvSpPr txBox="1"/>
      </xdr:nvSpPr>
      <xdr:spPr>
        <a:xfrm>
          <a:off x="7626427" y="557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2,873</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146703</xdr:rowOff>
    </xdr:from>
    <xdr:to>
      <xdr:col>10</xdr:col>
      <xdr:colOff>155575</xdr:colOff>
      <xdr:row>33</xdr:row>
      <xdr:rowOff>76853</xdr:rowOff>
    </xdr:to>
    <xdr:sp macro="" textlink="">
      <xdr:nvSpPr>
        <xdr:cNvPr id="313" name="円/楕円 312"/>
        <xdr:cNvSpPr/>
      </xdr:nvSpPr>
      <xdr:spPr>
        <a:xfrm>
          <a:off x="6921500" y="563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93380</xdr:rowOff>
    </xdr:from>
    <xdr:ext cx="469744" cy="259045"/>
    <xdr:sp macro="" textlink="">
      <xdr:nvSpPr>
        <xdr:cNvPr id="314" name="テキスト ボックス 313"/>
        <xdr:cNvSpPr txBox="1"/>
      </xdr:nvSpPr>
      <xdr:spPr>
        <a:xfrm>
          <a:off x="6737427" y="540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33,763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54539</xdr:rowOff>
    </xdr:from>
    <xdr:to>
      <xdr:col>15</xdr:col>
      <xdr:colOff>180340</xdr:colOff>
      <xdr:row>59</xdr:row>
      <xdr:rowOff>30825</xdr:rowOff>
    </xdr:to>
    <xdr:cxnSp macro="">
      <xdr:nvCxnSpPr>
        <xdr:cNvPr id="338" name="直線コネクタ 337"/>
        <xdr:cNvCxnSpPr/>
      </xdr:nvCxnSpPr>
      <xdr:spPr>
        <a:xfrm flipV="1">
          <a:off x="10475595" y="8798489"/>
          <a:ext cx="1270" cy="1347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34652</xdr:rowOff>
    </xdr:from>
    <xdr:ext cx="469744" cy="259045"/>
    <xdr:sp macro="" textlink="">
      <xdr:nvSpPr>
        <xdr:cNvPr id="339" name="農林水産業費最小値テキスト"/>
        <xdr:cNvSpPr txBox="1"/>
      </xdr:nvSpPr>
      <xdr:spPr>
        <a:xfrm>
          <a:off x="10528300" y="1015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1,788</a:t>
          </a:r>
          <a:endParaRPr kumimoji="1" lang="ja-JP" altLang="en-US" sz="1000" b="1">
            <a:latin typeface="ＭＳ Ｐゴシック"/>
          </a:endParaRPr>
        </a:p>
      </xdr:txBody>
    </xdr:sp>
    <xdr:clientData/>
  </xdr:oneCellAnchor>
  <xdr:twoCellAnchor>
    <xdr:from>
      <xdr:col>15</xdr:col>
      <xdr:colOff>92075</xdr:colOff>
      <xdr:row>59</xdr:row>
      <xdr:rowOff>30825</xdr:rowOff>
    </xdr:from>
    <xdr:to>
      <xdr:col>15</xdr:col>
      <xdr:colOff>269875</xdr:colOff>
      <xdr:row>59</xdr:row>
      <xdr:rowOff>30825</xdr:rowOff>
    </xdr:to>
    <xdr:cxnSp macro="">
      <xdr:nvCxnSpPr>
        <xdr:cNvPr id="340" name="直線コネクタ 339"/>
        <xdr:cNvCxnSpPr/>
      </xdr:nvCxnSpPr>
      <xdr:spPr>
        <a:xfrm>
          <a:off x="10388600" y="10146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1216</xdr:rowOff>
    </xdr:from>
    <xdr:ext cx="599010" cy="259045"/>
    <xdr:sp macro="" textlink="">
      <xdr:nvSpPr>
        <xdr:cNvPr id="341" name="農林水産業費最大値テキスト"/>
        <xdr:cNvSpPr txBox="1"/>
      </xdr:nvSpPr>
      <xdr:spPr>
        <a:xfrm>
          <a:off x="10528300" y="85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178,676</a:t>
          </a:r>
          <a:endParaRPr kumimoji="1" lang="ja-JP" altLang="en-US" sz="1000" b="1">
            <a:latin typeface="ＭＳ Ｐゴシック"/>
          </a:endParaRPr>
        </a:p>
      </xdr:txBody>
    </xdr:sp>
    <xdr:clientData/>
  </xdr:oneCellAnchor>
  <xdr:twoCellAnchor>
    <xdr:from>
      <xdr:col>15</xdr:col>
      <xdr:colOff>92075</xdr:colOff>
      <xdr:row>51</xdr:row>
      <xdr:rowOff>54539</xdr:rowOff>
    </xdr:from>
    <xdr:to>
      <xdr:col>15</xdr:col>
      <xdr:colOff>269875</xdr:colOff>
      <xdr:row>51</xdr:row>
      <xdr:rowOff>54539</xdr:rowOff>
    </xdr:to>
    <xdr:cxnSp macro="">
      <xdr:nvCxnSpPr>
        <xdr:cNvPr id="342" name="直線コネクタ 341"/>
        <xdr:cNvCxnSpPr/>
      </xdr:nvCxnSpPr>
      <xdr:spPr>
        <a:xfrm>
          <a:off x="10388600" y="87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150681</xdr:rowOff>
    </xdr:from>
    <xdr:to>
      <xdr:col>15</xdr:col>
      <xdr:colOff>180975</xdr:colOff>
      <xdr:row>56</xdr:row>
      <xdr:rowOff>20874</xdr:rowOff>
    </xdr:to>
    <xdr:cxnSp macro="">
      <xdr:nvCxnSpPr>
        <xdr:cNvPr id="343" name="直線コネクタ 342"/>
        <xdr:cNvCxnSpPr/>
      </xdr:nvCxnSpPr>
      <xdr:spPr>
        <a:xfrm flipV="1">
          <a:off x="9639300" y="9580431"/>
          <a:ext cx="838200" cy="4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102722</xdr:rowOff>
    </xdr:from>
    <xdr:ext cx="534377" cy="259045"/>
    <xdr:sp macro="" textlink="">
      <xdr:nvSpPr>
        <xdr:cNvPr id="344" name="農林水産業費平均値テキスト"/>
        <xdr:cNvSpPr txBox="1"/>
      </xdr:nvSpPr>
      <xdr:spPr>
        <a:xfrm>
          <a:off x="10528300" y="9875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27,855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124295</xdr:rowOff>
    </xdr:from>
    <xdr:to>
      <xdr:col>15</xdr:col>
      <xdr:colOff>231775</xdr:colOff>
      <xdr:row>58</xdr:row>
      <xdr:rowOff>54445</xdr:rowOff>
    </xdr:to>
    <xdr:sp macro="" textlink="">
      <xdr:nvSpPr>
        <xdr:cNvPr id="345" name="フローチャート : 判断 344"/>
        <xdr:cNvSpPr/>
      </xdr:nvSpPr>
      <xdr:spPr>
        <a:xfrm>
          <a:off x="10426700" y="989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135051</xdr:rowOff>
    </xdr:from>
    <xdr:to>
      <xdr:col>14</xdr:col>
      <xdr:colOff>28575</xdr:colOff>
      <xdr:row>56</xdr:row>
      <xdr:rowOff>20874</xdr:rowOff>
    </xdr:to>
    <xdr:cxnSp macro="">
      <xdr:nvCxnSpPr>
        <xdr:cNvPr id="346" name="直線コネクタ 345"/>
        <xdr:cNvCxnSpPr/>
      </xdr:nvCxnSpPr>
      <xdr:spPr>
        <a:xfrm>
          <a:off x="8750300" y="9564801"/>
          <a:ext cx="889000" cy="57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105786</xdr:rowOff>
    </xdr:from>
    <xdr:to>
      <xdr:col>14</xdr:col>
      <xdr:colOff>79375</xdr:colOff>
      <xdr:row>58</xdr:row>
      <xdr:rowOff>35936</xdr:rowOff>
    </xdr:to>
    <xdr:sp macro="" textlink="">
      <xdr:nvSpPr>
        <xdr:cNvPr id="347" name="フローチャート : 判断 346"/>
        <xdr:cNvSpPr/>
      </xdr:nvSpPr>
      <xdr:spPr>
        <a:xfrm>
          <a:off x="9588500" y="987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27063</xdr:rowOff>
    </xdr:from>
    <xdr:ext cx="534377" cy="259045"/>
    <xdr:sp macro="" textlink="">
      <xdr:nvSpPr>
        <xdr:cNvPr id="348" name="テキスト ボックス 347"/>
        <xdr:cNvSpPr txBox="1"/>
      </xdr:nvSpPr>
      <xdr:spPr>
        <a:xfrm>
          <a:off x="9372111" y="997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30,284</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146634</xdr:rowOff>
    </xdr:from>
    <xdr:to>
      <xdr:col>12</xdr:col>
      <xdr:colOff>511175</xdr:colOff>
      <xdr:row>55</xdr:row>
      <xdr:rowOff>135051</xdr:rowOff>
    </xdr:to>
    <xdr:cxnSp macro="">
      <xdr:nvCxnSpPr>
        <xdr:cNvPr id="349" name="直線コネクタ 348"/>
        <xdr:cNvCxnSpPr/>
      </xdr:nvCxnSpPr>
      <xdr:spPr>
        <a:xfrm>
          <a:off x="7861300" y="9404934"/>
          <a:ext cx="889000" cy="15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160650</xdr:rowOff>
    </xdr:from>
    <xdr:to>
      <xdr:col>12</xdr:col>
      <xdr:colOff>561975</xdr:colOff>
      <xdr:row>58</xdr:row>
      <xdr:rowOff>90800</xdr:rowOff>
    </xdr:to>
    <xdr:sp macro="" textlink="">
      <xdr:nvSpPr>
        <xdr:cNvPr id="350" name="フローチャート : 判断 349"/>
        <xdr:cNvSpPr/>
      </xdr:nvSpPr>
      <xdr:spPr>
        <a:xfrm>
          <a:off x="8699500" y="993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81927</xdr:rowOff>
    </xdr:from>
    <xdr:ext cx="534377" cy="259045"/>
    <xdr:sp macro="" textlink="">
      <xdr:nvSpPr>
        <xdr:cNvPr id="351" name="テキスト ボックス 350"/>
        <xdr:cNvSpPr txBox="1"/>
      </xdr:nvSpPr>
      <xdr:spPr>
        <a:xfrm>
          <a:off x="8483111" y="1002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146634</xdr:rowOff>
    </xdr:from>
    <xdr:to>
      <xdr:col>11</xdr:col>
      <xdr:colOff>307975</xdr:colOff>
      <xdr:row>56</xdr:row>
      <xdr:rowOff>98781</xdr:rowOff>
    </xdr:to>
    <xdr:cxnSp macro="">
      <xdr:nvCxnSpPr>
        <xdr:cNvPr id="352" name="直線コネクタ 351"/>
        <xdr:cNvCxnSpPr/>
      </xdr:nvCxnSpPr>
      <xdr:spPr>
        <a:xfrm flipV="1">
          <a:off x="6972300" y="9404934"/>
          <a:ext cx="889000" cy="29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163911</xdr:rowOff>
    </xdr:from>
    <xdr:to>
      <xdr:col>11</xdr:col>
      <xdr:colOff>358775</xdr:colOff>
      <xdr:row>58</xdr:row>
      <xdr:rowOff>94061</xdr:rowOff>
    </xdr:to>
    <xdr:sp macro="" textlink="">
      <xdr:nvSpPr>
        <xdr:cNvPr id="353" name="フローチャート : 判断 352"/>
        <xdr:cNvSpPr/>
      </xdr:nvSpPr>
      <xdr:spPr>
        <a:xfrm>
          <a:off x="7810500" y="993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85188</xdr:rowOff>
    </xdr:from>
    <xdr:ext cx="534377" cy="259045"/>
    <xdr:sp macro="" textlink="">
      <xdr:nvSpPr>
        <xdr:cNvPr id="354" name="テキスト ボックス 353"/>
        <xdr:cNvSpPr txBox="1"/>
      </xdr:nvSpPr>
      <xdr:spPr>
        <a:xfrm>
          <a:off x="7594111" y="1002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154935</xdr:rowOff>
    </xdr:from>
    <xdr:to>
      <xdr:col>10</xdr:col>
      <xdr:colOff>155575</xdr:colOff>
      <xdr:row>58</xdr:row>
      <xdr:rowOff>85085</xdr:rowOff>
    </xdr:to>
    <xdr:sp macro="" textlink="">
      <xdr:nvSpPr>
        <xdr:cNvPr id="355" name="フローチャート : 判断 354"/>
        <xdr:cNvSpPr/>
      </xdr:nvSpPr>
      <xdr:spPr>
        <a:xfrm>
          <a:off x="6921500" y="992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76212</xdr:rowOff>
    </xdr:from>
    <xdr:ext cx="534377" cy="259045"/>
    <xdr:sp macro="" textlink="">
      <xdr:nvSpPr>
        <xdr:cNvPr id="356" name="テキスト ボックス 355"/>
        <xdr:cNvSpPr txBox="1"/>
      </xdr:nvSpPr>
      <xdr:spPr>
        <a:xfrm>
          <a:off x="6705111" y="1002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99881</xdr:rowOff>
    </xdr:from>
    <xdr:to>
      <xdr:col>15</xdr:col>
      <xdr:colOff>231775</xdr:colOff>
      <xdr:row>56</xdr:row>
      <xdr:rowOff>30031</xdr:rowOff>
    </xdr:to>
    <xdr:sp macro="" textlink="">
      <xdr:nvSpPr>
        <xdr:cNvPr id="362" name="円/楕円 361"/>
        <xdr:cNvSpPr/>
      </xdr:nvSpPr>
      <xdr:spPr>
        <a:xfrm>
          <a:off x="10426700" y="952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122758</xdr:rowOff>
    </xdr:from>
    <xdr:ext cx="534377" cy="259045"/>
    <xdr:sp macro="" textlink="">
      <xdr:nvSpPr>
        <xdr:cNvPr id="363" name="農林水産業費該当値テキスト"/>
        <xdr:cNvSpPr txBox="1"/>
      </xdr:nvSpPr>
      <xdr:spPr>
        <a:xfrm>
          <a:off x="10528300" y="938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76,059</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141524</xdr:rowOff>
    </xdr:from>
    <xdr:to>
      <xdr:col>14</xdr:col>
      <xdr:colOff>79375</xdr:colOff>
      <xdr:row>56</xdr:row>
      <xdr:rowOff>71674</xdr:rowOff>
    </xdr:to>
    <xdr:sp macro="" textlink="">
      <xdr:nvSpPr>
        <xdr:cNvPr id="364" name="円/楕円 363"/>
        <xdr:cNvSpPr/>
      </xdr:nvSpPr>
      <xdr:spPr>
        <a:xfrm>
          <a:off x="9588500" y="957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88201</xdr:rowOff>
    </xdr:from>
    <xdr:ext cx="534377" cy="259045"/>
    <xdr:sp macro="" textlink="">
      <xdr:nvSpPr>
        <xdr:cNvPr id="365" name="テキスト ボックス 364"/>
        <xdr:cNvSpPr txBox="1"/>
      </xdr:nvSpPr>
      <xdr:spPr>
        <a:xfrm>
          <a:off x="9372111" y="934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70,594</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84251</xdr:rowOff>
    </xdr:from>
    <xdr:to>
      <xdr:col>12</xdr:col>
      <xdr:colOff>561975</xdr:colOff>
      <xdr:row>56</xdr:row>
      <xdr:rowOff>14401</xdr:rowOff>
    </xdr:to>
    <xdr:sp macro="" textlink="">
      <xdr:nvSpPr>
        <xdr:cNvPr id="366" name="円/楕円 365"/>
        <xdr:cNvSpPr/>
      </xdr:nvSpPr>
      <xdr:spPr>
        <a:xfrm>
          <a:off x="8699500" y="951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30928</xdr:rowOff>
    </xdr:from>
    <xdr:ext cx="534377" cy="259045"/>
    <xdr:sp macro="" textlink="">
      <xdr:nvSpPr>
        <xdr:cNvPr id="367" name="テキスト ボックス 366"/>
        <xdr:cNvSpPr txBox="1"/>
      </xdr:nvSpPr>
      <xdr:spPr>
        <a:xfrm>
          <a:off x="8483111" y="928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78,110</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95834</xdr:rowOff>
    </xdr:from>
    <xdr:to>
      <xdr:col>11</xdr:col>
      <xdr:colOff>358775</xdr:colOff>
      <xdr:row>55</xdr:row>
      <xdr:rowOff>25984</xdr:rowOff>
    </xdr:to>
    <xdr:sp macro="" textlink="">
      <xdr:nvSpPr>
        <xdr:cNvPr id="368" name="円/楕円 367"/>
        <xdr:cNvSpPr/>
      </xdr:nvSpPr>
      <xdr:spPr>
        <a:xfrm>
          <a:off x="7810500" y="935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42511</xdr:rowOff>
    </xdr:from>
    <xdr:ext cx="534377" cy="259045"/>
    <xdr:sp macro="" textlink="">
      <xdr:nvSpPr>
        <xdr:cNvPr id="369" name="テキスト ボックス 368"/>
        <xdr:cNvSpPr txBox="1"/>
      </xdr:nvSpPr>
      <xdr:spPr>
        <a:xfrm>
          <a:off x="7594111" y="912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99,090</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47981</xdr:rowOff>
    </xdr:from>
    <xdr:to>
      <xdr:col>10</xdr:col>
      <xdr:colOff>155575</xdr:colOff>
      <xdr:row>56</xdr:row>
      <xdr:rowOff>149581</xdr:rowOff>
    </xdr:to>
    <xdr:sp macro="" textlink="">
      <xdr:nvSpPr>
        <xdr:cNvPr id="370" name="円/楕円 369"/>
        <xdr:cNvSpPr/>
      </xdr:nvSpPr>
      <xdr:spPr>
        <a:xfrm>
          <a:off x="6921500" y="964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166108</xdr:rowOff>
    </xdr:from>
    <xdr:ext cx="534377" cy="259045"/>
    <xdr:sp macro="" textlink="">
      <xdr:nvSpPr>
        <xdr:cNvPr id="371" name="テキスト ボックス 370"/>
        <xdr:cNvSpPr txBox="1"/>
      </xdr:nvSpPr>
      <xdr:spPr>
        <a:xfrm>
          <a:off x="6705111" y="942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60,370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18,241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5" name="テキスト ボックス 38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7" name="テキスト ボックス 38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9" name="テキスト ボックス 38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1" name="テキスト ボックス 39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16736</xdr:rowOff>
    </xdr:from>
    <xdr:to>
      <xdr:col>15</xdr:col>
      <xdr:colOff>180340</xdr:colOff>
      <xdr:row>78</xdr:row>
      <xdr:rowOff>121755</xdr:rowOff>
    </xdr:to>
    <xdr:cxnSp macro="">
      <xdr:nvCxnSpPr>
        <xdr:cNvPr id="393" name="直線コネクタ 392"/>
        <xdr:cNvCxnSpPr/>
      </xdr:nvCxnSpPr>
      <xdr:spPr>
        <a:xfrm flipV="1">
          <a:off x="10475595" y="12018236"/>
          <a:ext cx="1270" cy="1476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125582</xdr:rowOff>
    </xdr:from>
    <xdr:ext cx="378565" cy="259045"/>
    <xdr:sp macro="" textlink="">
      <xdr:nvSpPr>
        <xdr:cNvPr id="394" name="商工費最小値テキスト"/>
        <xdr:cNvSpPr txBox="1"/>
      </xdr:nvSpPr>
      <xdr:spPr>
        <a:xfrm>
          <a:off x="10528300" y="13498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785</a:t>
          </a:r>
          <a:endParaRPr kumimoji="1" lang="ja-JP" altLang="en-US" sz="1000" b="1">
            <a:latin typeface="ＭＳ Ｐゴシック"/>
          </a:endParaRPr>
        </a:p>
      </xdr:txBody>
    </xdr:sp>
    <xdr:clientData/>
  </xdr:oneCellAnchor>
  <xdr:twoCellAnchor>
    <xdr:from>
      <xdr:col>15</xdr:col>
      <xdr:colOff>92075</xdr:colOff>
      <xdr:row>78</xdr:row>
      <xdr:rowOff>121755</xdr:rowOff>
    </xdr:from>
    <xdr:to>
      <xdr:col>15</xdr:col>
      <xdr:colOff>269875</xdr:colOff>
      <xdr:row>78</xdr:row>
      <xdr:rowOff>121755</xdr:rowOff>
    </xdr:to>
    <xdr:cxnSp macro="">
      <xdr:nvCxnSpPr>
        <xdr:cNvPr id="395" name="直線コネクタ 394"/>
        <xdr:cNvCxnSpPr/>
      </xdr:nvCxnSpPr>
      <xdr:spPr>
        <a:xfrm>
          <a:off x="10388600" y="13494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134863</xdr:rowOff>
    </xdr:from>
    <xdr:ext cx="534377" cy="259045"/>
    <xdr:sp macro="" textlink="">
      <xdr:nvSpPr>
        <xdr:cNvPr id="396" name="商工費最大値テキスト"/>
        <xdr:cNvSpPr txBox="1"/>
      </xdr:nvSpPr>
      <xdr:spPr>
        <a:xfrm>
          <a:off x="10528300" y="1179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65,379</a:t>
          </a:r>
          <a:endParaRPr kumimoji="1" lang="ja-JP" altLang="en-US" sz="1000" b="1">
            <a:latin typeface="ＭＳ Ｐゴシック"/>
          </a:endParaRPr>
        </a:p>
      </xdr:txBody>
    </xdr:sp>
    <xdr:clientData/>
  </xdr:oneCellAnchor>
  <xdr:twoCellAnchor>
    <xdr:from>
      <xdr:col>15</xdr:col>
      <xdr:colOff>92075</xdr:colOff>
      <xdr:row>70</xdr:row>
      <xdr:rowOff>16736</xdr:rowOff>
    </xdr:from>
    <xdr:to>
      <xdr:col>15</xdr:col>
      <xdr:colOff>269875</xdr:colOff>
      <xdr:row>70</xdr:row>
      <xdr:rowOff>16736</xdr:rowOff>
    </xdr:to>
    <xdr:cxnSp macro="">
      <xdr:nvCxnSpPr>
        <xdr:cNvPr id="397" name="直線コネクタ 396"/>
        <xdr:cNvCxnSpPr/>
      </xdr:nvCxnSpPr>
      <xdr:spPr>
        <a:xfrm>
          <a:off x="10388600" y="12018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65108</xdr:rowOff>
    </xdr:from>
    <xdr:to>
      <xdr:col>15</xdr:col>
      <xdr:colOff>180975</xdr:colOff>
      <xdr:row>74</xdr:row>
      <xdr:rowOff>98620</xdr:rowOff>
    </xdr:to>
    <xdr:cxnSp macro="">
      <xdr:nvCxnSpPr>
        <xdr:cNvPr id="398" name="直線コネクタ 397"/>
        <xdr:cNvCxnSpPr/>
      </xdr:nvCxnSpPr>
      <xdr:spPr>
        <a:xfrm>
          <a:off x="9639300" y="12752408"/>
          <a:ext cx="838200" cy="3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104429</xdr:rowOff>
    </xdr:from>
    <xdr:ext cx="534377" cy="259045"/>
    <xdr:sp macro="" textlink="">
      <xdr:nvSpPr>
        <xdr:cNvPr id="399" name="商工費平均値テキスト"/>
        <xdr:cNvSpPr txBox="1"/>
      </xdr:nvSpPr>
      <xdr:spPr>
        <a:xfrm>
          <a:off x="10528300" y="13134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13,377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126002</xdr:rowOff>
    </xdr:from>
    <xdr:to>
      <xdr:col>15</xdr:col>
      <xdr:colOff>231775</xdr:colOff>
      <xdr:row>77</xdr:row>
      <xdr:rowOff>56152</xdr:rowOff>
    </xdr:to>
    <xdr:sp macro="" textlink="">
      <xdr:nvSpPr>
        <xdr:cNvPr id="400" name="フローチャート : 判断 399"/>
        <xdr:cNvSpPr/>
      </xdr:nvSpPr>
      <xdr:spPr>
        <a:xfrm>
          <a:off x="10426700" y="1315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65108</xdr:rowOff>
    </xdr:from>
    <xdr:to>
      <xdr:col>14</xdr:col>
      <xdr:colOff>28575</xdr:colOff>
      <xdr:row>74</xdr:row>
      <xdr:rowOff>158925</xdr:rowOff>
    </xdr:to>
    <xdr:cxnSp macro="">
      <xdr:nvCxnSpPr>
        <xdr:cNvPr id="401" name="直線コネクタ 400"/>
        <xdr:cNvCxnSpPr/>
      </xdr:nvCxnSpPr>
      <xdr:spPr>
        <a:xfrm flipV="1">
          <a:off x="8750300" y="12752408"/>
          <a:ext cx="889000" cy="9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112469</xdr:rowOff>
    </xdr:from>
    <xdr:to>
      <xdr:col>14</xdr:col>
      <xdr:colOff>79375</xdr:colOff>
      <xdr:row>77</xdr:row>
      <xdr:rowOff>42619</xdr:rowOff>
    </xdr:to>
    <xdr:sp macro="" textlink="">
      <xdr:nvSpPr>
        <xdr:cNvPr id="402" name="フローチャート : 判断 401"/>
        <xdr:cNvSpPr/>
      </xdr:nvSpPr>
      <xdr:spPr>
        <a:xfrm>
          <a:off x="9588500" y="1314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33746</xdr:rowOff>
    </xdr:from>
    <xdr:ext cx="534377" cy="259045"/>
    <xdr:sp macro="" textlink="">
      <xdr:nvSpPr>
        <xdr:cNvPr id="403" name="テキスト ボックス 402"/>
        <xdr:cNvSpPr txBox="1"/>
      </xdr:nvSpPr>
      <xdr:spPr>
        <a:xfrm>
          <a:off x="9372111" y="132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13,969</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158925</xdr:rowOff>
    </xdr:from>
    <xdr:to>
      <xdr:col>12</xdr:col>
      <xdr:colOff>511175</xdr:colOff>
      <xdr:row>76</xdr:row>
      <xdr:rowOff>70458</xdr:rowOff>
    </xdr:to>
    <xdr:cxnSp macro="">
      <xdr:nvCxnSpPr>
        <xdr:cNvPr id="404" name="直線コネクタ 403"/>
        <xdr:cNvCxnSpPr/>
      </xdr:nvCxnSpPr>
      <xdr:spPr>
        <a:xfrm flipV="1">
          <a:off x="7861300" y="12846225"/>
          <a:ext cx="889000" cy="25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48758</xdr:rowOff>
    </xdr:from>
    <xdr:to>
      <xdr:col>12</xdr:col>
      <xdr:colOff>561975</xdr:colOff>
      <xdr:row>77</xdr:row>
      <xdr:rowOff>150358</xdr:rowOff>
    </xdr:to>
    <xdr:sp macro="" textlink="">
      <xdr:nvSpPr>
        <xdr:cNvPr id="405" name="フローチャート : 判断 404"/>
        <xdr:cNvSpPr/>
      </xdr:nvSpPr>
      <xdr:spPr>
        <a:xfrm>
          <a:off x="8699500" y="1325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141485</xdr:rowOff>
    </xdr:from>
    <xdr:ext cx="469744" cy="259045"/>
    <xdr:sp macro="" textlink="">
      <xdr:nvSpPr>
        <xdr:cNvPr id="406" name="テキスト ボックス 405"/>
        <xdr:cNvSpPr txBox="1"/>
      </xdr:nvSpPr>
      <xdr:spPr>
        <a:xfrm>
          <a:off x="8515427" y="1334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10</xdr:col>
      <xdr:colOff>104775</xdr:colOff>
      <xdr:row>72</xdr:row>
      <xdr:rowOff>74115</xdr:rowOff>
    </xdr:from>
    <xdr:to>
      <xdr:col>11</xdr:col>
      <xdr:colOff>307975</xdr:colOff>
      <xdr:row>76</xdr:row>
      <xdr:rowOff>70458</xdr:rowOff>
    </xdr:to>
    <xdr:cxnSp macro="">
      <xdr:nvCxnSpPr>
        <xdr:cNvPr id="407" name="直線コネクタ 406"/>
        <xdr:cNvCxnSpPr/>
      </xdr:nvCxnSpPr>
      <xdr:spPr>
        <a:xfrm>
          <a:off x="6972300" y="12418515"/>
          <a:ext cx="889000" cy="68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52758</xdr:rowOff>
    </xdr:from>
    <xdr:to>
      <xdr:col>11</xdr:col>
      <xdr:colOff>358775</xdr:colOff>
      <xdr:row>77</xdr:row>
      <xdr:rowOff>154358</xdr:rowOff>
    </xdr:to>
    <xdr:sp macro="" textlink="">
      <xdr:nvSpPr>
        <xdr:cNvPr id="408" name="フローチャート : 判断 407"/>
        <xdr:cNvSpPr/>
      </xdr:nvSpPr>
      <xdr:spPr>
        <a:xfrm>
          <a:off x="7810500" y="1325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145485</xdr:rowOff>
    </xdr:from>
    <xdr:ext cx="469744" cy="259045"/>
    <xdr:sp macro="" textlink="">
      <xdr:nvSpPr>
        <xdr:cNvPr id="409" name="テキスト ボックス 408"/>
        <xdr:cNvSpPr txBox="1"/>
      </xdr:nvSpPr>
      <xdr:spPr>
        <a:xfrm>
          <a:off x="7626427" y="1334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64303</xdr:rowOff>
    </xdr:from>
    <xdr:to>
      <xdr:col>10</xdr:col>
      <xdr:colOff>155575</xdr:colOff>
      <xdr:row>77</xdr:row>
      <xdr:rowOff>165903</xdr:rowOff>
    </xdr:to>
    <xdr:sp macro="" textlink="">
      <xdr:nvSpPr>
        <xdr:cNvPr id="410" name="フローチャート : 判断 409"/>
        <xdr:cNvSpPr/>
      </xdr:nvSpPr>
      <xdr:spPr>
        <a:xfrm>
          <a:off x="6921500" y="1326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157030</xdr:rowOff>
    </xdr:from>
    <xdr:ext cx="469744" cy="259045"/>
    <xdr:sp macro="" textlink="">
      <xdr:nvSpPr>
        <xdr:cNvPr id="411" name="テキスト ボックス 410"/>
        <xdr:cNvSpPr txBox="1"/>
      </xdr:nvSpPr>
      <xdr:spPr>
        <a:xfrm>
          <a:off x="6737427" y="1335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47820</xdr:rowOff>
    </xdr:from>
    <xdr:to>
      <xdr:col>15</xdr:col>
      <xdr:colOff>231775</xdr:colOff>
      <xdr:row>74</xdr:row>
      <xdr:rowOff>149420</xdr:rowOff>
    </xdr:to>
    <xdr:sp macro="" textlink="">
      <xdr:nvSpPr>
        <xdr:cNvPr id="417" name="円/楕円 416"/>
        <xdr:cNvSpPr/>
      </xdr:nvSpPr>
      <xdr:spPr>
        <a:xfrm>
          <a:off x="10426700" y="1273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70697</xdr:rowOff>
    </xdr:from>
    <xdr:ext cx="534377" cy="259045"/>
    <xdr:sp macro="" textlink="">
      <xdr:nvSpPr>
        <xdr:cNvPr id="418" name="商工費該当値テキスト"/>
        <xdr:cNvSpPr txBox="1"/>
      </xdr:nvSpPr>
      <xdr:spPr>
        <a:xfrm>
          <a:off x="10528300" y="1258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31,797</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14308</xdr:rowOff>
    </xdr:from>
    <xdr:to>
      <xdr:col>14</xdr:col>
      <xdr:colOff>79375</xdr:colOff>
      <xdr:row>74</xdr:row>
      <xdr:rowOff>115908</xdr:rowOff>
    </xdr:to>
    <xdr:sp macro="" textlink="">
      <xdr:nvSpPr>
        <xdr:cNvPr id="419" name="円/楕円 418"/>
        <xdr:cNvSpPr/>
      </xdr:nvSpPr>
      <xdr:spPr>
        <a:xfrm>
          <a:off x="9588500" y="1270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132435</xdr:rowOff>
    </xdr:from>
    <xdr:ext cx="534377" cy="259045"/>
    <xdr:sp macro="" textlink="">
      <xdr:nvSpPr>
        <xdr:cNvPr id="420" name="テキスト ボックス 419"/>
        <xdr:cNvSpPr txBox="1"/>
      </xdr:nvSpPr>
      <xdr:spPr>
        <a:xfrm>
          <a:off x="9372111" y="1247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33,263</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108125</xdr:rowOff>
    </xdr:from>
    <xdr:to>
      <xdr:col>12</xdr:col>
      <xdr:colOff>561975</xdr:colOff>
      <xdr:row>75</xdr:row>
      <xdr:rowOff>38275</xdr:rowOff>
    </xdr:to>
    <xdr:sp macro="" textlink="">
      <xdr:nvSpPr>
        <xdr:cNvPr id="421" name="円/楕円 420"/>
        <xdr:cNvSpPr/>
      </xdr:nvSpPr>
      <xdr:spPr>
        <a:xfrm>
          <a:off x="8699500" y="1279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54802</xdr:rowOff>
    </xdr:from>
    <xdr:ext cx="534377" cy="259045"/>
    <xdr:sp macro="" textlink="">
      <xdr:nvSpPr>
        <xdr:cNvPr id="422" name="テキスト ボックス 421"/>
        <xdr:cNvSpPr txBox="1"/>
      </xdr:nvSpPr>
      <xdr:spPr>
        <a:xfrm>
          <a:off x="8483111" y="1257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29,159</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19658</xdr:rowOff>
    </xdr:from>
    <xdr:to>
      <xdr:col>11</xdr:col>
      <xdr:colOff>358775</xdr:colOff>
      <xdr:row>76</xdr:row>
      <xdr:rowOff>121258</xdr:rowOff>
    </xdr:to>
    <xdr:sp macro="" textlink="">
      <xdr:nvSpPr>
        <xdr:cNvPr id="423" name="円/楕円 422"/>
        <xdr:cNvSpPr/>
      </xdr:nvSpPr>
      <xdr:spPr>
        <a:xfrm>
          <a:off x="7810500" y="1304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137784</xdr:rowOff>
    </xdr:from>
    <xdr:ext cx="534377" cy="259045"/>
    <xdr:sp macro="" textlink="">
      <xdr:nvSpPr>
        <xdr:cNvPr id="424" name="テキスト ボックス 423"/>
        <xdr:cNvSpPr txBox="1"/>
      </xdr:nvSpPr>
      <xdr:spPr>
        <a:xfrm>
          <a:off x="7594111" y="1282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18,029</a:t>
          </a:r>
          <a:endParaRPr kumimoji="1" lang="ja-JP" altLang="en-US" sz="1000" b="1">
            <a:solidFill>
              <a:srgbClr val="FF0000"/>
            </a:solidFill>
            <a:latin typeface="ＭＳ Ｐゴシック"/>
          </a:endParaRPr>
        </a:p>
      </xdr:txBody>
    </xdr:sp>
    <xdr:clientData/>
  </xdr:oneCellAnchor>
  <xdr:twoCellAnchor>
    <xdr:from>
      <xdr:col>10</xdr:col>
      <xdr:colOff>53975</xdr:colOff>
      <xdr:row>72</xdr:row>
      <xdr:rowOff>23315</xdr:rowOff>
    </xdr:from>
    <xdr:to>
      <xdr:col>10</xdr:col>
      <xdr:colOff>155575</xdr:colOff>
      <xdr:row>72</xdr:row>
      <xdr:rowOff>124915</xdr:rowOff>
    </xdr:to>
    <xdr:sp macro="" textlink="">
      <xdr:nvSpPr>
        <xdr:cNvPr id="425" name="円/楕円 424"/>
        <xdr:cNvSpPr/>
      </xdr:nvSpPr>
      <xdr:spPr>
        <a:xfrm>
          <a:off x="6921500" y="1236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70</xdr:row>
      <xdr:rowOff>141442</xdr:rowOff>
    </xdr:from>
    <xdr:ext cx="534377" cy="259045"/>
    <xdr:sp macro="" textlink="">
      <xdr:nvSpPr>
        <xdr:cNvPr id="426" name="テキスト ボックス 425"/>
        <xdr:cNvSpPr txBox="1"/>
      </xdr:nvSpPr>
      <xdr:spPr>
        <a:xfrm>
          <a:off x="6705111" y="1214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47,869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56,810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95352</xdr:rowOff>
    </xdr:from>
    <xdr:to>
      <xdr:col>15</xdr:col>
      <xdr:colOff>180340</xdr:colOff>
      <xdr:row>98</xdr:row>
      <xdr:rowOff>82733</xdr:rowOff>
    </xdr:to>
    <xdr:cxnSp macro="">
      <xdr:nvCxnSpPr>
        <xdr:cNvPr id="448" name="直線コネクタ 447"/>
        <xdr:cNvCxnSpPr/>
      </xdr:nvCxnSpPr>
      <xdr:spPr>
        <a:xfrm flipV="1">
          <a:off x="10475595" y="15697302"/>
          <a:ext cx="1270" cy="1187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86560</xdr:rowOff>
    </xdr:from>
    <xdr:ext cx="534377" cy="259045"/>
    <xdr:sp macro="" textlink="">
      <xdr:nvSpPr>
        <xdr:cNvPr id="449" name="土木費最小値テキスト"/>
        <xdr:cNvSpPr txBox="1"/>
      </xdr:nvSpPr>
      <xdr:spPr>
        <a:xfrm>
          <a:off x="10528300" y="1688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a:t>
          </a:r>
          <a:endParaRPr kumimoji="1" lang="ja-JP" altLang="en-US" sz="1000" b="1">
            <a:latin typeface="ＭＳ Ｐゴシック"/>
          </a:endParaRPr>
        </a:p>
      </xdr:txBody>
    </xdr:sp>
    <xdr:clientData/>
  </xdr:oneCellAnchor>
  <xdr:twoCellAnchor>
    <xdr:from>
      <xdr:col>15</xdr:col>
      <xdr:colOff>92075</xdr:colOff>
      <xdr:row>98</xdr:row>
      <xdr:rowOff>82733</xdr:rowOff>
    </xdr:from>
    <xdr:to>
      <xdr:col>15</xdr:col>
      <xdr:colOff>269875</xdr:colOff>
      <xdr:row>98</xdr:row>
      <xdr:rowOff>82733</xdr:rowOff>
    </xdr:to>
    <xdr:cxnSp macro="">
      <xdr:nvCxnSpPr>
        <xdr:cNvPr id="450" name="直線コネクタ 449"/>
        <xdr:cNvCxnSpPr/>
      </xdr:nvCxnSpPr>
      <xdr:spPr>
        <a:xfrm>
          <a:off x="10388600" y="1688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42029</xdr:rowOff>
    </xdr:from>
    <xdr:ext cx="599010" cy="259045"/>
    <xdr:sp macro="" textlink="">
      <xdr:nvSpPr>
        <xdr:cNvPr id="451" name="土木費最大値テキスト"/>
        <xdr:cNvSpPr txBox="1"/>
      </xdr:nvSpPr>
      <xdr:spPr>
        <a:xfrm>
          <a:off x="10528300" y="15472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272,200</a:t>
          </a:r>
          <a:endParaRPr kumimoji="1" lang="ja-JP" altLang="en-US" sz="1000" b="1">
            <a:latin typeface="ＭＳ Ｐゴシック"/>
          </a:endParaRPr>
        </a:p>
      </xdr:txBody>
    </xdr:sp>
    <xdr:clientData/>
  </xdr:oneCellAnchor>
  <xdr:twoCellAnchor>
    <xdr:from>
      <xdr:col>15</xdr:col>
      <xdr:colOff>92075</xdr:colOff>
      <xdr:row>91</xdr:row>
      <xdr:rowOff>95352</xdr:rowOff>
    </xdr:from>
    <xdr:to>
      <xdr:col>15</xdr:col>
      <xdr:colOff>269875</xdr:colOff>
      <xdr:row>91</xdr:row>
      <xdr:rowOff>95352</xdr:rowOff>
    </xdr:to>
    <xdr:cxnSp macro="">
      <xdr:nvCxnSpPr>
        <xdr:cNvPr id="452" name="直線コネクタ 451"/>
        <xdr:cNvCxnSpPr/>
      </xdr:nvCxnSpPr>
      <xdr:spPr>
        <a:xfrm>
          <a:off x="10388600" y="15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28400</xdr:rowOff>
    </xdr:from>
    <xdr:to>
      <xdr:col>15</xdr:col>
      <xdr:colOff>180975</xdr:colOff>
      <xdr:row>96</xdr:row>
      <xdr:rowOff>63160</xdr:rowOff>
    </xdr:to>
    <xdr:cxnSp macro="">
      <xdr:nvCxnSpPr>
        <xdr:cNvPr id="453" name="直線コネクタ 452"/>
        <xdr:cNvCxnSpPr/>
      </xdr:nvCxnSpPr>
      <xdr:spPr>
        <a:xfrm flipV="1">
          <a:off x="9639300" y="16487600"/>
          <a:ext cx="838200" cy="34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168925</xdr:rowOff>
    </xdr:from>
    <xdr:ext cx="534377" cy="259045"/>
    <xdr:sp macro="" textlink="">
      <xdr:nvSpPr>
        <xdr:cNvPr id="454" name="土木費平均値テキスト"/>
        <xdr:cNvSpPr txBox="1"/>
      </xdr:nvSpPr>
      <xdr:spPr>
        <a:xfrm>
          <a:off x="10528300" y="16628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52,778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19048</xdr:rowOff>
    </xdr:from>
    <xdr:to>
      <xdr:col>15</xdr:col>
      <xdr:colOff>231775</xdr:colOff>
      <xdr:row>97</xdr:row>
      <xdr:rowOff>120648</xdr:rowOff>
    </xdr:to>
    <xdr:sp macro="" textlink="">
      <xdr:nvSpPr>
        <xdr:cNvPr id="455" name="フローチャート : 判断 454"/>
        <xdr:cNvSpPr/>
      </xdr:nvSpPr>
      <xdr:spPr>
        <a:xfrm>
          <a:off x="10426700" y="1664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63160</xdr:rowOff>
    </xdr:from>
    <xdr:to>
      <xdr:col>14</xdr:col>
      <xdr:colOff>28575</xdr:colOff>
      <xdr:row>96</xdr:row>
      <xdr:rowOff>85302</xdr:rowOff>
    </xdr:to>
    <xdr:cxnSp macro="">
      <xdr:nvCxnSpPr>
        <xdr:cNvPr id="456" name="直線コネクタ 455"/>
        <xdr:cNvCxnSpPr/>
      </xdr:nvCxnSpPr>
      <xdr:spPr>
        <a:xfrm flipV="1">
          <a:off x="8750300" y="16522360"/>
          <a:ext cx="889000" cy="2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7062</xdr:rowOff>
    </xdr:from>
    <xdr:to>
      <xdr:col>14</xdr:col>
      <xdr:colOff>79375</xdr:colOff>
      <xdr:row>97</xdr:row>
      <xdr:rowOff>108662</xdr:rowOff>
    </xdr:to>
    <xdr:sp macro="" textlink="">
      <xdr:nvSpPr>
        <xdr:cNvPr id="457" name="フローチャート : 判断 456"/>
        <xdr:cNvSpPr/>
      </xdr:nvSpPr>
      <xdr:spPr>
        <a:xfrm>
          <a:off x="95885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99789</xdr:rowOff>
    </xdr:from>
    <xdr:ext cx="534377" cy="259045"/>
    <xdr:sp macro="" textlink="">
      <xdr:nvSpPr>
        <xdr:cNvPr id="458" name="テキスト ボックス 457"/>
        <xdr:cNvSpPr txBox="1"/>
      </xdr:nvSpPr>
      <xdr:spPr>
        <a:xfrm>
          <a:off x="9372111" y="1673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55,400</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85302</xdr:rowOff>
    </xdr:from>
    <xdr:to>
      <xdr:col>12</xdr:col>
      <xdr:colOff>511175</xdr:colOff>
      <xdr:row>96</xdr:row>
      <xdr:rowOff>114650</xdr:rowOff>
    </xdr:to>
    <xdr:cxnSp macro="">
      <xdr:nvCxnSpPr>
        <xdr:cNvPr id="459" name="直線コネクタ 458"/>
        <xdr:cNvCxnSpPr/>
      </xdr:nvCxnSpPr>
      <xdr:spPr>
        <a:xfrm flipV="1">
          <a:off x="7861300" y="16544502"/>
          <a:ext cx="889000" cy="2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152538</xdr:rowOff>
    </xdr:from>
    <xdr:to>
      <xdr:col>12</xdr:col>
      <xdr:colOff>561975</xdr:colOff>
      <xdr:row>97</xdr:row>
      <xdr:rowOff>82688</xdr:rowOff>
    </xdr:to>
    <xdr:sp macro="" textlink="">
      <xdr:nvSpPr>
        <xdr:cNvPr id="460" name="フローチャート : 判断 459"/>
        <xdr:cNvSpPr/>
      </xdr:nvSpPr>
      <xdr:spPr>
        <a:xfrm>
          <a:off x="8699500" y="1661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73815</xdr:rowOff>
    </xdr:from>
    <xdr:ext cx="534377" cy="259045"/>
    <xdr:sp macro="" textlink="">
      <xdr:nvSpPr>
        <xdr:cNvPr id="461" name="テキスト ボックス 460"/>
        <xdr:cNvSpPr txBox="1"/>
      </xdr:nvSpPr>
      <xdr:spPr>
        <a:xfrm>
          <a:off x="8483111" y="1670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114650</xdr:rowOff>
    </xdr:from>
    <xdr:to>
      <xdr:col>11</xdr:col>
      <xdr:colOff>307975</xdr:colOff>
      <xdr:row>96</xdr:row>
      <xdr:rowOff>123817</xdr:rowOff>
    </xdr:to>
    <xdr:cxnSp macro="">
      <xdr:nvCxnSpPr>
        <xdr:cNvPr id="462" name="直線コネクタ 461"/>
        <xdr:cNvCxnSpPr/>
      </xdr:nvCxnSpPr>
      <xdr:spPr>
        <a:xfrm flipV="1">
          <a:off x="6972300" y="16573850"/>
          <a:ext cx="889000" cy="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17329</xdr:rowOff>
    </xdr:from>
    <xdr:to>
      <xdr:col>11</xdr:col>
      <xdr:colOff>358775</xdr:colOff>
      <xdr:row>97</xdr:row>
      <xdr:rowOff>118929</xdr:rowOff>
    </xdr:to>
    <xdr:sp macro="" textlink="">
      <xdr:nvSpPr>
        <xdr:cNvPr id="463" name="フローチャート : 判断 462"/>
        <xdr:cNvSpPr/>
      </xdr:nvSpPr>
      <xdr:spPr>
        <a:xfrm>
          <a:off x="7810500" y="16647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110056</xdr:rowOff>
    </xdr:from>
    <xdr:ext cx="534377" cy="259045"/>
    <xdr:sp macro="" textlink="">
      <xdr:nvSpPr>
        <xdr:cNvPr id="464" name="テキスト ボックス 463"/>
        <xdr:cNvSpPr txBox="1"/>
      </xdr:nvSpPr>
      <xdr:spPr>
        <a:xfrm>
          <a:off x="7594111" y="1674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33190</xdr:rowOff>
    </xdr:from>
    <xdr:to>
      <xdr:col>10</xdr:col>
      <xdr:colOff>155575</xdr:colOff>
      <xdr:row>97</xdr:row>
      <xdr:rowOff>134790</xdr:rowOff>
    </xdr:to>
    <xdr:sp macro="" textlink="">
      <xdr:nvSpPr>
        <xdr:cNvPr id="465" name="フローチャート : 判断 464"/>
        <xdr:cNvSpPr/>
      </xdr:nvSpPr>
      <xdr:spPr>
        <a:xfrm>
          <a:off x="6921500" y="1666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125917</xdr:rowOff>
    </xdr:from>
    <xdr:ext cx="534377" cy="259045"/>
    <xdr:sp macro="" textlink="">
      <xdr:nvSpPr>
        <xdr:cNvPr id="466" name="テキスト ボックス 465"/>
        <xdr:cNvSpPr txBox="1"/>
      </xdr:nvSpPr>
      <xdr:spPr>
        <a:xfrm>
          <a:off x="6705111" y="1675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149050</xdr:rowOff>
    </xdr:from>
    <xdr:to>
      <xdr:col>15</xdr:col>
      <xdr:colOff>231775</xdr:colOff>
      <xdr:row>96</xdr:row>
      <xdr:rowOff>79200</xdr:rowOff>
    </xdr:to>
    <xdr:sp macro="" textlink="">
      <xdr:nvSpPr>
        <xdr:cNvPr id="472" name="円/楕円 471"/>
        <xdr:cNvSpPr/>
      </xdr:nvSpPr>
      <xdr:spPr>
        <a:xfrm>
          <a:off x="10426700" y="164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477</xdr:rowOff>
    </xdr:from>
    <xdr:ext cx="534377" cy="259045"/>
    <xdr:sp macro="" textlink="">
      <xdr:nvSpPr>
        <xdr:cNvPr id="473" name="土木費該当値テキスト"/>
        <xdr:cNvSpPr txBox="1"/>
      </xdr:nvSpPr>
      <xdr:spPr>
        <a:xfrm>
          <a:off x="10528300" y="1628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99,344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12360</xdr:rowOff>
    </xdr:from>
    <xdr:to>
      <xdr:col>14</xdr:col>
      <xdr:colOff>79375</xdr:colOff>
      <xdr:row>96</xdr:row>
      <xdr:rowOff>113960</xdr:rowOff>
    </xdr:to>
    <xdr:sp macro="" textlink="">
      <xdr:nvSpPr>
        <xdr:cNvPr id="474" name="円/楕円 473"/>
        <xdr:cNvSpPr/>
      </xdr:nvSpPr>
      <xdr:spPr>
        <a:xfrm>
          <a:off x="9588500" y="1647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130487</xdr:rowOff>
    </xdr:from>
    <xdr:ext cx="534377" cy="259045"/>
    <xdr:sp macro="" textlink="">
      <xdr:nvSpPr>
        <xdr:cNvPr id="475" name="テキスト ボックス 474"/>
        <xdr:cNvSpPr txBox="1"/>
      </xdr:nvSpPr>
      <xdr:spPr>
        <a:xfrm>
          <a:off x="9372111" y="1624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91,741</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34502</xdr:rowOff>
    </xdr:from>
    <xdr:to>
      <xdr:col>12</xdr:col>
      <xdr:colOff>561975</xdr:colOff>
      <xdr:row>96</xdr:row>
      <xdr:rowOff>136102</xdr:rowOff>
    </xdr:to>
    <xdr:sp macro="" textlink="">
      <xdr:nvSpPr>
        <xdr:cNvPr id="476" name="円/楕円 475"/>
        <xdr:cNvSpPr/>
      </xdr:nvSpPr>
      <xdr:spPr>
        <a:xfrm>
          <a:off x="8699500" y="1649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152629</xdr:rowOff>
    </xdr:from>
    <xdr:ext cx="534377" cy="259045"/>
    <xdr:sp macro="" textlink="">
      <xdr:nvSpPr>
        <xdr:cNvPr id="477" name="テキスト ボックス 476"/>
        <xdr:cNvSpPr txBox="1"/>
      </xdr:nvSpPr>
      <xdr:spPr>
        <a:xfrm>
          <a:off x="8483111" y="16268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86,898</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63850</xdr:rowOff>
    </xdr:from>
    <xdr:to>
      <xdr:col>11</xdr:col>
      <xdr:colOff>358775</xdr:colOff>
      <xdr:row>96</xdr:row>
      <xdr:rowOff>165450</xdr:rowOff>
    </xdr:to>
    <xdr:sp macro="" textlink="">
      <xdr:nvSpPr>
        <xdr:cNvPr id="478" name="円/楕円 477"/>
        <xdr:cNvSpPr/>
      </xdr:nvSpPr>
      <xdr:spPr>
        <a:xfrm>
          <a:off x="7810500" y="1652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10527</xdr:rowOff>
    </xdr:from>
    <xdr:ext cx="534377" cy="259045"/>
    <xdr:sp macro="" textlink="">
      <xdr:nvSpPr>
        <xdr:cNvPr id="479" name="テキスト ボックス 478"/>
        <xdr:cNvSpPr txBox="1"/>
      </xdr:nvSpPr>
      <xdr:spPr>
        <a:xfrm>
          <a:off x="7594111" y="1629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80,479</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73017</xdr:rowOff>
    </xdr:from>
    <xdr:to>
      <xdr:col>10</xdr:col>
      <xdr:colOff>155575</xdr:colOff>
      <xdr:row>97</xdr:row>
      <xdr:rowOff>3167</xdr:rowOff>
    </xdr:to>
    <xdr:sp macro="" textlink="">
      <xdr:nvSpPr>
        <xdr:cNvPr id="480" name="円/楕円 479"/>
        <xdr:cNvSpPr/>
      </xdr:nvSpPr>
      <xdr:spPr>
        <a:xfrm>
          <a:off x="6921500" y="1653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19694</xdr:rowOff>
    </xdr:from>
    <xdr:ext cx="534377" cy="259045"/>
    <xdr:sp macro="" textlink="">
      <xdr:nvSpPr>
        <xdr:cNvPr id="481" name="テキスト ボックス 480"/>
        <xdr:cNvSpPr txBox="1"/>
      </xdr:nvSpPr>
      <xdr:spPr>
        <a:xfrm>
          <a:off x="6705111" y="1630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78,474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18,949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1" name="テキスト ボックス 50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24241</xdr:rowOff>
    </xdr:from>
    <xdr:to>
      <xdr:col>23</xdr:col>
      <xdr:colOff>516889</xdr:colOff>
      <xdr:row>38</xdr:row>
      <xdr:rowOff>59543</xdr:rowOff>
    </xdr:to>
    <xdr:cxnSp macro="">
      <xdr:nvCxnSpPr>
        <xdr:cNvPr id="507" name="直線コネクタ 506"/>
        <xdr:cNvCxnSpPr/>
      </xdr:nvCxnSpPr>
      <xdr:spPr>
        <a:xfrm flipV="1">
          <a:off x="16317595" y="5339191"/>
          <a:ext cx="1269" cy="1235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63370</xdr:rowOff>
    </xdr:from>
    <xdr:ext cx="534377" cy="259045"/>
    <xdr:sp macro="" textlink="">
      <xdr:nvSpPr>
        <xdr:cNvPr id="508" name="消防費最小値テキスト"/>
        <xdr:cNvSpPr txBox="1"/>
      </xdr:nvSpPr>
      <xdr:spPr>
        <a:xfrm>
          <a:off x="16370300" y="657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12,909</a:t>
          </a:r>
          <a:endParaRPr kumimoji="1" lang="ja-JP" altLang="en-US" sz="1000" b="1">
            <a:latin typeface="ＭＳ Ｐゴシック"/>
          </a:endParaRPr>
        </a:p>
      </xdr:txBody>
    </xdr:sp>
    <xdr:clientData/>
  </xdr:oneCellAnchor>
  <xdr:twoCellAnchor>
    <xdr:from>
      <xdr:col>23</xdr:col>
      <xdr:colOff>428625</xdr:colOff>
      <xdr:row>38</xdr:row>
      <xdr:rowOff>59543</xdr:rowOff>
    </xdr:from>
    <xdr:to>
      <xdr:col>23</xdr:col>
      <xdr:colOff>606425</xdr:colOff>
      <xdr:row>38</xdr:row>
      <xdr:rowOff>59543</xdr:rowOff>
    </xdr:to>
    <xdr:cxnSp macro="">
      <xdr:nvCxnSpPr>
        <xdr:cNvPr id="509" name="直線コネクタ 508"/>
        <xdr:cNvCxnSpPr/>
      </xdr:nvCxnSpPr>
      <xdr:spPr>
        <a:xfrm>
          <a:off x="16230600" y="657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142368</xdr:rowOff>
    </xdr:from>
    <xdr:ext cx="534377" cy="259045"/>
    <xdr:sp macro="" textlink="">
      <xdr:nvSpPr>
        <xdr:cNvPr id="510" name="消防費最大値テキスト"/>
        <xdr:cNvSpPr txBox="1"/>
      </xdr:nvSpPr>
      <xdr:spPr>
        <a:xfrm>
          <a:off x="16370300" y="511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88,571</a:t>
          </a:r>
          <a:endParaRPr kumimoji="1" lang="ja-JP" altLang="en-US" sz="1000" b="1">
            <a:latin typeface="ＭＳ Ｐゴシック"/>
          </a:endParaRPr>
        </a:p>
      </xdr:txBody>
    </xdr:sp>
    <xdr:clientData/>
  </xdr:oneCellAnchor>
  <xdr:twoCellAnchor>
    <xdr:from>
      <xdr:col>23</xdr:col>
      <xdr:colOff>428625</xdr:colOff>
      <xdr:row>31</xdr:row>
      <xdr:rowOff>24241</xdr:rowOff>
    </xdr:from>
    <xdr:to>
      <xdr:col>23</xdr:col>
      <xdr:colOff>606425</xdr:colOff>
      <xdr:row>31</xdr:row>
      <xdr:rowOff>24241</xdr:rowOff>
    </xdr:to>
    <xdr:cxnSp macro="">
      <xdr:nvCxnSpPr>
        <xdr:cNvPr id="511" name="直線コネクタ 510"/>
        <xdr:cNvCxnSpPr/>
      </xdr:nvCxnSpPr>
      <xdr:spPr>
        <a:xfrm>
          <a:off x="16230600" y="533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73308</xdr:rowOff>
    </xdr:from>
    <xdr:to>
      <xdr:col>23</xdr:col>
      <xdr:colOff>517525</xdr:colOff>
      <xdr:row>36</xdr:row>
      <xdr:rowOff>81064</xdr:rowOff>
    </xdr:to>
    <xdr:cxnSp macro="">
      <xdr:nvCxnSpPr>
        <xdr:cNvPr id="512" name="直線コネクタ 511"/>
        <xdr:cNvCxnSpPr/>
      </xdr:nvCxnSpPr>
      <xdr:spPr>
        <a:xfrm flipV="1">
          <a:off x="15481300" y="6245508"/>
          <a:ext cx="838200" cy="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130453</xdr:rowOff>
    </xdr:from>
    <xdr:ext cx="534377" cy="259045"/>
    <xdr:sp macro="" textlink="">
      <xdr:nvSpPr>
        <xdr:cNvPr id="513" name="消防費平均値テキスト"/>
        <xdr:cNvSpPr txBox="1"/>
      </xdr:nvSpPr>
      <xdr:spPr>
        <a:xfrm>
          <a:off x="16370300" y="6302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25,134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152026</xdr:rowOff>
    </xdr:from>
    <xdr:to>
      <xdr:col>23</xdr:col>
      <xdr:colOff>568325</xdr:colOff>
      <xdr:row>37</xdr:row>
      <xdr:rowOff>82176</xdr:rowOff>
    </xdr:to>
    <xdr:sp macro="" textlink="">
      <xdr:nvSpPr>
        <xdr:cNvPr id="514" name="フローチャート : 判断 513"/>
        <xdr:cNvSpPr/>
      </xdr:nvSpPr>
      <xdr:spPr>
        <a:xfrm>
          <a:off x="162687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6393</xdr:rowOff>
    </xdr:from>
    <xdr:to>
      <xdr:col>22</xdr:col>
      <xdr:colOff>365125</xdr:colOff>
      <xdr:row>36</xdr:row>
      <xdr:rowOff>81064</xdr:rowOff>
    </xdr:to>
    <xdr:cxnSp macro="">
      <xdr:nvCxnSpPr>
        <xdr:cNvPr id="515" name="直線コネクタ 514"/>
        <xdr:cNvCxnSpPr/>
      </xdr:nvCxnSpPr>
      <xdr:spPr>
        <a:xfrm>
          <a:off x="14592300" y="5492793"/>
          <a:ext cx="889000" cy="760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110552</xdr:rowOff>
    </xdr:from>
    <xdr:to>
      <xdr:col>22</xdr:col>
      <xdr:colOff>415925</xdr:colOff>
      <xdr:row>37</xdr:row>
      <xdr:rowOff>40702</xdr:rowOff>
    </xdr:to>
    <xdr:sp macro="" textlink="">
      <xdr:nvSpPr>
        <xdr:cNvPr id="516" name="フローチャート : 判断 515"/>
        <xdr:cNvSpPr/>
      </xdr:nvSpPr>
      <xdr:spPr>
        <a:xfrm>
          <a:off x="15430500" y="628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31829</xdr:rowOff>
    </xdr:from>
    <xdr:ext cx="534377" cy="259045"/>
    <xdr:sp macro="" textlink="">
      <xdr:nvSpPr>
        <xdr:cNvPr id="517" name="テキスト ボックス 516"/>
        <xdr:cNvSpPr txBox="1"/>
      </xdr:nvSpPr>
      <xdr:spPr>
        <a:xfrm>
          <a:off x="15214111" y="637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27,674</a:t>
          </a:r>
          <a:endParaRPr kumimoji="1" lang="ja-JP" altLang="en-US" sz="1000" b="1">
            <a:solidFill>
              <a:srgbClr val="000080"/>
            </a:solidFill>
            <a:latin typeface="ＭＳ Ｐゴシック"/>
          </a:endParaRPr>
        </a:p>
      </xdr:txBody>
    </xdr:sp>
    <xdr:clientData/>
  </xdr:oneCellAnchor>
  <xdr:twoCellAnchor>
    <xdr:from>
      <xdr:col>19</xdr:col>
      <xdr:colOff>644525</xdr:colOff>
      <xdr:row>32</xdr:row>
      <xdr:rowOff>6393</xdr:rowOff>
    </xdr:from>
    <xdr:to>
      <xdr:col>21</xdr:col>
      <xdr:colOff>161925</xdr:colOff>
      <xdr:row>33</xdr:row>
      <xdr:rowOff>62107</xdr:rowOff>
    </xdr:to>
    <xdr:cxnSp macro="">
      <xdr:nvCxnSpPr>
        <xdr:cNvPr id="518" name="直線コネクタ 517"/>
        <xdr:cNvCxnSpPr/>
      </xdr:nvCxnSpPr>
      <xdr:spPr>
        <a:xfrm flipV="1">
          <a:off x="13703300" y="5492793"/>
          <a:ext cx="889000" cy="22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2571</xdr:rowOff>
    </xdr:from>
    <xdr:to>
      <xdr:col>21</xdr:col>
      <xdr:colOff>212725</xdr:colOff>
      <xdr:row>37</xdr:row>
      <xdr:rowOff>104171</xdr:rowOff>
    </xdr:to>
    <xdr:sp macro="" textlink="">
      <xdr:nvSpPr>
        <xdr:cNvPr id="519" name="フローチャート : 判断 518"/>
        <xdr:cNvSpPr/>
      </xdr:nvSpPr>
      <xdr:spPr>
        <a:xfrm>
          <a:off x="14541500" y="634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95298</xdr:rowOff>
    </xdr:from>
    <xdr:ext cx="534377" cy="259045"/>
    <xdr:sp macro="" textlink="">
      <xdr:nvSpPr>
        <xdr:cNvPr id="520" name="テキスト ボックス 519"/>
        <xdr:cNvSpPr txBox="1"/>
      </xdr:nvSpPr>
      <xdr:spPr>
        <a:xfrm>
          <a:off x="14325111" y="643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62107</xdr:rowOff>
    </xdr:from>
    <xdr:to>
      <xdr:col>19</xdr:col>
      <xdr:colOff>644525</xdr:colOff>
      <xdr:row>35</xdr:row>
      <xdr:rowOff>69014</xdr:rowOff>
    </xdr:to>
    <xdr:cxnSp macro="">
      <xdr:nvCxnSpPr>
        <xdr:cNvPr id="521" name="直線コネクタ 520"/>
        <xdr:cNvCxnSpPr/>
      </xdr:nvCxnSpPr>
      <xdr:spPr>
        <a:xfrm flipV="1">
          <a:off x="12814300" y="5719957"/>
          <a:ext cx="889000" cy="34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19193</xdr:rowOff>
    </xdr:from>
    <xdr:to>
      <xdr:col>20</xdr:col>
      <xdr:colOff>9525</xdr:colOff>
      <xdr:row>37</xdr:row>
      <xdr:rowOff>120793</xdr:rowOff>
    </xdr:to>
    <xdr:sp macro="" textlink="">
      <xdr:nvSpPr>
        <xdr:cNvPr id="522" name="フローチャート : 判断 521"/>
        <xdr:cNvSpPr/>
      </xdr:nvSpPr>
      <xdr:spPr>
        <a:xfrm>
          <a:off x="13652500" y="636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111920</xdr:rowOff>
    </xdr:from>
    <xdr:ext cx="534377" cy="259045"/>
    <xdr:sp macro="" textlink="">
      <xdr:nvSpPr>
        <xdr:cNvPr id="523" name="テキスト ボックス 522"/>
        <xdr:cNvSpPr txBox="1"/>
      </xdr:nvSpPr>
      <xdr:spPr>
        <a:xfrm>
          <a:off x="13436111" y="645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21610</xdr:rowOff>
    </xdr:from>
    <xdr:to>
      <xdr:col>18</xdr:col>
      <xdr:colOff>492125</xdr:colOff>
      <xdr:row>37</xdr:row>
      <xdr:rowOff>123210</xdr:rowOff>
    </xdr:to>
    <xdr:sp macro="" textlink="">
      <xdr:nvSpPr>
        <xdr:cNvPr id="524" name="フローチャート : 判断 523"/>
        <xdr:cNvSpPr/>
      </xdr:nvSpPr>
      <xdr:spPr>
        <a:xfrm>
          <a:off x="12763500" y="636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114337</xdr:rowOff>
    </xdr:from>
    <xdr:ext cx="534377" cy="259045"/>
    <xdr:sp macro="" textlink="">
      <xdr:nvSpPr>
        <xdr:cNvPr id="525" name="テキスト ボックス 524"/>
        <xdr:cNvSpPr txBox="1"/>
      </xdr:nvSpPr>
      <xdr:spPr>
        <a:xfrm>
          <a:off x="12547111" y="645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22508</xdr:rowOff>
    </xdr:from>
    <xdr:to>
      <xdr:col>23</xdr:col>
      <xdr:colOff>568325</xdr:colOff>
      <xdr:row>36</xdr:row>
      <xdr:rowOff>124108</xdr:rowOff>
    </xdr:to>
    <xdr:sp macro="" textlink="">
      <xdr:nvSpPr>
        <xdr:cNvPr id="531" name="円/楕円 530"/>
        <xdr:cNvSpPr/>
      </xdr:nvSpPr>
      <xdr:spPr>
        <a:xfrm>
          <a:off x="16268700" y="619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45385</xdr:rowOff>
    </xdr:from>
    <xdr:ext cx="534377" cy="259045"/>
    <xdr:sp macro="" textlink="">
      <xdr:nvSpPr>
        <xdr:cNvPr id="532" name="消防費該当値テキスト"/>
        <xdr:cNvSpPr txBox="1"/>
      </xdr:nvSpPr>
      <xdr:spPr>
        <a:xfrm>
          <a:off x="16370300" y="604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33,066</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30264</xdr:rowOff>
    </xdr:from>
    <xdr:to>
      <xdr:col>22</xdr:col>
      <xdr:colOff>415925</xdr:colOff>
      <xdr:row>36</xdr:row>
      <xdr:rowOff>131864</xdr:rowOff>
    </xdr:to>
    <xdr:sp macro="" textlink="">
      <xdr:nvSpPr>
        <xdr:cNvPr id="533" name="円/楕円 532"/>
        <xdr:cNvSpPr/>
      </xdr:nvSpPr>
      <xdr:spPr>
        <a:xfrm>
          <a:off x="15430500" y="620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148391</xdr:rowOff>
    </xdr:from>
    <xdr:ext cx="534377" cy="259045"/>
    <xdr:sp macro="" textlink="">
      <xdr:nvSpPr>
        <xdr:cNvPr id="534" name="テキスト ボックス 533"/>
        <xdr:cNvSpPr txBox="1"/>
      </xdr:nvSpPr>
      <xdr:spPr>
        <a:xfrm>
          <a:off x="15214111" y="597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32,591</a:t>
          </a:r>
          <a:endParaRPr kumimoji="1" lang="ja-JP" altLang="en-US" sz="1000" b="1">
            <a:solidFill>
              <a:srgbClr val="FF0000"/>
            </a:solidFill>
            <a:latin typeface="ＭＳ Ｐゴシック"/>
          </a:endParaRPr>
        </a:p>
      </xdr:txBody>
    </xdr:sp>
    <xdr:clientData/>
  </xdr:oneCellAnchor>
  <xdr:twoCellAnchor>
    <xdr:from>
      <xdr:col>21</xdr:col>
      <xdr:colOff>111125</xdr:colOff>
      <xdr:row>31</xdr:row>
      <xdr:rowOff>127043</xdr:rowOff>
    </xdr:from>
    <xdr:to>
      <xdr:col>21</xdr:col>
      <xdr:colOff>212725</xdr:colOff>
      <xdr:row>32</xdr:row>
      <xdr:rowOff>57193</xdr:rowOff>
    </xdr:to>
    <xdr:sp macro="" textlink="">
      <xdr:nvSpPr>
        <xdr:cNvPr id="535" name="円/楕円 534"/>
        <xdr:cNvSpPr/>
      </xdr:nvSpPr>
      <xdr:spPr>
        <a:xfrm>
          <a:off x="14541500" y="544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30</xdr:row>
      <xdr:rowOff>73720</xdr:rowOff>
    </xdr:from>
    <xdr:ext cx="534377" cy="259045"/>
    <xdr:sp macro="" textlink="">
      <xdr:nvSpPr>
        <xdr:cNvPr id="536" name="テキスト ボックス 535"/>
        <xdr:cNvSpPr txBox="1"/>
      </xdr:nvSpPr>
      <xdr:spPr>
        <a:xfrm>
          <a:off x="14325111" y="521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79,164</a:t>
          </a:r>
          <a:endParaRPr kumimoji="1" lang="ja-JP" altLang="en-US" sz="1000" b="1">
            <a:solidFill>
              <a:srgbClr val="FF0000"/>
            </a:solidFill>
            <a:latin typeface="ＭＳ Ｐゴシック"/>
          </a:endParaRPr>
        </a:p>
      </xdr:txBody>
    </xdr:sp>
    <xdr:clientData/>
  </xdr:oneCellAnchor>
  <xdr:twoCellAnchor>
    <xdr:from>
      <xdr:col>19</xdr:col>
      <xdr:colOff>593725</xdr:colOff>
      <xdr:row>33</xdr:row>
      <xdr:rowOff>11307</xdr:rowOff>
    </xdr:from>
    <xdr:to>
      <xdr:col>20</xdr:col>
      <xdr:colOff>9525</xdr:colOff>
      <xdr:row>33</xdr:row>
      <xdr:rowOff>112907</xdr:rowOff>
    </xdr:to>
    <xdr:sp macro="" textlink="">
      <xdr:nvSpPr>
        <xdr:cNvPr id="537" name="円/楕円 536"/>
        <xdr:cNvSpPr/>
      </xdr:nvSpPr>
      <xdr:spPr>
        <a:xfrm>
          <a:off x="13652500" y="566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31</xdr:row>
      <xdr:rowOff>129434</xdr:rowOff>
    </xdr:from>
    <xdr:ext cx="534377" cy="259045"/>
    <xdr:sp macro="" textlink="">
      <xdr:nvSpPr>
        <xdr:cNvPr id="538" name="テキスト ボックス 537"/>
        <xdr:cNvSpPr txBox="1"/>
      </xdr:nvSpPr>
      <xdr:spPr>
        <a:xfrm>
          <a:off x="13436111" y="544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65,252</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18214</xdr:rowOff>
    </xdr:from>
    <xdr:to>
      <xdr:col>18</xdr:col>
      <xdr:colOff>492125</xdr:colOff>
      <xdr:row>35</xdr:row>
      <xdr:rowOff>119814</xdr:rowOff>
    </xdr:to>
    <xdr:sp macro="" textlink="">
      <xdr:nvSpPr>
        <xdr:cNvPr id="539" name="円/楕円 538"/>
        <xdr:cNvSpPr/>
      </xdr:nvSpPr>
      <xdr:spPr>
        <a:xfrm>
          <a:off x="12763500" y="601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136341</xdr:rowOff>
    </xdr:from>
    <xdr:ext cx="534377" cy="259045"/>
    <xdr:sp macro="" textlink="">
      <xdr:nvSpPr>
        <xdr:cNvPr id="540" name="テキスト ボックス 539"/>
        <xdr:cNvSpPr txBox="1"/>
      </xdr:nvSpPr>
      <xdr:spPr>
        <a:xfrm>
          <a:off x="12547111" y="579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43,829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63,395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1" name="直線コネクタ 55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2" name="テキスト ボックス 55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3" name="直線コネクタ 55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4" name="テキスト ボックス 55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5" name="直線コネクタ 55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6" name="テキスト ボックス 55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7" name="直線コネクタ 55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8" name="テキスト ボックス 55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42532</xdr:rowOff>
    </xdr:from>
    <xdr:to>
      <xdr:col>23</xdr:col>
      <xdr:colOff>516889</xdr:colOff>
      <xdr:row>58</xdr:row>
      <xdr:rowOff>35810</xdr:rowOff>
    </xdr:to>
    <xdr:cxnSp macro="">
      <xdr:nvCxnSpPr>
        <xdr:cNvPr id="562" name="直線コネクタ 561"/>
        <xdr:cNvCxnSpPr/>
      </xdr:nvCxnSpPr>
      <xdr:spPr>
        <a:xfrm flipV="1">
          <a:off x="16317595" y="8615032"/>
          <a:ext cx="1269" cy="1364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39637</xdr:rowOff>
    </xdr:from>
    <xdr:ext cx="534377" cy="259045"/>
    <xdr:sp macro="" textlink="">
      <xdr:nvSpPr>
        <xdr:cNvPr id="563" name="教育費最小値テキスト"/>
        <xdr:cNvSpPr txBox="1"/>
      </xdr:nvSpPr>
      <xdr:spPr>
        <a:xfrm>
          <a:off x="16370300" y="998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22,723</a:t>
          </a:r>
          <a:endParaRPr kumimoji="1" lang="ja-JP" altLang="en-US" sz="1000" b="1">
            <a:latin typeface="ＭＳ Ｐゴシック"/>
          </a:endParaRPr>
        </a:p>
      </xdr:txBody>
    </xdr:sp>
    <xdr:clientData/>
  </xdr:oneCellAnchor>
  <xdr:twoCellAnchor>
    <xdr:from>
      <xdr:col>23</xdr:col>
      <xdr:colOff>428625</xdr:colOff>
      <xdr:row>58</xdr:row>
      <xdr:rowOff>35810</xdr:rowOff>
    </xdr:from>
    <xdr:to>
      <xdr:col>23</xdr:col>
      <xdr:colOff>606425</xdr:colOff>
      <xdr:row>58</xdr:row>
      <xdr:rowOff>35810</xdr:rowOff>
    </xdr:to>
    <xdr:cxnSp macro="">
      <xdr:nvCxnSpPr>
        <xdr:cNvPr id="564" name="直線コネクタ 563"/>
        <xdr:cNvCxnSpPr/>
      </xdr:nvCxnSpPr>
      <xdr:spPr>
        <a:xfrm>
          <a:off x="16230600" y="997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160659</xdr:rowOff>
    </xdr:from>
    <xdr:ext cx="599010" cy="259045"/>
    <xdr:sp macro="" textlink="">
      <xdr:nvSpPr>
        <xdr:cNvPr id="565" name="教育費最大値テキスト"/>
        <xdr:cNvSpPr txBox="1"/>
      </xdr:nvSpPr>
      <xdr:spPr>
        <a:xfrm>
          <a:off x="16370300" y="8390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321,253</a:t>
          </a:r>
          <a:endParaRPr kumimoji="1" lang="ja-JP" altLang="en-US" sz="1000" b="1">
            <a:latin typeface="ＭＳ Ｐゴシック"/>
          </a:endParaRPr>
        </a:p>
      </xdr:txBody>
    </xdr:sp>
    <xdr:clientData/>
  </xdr:oneCellAnchor>
  <xdr:twoCellAnchor>
    <xdr:from>
      <xdr:col>23</xdr:col>
      <xdr:colOff>428625</xdr:colOff>
      <xdr:row>50</xdr:row>
      <xdr:rowOff>42532</xdr:rowOff>
    </xdr:from>
    <xdr:to>
      <xdr:col>23</xdr:col>
      <xdr:colOff>606425</xdr:colOff>
      <xdr:row>50</xdr:row>
      <xdr:rowOff>42532</xdr:rowOff>
    </xdr:to>
    <xdr:cxnSp macro="">
      <xdr:nvCxnSpPr>
        <xdr:cNvPr id="566" name="直線コネクタ 565"/>
        <xdr:cNvCxnSpPr/>
      </xdr:nvCxnSpPr>
      <xdr:spPr>
        <a:xfrm>
          <a:off x="16230600" y="861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130830</xdr:rowOff>
    </xdr:from>
    <xdr:to>
      <xdr:col>23</xdr:col>
      <xdr:colOff>517525</xdr:colOff>
      <xdr:row>57</xdr:row>
      <xdr:rowOff>28916</xdr:rowOff>
    </xdr:to>
    <xdr:cxnSp macro="">
      <xdr:nvCxnSpPr>
        <xdr:cNvPr id="567" name="直線コネクタ 566"/>
        <xdr:cNvCxnSpPr/>
      </xdr:nvCxnSpPr>
      <xdr:spPr>
        <a:xfrm flipV="1">
          <a:off x="15481300" y="9732030"/>
          <a:ext cx="838200" cy="6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135125</xdr:rowOff>
    </xdr:from>
    <xdr:ext cx="534377" cy="259045"/>
    <xdr:sp macro="" textlink="">
      <xdr:nvSpPr>
        <xdr:cNvPr id="568" name="教育費平均値テキスト"/>
        <xdr:cNvSpPr txBox="1"/>
      </xdr:nvSpPr>
      <xdr:spPr>
        <a:xfrm>
          <a:off x="16370300" y="9736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60,171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156698</xdr:rowOff>
    </xdr:from>
    <xdr:to>
      <xdr:col>23</xdr:col>
      <xdr:colOff>568325</xdr:colOff>
      <xdr:row>57</xdr:row>
      <xdr:rowOff>86848</xdr:rowOff>
    </xdr:to>
    <xdr:sp macro="" textlink="">
      <xdr:nvSpPr>
        <xdr:cNvPr id="569" name="フローチャート : 判断 568"/>
        <xdr:cNvSpPr/>
      </xdr:nvSpPr>
      <xdr:spPr>
        <a:xfrm>
          <a:off x="16268700" y="975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24568</xdr:rowOff>
    </xdr:from>
    <xdr:to>
      <xdr:col>22</xdr:col>
      <xdr:colOff>365125</xdr:colOff>
      <xdr:row>57</xdr:row>
      <xdr:rowOff>28916</xdr:rowOff>
    </xdr:to>
    <xdr:cxnSp macro="">
      <xdr:nvCxnSpPr>
        <xdr:cNvPr id="570" name="直線コネクタ 569"/>
        <xdr:cNvCxnSpPr/>
      </xdr:nvCxnSpPr>
      <xdr:spPr>
        <a:xfrm>
          <a:off x="14592300" y="9797218"/>
          <a:ext cx="889000" cy="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162450</xdr:rowOff>
    </xdr:from>
    <xdr:to>
      <xdr:col>22</xdr:col>
      <xdr:colOff>415925</xdr:colOff>
      <xdr:row>57</xdr:row>
      <xdr:rowOff>92600</xdr:rowOff>
    </xdr:to>
    <xdr:sp macro="" textlink="">
      <xdr:nvSpPr>
        <xdr:cNvPr id="571" name="フローチャート : 判断 570"/>
        <xdr:cNvSpPr/>
      </xdr:nvSpPr>
      <xdr:spPr>
        <a:xfrm>
          <a:off x="15430500" y="976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83727</xdr:rowOff>
    </xdr:from>
    <xdr:ext cx="534377" cy="259045"/>
    <xdr:sp macro="" textlink="">
      <xdr:nvSpPr>
        <xdr:cNvPr id="572" name="テキスト ボックス 571"/>
        <xdr:cNvSpPr txBox="1"/>
      </xdr:nvSpPr>
      <xdr:spPr>
        <a:xfrm>
          <a:off x="15214111" y="985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58,913</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131754</xdr:rowOff>
    </xdr:from>
    <xdr:to>
      <xdr:col>21</xdr:col>
      <xdr:colOff>161925</xdr:colOff>
      <xdr:row>57</xdr:row>
      <xdr:rowOff>24568</xdr:rowOff>
    </xdr:to>
    <xdr:cxnSp macro="">
      <xdr:nvCxnSpPr>
        <xdr:cNvPr id="573" name="直線コネクタ 572"/>
        <xdr:cNvCxnSpPr/>
      </xdr:nvCxnSpPr>
      <xdr:spPr>
        <a:xfrm>
          <a:off x="13703300" y="9732954"/>
          <a:ext cx="889000" cy="6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159053</xdr:rowOff>
    </xdr:from>
    <xdr:to>
      <xdr:col>21</xdr:col>
      <xdr:colOff>212725</xdr:colOff>
      <xdr:row>57</xdr:row>
      <xdr:rowOff>89203</xdr:rowOff>
    </xdr:to>
    <xdr:sp macro="" textlink="">
      <xdr:nvSpPr>
        <xdr:cNvPr id="574" name="フローチャート : 判断 573"/>
        <xdr:cNvSpPr/>
      </xdr:nvSpPr>
      <xdr:spPr>
        <a:xfrm>
          <a:off x="14541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80330</xdr:rowOff>
    </xdr:from>
    <xdr:ext cx="534377" cy="259045"/>
    <xdr:sp macro="" textlink="">
      <xdr:nvSpPr>
        <xdr:cNvPr id="575" name="テキスト ボックス 574"/>
        <xdr:cNvSpPr txBox="1"/>
      </xdr:nvSpPr>
      <xdr:spPr>
        <a:xfrm>
          <a:off x="14325111" y="985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116607</xdr:rowOff>
    </xdr:from>
    <xdr:to>
      <xdr:col>19</xdr:col>
      <xdr:colOff>644525</xdr:colOff>
      <xdr:row>56</xdr:row>
      <xdr:rowOff>131754</xdr:rowOff>
    </xdr:to>
    <xdr:cxnSp macro="">
      <xdr:nvCxnSpPr>
        <xdr:cNvPr id="576" name="直線コネクタ 575"/>
        <xdr:cNvCxnSpPr/>
      </xdr:nvCxnSpPr>
      <xdr:spPr>
        <a:xfrm>
          <a:off x="12814300" y="9717807"/>
          <a:ext cx="889000" cy="1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9521</xdr:rowOff>
    </xdr:from>
    <xdr:to>
      <xdr:col>20</xdr:col>
      <xdr:colOff>9525</xdr:colOff>
      <xdr:row>57</xdr:row>
      <xdr:rowOff>111121</xdr:rowOff>
    </xdr:to>
    <xdr:sp macro="" textlink="">
      <xdr:nvSpPr>
        <xdr:cNvPr id="577" name="フローチャート : 判断 576"/>
        <xdr:cNvSpPr/>
      </xdr:nvSpPr>
      <xdr:spPr>
        <a:xfrm>
          <a:off x="13652500" y="978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102248</xdr:rowOff>
    </xdr:from>
    <xdr:ext cx="534377" cy="259045"/>
    <xdr:sp macro="" textlink="">
      <xdr:nvSpPr>
        <xdr:cNvPr id="578" name="テキスト ボックス 577"/>
        <xdr:cNvSpPr txBox="1"/>
      </xdr:nvSpPr>
      <xdr:spPr>
        <a:xfrm>
          <a:off x="13436111" y="987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170282</xdr:rowOff>
    </xdr:from>
    <xdr:to>
      <xdr:col>18</xdr:col>
      <xdr:colOff>492125</xdr:colOff>
      <xdr:row>57</xdr:row>
      <xdr:rowOff>100432</xdr:rowOff>
    </xdr:to>
    <xdr:sp macro="" textlink="">
      <xdr:nvSpPr>
        <xdr:cNvPr id="579" name="フローチャート : 判断 578"/>
        <xdr:cNvSpPr/>
      </xdr:nvSpPr>
      <xdr:spPr>
        <a:xfrm>
          <a:off x="12763500" y="977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91559</xdr:rowOff>
    </xdr:from>
    <xdr:ext cx="534377" cy="259045"/>
    <xdr:sp macro="" textlink="">
      <xdr:nvSpPr>
        <xdr:cNvPr id="580" name="テキスト ボックス 579"/>
        <xdr:cNvSpPr txBox="1"/>
      </xdr:nvSpPr>
      <xdr:spPr>
        <a:xfrm>
          <a:off x="12547111" y="986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80030</xdr:rowOff>
    </xdr:from>
    <xdr:to>
      <xdr:col>23</xdr:col>
      <xdr:colOff>568325</xdr:colOff>
      <xdr:row>57</xdr:row>
      <xdr:rowOff>10180</xdr:rowOff>
    </xdr:to>
    <xdr:sp macro="" textlink="">
      <xdr:nvSpPr>
        <xdr:cNvPr id="586" name="円/楕円 585"/>
        <xdr:cNvSpPr/>
      </xdr:nvSpPr>
      <xdr:spPr>
        <a:xfrm>
          <a:off x="16268700" y="968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102907</xdr:rowOff>
    </xdr:from>
    <xdr:ext cx="534377" cy="259045"/>
    <xdr:sp macro="" textlink="">
      <xdr:nvSpPr>
        <xdr:cNvPr id="587" name="教育費該当値テキスト"/>
        <xdr:cNvSpPr txBox="1"/>
      </xdr:nvSpPr>
      <xdr:spPr>
        <a:xfrm>
          <a:off x="16370300" y="95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76,940</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149566</xdr:rowOff>
    </xdr:from>
    <xdr:to>
      <xdr:col>22</xdr:col>
      <xdr:colOff>415925</xdr:colOff>
      <xdr:row>57</xdr:row>
      <xdr:rowOff>79716</xdr:rowOff>
    </xdr:to>
    <xdr:sp macro="" textlink="">
      <xdr:nvSpPr>
        <xdr:cNvPr id="588" name="円/楕円 587"/>
        <xdr:cNvSpPr/>
      </xdr:nvSpPr>
      <xdr:spPr>
        <a:xfrm>
          <a:off x="15430500" y="975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96243</xdr:rowOff>
    </xdr:from>
    <xdr:ext cx="534377" cy="259045"/>
    <xdr:sp macro="" textlink="">
      <xdr:nvSpPr>
        <xdr:cNvPr id="589" name="テキスト ボックス 588"/>
        <xdr:cNvSpPr txBox="1"/>
      </xdr:nvSpPr>
      <xdr:spPr>
        <a:xfrm>
          <a:off x="15214111" y="952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61,731</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145218</xdr:rowOff>
    </xdr:from>
    <xdr:to>
      <xdr:col>21</xdr:col>
      <xdr:colOff>212725</xdr:colOff>
      <xdr:row>57</xdr:row>
      <xdr:rowOff>75368</xdr:rowOff>
    </xdr:to>
    <xdr:sp macro="" textlink="">
      <xdr:nvSpPr>
        <xdr:cNvPr id="590" name="円/楕円 589"/>
        <xdr:cNvSpPr/>
      </xdr:nvSpPr>
      <xdr:spPr>
        <a:xfrm>
          <a:off x="14541500" y="974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91895</xdr:rowOff>
    </xdr:from>
    <xdr:ext cx="534377" cy="259045"/>
    <xdr:sp macro="" textlink="">
      <xdr:nvSpPr>
        <xdr:cNvPr id="591" name="テキスト ボックス 590"/>
        <xdr:cNvSpPr txBox="1"/>
      </xdr:nvSpPr>
      <xdr:spPr>
        <a:xfrm>
          <a:off x="14325111" y="952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62,682</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80954</xdr:rowOff>
    </xdr:from>
    <xdr:to>
      <xdr:col>20</xdr:col>
      <xdr:colOff>9525</xdr:colOff>
      <xdr:row>57</xdr:row>
      <xdr:rowOff>11104</xdr:rowOff>
    </xdr:to>
    <xdr:sp macro="" textlink="">
      <xdr:nvSpPr>
        <xdr:cNvPr id="592" name="円/楕円 591"/>
        <xdr:cNvSpPr/>
      </xdr:nvSpPr>
      <xdr:spPr>
        <a:xfrm>
          <a:off x="13652500" y="968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27631</xdr:rowOff>
    </xdr:from>
    <xdr:ext cx="534377" cy="259045"/>
    <xdr:sp macro="" textlink="">
      <xdr:nvSpPr>
        <xdr:cNvPr id="593" name="テキスト ボックス 592"/>
        <xdr:cNvSpPr txBox="1"/>
      </xdr:nvSpPr>
      <xdr:spPr>
        <a:xfrm>
          <a:off x="13436111" y="945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76,738</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65807</xdr:rowOff>
    </xdr:from>
    <xdr:to>
      <xdr:col>18</xdr:col>
      <xdr:colOff>492125</xdr:colOff>
      <xdr:row>56</xdr:row>
      <xdr:rowOff>167407</xdr:rowOff>
    </xdr:to>
    <xdr:sp macro="" textlink="">
      <xdr:nvSpPr>
        <xdr:cNvPr id="594" name="円/楕円 593"/>
        <xdr:cNvSpPr/>
      </xdr:nvSpPr>
      <xdr:spPr>
        <a:xfrm>
          <a:off x="12763500" y="966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12484</xdr:rowOff>
    </xdr:from>
    <xdr:ext cx="534377" cy="259045"/>
    <xdr:sp macro="" textlink="">
      <xdr:nvSpPr>
        <xdr:cNvPr id="595" name="テキスト ボックス 594"/>
        <xdr:cNvSpPr txBox="1"/>
      </xdr:nvSpPr>
      <xdr:spPr>
        <a:xfrm>
          <a:off x="12547111" y="944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80,051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1" name="テキスト ボックス 61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3" name="テキスト ボックス 61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5" name="テキスト ボックス 61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135375</xdr:rowOff>
    </xdr:from>
    <xdr:to>
      <xdr:col>23</xdr:col>
      <xdr:colOff>516889</xdr:colOff>
      <xdr:row>79</xdr:row>
      <xdr:rowOff>44450</xdr:rowOff>
    </xdr:to>
    <xdr:cxnSp macro="">
      <xdr:nvCxnSpPr>
        <xdr:cNvPr id="619" name="直線コネクタ 618"/>
        <xdr:cNvCxnSpPr/>
      </xdr:nvCxnSpPr>
      <xdr:spPr>
        <a:xfrm flipV="1">
          <a:off x="16317595" y="11965425"/>
          <a:ext cx="1269" cy="162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1" name="直線コネクタ 62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82052</xdr:rowOff>
    </xdr:from>
    <xdr:ext cx="534377" cy="259045"/>
    <xdr:sp macro="" textlink="">
      <xdr:nvSpPr>
        <xdr:cNvPr id="622" name="災害復旧費最大値テキスト"/>
        <xdr:cNvSpPr txBox="1"/>
      </xdr:nvSpPr>
      <xdr:spPr>
        <a:xfrm>
          <a:off x="16370300" y="1174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85,227</a:t>
          </a:r>
          <a:endParaRPr kumimoji="1" lang="ja-JP" altLang="en-US" sz="1000" b="1">
            <a:latin typeface="ＭＳ Ｐゴシック"/>
          </a:endParaRPr>
        </a:p>
      </xdr:txBody>
    </xdr:sp>
    <xdr:clientData/>
  </xdr:oneCellAnchor>
  <xdr:twoCellAnchor>
    <xdr:from>
      <xdr:col>23</xdr:col>
      <xdr:colOff>428625</xdr:colOff>
      <xdr:row>69</xdr:row>
      <xdr:rowOff>135375</xdr:rowOff>
    </xdr:from>
    <xdr:to>
      <xdr:col>23</xdr:col>
      <xdr:colOff>606425</xdr:colOff>
      <xdr:row>69</xdr:row>
      <xdr:rowOff>135375</xdr:rowOff>
    </xdr:to>
    <xdr:cxnSp macro="">
      <xdr:nvCxnSpPr>
        <xdr:cNvPr id="623" name="直線コネクタ 622"/>
        <xdr:cNvCxnSpPr/>
      </xdr:nvCxnSpPr>
      <xdr:spPr>
        <a:xfrm>
          <a:off x="16230600" y="11965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161874</xdr:rowOff>
    </xdr:from>
    <xdr:to>
      <xdr:col>23</xdr:col>
      <xdr:colOff>517525</xdr:colOff>
      <xdr:row>78</xdr:row>
      <xdr:rowOff>145035</xdr:rowOff>
    </xdr:to>
    <xdr:cxnSp macro="">
      <xdr:nvCxnSpPr>
        <xdr:cNvPr id="624" name="直線コネクタ 623"/>
        <xdr:cNvCxnSpPr/>
      </xdr:nvCxnSpPr>
      <xdr:spPr>
        <a:xfrm flipV="1">
          <a:off x="15481300" y="13363524"/>
          <a:ext cx="838200" cy="15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80815</xdr:rowOff>
    </xdr:from>
    <xdr:ext cx="469744" cy="259045"/>
    <xdr:sp macro="" textlink="">
      <xdr:nvSpPr>
        <xdr:cNvPr id="625" name="災害復旧費平均値テキスト"/>
        <xdr:cNvSpPr txBox="1"/>
      </xdr:nvSpPr>
      <xdr:spPr>
        <a:xfrm>
          <a:off x="16370300" y="13453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102388</xdr:rowOff>
    </xdr:from>
    <xdr:to>
      <xdr:col>23</xdr:col>
      <xdr:colOff>568325</xdr:colOff>
      <xdr:row>79</xdr:row>
      <xdr:rowOff>32538</xdr:rowOff>
    </xdr:to>
    <xdr:sp macro="" textlink="">
      <xdr:nvSpPr>
        <xdr:cNvPr id="626" name="フローチャート : 判断 625"/>
        <xdr:cNvSpPr/>
      </xdr:nvSpPr>
      <xdr:spPr>
        <a:xfrm>
          <a:off x="16268700" y="13475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145035</xdr:rowOff>
    </xdr:from>
    <xdr:to>
      <xdr:col>22</xdr:col>
      <xdr:colOff>365125</xdr:colOff>
      <xdr:row>79</xdr:row>
      <xdr:rowOff>22143</xdr:rowOff>
    </xdr:to>
    <xdr:cxnSp macro="">
      <xdr:nvCxnSpPr>
        <xdr:cNvPr id="627" name="直線コネクタ 626"/>
        <xdr:cNvCxnSpPr/>
      </xdr:nvCxnSpPr>
      <xdr:spPr>
        <a:xfrm flipV="1">
          <a:off x="14592300" y="13518135"/>
          <a:ext cx="889000" cy="48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134068</xdr:rowOff>
    </xdr:from>
    <xdr:to>
      <xdr:col>22</xdr:col>
      <xdr:colOff>415925</xdr:colOff>
      <xdr:row>79</xdr:row>
      <xdr:rowOff>64218</xdr:rowOff>
    </xdr:to>
    <xdr:sp macro="" textlink="">
      <xdr:nvSpPr>
        <xdr:cNvPr id="628" name="フローチャート : 判断 627"/>
        <xdr:cNvSpPr/>
      </xdr:nvSpPr>
      <xdr:spPr>
        <a:xfrm>
          <a:off x="15430500" y="135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55345</xdr:rowOff>
    </xdr:from>
    <xdr:ext cx="469744" cy="259045"/>
    <xdr:sp macro="" textlink="">
      <xdr:nvSpPr>
        <xdr:cNvPr id="629" name="テキスト ボックス 628"/>
        <xdr:cNvSpPr txBox="1"/>
      </xdr:nvSpPr>
      <xdr:spPr>
        <a:xfrm>
          <a:off x="15246427" y="13599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22143</xdr:rowOff>
    </xdr:from>
    <xdr:to>
      <xdr:col>21</xdr:col>
      <xdr:colOff>161925</xdr:colOff>
      <xdr:row>79</xdr:row>
      <xdr:rowOff>35153</xdr:rowOff>
    </xdr:to>
    <xdr:cxnSp macro="">
      <xdr:nvCxnSpPr>
        <xdr:cNvPr id="630" name="直線コネクタ 629"/>
        <xdr:cNvCxnSpPr/>
      </xdr:nvCxnSpPr>
      <xdr:spPr>
        <a:xfrm flipV="1">
          <a:off x="13703300" y="13566693"/>
          <a:ext cx="889000" cy="1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97853</xdr:rowOff>
    </xdr:from>
    <xdr:to>
      <xdr:col>21</xdr:col>
      <xdr:colOff>212725</xdr:colOff>
      <xdr:row>79</xdr:row>
      <xdr:rowOff>28003</xdr:rowOff>
    </xdr:to>
    <xdr:sp macro="" textlink="">
      <xdr:nvSpPr>
        <xdr:cNvPr id="631" name="フローチャート : 判断 630"/>
        <xdr:cNvSpPr/>
      </xdr:nvSpPr>
      <xdr:spPr>
        <a:xfrm>
          <a:off x="14541500" y="1347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44530</xdr:rowOff>
    </xdr:from>
    <xdr:ext cx="469744" cy="259045"/>
    <xdr:sp macro="" textlink="">
      <xdr:nvSpPr>
        <xdr:cNvPr id="632" name="テキスト ボックス 631"/>
        <xdr:cNvSpPr txBox="1"/>
      </xdr:nvSpPr>
      <xdr:spPr>
        <a:xfrm>
          <a:off x="14357427" y="13246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93884</xdr:rowOff>
    </xdr:from>
    <xdr:to>
      <xdr:col>19</xdr:col>
      <xdr:colOff>644525</xdr:colOff>
      <xdr:row>79</xdr:row>
      <xdr:rowOff>35153</xdr:rowOff>
    </xdr:to>
    <xdr:cxnSp macro="">
      <xdr:nvCxnSpPr>
        <xdr:cNvPr id="633" name="直線コネクタ 632"/>
        <xdr:cNvCxnSpPr/>
      </xdr:nvCxnSpPr>
      <xdr:spPr>
        <a:xfrm>
          <a:off x="12814300" y="13466984"/>
          <a:ext cx="889000" cy="112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101416</xdr:rowOff>
    </xdr:from>
    <xdr:to>
      <xdr:col>20</xdr:col>
      <xdr:colOff>9525</xdr:colOff>
      <xdr:row>79</xdr:row>
      <xdr:rowOff>31566</xdr:rowOff>
    </xdr:to>
    <xdr:sp macro="" textlink="">
      <xdr:nvSpPr>
        <xdr:cNvPr id="634" name="フローチャート : 判断 633"/>
        <xdr:cNvSpPr/>
      </xdr:nvSpPr>
      <xdr:spPr>
        <a:xfrm>
          <a:off x="13652500" y="134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48093</xdr:rowOff>
    </xdr:from>
    <xdr:ext cx="469744" cy="259045"/>
    <xdr:sp macro="" textlink="">
      <xdr:nvSpPr>
        <xdr:cNvPr id="635" name="テキスト ボックス 634"/>
        <xdr:cNvSpPr txBox="1"/>
      </xdr:nvSpPr>
      <xdr:spPr>
        <a:xfrm>
          <a:off x="13468427" y="1324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45486</xdr:rowOff>
    </xdr:from>
    <xdr:to>
      <xdr:col>18</xdr:col>
      <xdr:colOff>492125</xdr:colOff>
      <xdr:row>77</xdr:row>
      <xdr:rowOff>147086</xdr:rowOff>
    </xdr:to>
    <xdr:sp macro="" textlink="">
      <xdr:nvSpPr>
        <xdr:cNvPr id="636" name="フローチャート : 判断 635"/>
        <xdr:cNvSpPr/>
      </xdr:nvSpPr>
      <xdr:spPr>
        <a:xfrm>
          <a:off x="12763500" y="1324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163613</xdr:rowOff>
    </xdr:from>
    <xdr:ext cx="534377" cy="259045"/>
    <xdr:sp macro="" textlink="">
      <xdr:nvSpPr>
        <xdr:cNvPr id="637" name="テキスト ボックス 636"/>
        <xdr:cNvSpPr txBox="1"/>
      </xdr:nvSpPr>
      <xdr:spPr>
        <a:xfrm>
          <a:off x="12547111" y="1302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111074</xdr:rowOff>
    </xdr:from>
    <xdr:to>
      <xdr:col>23</xdr:col>
      <xdr:colOff>568325</xdr:colOff>
      <xdr:row>78</xdr:row>
      <xdr:rowOff>41224</xdr:rowOff>
    </xdr:to>
    <xdr:sp macro="" textlink="">
      <xdr:nvSpPr>
        <xdr:cNvPr id="643" name="円/楕円 642"/>
        <xdr:cNvSpPr/>
      </xdr:nvSpPr>
      <xdr:spPr>
        <a:xfrm>
          <a:off x="16268700" y="133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133951</xdr:rowOff>
    </xdr:from>
    <xdr:ext cx="534377" cy="259045"/>
    <xdr:sp macro="" textlink="">
      <xdr:nvSpPr>
        <xdr:cNvPr id="644" name="災害復旧費該当値テキスト"/>
        <xdr:cNvSpPr txBox="1"/>
      </xdr:nvSpPr>
      <xdr:spPr>
        <a:xfrm>
          <a:off x="16370300" y="1316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11,836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94235</xdr:rowOff>
    </xdr:from>
    <xdr:to>
      <xdr:col>22</xdr:col>
      <xdr:colOff>415925</xdr:colOff>
      <xdr:row>79</xdr:row>
      <xdr:rowOff>24385</xdr:rowOff>
    </xdr:to>
    <xdr:sp macro="" textlink="">
      <xdr:nvSpPr>
        <xdr:cNvPr id="645" name="円/楕円 644"/>
        <xdr:cNvSpPr/>
      </xdr:nvSpPr>
      <xdr:spPr>
        <a:xfrm>
          <a:off x="15430500" y="1346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40912</xdr:rowOff>
    </xdr:from>
    <xdr:ext cx="469744" cy="259045"/>
    <xdr:sp macro="" textlink="">
      <xdr:nvSpPr>
        <xdr:cNvPr id="646" name="テキスト ボックス 645"/>
        <xdr:cNvSpPr txBox="1"/>
      </xdr:nvSpPr>
      <xdr:spPr>
        <a:xfrm>
          <a:off x="15246427" y="13242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142793</xdr:rowOff>
    </xdr:from>
    <xdr:to>
      <xdr:col>21</xdr:col>
      <xdr:colOff>212725</xdr:colOff>
      <xdr:row>79</xdr:row>
      <xdr:rowOff>72943</xdr:rowOff>
    </xdr:to>
    <xdr:sp macro="" textlink="">
      <xdr:nvSpPr>
        <xdr:cNvPr id="647" name="円/楕円 646"/>
        <xdr:cNvSpPr/>
      </xdr:nvSpPr>
      <xdr:spPr>
        <a:xfrm>
          <a:off x="14541500" y="1351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64070</xdr:rowOff>
    </xdr:from>
    <xdr:ext cx="469744" cy="259045"/>
    <xdr:sp macro="" textlink="">
      <xdr:nvSpPr>
        <xdr:cNvPr id="648" name="テキスト ボックス 647"/>
        <xdr:cNvSpPr txBox="1"/>
      </xdr:nvSpPr>
      <xdr:spPr>
        <a:xfrm>
          <a:off x="14357427" y="1360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155803</xdr:rowOff>
    </xdr:from>
    <xdr:to>
      <xdr:col>20</xdr:col>
      <xdr:colOff>9525</xdr:colOff>
      <xdr:row>79</xdr:row>
      <xdr:rowOff>85953</xdr:rowOff>
    </xdr:to>
    <xdr:sp macro="" textlink="">
      <xdr:nvSpPr>
        <xdr:cNvPr id="649" name="円/楕円 648"/>
        <xdr:cNvSpPr/>
      </xdr:nvSpPr>
      <xdr:spPr>
        <a:xfrm>
          <a:off x="13652500" y="1352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77080</xdr:rowOff>
    </xdr:from>
    <xdr:ext cx="378565" cy="259045"/>
    <xdr:sp macro="" textlink="">
      <xdr:nvSpPr>
        <xdr:cNvPr id="650" name="テキスト ボックス 649"/>
        <xdr:cNvSpPr txBox="1"/>
      </xdr:nvSpPr>
      <xdr:spPr>
        <a:xfrm>
          <a:off x="13514017" y="13621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43084</xdr:rowOff>
    </xdr:from>
    <xdr:to>
      <xdr:col>18</xdr:col>
      <xdr:colOff>492125</xdr:colOff>
      <xdr:row>78</xdr:row>
      <xdr:rowOff>144684</xdr:rowOff>
    </xdr:to>
    <xdr:sp macro="" textlink="">
      <xdr:nvSpPr>
        <xdr:cNvPr id="651" name="円/楕円 650"/>
        <xdr:cNvSpPr/>
      </xdr:nvSpPr>
      <xdr:spPr>
        <a:xfrm>
          <a:off x="12763500" y="1341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135811</xdr:rowOff>
    </xdr:from>
    <xdr:ext cx="469744" cy="259045"/>
    <xdr:sp macro="" textlink="">
      <xdr:nvSpPr>
        <xdr:cNvPr id="652" name="テキスト ボックス 651"/>
        <xdr:cNvSpPr txBox="1"/>
      </xdr:nvSpPr>
      <xdr:spPr>
        <a:xfrm>
          <a:off x="12579427" y="13508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95,688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3" name="直線コネクタ 662"/>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4" name="テキスト ボックス 663"/>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7" name="直線コネクタ 666"/>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8" name="テキスト ボックス 667"/>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110634</xdr:rowOff>
    </xdr:from>
    <xdr:to>
      <xdr:col>23</xdr:col>
      <xdr:colOff>516889</xdr:colOff>
      <xdr:row>98</xdr:row>
      <xdr:rowOff>15525</xdr:rowOff>
    </xdr:to>
    <xdr:cxnSp macro="">
      <xdr:nvCxnSpPr>
        <xdr:cNvPr id="672" name="直線コネクタ 671"/>
        <xdr:cNvCxnSpPr/>
      </xdr:nvCxnSpPr>
      <xdr:spPr>
        <a:xfrm flipV="1">
          <a:off x="16317595" y="15712584"/>
          <a:ext cx="1269" cy="1105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19352</xdr:rowOff>
    </xdr:from>
    <xdr:ext cx="469744" cy="259045"/>
    <xdr:sp macro="" textlink="">
      <xdr:nvSpPr>
        <xdr:cNvPr id="673" name="公債費最小値テキスト"/>
        <xdr:cNvSpPr txBox="1"/>
      </xdr:nvSpPr>
      <xdr:spPr>
        <a:xfrm>
          <a:off x="16370300" y="1682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a:t>
          </a:r>
          <a:endParaRPr kumimoji="1" lang="ja-JP" altLang="en-US" sz="1000" b="1">
            <a:latin typeface="ＭＳ Ｐゴシック"/>
          </a:endParaRPr>
        </a:p>
      </xdr:txBody>
    </xdr:sp>
    <xdr:clientData/>
  </xdr:oneCellAnchor>
  <xdr:twoCellAnchor>
    <xdr:from>
      <xdr:col>23</xdr:col>
      <xdr:colOff>428625</xdr:colOff>
      <xdr:row>98</xdr:row>
      <xdr:rowOff>15525</xdr:rowOff>
    </xdr:from>
    <xdr:to>
      <xdr:col>23</xdr:col>
      <xdr:colOff>606425</xdr:colOff>
      <xdr:row>98</xdr:row>
      <xdr:rowOff>15525</xdr:rowOff>
    </xdr:to>
    <xdr:cxnSp macro="">
      <xdr:nvCxnSpPr>
        <xdr:cNvPr id="674" name="直線コネクタ 673"/>
        <xdr:cNvCxnSpPr/>
      </xdr:nvCxnSpPr>
      <xdr:spPr>
        <a:xfrm>
          <a:off x="16230600" y="16817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57311</xdr:rowOff>
    </xdr:from>
    <xdr:ext cx="599010" cy="259045"/>
    <xdr:sp macro="" textlink="">
      <xdr:nvSpPr>
        <xdr:cNvPr id="675" name="公債費最大値テキスト"/>
        <xdr:cNvSpPr txBox="1"/>
      </xdr:nvSpPr>
      <xdr:spPr>
        <a:xfrm>
          <a:off x="16370300" y="15487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195,086</a:t>
          </a:r>
          <a:endParaRPr kumimoji="1" lang="ja-JP" altLang="en-US" sz="1000" b="1">
            <a:latin typeface="ＭＳ Ｐゴシック"/>
          </a:endParaRPr>
        </a:p>
      </xdr:txBody>
    </xdr:sp>
    <xdr:clientData/>
  </xdr:oneCellAnchor>
  <xdr:twoCellAnchor>
    <xdr:from>
      <xdr:col>23</xdr:col>
      <xdr:colOff>428625</xdr:colOff>
      <xdr:row>91</xdr:row>
      <xdr:rowOff>110634</xdr:rowOff>
    </xdr:from>
    <xdr:to>
      <xdr:col>23</xdr:col>
      <xdr:colOff>606425</xdr:colOff>
      <xdr:row>91</xdr:row>
      <xdr:rowOff>110634</xdr:rowOff>
    </xdr:to>
    <xdr:cxnSp macro="">
      <xdr:nvCxnSpPr>
        <xdr:cNvPr id="676" name="直線コネクタ 675"/>
        <xdr:cNvCxnSpPr/>
      </xdr:nvCxnSpPr>
      <xdr:spPr>
        <a:xfrm>
          <a:off x="16230600" y="1571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91</xdr:row>
      <xdr:rowOff>82584</xdr:rowOff>
    </xdr:from>
    <xdr:to>
      <xdr:col>23</xdr:col>
      <xdr:colOff>517525</xdr:colOff>
      <xdr:row>91</xdr:row>
      <xdr:rowOff>110634</xdr:rowOff>
    </xdr:to>
    <xdr:cxnSp macro="">
      <xdr:nvCxnSpPr>
        <xdr:cNvPr id="677" name="直線コネクタ 676"/>
        <xdr:cNvCxnSpPr/>
      </xdr:nvCxnSpPr>
      <xdr:spPr>
        <a:xfrm>
          <a:off x="15481300" y="15684534"/>
          <a:ext cx="838200" cy="2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164557</xdr:rowOff>
    </xdr:from>
    <xdr:ext cx="534377" cy="259045"/>
    <xdr:sp macro="" textlink="">
      <xdr:nvSpPr>
        <xdr:cNvPr id="678" name="公債費平均値テキスト"/>
        <xdr:cNvSpPr txBox="1"/>
      </xdr:nvSpPr>
      <xdr:spPr>
        <a:xfrm>
          <a:off x="16370300" y="164523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52,987</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14680</xdr:rowOff>
    </xdr:from>
    <xdr:to>
      <xdr:col>23</xdr:col>
      <xdr:colOff>568325</xdr:colOff>
      <xdr:row>96</xdr:row>
      <xdr:rowOff>116280</xdr:rowOff>
    </xdr:to>
    <xdr:sp macro="" textlink="">
      <xdr:nvSpPr>
        <xdr:cNvPr id="679" name="フローチャート : 判断 678"/>
        <xdr:cNvSpPr/>
      </xdr:nvSpPr>
      <xdr:spPr>
        <a:xfrm>
          <a:off x="16268700" y="1647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82584</xdr:rowOff>
    </xdr:from>
    <xdr:to>
      <xdr:col>22</xdr:col>
      <xdr:colOff>365125</xdr:colOff>
      <xdr:row>91</xdr:row>
      <xdr:rowOff>99289</xdr:rowOff>
    </xdr:to>
    <xdr:cxnSp macro="">
      <xdr:nvCxnSpPr>
        <xdr:cNvPr id="680" name="直線コネクタ 679"/>
        <xdr:cNvCxnSpPr/>
      </xdr:nvCxnSpPr>
      <xdr:spPr>
        <a:xfrm flipV="1">
          <a:off x="14592300" y="15684534"/>
          <a:ext cx="889000" cy="1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150873</xdr:rowOff>
    </xdr:from>
    <xdr:to>
      <xdr:col>22</xdr:col>
      <xdr:colOff>415925</xdr:colOff>
      <xdr:row>96</xdr:row>
      <xdr:rowOff>81023</xdr:rowOff>
    </xdr:to>
    <xdr:sp macro="" textlink="">
      <xdr:nvSpPr>
        <xdr:cNvPr id="681" name="フローチャート : 判断 680"/>
        <xdr:cNvSpPr/>
      </xdr:nvSpPr>
      <xdr:spPr>
        <a:xfrm>
          <a:off x="15430500" y="16438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72150</xdr:rowOff>
    </xdr:from>
    <xdr:ext cx="534377" cy="259045"/>
    <xdr:sp macro="" textlink="">
      <xdr:nvSpPr>
        <xdr:cNvPr id="682" name="テキスト ボックス 681"/>
        <xdr:cNvSpPr txBox="1"/>
      </xdr:nvSpPr>
      <xdr:spPr>
        <a:xfrm>
          <a:off x="15214111" y="16531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59,156</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89866</xdr:rowOff>
    </xdr:from>
    <xdr:to>
      <xdr:col>21</xdr:col>
      <xdr:colOff>161925</xdr:colOff>
      <xdr:row>91</xdr:row>
      <xdr:rowOff>99289</xdr:rowOff>
    </xdr:to>
    <xdr:cxnSp macro="">
      <xdr:nvCxnSpPr>
        <xdr:cNvPr id="683" name="直線コネクタ 682"/>
        <xdr:cNvCxnSpPr/>
      </xdr:nvCxnSpPr>
      <xdr:spPr>
        <a:xfrm>
          <a:off x="13703300" y="15691816"/>
          <a:ext cx="889000" cy="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4866</xdr:rowOff>
    </xdr:from>
    <xdr:to>
      <xdr:col>21</xdr:col>
      <xdr:colOff>212725</xdr:colOff>
      <xdr:row>96</xdr:row>
      <xdr:rowOff>106466</xdr:rowOff>
    </xdr:to>
    <xdr:sp macro="" textlink="">
      <xdr:nvSpPr>
        <xdr:cNvPr id="684" name="フローチャート : 判断 683"/>
        <xdr:cNvSpPr/>
      </xdr:nvSpPr>
      <xdr:spPr>
        <a:xfrm>
          <a:off x="14541500" y="1646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97593</xdr:rowOff>
    </xdr:from>
    <xdr:ext cx="534377" cy="259045"/>
    <xdr:sp macro="" textlink="">
      <xdr:nvSpPr>
        <xdr:cNvPr id="685" name="テキスト ボックス 684"/>
        <xdr:cNvSpPr txBox="1"/>
      </xdr:nvSpPr>
      <xdr:spPr>
        <a:xfrm>
          <a:off x="14325111" y="1655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57587</xdr:rowOff>
    </xdr:from>
    <xdr:to>
      <xdr:col>19</xdr:col>
      <xdr:colOff>644525</xdr:colOff>
      <xdr:row>91</xdr:row>
      <xdr:rowOff>89866</xdr:rowOff>
    </xdr:to>
    <xdr:cxnSp macro="">
      <xdr:nvCxnSpPr>
        <xdr:cNvPr id="686" name="直線コネクタ 685"/>
        <xdr:cNvCxnSpPr/>
      </xdr:nvCxnSpPr>
      <xdr:spPr>
        <a:xfrm>
          <a:off x="12814300" y="15659537"/>
          <a:ext cx="889000" cy="3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163618</xdr:rowOff>
    </xdr:from>
    <xdr:to>
      <xdr:col>20</xdr:col>
      <xdr:colOff>9525</xdr:colOff>
      <xdr:row>96</xdr:row>
      <xdr:rowOff>93768</xdr:rowOff>
    </xdr:to>
    <xdr:sp macro="" textlink="">
      <xdr:nvSpPr>
        <xdr:cNvPr id="687" name="フローチャート : 判断 686"/>
        <xdr:cNvSpPr/>
      </xdr:nvSpPr>
      <xdr:spPr>
        <a:xfrm>
          <a:off x="13652500" y="164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84895</xdr:rowOff>
    </xdr:from>
    <xdr:ext cx="534377" cy="259045"/>
    <xdr:sp macro="" textlink="">
      <xdr:nvSpPr>
        <xdr:cNvPr id="688" name="テキスト ボックス 687"/>
        <xdr:cNvSpPr txBox="1"/>
      </xdr:nvSpPr>
      <xdr:spPr>
        <a:xfrm>
          <a:off x="13436111" y="1654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164807</xdr:rowOff>
    </xdr:from>
    <xdr:to>
      <xdr:col>18</xdr:col>
      <xdr:colOff>492125</xdr:colOff>
      <xdr:row>96</xdr:row>
      <xdr:rowOff>94957</xdr:rowOff>
    </xdr:to>
    <xdr:sp macro="" textlink="">
      <xdr:nvSpPr>
        <xdr:cNvPr id="689" name="フローチャート : 判断 688"/>
        <xdr:cNvSpPr/>
      </xdr:nvSpPr>
      <xdr:spPr>
        <a:xfrm>
          <a:off x="12763500" y="1645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86084</xdr:rowOff>
    </xdr:from>
    <xdr:ext cx="534377" cy="259045"/>
    <xdr:sp macro="" textlink="">
      <xdr:nvSpPr>
        <xdr:cNvPr id="690" name="テキスト ボックス 689"/>
        <xdr:cNvSpPr txBox="1"/>
      </xdr:nvSpPr>
      <xdr:spPr>
        <a:xfrm>
          <a:off x="12547111" y="1654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91</xdr:row>
      <xdr:rowOff>59834</xdr:rowOff>
    </xdr:from>
    <xdr:to>
      <xdr:col>23</xdr:col>
      <xdr:colOff>568325</xdr:colOff>
      <xdr:row>91</xdr:row>
      <xdr:rowOff>161434</xdr:rowOff>
    </xdr:to>
    <xdr:sp macro="" textlink="">
      <xdr:nvSpPr>
        <xdr:cNvPr id="696" name="円/楕円 695"/>
        <xdr:cNvSpPr/>
      </xdr:nvSpPr>
      <xdr:spPr>
        <a:xfrm>
          <a:off x="16268700" y="1566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12861</xdr:rowOff>
    </xdr:from>
    <xdr:ext cx="599010" cy="259045"/>
    <xdr:sp macro="" textlink="">
      <xdr:nvSpPr>
        <xdr:cNvPr id="697" name="公債費該当値テキスト"/>
        <xdr:cNvSpPr txBox="1"/>
      </xdr:nvSpPr>
      <xdr:spPr>
        <a:xfrm>
          <a:off x="16370300" y="1561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195,086</a:t>
          </a:r>
          <a:endParaRPr kumimoji="1" lang="ja-JP" altLang="en-US" sz="1000" b="1">
            <a:solidFill>
              <a:srgbClr val="FF0000"/>
            </a:solidFill>
            <a:latin typeface="ＭＳ Ｐゴシック"/>
          </a:endParaRPr>
        </a:p>
      </xdr:txBody>
    </xdr:sp>
    <xdr:clientData/>
  </xdr:oneCellAnchor>
  <xdr:twoCellAnchor>
    <xdr:from>
      <xdr:col>22</xdr:col>
      <xdr:colOff>314325</xdr:colOff>
      <xdr:row>91</xdr:row>
      <xdr:rowOff>31784</xdr:rowOff>
    </xdr:from>
    <xdr:to>
      <xdr:col>22</xdr:col>
      <xdr:colOff>415925</xdr:colOff>
      <xdr:row>91</xdr:row>
      <xdr:rowOff>133384</xdr:rowOff>
    </xdr:to>
    <xdr:sp macro="" textlink="">
      <xdr:nvSpPr>
        <xdr:cNvPr id="698" name="円/楕円 697"/>
        <xdr:cNvSpPr/>
      </xdr:nvSpPr>
      <xdr:spPr>
        <a:xfrm>
          <a:off x="15430500" y="1563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89</xdr:row>
      <xdr:rowOff>149911</xdr:rowOff>
    </xdr:from>
    <xdr:ext cx="599010" cy="259045"/>
    <xdr:sp macro="" textlink="">
      <xdr:nvSpPr>
        <xdr:cNvPr id="699" name="テキスト ボックス 698"/>
        <xdr:cNvSpPr txBox="1"/>
      </xdr:nvSpPr>
      <xdr:spPr>
        <a:xfrm>
          <a:off x="15181794" y="15408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199,994</a:t>
          </a:r>
          <a:endParaRPr kumimoji="1" lang="ja-JP" altLang="en-US" sz="1000" b="1">
            <a:solidFill>
              <a:srgbClr val="FF0000"/>
            </a:solidFill>
            <a:latin typeface="ＭＳ Ｐゴシック"/>
          </a:endParaRPr>
        </a:p>
      </xdr:txBody>
    </xdr:sp>
    <xdr:clientData/>
  </xdr:oneCellAnchor>
  <xdr:twoCellAnchor>
    <xdr:from>
      <xdr:col>21</xdr:col>
      <xdr:colOff>111125</xdr:colOff>
      <xdr:row>91</xdr:row>
      <xdr:rowOff>48489</xdr:rowOff>
    </xdr:from>
    <xdr:to>
      <xdr:col>21</xdr:col>
      <xdr:colOff>212725</xdr:colOff>
      <xdr:row>91</xdr:row>
      <xdr:rowOff>150089</xdr:rowOff>
    </xdr:to>
    <xdr:sp macro="" textlink="">
      <xdr:nvSpPr>
        <xdr:cNvPr id="700" name="円/楕円 699"/>
        <xdr:cNvSpPr/>
      </xdr:nvSpPr>
      <xdr:spPr>
        <a:xfrm>
          <a:off x="14541500" y="1565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89</xdr:row>
      <xdr:rowOff>166616</xdr:rowOff>
    </xdr:from>
    <xdr:ext cx="599010" cy="259045"/>
    <xdr:sp macro="" textlink="">
      <xdr:nvSpPr>
        <xdr:cNvPr id="701" name="テキスト ボックス 700"/>
        <xdr:cNvSpPr txBox="1"/>
      </xdr:nvSpPr>
      <xdr:spPr>
        <a:xfrm>
          <a:off x="14292794" y="15425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197,071</a:t>
          </a:r>
          <a:endParaRPr kumimoji="1" lang="ja-JP" altLang="en-US" sz="1000" b="1">
            <a:solidFill>
              <a:srgbClr val="FF0000"/>
            </a:solidFill>
            <a:latin typeface="ＭＳ Ｐゴシック"/>
          </a:endParaRPr>
        </a:p>
      </xdr:txBody>
    </xdr:sp>
    <xdr:clientData/>
  </xdr:oneCellAnchor>
  <xdr:twoCellAnchor>
    <xdr:from>
      <xdr:col>19</xdr:col>
      <xdr:colOff>593725</xdr:colOff>
      <xdr:row>91</xdr:row>
      <xdr:rowOff>39066</xdr:rowOff>
    </xdr:from>
    <xdr:to>
      <xdr:col>20</xdr:col>
      <xdr:colOff>9525</xdr:colOff>
      <xdr:row>91</xdr:row>
      <xdr:rowOff>140666</xdr:rowOff>
    </xdr:to>
    <xdr:sp macro="" textlink="">
      <xdr:nvSpPr>
        <xdr:cNvPr id="702" name="円/楕円 701"/>
        <xdr:cNvSpPr/>
      </xdr:nvSpPr>
      <xdr:spPr>
        <a:xfrm>
          <a:off x="13652500" y="1564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89</xdr:row>
      <xdr:rowOff>157193</xdr:rowOff>
    </xdr:from>
    <xdr:ext cx="599010" cy="259045"/>
    <xdr:sp macro="" textlink="">
      <xdr:nvSpPr>
        <xdr:cNvPr id="703" name="テキスト ボックス 702"/>
        <xdr:cNvSpPr txBox="1"/>
      </xdr:nvSpPr>
      <xdr:spPr>
        <a:xfrm>
          <a:off x="13403794" y="15416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198,720</a:t>
          </a:r>
          <a:endParaRPr kumimoji="1" lang="ja-JP" altLang="en-US" sz="1000" b="1">
            <a:solidFill>
              <a:srgbClr val="FF0000"/>
            </a:solidFill>
            <a:latin typeface="ＭＳ Ｐゴシック"/>
          </a:endParaRPr>
        </a:p>
      </xdr:txBody>
    </xdr:sp>
    <xdr:clientData/>
  </xdr:oneCellAnchor>
  <xdr:twoCellAnchor>
    <xdr:from>
      <xdr:col>18</xdr:col>
      <xdr:colOff>390525</xdr:colOff>
      <xdr:row>91</xdr:row>
      <xdr:rowOff>6787</xdr:rowOff>
    </xdr:from>
    <xdr:to>
      <xdr:col>18</xdr:col>
      <xdr:colOff>492125</xdr:colOff>
      <xdr:row>91</xdr:row>
      <xdr:rowOff>108387</xdr:rowOff>
    </xdr:to>
    <xdr:sp macro="" textlink="">
      <xdr:nvSpPr>
        <xdr:cNvPr id="704" name="円/楕円 703"/>
        <xdr:cNvSpPr/>
      </xdr:nvSpPr>
      <xdr:spPr>
        <a:xfrm>
          <a:off x="12763500" y="156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89</xdr:row>
      <xdr:rowOff>124914</xdr:rowOff>
    </xdr:from>
    <xdr:ext cx="599010" cy="259045"/>
    <xdr:sp macro="" textlink="">
      <xdr:nvSpPr>
        <xdr:cNvPr id="705" name="テキスト ボックス 704"/>
        <xdr:cNvSpPr txBox="1"/>
      </xdr:nvSpPr>
      <xdr:spPr>
        <a:xfrm>
          <a:off x="12514794" y="15383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204,368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19" name="テキスト ボックス 71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21" name="テキスト ボックス 72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23" name="テキスト ボックス 72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25" name="テキスト ボックス 72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27" name="テキスト ボックス 72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55118</xdr:rowOff>
    </xdr:from>
    <xdr:to>
      <xdr:col>32</xdr:col>
      <xdr:colOff>186689</xdr:colOff>
      <xdr:row>39</xdr:row>
      <xdr:rowOff>98878</xdr:rowOff>
    </xdr:to>
    <xdr:cxnSp macro="">
      <xdr:nvCxnSpPr>
        <xdr:cNvPr id="731" name="直線コネクタ 730"/>
        <xdr:cNvCxnSpPr/>
      </xdr:nvCxnSpPr>
      <xdr:spPr>
        <a:xfrm flipV="1">
          <a:off x="22159595" y="5370068"/>
          <a:ext cx="1269" cy="1415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108765</xdr:rowOff>
    </xdr:from>
    <xdr:ext cx="249299" cy="259045"/>
    <xdr:sp macro="" textlink="">
      <xdr:nvSpPr>
        <xdr:cNvPr id="732" name="諸支出金最小値テキスト"/>
        <xdr:cNvSpPr txBox="1"/>
      </xdr:nvSpPr>
      <xdr:spPr>
        <a:xfrm>
          <a:off x="22212300" y="6795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1795</xdr:rowOff>
    </xdr:from>
    <xdr:ext cx="469744" cy="259045"/>
    <xdr:sp macro="" textlink="">
      <xdr:nvSpPr>
        <xdr:cNvPr id="734" name="諸支出金最大値テキスト"/>
        <xdr:cNvSpPr txBox="1"/>
      </xdr:nvSpPr>
      <xdr:spPr>
        <a:xfrm>
          <a:off x="22212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4,334</a:t>
          </a:r>
          <a:endParaRPr kumimoji="1" lang="ja-JP" altLang="en-US" sz="1000" b="1">
            <a:latin typeface="ＭＳ Ｐゴシック"/>
          </a:endParaRPr>
        </a:p>
      </xdr:txBody>
    </xdr:sp>
    <xdr:clientData/>
  </xdr:oneCellAnchor>
  <xdr:twoCellAnchor>
    <xdr:from>
      <xdr:col>32</xdr:col>
      <xdr:colOff>98425</xdr:colOff>
      <xdr:row>31</xdr:row>
      <xdr:rowOff>55118</xdr:rowOff>
    </xdr:from>
    <xdr:to>
      <xdr:col>32</xdr:col>
      <xdr:colOff>276225</xdr:colOff>
      <xdr:row>31</xdr:row>
      <xdr:rowOff>55118</xdr:rowOff>
    </xdr:to>
    <xdr:cxnSp macro="">
      <xdr:nvCxnSpPr>
        <xdr:cNvPr id="735" name="直線コネクタ 734"/>
        <xdr:cNvCxnSpPr/>
      </xdr:nvCxnSpPr>
      <xdr:spPr>
        <a:xfrm>
          <a:off x="22072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36" name="直線コネクタ 73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26216</xdr:rowOff>
    </xdr:from>
    <xdr:ext cx="378565" cy="259045"/>
    <xdr:sp macro="" textlink="">
      <xdr:nvSpPr>
        <xdr:cNvPr id="737" name="諸支出金平均値テキスト"/>
        <xdr:cNvSpPr txBox="1"/>
      </xdr:nvSpPr>
      <xdr:spPr>
        <a:xfrm>
          <a:off x="22212300" y="65413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3339</xdr:rowOff>
    </xdr:from>
    <xdr:to>
      <xdr:col>32</xdr:col>
      <xdr:colOff>238125</xdr:colOff>
      <xdr:row>39</xdr:row>
      <xdr:rowOff>104939</xdr:rowOff>
    </xdr:to>
    <xdr:sp macro="" textlink="">
      <xdr:nvSpPr>
        <xdr:cNvPr id="738" name="フローチャート : 判断 737"/>
        <xdr:cNvSpPr/>
      </xdr:nvSpPr>
      <xdr:spPr>
        <a:xfrm>
          <a:off x="22110700" y="668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39" name="直線コネクタ 73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66366</xdr:rowOff>
    </xdr:from>
    <xdr:to>
      <xdr:col>31</xdr:col>
      <xdr:colOff>85725</xdr:colOff>
      <xdr:row>38</xdr:row>
      <xdr:rowOff>167966</xdr:rowOff>
    </xdr:to>
    <xdr:sp macro="" textlink="">
      <xdr:nvSpPr>
        <xdr:cNvPr id="740" name="フローチャート : 判断 739"/>
        <xdr:cNvSpPr/>
      </xdr:nvSpPr>
      <xdr:spPr>
        <a:xfrm>
          <a:off x="21272500" y="658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13043</xdr:rowOff>
    </xdr:from>
    <xdr:ext cx="378565" cy="259045"/>
    <xdr:sp macro="" textlink="">
      <xdr:nvSpPr>
        <xdr:cNvPr id="741" name="テキスト ボックス 740"/>
        <xdr:cNvSpPr txBox="1"/>
      </xdr:nvSpPr>
      <xdr:spPr>
        <a:xfrm>
          <a:off x="21134017" y="6356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2" name="直線コネクタ 74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148336</xdr:rowOff>
    </xdr:from>
    <xdr:to>
      <xdr:col>29</xdr:col>
      <xdr:colOff>568325</xdr:colOff>
      <xdr:row>39</xdr:row>
      <xdr:rowOff>78486</xdr:rowOff>
    </xdr:to>
    <xdr:sp macro="" textlink="">
      <xdr:nvSpPr>
        <xdr:cNvPr id="743" name="フローチャート : 判断 742"/>
        <xdr:cNvSpPr/>
      </xdr:nvSpPr>
      <xdr:spPr>
        <a:xfrm>
          <a:off x="203835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95013</xdr:rowOff>
    </xdr:from>
    <xdr:ext cx="378565" cy="259045"/>
    <xdr:sp macro="" textlink="">
      <xdr:nvSpPr>
        <xdr:cNvPr id="744" name="テキスト ボックス 743"/>
        <xdr:cNvSpPr txBox="1"/>
      </xdr:nvSpPr>
      <xdr:spPr>
        <a:xfrm>
          <a:off x="20245017" y="64386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45" name="直線コネクタ 74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21299</xdr:rowOff>
    </xdr:from>
    <xdr:to>
      <xdr:col>28</xdr:col>
      <xdr:colOff>365125</xdr:colOff>
      <xdr:row>39</xdr:row>
      <xdr:rowOff>122899</xdr:rowOff>
    </xdr:to>
    <xdr:sp macro="" textlink="">
      <xdr:nvSpPr>
        <xdr:cNvPr id="746" name="フローチャート : 判断 745"/>
        <xdr:cNvSpPr/>
      </xdr:nvSpPr>
      <xdr:spPr>
        <a:xfrm>
          <a:off x="19494500" y="670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139426</xdr:rowOff>
    </xdr:from>
    <xdr:ext cx="313932" cy="259045"/>
    <xdr:sp macro="" textlink="">
      <xdr:nvSpPr>
        <xdr:cNvPr id="747" name="テキスト ボックス 746"/>
        <xdr:cNvSpPr txBox="1"/>
      </xdr:nvSpPr>
      <xdr:spPr>
        <a:xfrm>
          <a:off x="19388333" y="64830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33710</xdr:rowOff>
    </xdr:from>
    <xdr:to>
      <xdr:col>27</xdr:col>
      <xdr:colOff>161925</xdr:colOff>
      <xdr:row>39</xdr:row>
      <xdr:rowOff>135310</xdr:rowOff>
    </xdr:to>
    <xdr:sp macro="" textlink="">
      <xdr:nvSpPr>
        <xdr:cNvPr id="748" name="フローチャート : 判断 747"/>
        <xdr:cNvSpPr/>
      </xdr:nvSpPr>
      <xdr:spPr>
        <a:xfrm>
          <a:off x="18605500" y="672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151837</xdr:rowOff>
    </xdr:from>
    <xdr:ext cx="313932" cy="259045"/>
    <xdr:sp macro="" textlink="">
      <xdr:nvSpPr>
        <xdr:cNvPr id="749" name="テキスト ボックス 748"/>
        <xdr:cNvSpPr txBox="1"/>
      </xdr:nvSpPr>
      <xdr:spPr>
        <a:xfrm>
          <a:off x="18499333" y="6495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55" name="円/楕円 75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153215</xdr:rowOff>
    </xdr:from>
    <xdr:ext cx="249299" cy="259045"/>
    <xdr:sp macro="" textlink="">
      <xdr:nvSpPr>
        <xdr:cNvPr id="756" name="諸支出金該当値テキスト"/>
        <xdr:cNvSpPr txBox="1"/>
      </xdr:nvSpPr>
      <xdr:spPr>
        <a:xfrm>
          <a:off x="22212300" y="6668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57" name="円/楕円 75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58" name="テキスト ボックス 757"/>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59" name="円/楕円 75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0" name="テキスト ボックス 759"/>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1" name="円/楕円 76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2" name="テキスト ボックス 761"/>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3" name="円/楕円 76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64" name="テキスト ボックス 763"/>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7" name="フローチャート :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9" name="フローチャート :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0" name="テキスト ボックス 78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2" name="フローチャート :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3" name="テキスト ボックス 79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5" name="フローチャート :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6" name="テキスト ボックス 79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7" name="フローチャート :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8" name="テキスト ボックス 79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円/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6" name="円/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7" name="テキスト ボックス 80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8" name="円/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9" name="テキスト ボックス 80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0" name="円/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1" name="テキスト ボックス 81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2" name="円/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3" name="テキスト ボックス 81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民生費決算額は、住民</a:t>
          </a:r>
          <a:r>
            <a:rPr kumimoji="1" lang="en-US" altLang="ja-JP" sz="1300">
              <a:latin typeface="ＭＳ Ｐゴシック"/>
            </a:rPr>
            <a:t>1</a:t>
          </a:r>
          <a:r>
            <a:rPr kumimoji="1" lang="ja-JP" altLang="en-US" sz="1300">
              <a:latin typeface="ＭＳ Ｐゴシック"/>
            </a:rPr>
            <a:t>人当たり</a:t>
          </a:r>
          <a:r>
            <a:rPr kumimoji="1" lang="en-US" altLang="ja-JP" sz="1300">
              <a:latin typeface="ＭＳ Ｐゴシック"/>
            </a:rPr>
            <a:t>229,913</a:t>
          </a:r>
          <a:r>
            <a:rPr kumimoji="1" lang="ja-JP" altLang="en-US" sz="1300">
              <a:latin typeface="ＭＳ Ｐゴシック"/>
            </a:rPr>
            <a:t>円となっており、類似団体と比較して高水準となっている。これは年々増加している扶助費の影響が大きな要因である。扶助費以外では，国民健康保険事業勘定特別会計への繰出金や公立保育所運営にかかる人件費・物件費が大きい。</a:t>
          </a:r>
          <a:endParaRPr kumimoji="1" lang="en-US" altLang="ja-JP" sz="1300">
            <a:latin typeface="ＭＳ Ｐゴシック"/>
          </a:endParaRPr>
        </a:p>
        <a:p>
          <a:r>
            <a:rPr kumimoji="1" lang="ja-JP" altLang="en-US" sz="1300">
              <a:latin typeface="ＭＳ Ｐゴシック"/>
            </a:rPr>
            <a:t>　衛生費決算額は、住民</a:t>
          </a:r>
          <a:r>
            <a:rPr kumimoji="1" lang="en-US" altLang="ja-JP" sz="1300">
              <a:latin typeface="ＭＳ Ｐゴシック"/>
            </a:rPr>
            <a:t>1</a:t>
          </a:r>
          <a:r>
            <a:rPr kumimoji="1" lang="ja-JP" altLang="en-US" sz="1300">
              <a:latin typeface="ＭＳ Ｐゴシック"/>
            </a:rPr>
            <a:t>人当たり</a:t>
          </a:r>
          <a:r>
            <a:rPr kumimoji="1" lang="en-US" altLang="ja-JP" sz="1300">
              <a:latin typeface="ＭＳ Ｐゴシック"/>
            </a:rPr>
            <a:t>108,963</a:t>
          </a:r>
          <a:r>
            <a:rPr kumimoji="1" lang="ja-JP" altLang="en-US" sz="1300">
              <a:latin typeface="ＭＳ Ｐゴシック"/>
            </a:rPr>
            <a:t>円となっており、類似団体と比較して高水準となっている。離島であるために、ごみ・し尿処理などを広域行政で管理することができず、単独で維持管理する必要があるため費用が嵩むのが要因である。また、地域医療の中核を担う隠岐病院にかかる広域連合負担金や診療所会計、簡易水道事業特別会計への繰出金がこの費目を押し上げている。</a:t>
          </a:r>
          <a:endParaRPr kumimoji="1" lang="en-US" altLang="ja-JP" sz="1300">
            <a:latin typeface="ＭＳ Ｐゴシック"/>
          </a:endParaRPr>
        </a:p>
        <a:p>
          <a:r>
            <a:rPr kumimoji="1" lang="ja-JP" altLang="en-US" sz="1300">
              <a:latin typeface="ＭＳ Ｐゴシック"/>
            </a:rPr>
            <a:t>　その他の費目についても、議会費を除いて類似団体内平均値を超えている状況である。全体をとおして離島であるという地域特性と地形的要因により</a:t>
          </a:r>
          <a:r>
            <a:rPr kumimoji="1" lang="ja-JP" altLang="ja-JP" sz="1300">
              <a:solidFill>
                <a:schemeClr val="dk1"/>
              </a:solidFill>
              <a:effectLst/>
              <a:latin typeface="+mn-lt"/>
              <a:ea typeface="+mn-ea"/>
              <a:cs typeface="+mn-cs"/>
            </a:rPr>
            <a:t>集落が点在している</a:t>
          </a:r>
          <a:r>
            <a:rPr kumimoji="1" lang="ja-JP" altLang="en-US" sz="1300">
              <a:solidFill>
                <a:schemeClr val="dk1"/>
              </a:solidFill>
              <a:effectLst/>
              <a:latin typeface="+mn-lt"/>
              <a:ea typeface="+mn-ea"/>
              <a:cs typeface="+mn-cs"/>
            </a:rPr>
            <a:t>ことで</a:t>
          </a:r>
          <a:r>
            <a:rPr kumimoji="1" lang="ja-JP" altLang="en-US" sz="1300">
              <a:latin typeface="ＭＳ Ｐゴシック"/>
            </a:rPr>
            <a:t>人件費・物件費が高くなることが要因である。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島根県隠岐の島町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b="0" i="0" u="none" strike="noStrike" baseline="0" smtClean="0">
              <a:solidFill>
                <a:schemeClr val="dk1"/>
              </a:solidFill>
              <a:latin typeface="+mn-lt"/>
              <a:ea typeface="+mn-ea"/>
              <a:cs typeface="+mn-cs"/>
            </a:rPr>
            <a:t>　財政調整基金については中期的な見通しのもとに、決算剰余金を中心に積み立てるとともに最低水準の取り崩しに努めている。平成</a:t>
          </a:r>
          <a:r>
            <a:rPr lang="en-US" altLang="ja-JP" sz="1400" b="0" i="0" u="none" strike="noStrike" baseline="0" smtClean="0">
              <a:solidFill>
                <a:schemeClr val="dk1"/>
              </a:solidFill>
              <a:latin typeface="+mn-lt"/>
              <a:ea typeface="+mn-ea"/>
              <a:cs typeface="+mn-cs"/>
            </a:rPr>
            <a:t>28</a:t>
          </a:r>
          <a:r>
            <a:rPr lang="ja-JP" altLang="en-US" sz="1400" b="0" i="0" u="none" strike="noStrike" baseline="0" smtClean="0">
              <a:solidFill>
                <a:schemeClr val="dk1"/>
              </a:solidFill>
              <a:latin typeface="+mn-lt"/>
              <a:ea typeface="+mn-ea"/>
              <a:cs typeface="+mn-cs"/>
            </a:rPr>
            <a:t>年度残高は前年度決算剰余金の積立等に伴い増加し、標準財政規模比は</a:t>
          </a:r>
          <a:r>
            <a:rPr lang="en-US" altLang="ja-JP" sz="1400" b="0" i="0" u="none" strike="noStrike" baseline="0" smtClean="0">
              <a:solidFill>
                <a:schemeClr val="dk1"/>
              </a:solidFill>
              <a:latin typeface="+mn-lt"/>
              <a:ea typeface="+mn-ea"/>
              <a:cs typeface="+mn-cs"/>
            </a:rPr>
            <a:t>15.55</a:t>
          </a:r>
          <a:r>
            <a:rPr lang="ja-JP" altLang="en-US" sz="1400" b="0" i="0" u="none" strike="noStrike" baseline="0" smtClean="0">
              <a:solidFill>
                <a:schemeClr val="dk1"/>
              </a:solidFill>
              <a:latin typeface="+mn-lt"/>
              <a:ea typeface="+mn-ea"/>
              <a:cs typeface="+mn-cs"/>
            </a:rPr>
            <a:t>％となっている。</a:t>
          </a:r>
          <a:endParaRPr lang="en-US" altLang="ja-JP" sz="1400" b="0" i="0" u="none" strike="noStrike" baseline="0" smtClean="0">
            <a:solidFill>
              <a:schemeClr val="dk1"/>
            </a:solidFill>
            <a:latin typeface="+mn-lt"/>
            <a:ea typeface="+mn-ea"/>
            <a:cs typeface="+mn-cs"/>
          </a:endParaRPr>
        </a:p>
        <a:p>
          <a:r>
            <a:rPr kumimoji="1" lang="ja-JP" altLang="en-US" sz="1400">
              <a:latin typeface="ＭＳ ゴシック" pitchFamily="49" charset="-128"/>
              <a:ea typeface="ＭＳ ゴシック" pitchFamily="49" charset="-128"/>
            </a:rPr>
            <a:t>　</a:t>
          </a:r>
          <a:r>
            <a:rPr lang="ja-JP" altLang="en-US" sz="1400" b="0" i="0" u="none" strike="noStrike" baseline="0" smtClean="0">
              <a:solidFill>
                <a:schemeClr val="dk1"/>
              </a:solidFill>
              <a:latin typeface="+mn-lt"/>
              <a:ea typeface="+mn-ea"/>
              <a:cs typeface="+mn-cs"/>
            </a:rPr>
            <a:t>実質収支額は横ばいで推移しており継続的に黒字を確保している。今後も事務事業の見直し等歳出の合理化を推進し、健全な行財政運営に努めていく。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島根県隠岐の島町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標準財政規模に比した黒字のほとんどを上水道事業会計及び一般会計で占めている。上水道事業会計の黒字は企業債償還額の減少から成るものである。平成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年度には簡易水道事業特別会計と統合するため経営の悪化が予測され、経年劣化した施設の修繕費も増えることから、水道料金の適正な改正を視野に収益の確保を行っていく。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また、一般会計は歳入歳出ともに決算規模が臨時的に拡大し黒字額が増加した。普通交付税が減額となったが、公債費もまた減額となったものである。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16.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15242624</v>
      </c>
      <c r="BO4" s="381"/>
      <c r="BP4" s="381"/>
      <c r="BQ4" s="381"/>
      <c r="BR4" s="381"/>
      <c r="BS4" s="381"/>
      <c r="BT4" s="381"/>
      <c r="BU4" s="382"/>
      <c r="BV4" s="380">
        <v>14777699</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2.8</v>
      </c>
      <c r="CU4" s="387"/>
      <c r="CV4" s="387"/>
      <c r="CW4" s="387"/>
      <c r="CX4" s="387"/>
      <c r="CY4" s="387"/>
      <c r="CZ4" s="387"/>
      <c r="DA4" s="388"/>
      <c r="DB4" s="386">
        <v>2</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14968477</v>
      </c>
      <c r="BO5" s="418"/>
      <c r="BP5" s="418"/>
      <c r="BQ5" s="418"/>
      <c r="BR5" s="418"/>
      <c r="BS5" s="418"/>
      <c r="BT5" s="418"/>
      <c r="BU5" s="419"/>
      <c r="BV5" s="417">
        <v>14595715</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88.7</v>
      </c>
      <c r="CU5" s="415"/>
      <c r="CV5" s="415"/>
      <c r="CW5" s="415"/>
      <c r="CX5" s="415"/>
      <c r="CY5" s="415"/>
      <c r="CZ5" s="415"/>
      <c r="DA5" s="416"/>
      <c r="DB5" s="414">
        <v>87.1</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274147</v>
      </c>
      <c r="BO6" s="418"/>
      <c r="BP6" s="418"/>
      <c r="BQ6" s="418"/>
      <c r="BR6" s="418"/>
      <c r="BS6" s="418"/>
      <c r="BT6" s="418"/>
      <c r="BU6" s="419"/>
      <c r="BV6" s="417">
        <v>181984</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92.1</v>
      </c>
      <c r="CU6" s="455"/>
      <c r="CV6" s="455"/>
      <c r="CW6" s="455"/>
      <c r="CX6" s="455"/>
      <c r="CY6" s="455"/>
      <c r="CZ6" s="455"/>
      <c r="DA6" s="456"/>
      <c r="DB6" s="454">
        <v>91.5</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26965</v>
      </c>
      <c r="BO7" s="418"/>
      <c r="BP7" s="418"/>
      <c r="BQ7" s="418"/>
      <c r="BR7" s="418"/>
      <c r="BS7" s="418"/>
      <c r="BT7" s="418"/>
      <c r="BU7" s="419"/>
      <c r="BV7" s="417">
        <v>3825</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8920607</v>
      </c>
      <c r="CU7" s="418"/>
      <c r="CV7" s="418"/>
      <c r="CW7" s="418"/>
      <c r="CX7" s="418"/>
      <c r="CY7" s="418"/>
      <c r="CZ7" s="418"/>
      <c r="DA7" s="419"/>
      <c r="DB7" s="417">
        <v>9115855</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247182</v>
      </c>
      <c r="BO8" s="418"/>
      <c r="BP8" s="418"/>
      <c r="BQ8" s="418"/>
      <c r="BR8" s="418"/>
      <c r="BS8" s="418"/>
      <c r="BT8" s="418"/>
      <c r="BU8" s="419"/>
      <c r="BV8" s="417">
        <v>178159</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0.19</v>
      </c>
      <c r="CU8" s="458"/>
      <c r="CV8" s="458"/>
      <c r="CW8" s="458"/>
      <c r="CX8" s="458"/>
      <c r="CY8" s="458"/>
      <c r="CZ8" s="458"/>
      <c r="DA8" s="459"/>
      <c r="DB8" s="457">
        <v>0.19</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14608</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69023</v>
      </c>
      <c r="BO9" s="418"/>
      <c r="BP9" s="418"/>
      <c r="BQ9" s="418"/>
      <c r="BR9" s="418"/>
      <c r="BS9" s="418"/>
      <c r="BT9" s="418"/>
      <c r="BU9" s="419"/>
      <c r="BV9" s="417">
        <v>6531</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27</v>
      </c>
      <c r="CU9" s="415"/>
      <c r="CV9" s="415"/>
      <c r="CW9" s="415"/>
      <c r="CX9" s="415"/>
      <c r="CY9" s="415"/>
      <c r="CZ9" s="415"/>
      <c r="DA9" s="416"/>
      <c r="DB9" s="414">
        <v>27.2</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15521</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734</v>
      </c>
      <c r="BO10" s="418"/>
      <c r="BP10" s="418"/>
      <c r="BQ10" s="418"/>
      <c r="BR10" s="418"/>
      <c r="BS10" s="418"/>
      <c r="BT10" s="418"/>
      <c r="BU10" s="419"/>
      <c r="BV10" s="417">
        <v>913</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78</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14694</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t="s">
        <v>121</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14618</v>
      </c>
      <c r="S13" s="499"/>
      <c r="T13" s="499"/>
      <c r="U13" s="499"/>
      <c r="V13" s="500"/>
      <c r="W13" s="433" t="s">
        <v>124</v>
      </c>
      <c r="X13" s="434"/>
      <c r="Y13" s="434"/>
      <c r="Z13" s="434"/>
      <c r="AA13" s="434"/>
      <c r="AB13" s="424"/>
      <c r="AC13" s="468">
        <v>786</v>
      </c>
      <c r="AD13" s="469"/>
      <c r="AE13" s="469"/>
      <c r="AF13" s="469"/>
      <c r="AG13" s="508"/>
      <c r="AH13" s="468">
        <v>967</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69757</v>
      </c>
      <c r="BO13" s="418"/>
      <c r="BP13" s="418"/>
      <c r="BQ13" s="418"/>
      <c r="BR13" s="418"/>
      <c r="BS13" s="418"/>
      <c r="BT13" s="418"/>
      <c r="BU13" s="419"/>
      <c r="BV13" s="417">
        <v>7444</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12.8</v>
      </c>
      <c r="CU13" s="415"/>
      <c r="CV13" s="415"/>
      <c r="CW13" s="415"/>
      <c r="CX13" s="415"/>
      <c r="CY13" s="415"/>
      <c r="CZ13" s="415"/>
      <c r="DA13" s="416"/>
      <c r="DB13" s="414">
        <v>14.1</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14792</v>
      </c>
      <c r="S14" s="499"/>
      <c r="T14" s="499"/>
      <c r="U14" s="499"/>
      <c r="V14" s="500"/>
      <c r="W14" s="407"/>
      <c r="X14" s="408"/>
      <c r="Y14" s="408"/>
      <c r="Z14" s="408"/>
      <c r="AA14" s="408"/>
      <c r="AB14" s="397"/>
      <c r="AC14" s="501">
        <v>11.7</v>
      </c>
      <c r="AD14" s="502"/>
      <c r="AE14" s="502"/>
      <c r="AF14" s="502"/>
      <c r="AG14" s="503"/>
      <c r="AH14" s="501">
        <v>13.5</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86.1</v>
      </c>
      <c r="CU14" s="513"/>
      <c r="CV14" s="513"/>
      <c r="CW14" s="513"/>
      <c r="CX14" s="513"/>
      <c r="CY14" s="513"/>
      <c r="CZ14" s="513"/>
      <c r="DA14" s="514"/>
      <c r="DB14" s="512">
        <v>87.8</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14722</v>
      </c>
      <c r="S15" s="499"/>
      <c r="T15" s="499"/>
      <c r="U15" s="499"/>
      <c r="V15" s="500"/>
      <c r="W15" s="433" t="s">
        <v>131</v>
      </c>
      <c r="X15" s="434"/>
      <c r="Y15" s="434"/>
      <c r="Z15" s="434"/>
      <c r="AA15" s="434"/>
      <c r="AB15" s="424"/>
      <c r="AC15" s="468">
        <v>1115</v>
      </c>
      <c r="AD15" s="469"/>
      <c r="AE15" s="469"/>
      <c r="AF15" s="469"/>
      <c r="AG15" s="508"/>
      <c r="AH15" s="468">
        <v>1226</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1451422</v>
      </c>
      <c r="BO15" s="381"/>
      <c r="BP15" s="381"/>
      <c r="BQ15" s="381"/>
      <c r="BR15" s="381"/>
      <c r="BS15" s="381"/>
      <c r="BT15" s="381"/>
      <c r="BU15" s="382"/>
      <c r="BV15" s="380">
        <v>1425804</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16.5</v>
      </c>
      <c r="AD16" s="502"/>
      <c r="AE16" s="502"/>
      <c r="AF16" s="502"/>
      <c r="AG16" s="503"/>
      <c r="AH16" s="501">
        <v>17.100000000000001</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7660591</v>
      </c>
      <c r="BO16" s="418"/>
      <c r="BP16" s="418"/>
      <c r="BQ16" s="418"/>
      <c r="BR16" s="418"/>
      <c r="BS16" s="418"/>
      <c r="BT16" s="418"/>
      <c r="BU16" s="419"/>
      <c r="BV16" s="417">
        <v>7481220</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135</v>
      </c>
      <c r="S17" s="519"/>
      <c r="T17" s="519"/>
      <c r="U17" s="519"/>
      <c r="V17" s="520"/>
      <c r="W17" s="433" t="s">
        <v>138</v>
      </c>
      <c r="X17" s="434"/>
      <c r="Y17" s="434"/>
      <c r="Z17" s="434"/>
      <c r="AA17" s="434"/>
      <c r="AB17" s="424"/>
      <c r="AC17" s="468">
        <v>4840</v>
      </c>
      <c r="AD17" s="469"/>
      <c r="AE17" s="469"/>
      <c r="AF17" s="469"/>
      <c r="AG17" s="508"/>
      <c r="AH17" s="468">
        <v>4994</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1826337</v>
      </c>
      <c r="BO17" s="418"/>
      <c r="BP17" s="418"/>
      <c r="BQ17" s="418"/>
      <c r="BR17" s="418"/>
      <c r="BS17" s="418"/>
      <c r="BT17" s="418"/>
      <c r="BU17" s="419"/>
      <c r="BV17" s="417">
        <v>1786750</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242.83</v>
      </c>
      <c r="M18" s="530"/>
      <c r="N18" s="530"/>
      <c r="O18" s="530"/>
      <c r="P18" s="530"/>
      <c r="Q18" s="530"/>
      <c r="R18" s="531"/>
      <c r="S18" s="531"/>
      <c r="T18" s="531"/>
      <c r="U18" s="531"/>
      <c r="V18" s="532"/>
      <c r="W18" s="435"/>
      <c r="X18" s="436"/>
      <c r="Y18" s="436"/>
      <c r="Z18" s="436"/>
      <c r="AA18" s="436"/>
      <c r="AB18" s="427"/>
      <c r="AC18" s="533">
        <v>71.8</v>
      </c>
      <c r="AD18" s="534"/>
      <c r="AE18" s="534"/>
      <c r="AF18" s="534"/>
      <c r="AG18" s="535"/>
      <c r="AH18" s="533">
        <v>69.5</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7930335</v>
      </c>
      <c r="BO18" s="418"/>
      <c r="BP18" s="418"/>
      <c r="BQ18" s="418"/>
      <c r="BR18" s="418"/>
      <c r="BS18" s="418"/>
      <c r="BT18" s="418"/>
      <c r="BU18" s="419"/>
      <c r="BV18" s="417">
        <v>7985100</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60</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10007045</v>
      </c>
      <c r="BO19" s="418"/>
      <c r="BP19" s="418"/>
      <c r="BQ19" s="418"/>
      <c r="BR19" s="418"/>
      <c r="BS19" s="418"/>
      <c r="BT19" s="418"/>
      <c r="BU19" s="419"/>
      <c r="BV19" s="417">
        <v>10239700</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6250</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21514930</v>
      </c>
      <c r="BO23" s="418"/>
      <c r="BP23" s="418"/>
      <c r="BQ23" s="418"/>
      <c r="BR23" s="418"/>
      <c r="BS23" s="418"/>
      <c r="BT23" s="418"/>
      <c r="BU23" s="419"/>
      <c r="BV23" s="417">
        <v>22170048</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6994</v>
      </c>
      <c r="R24" s="469"/>
      <c r="S24" s="469"/>
      <c r="T24" s="469"/>
      <c r="U24" s="469"/>
      <c r="V24" s="508"/>
      <c r="W24" s="563"/>
      <c r="X24" s="551"/>
      <c r="Y24" s="552"/>
      <c r="Z24" s="467" t="s">
        <v>154</v>
      </c>
      <c r="AA24" s="447"/>
      <c r="AB24" s="447"/>
      <c r="AC24" s="447"/>
      <c r="AD24" s="447"/>
      <c r="AE24" s="447"/>
      <c r="AF24" s="447"/>
      <c r="AG24" s="448"/>
      <c r="AH24" s="468">
        <v>231</v>
      </c>
      <c r="AI24" s="469"/>
      <c r="AJ24" s="469"/>
      <c r="AK24" s="469"/>
      <c r="AL24" s="508"/>
      <c r="AM24" s="468">
        <v>794871</v>
      </c>
      <c r="AN24" s="469"/>
      <c r="AO24" s="469"/>
      <c r="AP24" s="469"/>
      <c r="AQ24" s="469"/>
      <c r="AR24" s="508"/>
      <c r="AS24" s="468">
        <v>3441</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15123738</v>
      </c>
      <c r="BO24" s="418"/>
      <c r="BP24" s="418"/>
      <c r="BQ24" s="418"/>
      <c r="BR24" s="418"/>
      <c r="BS24" s="418"/>
      <c r="BT24" s="418"/>
      <c r="BU24" s="419"/>
      <c r="BV24" s="417">
        <v>15683570</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1</v>
      </c>
      <c r="M25" s="469"/>
      <c r="N25" s="469"/>
      <c r="O25" s="469"/>
      <c r="P25" s="508"/>
      <c r="Q25" s="468">
        <v>6070</v>
      </c>
      <c r="R25" s="469"/>
      <c r="S25" s="469"/>
      <c r="T25" s="469"/>
      <c r="U25" s="469"/>
      <c r="V25" s="508"/>
      <c r="W25" s="563"/>
      <c r="X25" s="551"/>
      <c r="Y25" s="552"/>
      <c r="Z25" s="467" t="s">
        <v>157</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231986</v>
      </c>
      <c r="BO25" s="381"/>
      <c r="BP25" s="381"/>
      <c r="BQ25" s="381"/>
      <c r="BR25" s="381"/>
      <c r="BS25" s="381"/>
      <c r="BT25" s="381"/>
      <c r="BU25" s="382"/>
      <c r="BV25" s="380">
        <v>122810</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5356</v>
      </c>
      <c r="R26" s="469"/>
      <c r="S26" s="469"/>
      <c r="T26" s="469"/>
      <c r="U26" s="469"/>
      <c r="V26" s="508"/>
      <c r="W26" s="563"/>
      <c r="X26" s="551"/>
      <c r="Y26" s="552"/>
      <c r="Z26" s="467" t="s">
        <v>160</v>
      </c>
      <c r="AA26" s="573"/>
      <c r="AB26" s="573"/>
      <c r="AC26" s="573"/>
      <c r="AD26" s="573"/>
      <c r="AE26" s="573"/>
      <c r="AF26" s="573"/>
      <c r="AG26" s="574"/>
      <c r="AH26" s="468">
        <v>27</v>
      </c>
      <c r="AI26" s="469"/>
      <c r="AJ26" s="469"/>
      <c r="AK26" s="469"/>
      <c r="AL26" s="508"/>
      <c r="AM26" s="468">
        <v>92205</v>
      </c>
      <c r="AN26" s="469"/>
      <c r="AO26" s="469"/>
      <c r="AP26" s="469"/>
      <c r="AQ26" s="469"/>
      <c r="AR26" s="508"/>
      <c r="AS26" s="468">
        <v>3415</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162</v>
      </c>
      <c r="F27" s="447"/>
      <c r="G27" s="447"/>
      <c r="H27" s="447"/>
      <c r="I27" s="447"/>
      <c r="J27" s="447"/>
      <c r="K27" s="448"/>
      <c r="L27" s="468">
        <v>1</v>
      </c>
      <c r="M27" s="469"/>
      <c r="N27" s="469"/>
      <c r="O27" s="469"/>
      <c r="P27" s="508"/>
      <c r="Q27" s="468">
        <v>2970</v>
      </c>
      <c r="R27" s="469"/>
      <c r="S27" s="469"/>
      <c r="T27" s="469"/>
      <c r="U27" s="469"/>
      <c r="V27" s="508"/>
      <c r="W27" s="563"/>
      <c r="X27" s="551"/>
      <c r="Y27" s="552"/>
      <c r="Z27" s="467" t="s">
        <v>163</v>
      </c>
      <c r="AA27" s="447"/>
      <c r="AB27" s="447"/>
      <c r="AC27" s="447"/>
      <c r="AD27" s="447"/>
      <c r="AE27" s="447"/>
      <c r="AF27" s="447"/>
      <c r="AG27" s="448"/>
      <c r="AH27" s="468">
        <v>1</v>
      </c>
      <c r="AI27" s="469"/>
      <c r="AJ27" s="469"/>
      <c r="AK27" s="469"/>
      <c r="AL27" s="508"/>
      <c r="AM27" s="468" t="s">
        <v>164</v>
      </c>
      <c r="AN27" s="469"/>
      <c r="AO27" s="469"/>
      <c r="AP27" s="469"/>
      <c r="AQ27" s="469"/>
      <c r="AR27" s="508"/>
      <c r="AS27" s="468" t="s">
        <v>164</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281312</v>
      </c>
      <c r="BO27" s="587"/>
      <c r="BP27" s="587"/>
      <c r="BQ27" s="587"/>
      <c r="BR27" s="587"/>
      <c r="BS27" s="587"/>
      <c r="BT27" s="587"/>
      <c r="BU27" s="588"/>
      <c r="BV27" s="586">
        <v>281312</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2460</v>
      </c>
      <c r="R28" s="469"/>
      <c r="S28" s="469"/>
      <c r="T28" s="469"/>
      <c r="U28" s="469"/>
      <c r="V28" s="508"/>
      <c r="W28" s="563"/>
      <c r="X28" s="551"/>
      <c r="Y28" s="552"/>
      <c r="Z28" s="467" t="s">
        <v>167</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1387259</v>
      </c>
      <c r="BO28" s="381"/>
      <c r="BP28" s="381"/>
      <c r="BQ28" s="381"/>
      <c r="BR28" s="381"/>
      <c r="BS28" s="381"/>
      <c r="BT28" s="381"/>
      <c r="BU28" s="382"/>
      <c r="BV28" s="380">
        <v>1386525</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14</v>
      </c>
      <c r="M29" s="469"/>
      <c r="N29" s="469"/>
      <c r="O29" s="469"/>
      <c r="P29" s="508"/>
      <c r="Q29" s="468">
        <v>2050</v>
      </c>
      <c r="R29" s="469"/>
      <c r="S29" s="469"/>
      <c r="T29" s="469"/>
      <c r="U29" s="469"/>
      <c r="V29" s="508"/>
      <c r="W29" s="564"/>
      <c r="X29" s="565"/>
      <c r="Y29" s="566"/>
      <c r="Z29" s="467" t="s">
        <v>171</v>
      </c>
      <c r="AA29" s="447"/>
      <c r="AB29" s="447"/>
      <c r="AC29" s="447"/>
      <c r="AD29" s="447"/>
      <c r="AE29" s="447"/>
      <c r="AF29" s="447"/>
      <c r="AG29" s="448"/>
      <c r="AH29" s="468">
        <v>232</v>
      </c>
      <c r="AI29" s="469"/>
      <c r="AJ29" s="469"/>
      <c r="AK29" s="469"/>
      <c r="AL29" s="508"/>
      <c r="AM29" s="468">
        <v>796833</v>
      </c>
      <c r="AN29" s="469"/>
      <c r="AO29" s="469"/>
      <c r="AP29" s="469"/>
      <c r="AQ29" s="469"/>
      <c r="AR29" s="508"/>
      <c r="AS29" s="468">
        <v>3435</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1580810</v>
      </c>
      <c r="BO29" s="418"/>
      <c r="BP29" s="418"/>
      <c r="BQ29" s="418"/>
      <c r="BR29" s="418"/>
      <c r="BS29" s="418"/>
      <c r="BT29" s="418"/>
      <c r="BU29" s="419"/>
      <c r="BV29" s="417">
        <v>1448862</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101.2</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2650339</v>
      </c>
      <c r="BO30" s="587"/>
      <c r="BP30" s="587"/>
      <c r="BQ30" s="587"/>
      <c r="BR30" s="587"/>
      <c r="BS30" s="587"/>
      <c r="BT30" s="587"/>
      <c r="BU30" s="588"/>
      <c r="BV30" s="586">
        <v>2791425</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4</v>
      </c>
      <c r="V34" s="598"/>
      <c r="W34" s="599" t="str">
        <f>IF('各会計、関係団体の財政状況及び健全化判断比率'!B28="","",'各会計、関係団体の財政状況及び健全化判断比率'!B28)</f>
        <v>国民健康保険事業勘定特別会計</v>
      </c>
      <c r="X34" s="599"/>
      <c r="Y34" s="599"/>
      <c r="Z34" s="599"/>
      <c r="AA34" s="599"/>
      <c r="AB34" s="599"/>
      <c r="AC34" s="599"/>
      <c r="AD34" s="599"/>
      <c r="AE34" s="599"/>
      <c r="AF34" s="599"/>
      <c r="AG34" s="599"/>
      <c r="AH34" s="599"/>
      <c r="AI34" s="599"/>
      <c r="AJ34" s="599"/>
      <c r="AK34" s="599"/>
      <c r="AL34" s="167"/>
      <c r="AM34" s="598">
        <f>IF(AO34="","",MAX(C34:D43,U34:V43)+1)</f>
        <v>11</v>
      </c>
      <c r="AN34" s="598"/>
      <c r="AO34" s="599" t="str">
        <f>IF('各会計、関係団体の財政状況及び健全化判断比率'!B35="","",'各会計、関係団体の財政状況及び健全化判断比率'!B35)</f>
        <v>上水道事業会計</v>
      </c>
      <c r="AP34" s="599"/>
      <c r="AQ34" s="599"/>
      <c r="AR34" s="599"/>
      <c r="AS34" s="599"/>
      <c r="AT34" s="599"/>
      <c r="AU34" s="599"/>
      <c r="AV34" s="599"/>
      <c r="AW34" s="599"/>
      <c r="AX34" s="599"/>
      <c r="AY34" s="599"/>
      <c r="AZ34" s="599"/>
      <c r="BA34" s="599"/>
      <c r="BB34" s="599"/>
      <c r="BC34" s="599"/>
      <c r="BD34" s="167"/>
      <c r="BE34" s="598">
        <f>IF(BG34="","",MAX(C34:D43,U34:V43,AM34:AN43)+1)</f>
        <v>12</v>
      </c>
      <c r="BF34" s="598"/>
      <c r="BG34" s="599" t="str">
        <f>IF('各会計、関係団体の財政状況及び健全化判断比率'!B36="","",'各会計、関係団体の財政状況及び健全化判断比率'!B36)</f>
        <v>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14</v>
      </c>
      <c r="BX34" s="598"/>
      <c r="BY34" s="599" t="str">
        <f>IF('各会計、関係団体の財政状況及び健全化判断比率'!B68="","",'各会計、関係団体の財政状況及び健全化判断比率'!B68)</f>
        <v>島根県市町村総合事務組合(普通会計)</v>
      </c>
      <c r="BZ34" s="599"/>
      <c r="CA34" s="599"/>
      <c r="CB34" s="599"/>
      <c r="CC34" s="599"/>
      <c r="CD34" s="599"/>
      <c r="CE34" s="599"/>
      <c r="CF34" s="599"/>
      <c r="CG34" s="599"/>
      <c r="CH34" s="599"/>
      <c r="CI34" s="599"/>
      <c r="CJ34" s="599"/>
      <c r="CK34" s="599"/>
      <c r="CL34" s="599"/>
      <c r="CM34" s="599"/>
      <c r="CN34" s="167"/>
      <c r="CO34" s="598">
        <f>IF(CQ34="","",MAX(C34:D43,U34:V43,AM34:AN43,BE34:BF43,BW34:BX43)+1)</f>
        <v>21</v>
      </c>
      <c r="CP34" s="598"/>
      <c r="CQ34" s="599" t="str">
        <f>IF('各会計、関係団体の財政状況及び健全化判断比率'!BS7="","",'各会計、関係団体の財政状況及び健全化判断比率'!BS7)</f>
        <v>隠岐の島町教育文化振興財団</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布施へき地診療施設事業特別会計</v>
      </c>
      <c r="F35" s="599"/>
      <c r="G35" s="599"/>
      <c r="H35" s="599"/>
      <c r="I35" s="599"/>
      <c r="J35" s="599"/>
      <c r="K35" s="599"/>
      <c r="L35" s="599"/>
      <c r="M35" s="599"/>
      <c r="N35" s="599"/>
      <c r="O35" s="599"/>
      <c r="P35" s="599"/>
      <c r="Q35" s="599"/>
      <c r="R35" s="599"/>
      <c r="S35" s="599"/>
      <c r="T35" s="167"/>
      <c r="U35" s="598">
        <f>IF(W35="","",U34+1)</f>
        <v>5</v>
      </c>
      <c r="V35" s="598"/>
      <c r="W35" s="599" t="str">
        <f>IF('各会計、関係団体の財政状況及び健全化判断比率'!B29="","",'各会計、関係団体の財政状況及び健全化判断比率'!B29)</f>
        <v>国民健康保険施設勘定（中村診療所）特別会計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13</v>
      </c>
      <c r="BF35" s="598"/>
      <c r="BG35" s="599" t="str">
        <f>IF('各会計、関係団体の財政状況及び健全化判断比率'!B37="","",'各会計、関係団体の財政状況及び健全化判断比率'!B37)</f>
        <v>下水道事業特別会計</v>
      </c>
      <c r="BH35" s="599"/>
      <c r="BI35" s="599"/>
      <c r="BJ35" s="599"/>
      <c r="BK35" s="599"/>
      <c r="BL35" s="599"/>
      <c r="BM35" s="599"/>
      <c r="BN35" s="599"/>
      <c r="BO35" s="599"/>
      <c r="BP35" s="599"/>
      <c r="BQ35" s="599"/>
      <c r="BR35" s="599"/>
      <c r="BS35" s="599"/>
      <c r="BT35" s="599"/>
      <c r="BU35" s="599"/>
      <c r="BV35" s="167"/>
      <c r="BW35" s="598">
        <f t="shared" ref="BW35:BW43" si="2">IF(BY35="","",BW34+1)</f>
        <v>15</v>
      </c>
      <c r="BX35" s="598"/>
      <c r="BY35" s="599" t="str">
        <f>IF('各会計、関係団体の財政状況及び健全化判断比率'!B69="","",'各会計、関係団体の財政状況及び健全化判断比率'!B69)</f>
        <v>隠岐広域連合(普通会計)</v>
      </c>
      <c r="BZ35" s="599"/>
      <c r="CA35" s="599"/>
      <c r="CB35" s="599"/>
      <c r="CC35" s="599"/>
      <c r="CD35" s="599"/>
      <c r="CE35" s="599"/>
      <c r="CF35" s="599"/>
      <c r="CG35" s="599"/>
      <c r="CH35" s="599"/>
      <c r="CI35" s="599"/>
      <c r="CJ35" s="599"/>
      <c r="CK35" s="599"/>
      <c r="CL35" s="599"/>
      <c r="CM35" s="599"/>
      <c r="CN35" s="167"/>
      <c r="CO35" s="598">
        <f t="shared" ref="CO35:CO43" si="3">IF(CQ35="","",CO34+1)</f>
        <v>22</v>
      </c>
      <c r="CP35" s="598"/>
      <c r="CQ35" s="599" t="str">
        <f>IF('各会計、関係団体の財政状況及び健全化判断比率'!BS8="","",'各会計、関係団体の財政状況及び健全化判断比率'!BS8)</f>
        <v>ふせの里</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f>IF(E36="","",C35+1)</f>
        <v>3</v>
      </c>
      <c r="D36" s="598"/>
      <c r="E36" s="599" t="str">
        <f>IF('各会計、関係団体の財政状況及び健全化判断比率'!B9="","",'各会計、関係団体の財政状況及び健全化判断比率'!B9)</f>
        <v>五箇へき地診療施設事業特別会計</v>
      </c>
      <c r="F36" s="599"/>
      <c r="G36" s="599"/>
      <c r="H36" s="599"/>
      <c r="I36" s="599"/>
      <c r="J36" s="599"/>
      <c r="K36" s="599"/>
      <c r="L36" s="599"/>
      <c r="M36" s="599"/>
      <c r="N36" s="599"/>
      <c r="O36" s="599"/>
      <c r="P36" s="599"/>
      <c r="Q36" s="599"/>
      <c r="R36" s="599"/>
      <c r="S36" s="599"/>
      <c r="T36" s="167"/>
      <c r="U36" s="598">
        <f t="shared" ref="U36:U43" si="4">IF(W36="","",U35+1)</f>
        <v>6</v>
      </c>
      <c r="V36" s="598"/>
      <c r="W36" s="599" t="str">
        <f>IF('各会計、関係団体の財政状況及び健全化判断比率'!B30="","",'各会計、関係団体の財政状況及び健全化判断比率'!B30)</f>
        <v>国民健康保険施設勘定（五箇診療所）特別会計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16</v>
      </c>
      <c r="BX36" s="598"/>
      <c r="BY36" s="599" t="str">
        <f>IF('各会計、関係団体の財政状況及び健全化判断比率'!B70="","",'各会計、関係団体の財政状況及び健全化判断比率'!B70)</f>
        <v>隠岐広域連合(介護)</v>
      </c>
      <c r="BZ36" s="599"/>
      <c r="CA36" s="599"/>
      <c r="CB36" s="599"/>
      <c r="CC36" s="599"/>
      <c r="CD36" s="599"/>
      <c r="CE36" s="599"/>
      <c r="CF36" s="599"/>
      <c r="CG36" s="599"/>
      <c r="CH36" s="599"/>
      <c r="CI36" s="599"/>
      <c r="CJ36" s="599"/>
      <c r="CK36" s="599"/>
      <c r="CL36" s="599"/>
      <c r="CM36" s="599"/>
      <c r="CN36" s="167"/>
      <c r="CO36" s="598">
        <f t="shared" si="3"/>
        <v>23</v>
      </c>
      <c r="CP36" s="598"/>
      <c r="CQ36" s="599" t="str">
        <f>IF('各会計、関係団体の財政状況及び健全化判断比率'!BS9="","",'各会計、関係団体の財政状況及び健全化判断比率'!BS9)</f>
        <v>あいらんど</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7</v>
      </c>
      <c r="V37" s="598"/>
      <c r="W37" s="599" t="str">
        <f>IF('各会計、関係団体の財政状況及び健全化判断比率'!B31="","",'各会計、関係団体の財政状況及び健全化判断比率'!B31)</f>
        <v>国民健康保険施設勘定（都万診療所）特別会計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17</v>
      </c>
      <c r="BX37" s="598"/>
      <c r="BY37" s="599" t="str">
        <f>IF('各会計、関係団体の財政状況及び健全化判断比率'!B71="","",'各会計、関係団体の財政状況及び健全化判断比率'!B71)</f>
        <v>島根県後期高齢者医療広域連合(普通会計)</v>
      </c>
      <c r="BZ37" s="599"/>
      <c r="CA37" s="599"/>
      <c r="CB37" s="599"/>
      <c r="CC37" s="599"/>
      <c r="CD37" s="599"/>
      <c r="CE37" s="599"/>
      <c r="CF37" s="599"/>
      <c r="CG37" s="599"/>
      <c r="CH37" s="599"/>
      <c r="CI37" s="599"/>
      <c r="CJ37" s="599"/>
      <c r="CK37" s="599"/>
      <c r="CL37" s="599"/>
      <c r="CM37" s="599"/>
      <c r="CN37" s="167"/>
      <c r="CO37" s="598">
        <f t="shared" si="3"/>
        <v>24</v>
      </c>
      <c r="CP37" s="598"/>
      <c r="CQ37" s="599" t="str">
        <f>IF('各会計、関係団体の財政状況及び健全化判断比率'!BS10="","",'各会計、関係団体の財政状況及び健全化判断比率'!BS10)</f>
        <v>隠岐の島町農業公社</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f t="shared" si="4"/>
        <v>8</v>
      </c>
      <c r="V38" s="598"/>
      <c r="W38" s="599" t="str">
        <f>IF('各会計、関係団体の財政状況及び健全化判断比率'!B32="","",'各会計、関係団体の財政状況及び健全化判断比率'!B32)</f>
        <v>後期高齢者医療保険事業特別会計</v>
      </c>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18</v>
      </c>
      <c r="BX38" s="598"/>
      <c r="BY38" s="599" t="str">
        <f>IF('各会計、関係団体の財政状況及び健全化判断比率'!B72="","",'各会計、関係団体の財政状況及び健全化判断比率'!B72)</f>
        <v>島根県後期高齢者医療広域連合(後期高齢)</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f t="shared" si="4"/>
        <v>9</v>
      </c>
      <c r="V39" s="598"/>
      <c r="W39" s="599" t="str">
        <f>IF('各会計、関係団体の財政状況及び健全化判断比率'!B33="","",'各会計、関係団体の財政状況及び健全化判断比率'!B33)</f>
        <v>訪問看護事業特別会計</v>
      </c>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19</v>
      </c>
      <c r="BX39" s="598"/>
      <c r="BY39" s="599" t="str">
        <f>IF('各会計、関係団体の財政状況及び健全化判断比率'!B73="","",'各会計、関係団体の財政状況及び健全化判断比率'!B73)</f>
        <v>隠岐広域連合(隠岐病院)</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f t="shared" si="4"/>
        <v>10</v>
      </c>
      <c r="V40" s="598"/>
      <c r="W40" s="599" t="str">
        <f>IF('各会計、関係団体の財政状況及び健全化判断比率'!B34="","",'各会計、関係団体の財政状況及び健全化判断比率'!B34)</f>
        <v>駐車場事業特別会計</v>
      </c>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20</v>
      </c>
      <c r="BX40" s="598"/>
      <c r="BY40" s="599" t="str">
        <f>IF('各会計、関係団体の財政状況及び健全化判断比率'!B74="","",'各会計、関係団体の財政状況及び健全化判断比率'!B74)</f>
        <v>隠岐広域連合(島前病院)</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x14ac:dyDescent="0.15">
      <c r="A34" s="22"/>
      <c r="B34" s="31"/>
      <c r="C34" s="1184" t="s">
        <v>531</v>
      </c>
      <c r="D34" s="1184"/>
      <c r="E34" s="1185"/>
      <c r="F34" s="32">
        <v>1.98</v>
      </c>
      <c r="G34" s="33">
        <v>2.41</v>
      </c>
      <c r="H34" s="33">
        <v>1.9</v>
      </c>
      <c r="I34" s="33">
        <v>1.94</v>
      </c>
      <c r="J34" s="34">
        <v>2.76</v>
      </c>
      <c r="K34" s="22"/>
      <c r="L34" s="22"/>
      <c r="M34" s="22"/>
      <c r="N34" s="22"/>
      <c r="O34" s="22"/>
      <c r="P34" s="22"/>
    </row>
    <row r="35" spans="1:16" ht="39" customHeight="1" x14ac:dyDescent="0.15">
      <c r="A35" s="22"/>
      <c r="B35" s="35"/>
      <c r="C35" s="1178" t="s">
        <v>532</v>
      </c>
      <c r="D35" s="1179"/>
      <c r="E35" s="1180"/>
      <c r="F35" s="36">
        <v>3.99</v>
      </c>
      <c r="G35" s="37">
        <v>2.97</v>
      </c>
      <c r="H35" s="37">
        <v>2.95</v>
      </c>
      <c r="I35" s="37">
        <v>2.7</v>
      </c>
      <c r="J35" s="38">
        <v>2.5499999999999998</v>
      </c>
      <c r="K35" s="22"/>
      <c r="L35" s="22"/>
      <c r="M35" s="22"/>
      <c r="N35" s="22"/>
      <c r="O35" s="22"/>
      <c r="P35" s="22"/>
    </row>
    <row r="36" spans="1:16" ht="39" customHeight="1" x14ac:dyDescent="0.15">
      <c r="A36" s="22"/>
      <c r="B36" s="35"/>
      <c r="C36" s="1178" t="s">
        <v>533</v>
      </c>
      <c r="D36" s="1179"/>
      <c r="E36" s="1180"/>
      <c r="F36" s="36">
        <v>7.0000000000000007E-2</v>
      </c>
      <c r="G36" s="37">
        <v>0.23</v>
      </c>
      <c r="H36" s="37">
        <v>0.32</v>
      </c>
      <c r="I36" s="37">
        <v>0.49</v>
      </c>
      <c r="J36" s="38">
        <v>0.63</v>
      </c>
      <c r="K36" s="22"/>
      <c r="L36" s="22"/>
      <c r="M36" s="22"/>
      <c r="N36" s="22"/>
      <c r="O36" s="22"/>
      <c r="P36" s="22"/>
    </row>
    <row r="37" spans="1:16" ht="39" customHeight="1" x14ac:dyDescent="0.15">
      <c r="A37" s="22"/>
      <c r="B37" s="35"/>
      <c r="C37" s="1178" t="s">
        <v>534</v>
      </c>
      <c r="D37" s="1179"/>
      <c r="E37" s="1180"/>
      <c r="F37" s="36">
        <v>0</v>
      </c>
      <c r="G37" s="37">
        <v>0</v>
      </c>
      <c r="H37" s="37">
        <v>0</v>
      </c>
      <c r="I37" s="37">
        <v>0</v>
      </c>
      <c r="J37" s="38">
        <v>0.3</v>
      </c>
      <c r="K37" s="22"/>
      <c r="L37" s="22"/>
      <c r="M37" s="22"/>
      <c r="N37" s="22"/>
      <c r="O37" s="22"/>
      <c r="P37" s="22"/>
    </row>
    <row r="38" spans="1:16" ht="39" customHeight="1" x14ac:dyDescent="0.15">
      <c r="A38" s="22"/>
      <c r="B38" s="35"/>
      <c r="C38" s="1178" t="s">
        <v>535</v>
      </c>
      <c r="D38" s="1179"/>
      <c r="E38" s="1180"/>
      <c r="F38" s="36">
        <v>0.02</v>
      </c>
      <c r="G38" s="37">
        <v>0</v>
      </c>
      <c r="H38" s="37">
        <v>0</v>
      </c>
      <c r="I38" s="37">
        <v>0</v>
      </c>
      <c r="J38" s="38">
        <v>0.01</v>
      </c>
      <c r="K38" s="22"/>
      <c r="L38" s="22"/>
      <c r="M38" s="22"/>
      <c r="N38" s="22"/>
      <c r="O38" s="22"/>
      <c r="P38" s="22"/>
    </row>
    <row r="39" spans="1:16" ht="39" customHeight="1" x14ac:dyDescent="0.15">
      <c r="A39" s="22"/>
      <c r="B39" s="35"/>
      <c r="C39" s="1178" t="s">
        <v>536</v>
      </c>
      <c r="D39" s="1179"/>
      <c r="E39" s="1180"/>
      <c r="F39" s="36">
        <v>0.01</v>
      </c>
      <c r="G39" s="37">
        <v>0.01</v>
      </c>
      <c r="H39" s="37">
        <v>0</v>
      </c>
      <c r="I39" s="37">
        <v>0.01</v>
      </c>
      <c r="J39" s="38">
        <v>0.01</v>
      </c>
      <c r="K39" s="22"/>
      <c r="L39" s="22"/>
      <c r="M39" s="22"/>
      <c r="N39" s="22"/>
      <c r="O39" s="22"/>
      <c r="P39" s="22"/>
    </row>
    <row r="40" spans="1:16" ht="39" customHeight="1" x14ac:dyDescent="0.15">
      <c r="A40" s="22"/>
      <c r="B40" s="35"/>
      <c r="C40" s="1178" t="s">
        <v>537</v>
      </c>
      <c r="D40" s="1179"/>
      <c r="E40" s="1180"/>
      <c r="F40" s="36">
        <v>0</v>
      </c>
      <c r="G40" s="37">
        <v>0</v>
      </c>
      <c r="H40" s="37">
        <v>0</v>
      </c>
      <c r="I40" s="37">
        <v>0.01</v>
      </c>
      <c r="J40" s="38">
        <v>0</v>
      </c>
      <c r="K40" s="22"/>
      <c r="L40" s="22"/>
      <c r="M40" s="22"/>
      <c r="N40" s="22"/>
      <c r="O40" s="22"/>
      <c r="P40" s="22"/>
    </row>
    <row r="41" spans="1:16" ht="39" customHeight="1" x14ac:dyDescent="0.15">
      <c r="A41" s="22"/>
      <c r="B41" s="35"/>
      <c r="C41" s="1178" t="s">
        <v>538</v>
      </c>
      <c r="D41" s="1179"/>
      <c r="E41" s="1180"/>
      <c r="F41" s="36">
        <v>0.02</v>
      </c>
      <c r="G41" s="37">
        <v>0</v>
      </c>
      <c r="H41" s="37">
        <v>0</v>
      </c>
      <c r="I41" s="37">
        <v>0</v>
      </c>
      <c r="J41" s="38">
        <v>0</v>
      </c>
      <c r="K41" s="22"/>
      <c r="L41" s="22"/>
      <c r="M41" s="22"/>
      <c r="N41" s="22"/>
      <c r="O41" s="22"/>
      <c r="P41" s="22"/>
    </row>
    <row r="42" spans="1:16" ht="39" customHeight="1" x14ac:dyDescent="0.15">
      <c r="A42" s="22"/>
      <c r="B42" s="39"/>
      <c r="C42" s="1178" t="s">
        <v>539</v>
      </c>
      <c r="D42" s="1179"/>
      <c r="E42" s="1180"/>
      <c r="F42" s="36" t="s">
        <v>485</v>
      </c>
      <c r="G42" s="37" t="s">
        <v>485</v>
      </c>
      <c r="H42" s="37" t="s">
        <v>485</v>
      </c>
      <c r="I42" s="37" t="s">
        <v>485</v>
      </c>
      <c r="J42" s="38" t="s">
        <v>485</v>
      </c>
      <c r="K42" s="22"/>
      <c r="L42" s="22"/>
      <c r="M42" s="22"/>
      <c r="N42" s="22"/>
      <c r="O42" s="22"/>
      <c r="P42" s="22"/>
    </row>
    <row r="43" spans="1:16" ht="39" customHeight="1" thickBot="1" x14ac:dyDescent="0.2">
      <c r="A43" s="22"/>
      <c r="B43" s="40"/>
      <c r="C43" s="1181" t="s">
        <v>540</v>
      </c>
      <c r="D43" s="1182"/>
      <c r="E43" s="1183"/>
      <c r="F43" s="41">
        <v>0.26</v>
      </c>
      <c r="G43" s="42">
        <v>0.28000000000000003</v>
      </c>
      <c r="H43" s="42">
        <v>0.28000000000000003</v>
      </c>
      <c r="I43" s="42">
        <v>0.28999999999999998</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3126</v>
      </c>
      <c r="L45" s="60">
        <v>3023</v>
      </c>
      <c r="M45" s="60">
        <v>2955</v>
      </c>
      <c r="N45" s="60">
        <v>2958</v>
      </c>
      <c r="O45" s="61">
        <v>2867</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485</v>
      </c>
      <c r="L46" s="64" t="s">
        <v>485</v>
      </c>
      <c r="M46" s="64" t="s">
        <v>485</v>
      </c>
      <c r="N46" s="64" t="s">
        <v>485</v>
      </c>
      <c r="O46" s="65" t="s">
        <v>485</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485</v>
      </c>
      <c r="L47" s="64" t="s">
        <v>485</v>
      </c>
      <c r="M47" s="64" t="s">
        <v>485</v>
      </c>
      <c r="N47" s="64" t="s">
        <v>485</v>
      </c>
      <c r="O47" s="65" t="s">
        <v>485</v>
      </c>
      <c r="P47" s="48"/>
      <c r="Q47" s="48"/>
      <c r="R47" s="48"/>
      <c r="S47" s="48"/>
      <c r="T47" s="48"/>
      <c r="U47" s="48"/>
    </row>
    <row r="48" spans="1:21" ht="30.75" customHeight="1" x14ac:dyDescent="0.15">
      <c r="A48" s="48"/>
      <c r="B48" s="1196"/>
      <c r="C48" s="1197"/>
      <c r="D48" s="62"/>
      <c r="E48" s="1188" t="s">
        <v>15</v>
      </c>
      <c r="F48" s="1188"/>
      <c r="G48" s="1188"/>
      <c r="H48" s="1188"/>
      <c r="I48" s="1188"/>
      <c r="J48" s="1189"/>
      <c r="K48" s="63">
        <v>399</v>
      </c>
      <c r="L48" s="64">
        <v>475</v>
      </c>
      <c r="M48" s="64">
        <v>458</v>
      </c>
      <c r="N48" s="64">
        <v>474</v>
      </c>
      <c r="O48" s="65">
        <v>461</v>
      </c>
      <c r="P48" s="48"/>
      <c r="Q48" s="48"/>
      <c r="R48" s="48"/>
      <c r="S48" s="48"/>
      <c r="T48" s="48"/>
      <c r="U48" s="48"/>
    </row>
    <row r="49" spans="1:21" ht="30.75" customHeight="1" x14ac:dyDescent="0.15">
      <c r="A49" s="48"/>
      <c r="B49" s="1196"/>
      <c r="C49" s="1197"/>
      <c r="D49" s="62"/>
      <c r="E49" s="1188" t="s">
        <v>16</v>
      </c>
      <c r="F49" s="1188"/>
      <c r="G49" s="1188"/>
      <c r="H49" s="1188"/>
      <c r="I49" s="1188"/>
      <c r="J49" s="1189"/>
      <c r="K49" s="63">
        <v>51</v>
      </c>
      <c r="L49" s="64">
        <v>105</v>
      </c>
      <c r="M49" s="64">
        <v>107</v>
      </c>
      <c r="N49" s="64">
        <v>109</v>
      </c>
      <c r="O49" s="65">
        <v>105</v>
      </c>
      <c r="P49" s="48"/>
      <c r="Q49" s="48"/>
      <c r="R49" s="48"/>
      <c r="S49" s="48"/>
      <c r="T49" s="48"/>
      <c r="U49" s="48"/>
    </row>
    <row r="50" spans="1:21" ht="30.75" customHeight="1" x14ac:dyDescent="0.15">
      <c r="A50" s="48"/>
      <c r="B50" s="1196"/>
      <c r="C50" s="1197"/>
      <c r="D50" s="62"/>
      <c r="E50" s="1188" t="s">
        <v>17</v>
      </c>
      <c r="F50" s="1188"/>
      <c r="G50" s="1188"/>
      <c r="H50" s="1188"/>
      <c r="I50" s="1188"/>
      <c r="J50" s="1189"/>
      <c r="K50" s="63">
        <v>23</v>
      </c>
      <c r="L50" s="64">
        <v>21</v>
      </c>
      <c r="M50" s="64">
        <v>20</v>
      </c>
      <c r="N50" s="64">
        <v>20</v>
      </c>
      <c r="O50" s="65">
        <v>9</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485</v>
      </c>
      <c r="L51" s="64" t="s">
        <v>485</v>
      </c>
      <c r="M51" s="64" t="s">
        <v>485</v>
      </c>
      <c r="N51" s="64" t="s">
        <v>485</v>
      </c>
      <c r="O51" s="65" t="s">
        <v>485</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2574</v>
      </c>
      <c r="L52" s="64">
        <v>2597</v>
      </c>
      <c r="M52" s="64">
        <v>2633</v>
      </c>
      <c r="N52" s="64">
        <v>2717</v>
      </c>
      <c r="O52" s="65">
        <v>2689</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1025</v>
      </c>
      <c r="L53" s="69">
        <v>1027</v>
      </c>
      <c r="M53" s="69">
        <v>907</v>
      </c>
      <c r="N53" s="69">
        <v>844</v>
      </c>
      <c r="O53" s="70">
        <v>753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4"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525</v>
      </c>
      <c r="J40" s="79" t="s">
        <v>526</v>
      </c>
      <c r="K40" s="79" t="s">
        <v>527</v>
      </c>
      <c r="L40" s="79" t="s">
        <v>528</v>
      </c>
      <c r="M40" s="80" t="s">
        <v>529</v>
      </c>
    </row>
    <row r="41" spans="2:13" ht="27.75" customHeight="1" x14ac:dyDescent="0.15">
      <c r="B41" s="1202" t="s">
        <v>24</v>
      </c>
      <c r="C41" s="1203"/>
      <c r="D41" s="81"/>
      <c r="E41" s="1208" t="s">
        <v>25</v>
      </c>
      <c r="F41" s="1208"/>
      <c r="G41" s="1208"/>
      <c r="H41" s="1209"/>
      <c r="I41" s="82">
        <v>23258</v>
      </c>
      <c r="J41" s="83">
        <v>23559</v>
      </c>
      <c r="K41" s="83">
        <v>23297</v>
      </c>
      <c r="L41" s="83">
        <v>22174</v>
      </c>
      <c r="M41" s="84">
        <v>21515</v>
      </c>
    </row>
    <row r="42" spans="2:13" ht="27.75" customHeight="1" x14ac:dyDescent="0.15">
      <c r="B42" s="1204"/>
      <c r="C42" s="1205"/>
      <c r="D42" s="85"/>
      <c r="E42" s="1210" t="s">
        <v>26</v>
      </c>
      <c r="F42" s="1210"/>
      <c r="G42" s="1210"/>
      <c r="H42" s="1211"/>
      <c r="I42" s="86">
        <v>97</v>
      </c>
      <c r="J42" s="87">
        <v>76</v>
      </c>
      <c r="K42" s="87">
        <v>56</v>
      </c>
      <c r="L42" s="87">
        <v>36</v>
      </c>
      <c r="M42" s="88">
        <v>27</v>
      </c>
    </row>
    <row r="43" spans="2:13" ht="27.75" customHeight="1" x14ac:dyDescent="0.15">
      <c r="B43" s="1204"/>
      <c r="C43" s="1205"/>
      <c r="D43" s="85"/>
      <c r="E43" s="1210" t="s">
        <v>27</v>
      </c>
      <c r="F43" s="1210"/>
      <c r="G43" s="1210"/>
      <c r="H43" s="1211"/>
      <c r="I43" s="86">
        <v>4901</v>
      </c>
      <c r="J43" s="87">
        <v>5118</v>
      </c>
      <c r="K43" s="87">
        <v>5263</v>
      </c>
      <c r="L43" s="87">
        <v>5573</v>
      </c>
      <c r="M43" s="88">
        <v>5801</v>
      </c>
    </row>
    <row r="44" spans="2:13" ht="27.75" customHeight="1" x14ac:dyDescent="0.15">
      <c r="B44" s="1204"/>
      <c r="C44" s="1205"/>
      <c r="D44" s="85"/>
      <c r="E44" s="1210" t="s">
        <v>28</v>
      </c>
      <c r="F44" s="1210"/>
      <c r="G44" s="1210"/>
      <c r="H44" s="1211"/>
      <c r="I44" s="86">
        <v>406</v>
      </c>
      <c r="J44" s="87">
        <v>890</v>
      </c>
      <c r="K44" s="87">
        <v>842</v>
      </c>
      <c r="L44" s="87">
        <v>801</v>
      </c>
      <c r="M44" s="88">
        <v>755</v>
      </c>
    </row>
    <row r="45" spans="2:13" ht="27.75" customHeight="1" x14ac:dyDescent="0.15">
      <c r="B45" s="1204"/>
      <c r="C45" s="1205"/>
      <c r="D45" s="85"/>
      <c r="E45" s="1210" t="s">
        <v>29</v>
      </c>
      <c r="F45" s="1210"/>
      <c r="G45" s="1210"/>
      <c r="H45" s="1211"/>
      <c r="I45" s="86">
        <v>1936</v>
      </c>
      <c r="J45" s="87">
        <v>1990</v>
      </c>
      <c r="K45" s="87">
        <v>1792</v>
      </c>
      <c r="L45" s="87">
        <v>1608</v>
      </c>
      <c r="M45" s="88">
        <v>1661</v>
      </c>
    </row>
    <row r="46" spans="2:13" ht="27.75" customHeight="1" x14ac:dyDescent="0.15">
      <c r="B46" s="1204"/>
      <c r="C46" s="1205"/>
      <c r="D46" s="89"/>
      <c r="E46" s="1210" t="s">
        <v>30</v>
      </c>
      <c r="F46" s="1210"/>
      <c r="G46" s="1210"/>
      <c r="H46" s="1211"/>
      <c r="I46" s="86" t="s">
        <v>485</v>
      </c>
      <c r="J46" s="87" t="s">
        <v>485</v>
      </c>
      <c r="K46" s="87" t="s">
        <v>485</v>
      </c>
      <c r="L46" s="87" t="s">
        <v>485</v>
      </c>
      <c r="M46" s="88" t="s">
        <v>485</v>
      </c>
    </row>
    <row r="47" spans="2:13" ht="27.75" customHeight="1" x14ac:dyDescent="0.15">
      <c r="B47" s="1204"/>
      <c r="C47" s="1205"/>
      <c r="D47" s="90"/>
      <c r="E47" s="1212" t="s">
        <v>31</v>
      </c>
      <c r="F47" s="1213"/>
      <c r="G47" s="1213"/>
      <c r="H47" s="1214"/>
      <c r="I47" s="86" t="s">
        <v>485</v>
      </c>
      <c r="J47" s="87" t="s">
        <v>485</v>
      </c>
      <c r="K47" s="87" t="s">
        <v>485</v>
      </c>
      <c r="L47" s="87" t="s">
        <v>485</v>
      </c>
      <c r="M47" s="88" t="s">
        <v>485</v>
      </c>
    </row>
    <row r="48" spans="2:13" ht="27.75" customHeight="1" x14ac:dyDescent="0.15">
      <c r="B48" s="1204"/>
      <c r="C48" s="1205"/>
      <c r="D48" s="85"/>
      <c r="E48" s="1210" t="s">
        <v>32</v>
      </c>
      <c r="F48" s="1210"/>
      <c r="G48" s="1210"/>
      <c r="H48" s="1211"/>
      <c r="I48" s="86" t="s">
        <v>485</v>
      </c>
      <c r="J48" s="87" t="s">
        <v>485</v>
      </c>
      <c r="K48" s="87" t="s">
        <v>485</v>
      </c>
      <c r="L48" s="87" t="s">
        <v>485</v>
      </c>
      <c r="M48" s="88" t="s">
        <v>485</v>
      </c>
    </row>
    <row r="49" spans="2:13" ht="27.75" customHeight="1" x14ac:dyDescent="0.15">
      <c r="B49" s="1206"/>
      <c r="C49" s="1207"/>
      <c r="D49" s="85"/>
      <c r="E49" s="1210" t="s">
        <v>33</v>
      </c>
      <c r="F49" s="1210"/>
      <c r="G49" s="1210"/>
      <c r="H49" s="1211"/>
      <c r="I49" s="86" t="s">
        <v>485</v>
      </c>
      <c r="J49" s="87" t="s">
        <v>485</v>
      </c>
      <c r="K49" s="87" t="s">
        <v>485</v>
      </c>
      <c r="L49" s="87" t="s">
        <v>485</v>
      </c>
      <c r="M49" s="88" t="s">
        <v>485</v>
      </c>
    </row>
    <row r="50" spans="2:13" ht="27.75" customHeight="1" x14ac:dyDescent="0.15">
      <c r="B50" s="1215" t="s">
        <v>34</v>
      </c>
      <c r="C50" s="1216"/>
      <c r="D50" s="91"/>
      <c r="E50" s="1210" t="s">
        <v>35</v>
      </c>
      <c r="F50" s="1210"/>
      <c r="G50" s="1210"/>
      <c r="H50" s="1211"/>
      <c r="I50" s="86">
        <v>2570</v>
      </c>
      <c r="J50" s="87">
        <v>2915</v>
      </c>
      <c r="K50" s="87">
        <v>3065</v>
      </c>
      <c r="L50" s="87">
        <v>3336</v>
      </c>
      <c r="M50" s="88">
        <v>3445</v>
      </c>
    </row>
    <row r="51" spans="2:13" ht="27.75" customHeight="1" x14ac:dyDescent="0.15">
      <c r="B51" s="1204"/>
      <c r="C51" s="1205"/>
      <c r="D51" s="85"/>
      <c r="E51" s="1210" t="s">
        <v>36</v>
      </c>
      <c r="F51" s="1210"/>
      <c r="G51" s="1210"/>
      <c r="H51" s="1211"/>
      <c r="I51" s="86">
        <v>1229</v>
      </c>
      <c r="J51" s="87">
        <v>1342</v>
      </c>
      <c r="K51" s="87">
        <v>1346</v>
      </c>
      <c r="L51" s="87">
        <v>1283</v>
      </c>
      <c r="M51" s="88">
        <v>1282</v>
      </c>
    </row>
    <row r="52" spans="2:13" ht="27.75" customHeight="1" x14ac:dyDescent="0.15">
      <c r="B52" s="1206"/>
      <c r="C52" s="1207"/>
      <c r="D52" s="85"/>
      <c r="E52" s="1210" t="s">
        <v>37</v>
      </c>
      <c r="F52" s="1210"/>
      <c r="G52" s="1210"/>
      <c r="H52" s="1211"/>
      <c r="I52" s="86">
        <v>20549</v>
      </c>
      <c r="J52" s="87">
        <v>21101</v>
      </c>
      <c r="K52" s="87">
        <v>20915</v>
      </c>
      <c r="L52" s="87">
        <v>19798</v>
      </c>
      <c r="M52" s="88">
        <v>19519</v>
      </c>
    </row>
    <row r="53" spans="2:13" ht="27.75" customHeight="1" thickBot="1" x14ac:dyDescent="0.2">
      <c r="B53" s="1217" t="s">
        <v>21</v>
      </c>
      <c r="C53" s="1218"/>
      <c r="D53" s="92"/>
      <c r="E53" s="1219" t="s">
        <v>38</v>
      </c>
      <c r="F53" s="1219"/>
      <c r="G53" s="1219"/>
      <c r="H53" s="1220"/>
      <c r="I53" s="93">
        <v>6251</v>
      </c>
      <c r="J53" s="94">
        <v>6275</v>
      </c>
      <c r="K53" s="94">
        <v>5924</v>
      </c>
      <c r="L53" s="94">
        <v>5773</v>
      </c>
      <c r="M53" s="95">
        <v>5513</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ht="13.5"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552</v>
      </c>
    </row>
    <row r="11" spans="1:51" s="347" customFormat="1" ht="13.5"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552</v>
      </c>
    </row>
    <row r="13" spans="1:51" s="347" customFormat="1" ht="13.5"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x14ac:dyDescent="0.15">
      <c r="P19" s="246"/>
      <c r="Q19" s="246"/>
    </row>
    <row r="20" spans="1:259" ht="13.5"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2"/>
      <c r="C40" s="246"/>
      <c r="D40" s="246"/>
      <c r="E40" s="246"/>
      <c r="F40" s="246"/>
      <c r="G40" s="246"/>
      <c r="H40" s="246"/>
      <c r="I40" s="246"/>
      <c r="J40" s="246"/>
      <c r="K40" s="246"/>
      <c r="L40" s="246"/>
      <c r="M40" s="246"/>
      <c r="N40" s="246"/>
      <c r="O40" s="246"/>
      <c r="P40" s="352"/>
      <c r="Q40" s="246"/>
    </row>
    <row r="41" spans="2:17" ht="17.25" x14ac:dyDescent="0.15">
      <c r="B41" s="247" t="s">
        <v>553</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3" t="s">
        <v>554</v>
      </c>
      <c r="I42" s="354"/>
      <c r="J42" s="354"/>
      <c r="K42" s="354"/>
      <c r="L42" s="246"/>
      <c r="M42" s="246"/>
      <c r="N42" s="246"/>
      <c r="O42" s="246"/>
    </row>
    <row r="43" spans="2:17" ht="13.5" x14ac:dyDescent="0.15">
      <c r="B43" s="250"/>
      <c r="C43" s="246"/>
      <c r="D43" s="246"/>
      <c r="E43" s="246"/>
      <c r="F43" s="246"/>
      <c r="G43" s="1235"/>
      <c r="H43" s="1236"/>
      <c r="I43" s="1236"/>
      <c r="J43" s="1236"/>
      <c r="K43" s="1236"/>
      <c r="L43" s="1236"/>
      <c r="M43" s="1236"/>
      <c r="N43" s="1236"/>
      <c r="O43" s="1237"/>
    </row>
    <row r="44" spans="2:17" ht="13.5" x14ac:dyDescent="0.15">
      <c r="B44" s="250"/>
      <c r="C44" s="246"/>
      <c r="D44" s="246"/>
      <c r="E44" s="246"/>
      <c r="F44" s="246"/>
      <c r="G44" s="1238"/>
      <c r="H44" s="1239"/>
      <c r="I44" s="1239"/>
      <c r="J44" s="1239"/>
      <c r="K44" s="1239"/>
      <c r="L44" s="1239"/>
      <c r="M44" s="1239"/>
      <c r="N44" s="1239"/>
      <c r="O44" s="1240"/>
    </row>
    <row r="45" spans="2:17" ht="13.5" x14ac:dyDescent="0.15">
      <c r="B45" s="250"/>
      <c r="C45" s="246"/>
      <c r="D45" s="246"/>
      <c r="E45" s="246"/>
      <c r="F45" s="246"/>
      <c r="G45" s="1238"/>
      <c r="H45" s="1239"/>
      <c r="I45" s="1239"/>
      <c r="J45" s="1239"/>
      <c r="K45" s="1239"/>
      <c r="L45" s="1239"/>
      <c r="M45" s="1239"/>
      <c r="N45" s="1239"/>
      <c r="O45" s="1240"/>
    </row>
    <row r="46" spans="2:17" ht="13.5" x14ac:dyDescent="0.15">
      <c r="B46" s="250"/>
      <c r="C46" s="246"/>
      <c r="D46" s="246"/>
      <c r="E46" s="246"/>
      <c r="F46" s="246"/>
      <c r="G46" s="1238"/>
      <c r="H46" s="1239"/>
      <c r="I46" s="1239"/>
      <c r="J46" s="1239"/>
      <c r="K46" s="1239"/>
      <c r="L46" s="1239"/>
      <c r="M46" s="1239"/>
      <c r="N46" s="1239"/>
      <c r="O46" s="1240"/>
    </row>
    <row r="47" spans="2:17" ht="13.5" x14ac:dyDescent="0.15">
      <c r="B47" s="250"/>
      <c r="C47" s="246"/>
      <c r="D47" s="246"/>
      <c r="E47" s="246"/>
      <c r="F47" s="246"/>
      <c r="G47" s="1241"/>
      <c r="H47" s="1242"/>
      <c r="I47" s="1242"/>
      <c r="J47" s="1242"/>
      <c r="K47" s="1242"/>
      <c r="L47" s="1242"/>
      <c r="M47" s="1242"/>
      <c r="N47" s="1242"/>
      <c r="O47" s="1243"/>
    </row>
    <row r="48" spans="2:17" ht="13.5" x14ac:dyDescent="0.15">
      <c r="B48" s="250"/>
      <c r="C48" s="246"/>
      <c r="D48" s="246"/>
      <c r="E48" s="246"/>
      <c r="F48" s="246"/>
      <c r="G48" s="246"/>
      <c r="H48" s="355"/>
      <c r="I48" s="355"/>
      <c r="J48" s="355"/>
    </row>
    <row r="49" spans="1:17" ht="13.5" x14ac:dyDescent="0.15">
      <c r="B49" s="250"/>
      <c r="C49" s="246"/>
      <c r="D49" s="246"/>
      <c r="E49" s="246"/>
      <c r="F49" s="246"/>
      <c r="G49" s="245" t="s">
        <v>555</v>
      </c>
    </row>
    <row r="50" spans="1:17" ht="13.5" x14ac:dyDescent="0.15">
      <c r="B50" s="250"/>
      <c r="C50" s="246"/>
      <c r="D50" s="246"/>
      <c r="E50" s="246"/>
      <c r="F50" s="246"/>
      <c r="G50" s="1244"/>
      <c r="H50" s="1245"/>
      <c r="I50" s="1245"/>
      <c r="J50" s="1246"/>
      <c r="K50" s="356" t="s">
        <v>525</v>
      </c>
      <c r="L50" s="356" t="s">
        <v>526</v>
      </c>
      <c r="M50" s="356" t="s">
        <v>527</v>
      </c>
      <c r="N50" s="356" t="s">
        <v>528</v>
      </c>
      <c r="O50" s="356" t="s">
        <v>529</v>
      </c>
    </row>
    <row r="51" spans="1:17" ht="13.5" x14ac:dyDescent="0.15">
      <c r="B51" s="250"/>
      <c r="C51" s="246"/>
      <c r="D51" s="246"/>
      <c r="E51" s="246"/>
      <c r="F51" s="246"/>
      <c r="G51" s="1247" t="s">
        <v>556</v>
      </c>
      <c r="H51" s="1248"/>
      <c r="I51" s="1253" t="s">
        <v>557</v>
      </c>
      <c r="J51" s="1253"/>
      <c r="K51" s="1256"/>
      <c r="L51" s="1256"/>
      <c r="M51" s="1256"/>
      <c r="N51" s="1256"/>
      <c r="O51" s="1256"/>
    </row>
    <row r="52" spans="1:17" ht="13.5" x14ac:dyDescent="0.15">
      <c r="B52" s="250"/>
      <c r="C52" s="246"/>
      <c r="D52" s="246"/>
      <c r="E52" s="246"/>
      <c r="F52" s="246"/>
      <c r="G52" s="1249"/>
      <c r="H52" s="1250"/>
      <c r="I52" s="1254"/>
      <c r="J52" s="1254"/>
      <c r="K52" s="1223"/>
      <c r="L52" s="1223"/>
      <c r="M52" s="1223"/>
      <c r="N52" s="1223"/>
      <c r="O52" s="1223"/>
    </row>
    <row r="53" spans="1:17" ht="13.5" x14ac:dyDescent="0.15">
      <c r="A53" s="357"/>
      <c r="B53" s="250"/>
      <c r="C53" s="246"/>
      <c r="D53" s="246"/>
      <c r="E53" s="246"/>
      <c r="F53" s="246"/>
      <c r="G53" s="1249"/>
      <c r="H53" s="1250"/>
      <c r="I53" s="1233" t="s">
        <v>564</v>
      </c>
      <c r="J53" s="1233"/>
      <c r="K53" s="1255"/>
      <c r="L53" s="1255"/>
      <c r="M53" s="1255"/>
      <c r="N53" s="1255"/>
      <c r="O53" s="1255"/>
    </row>
    <row r="54" spans="1:17" ht="13.5" x14ac:dyDescent="0.15">
      <c r="A54" s="357"/>
      <c r="B54" s="250"/>
      <c r="C54" s="246"/>
      <c r="D54" s="246"/>
      <c r="E54" s="246"/>
      <c r="F54" s="246"/>
      <c r="G54" s="1251"/>
      <c r="H54" s="1252"/>
      <c r="I54" s="1233"/>
      <c r="J54" s="1233"/>
      <c r="K54" s="1222"/>
      <c r="L54" s="1222"/>
      <c r="M54" s="1222"/>
      <c r="N54" s="1222"/>
      <c r="O54" s="1222"/>
    </row>
    <row r="55" spans="1:17" ht="13.5" x14ac:dyDescent="0.15">
      <c r="A55" s="357"/>
      <c r="B55" s="250"/>
      <c r="C55" s="246"/>
      <c r="D55" s="246"/>
      <c r="E55" s="246"/>
      <c r="F55" s="246"/>
      <c r="G55" s="1227" t="s">
        <v>559</v>
      </c>
      <c r="H55" s="1228"/>
      <c r="I55" s="1233" t="s">
        <v>557</v>
      </c>
      <c r="J55" s="1233"/>
      <c r="K55" s="1256"/>
      <c r="L55" s="1256"/>
      <c r="M55" s="1256"/>
      <c r="N55" s="1256"/>
      <c r="O55" s="1256"/>
    </row>
    <row r="56" spans="1:17" ht="13.5" x14ac:dyDescent="0.15">
      <c r="A56" s="357"/>
      <c r="B56" s="250"/>
      <c r="C56" s="246"/>
      <c r="D56" s="246"/>
      <c r="E56" s="246"/>
      <c r="F56" s="246"/>
      <c r="G56" s="1229"/>
      <c r="H56" s="1230"/>
      <c r="I56" s="1233"/>
      <c r="J56" s="1233"/>
      <c r="K56" s="1223"/>
      <c r="L56" s="1223"/>
      <c r="M56" s="1223"/>
      <c r="N56" s="1223"/>
      <c r="O56" s="1223"/>
    </row>
    <row r="57" spans="1:17" s="357" customFormat="1" ht="13.5" x14ac:dyDescent="0.15">
      <c r="B57" s="358"/>
      <c r="C57" s="354"/>
      <c r="D57" s="354"/>
      <c r="E57" s="354"/>
      <c r="F57" s="354"/>
      <c r="G57" s="1229"/>
      <c r="H57" s="1230"/>
      <c r="I57" s="1225" t="s">
        <v>558</v>
      </c>
      <c r="J57" s="1225"/>
      <c r="K57" s="1255"/>
      <c r="L57" s="1255"/>
      <c r="M57" s="1255"/>
      <c r="N57" s="1255"/>
      <c r="O57" s="1255"/>
      <c r="P57" s="359"/>
      <c r="Q57" s="358"/>
    </row>
    <row r="58" spans="1:17" s="357" customFormat="1" ht="13.5" x14ac:dyDescent="0.15">
      <c r="A58" s="245"/>
      <c r="B58" s="358"/>
      <c r="C58" s="354"/>
      <c r="D58" s="354"/>
      <c r="E58" s="354"/>
      <c r="F58" s="354"/>
      <c r="G58" s="1231"/>
      <c r="H58" s="1232"/>
      <c r="I58" s="1225"/>
      <c r="J58" s="1225"/>
      <c r="K58" s="1222"/>
      <c r="L58" s="1222"/>
      <c r="M58" s="1222"/>
      <c r="N58" s="1222"/>
      <c r="O58" s="1222"/>
      <c r="P58" s="359"/>
      <c r="Q58" s="358"/>
    </row>
    <row r="59" spans="1:17" s="357" customFormat="1" ht="13.5" x14ac:dyDescent="0.15">
      <c r="A59" s="245"/>
      <c r="B59" s="358"/>
      <c r="C59" s="354"/>
      <c r="D59" s="354"/>
      <c r="E59" s="354"/>
      <c r="F59" s="354"/>
      <c r="G59" s="354"/>
      <c r="H59" s="354"/>
      <c r="I59" s="354"/>
      <c r="J59" s="354"/>
      <c r="K59" s="360"/>
      <c r="L59" s="360"/>
      <c r="M59" s="360"/>
      <c r="N59" s="360"/>
      <c r="O59" s="360"/>
      <c r="P59" s="359"/>
      <c r="Q59" s="358"/>
    </row>
    <row r="60" spans="1:17" s="357" customFormat="1" ht="13.5" x14ac:dyDescent="0.15">
      <c r="A60" s="245"/>
      <c r="B60" s="358"/>
      <c r="C60" s="354"/>
      <c r="D60" s="354"/>
      <c r="E60" s="354"/>
      <c r="F60" s="354"/>
      <c r="G60" s="354"/>
      <c r="H60" s="354"/>
      <c r="I60" s="354"/>
      <c r="J60" s="354"/>
      <c r="K60" s="360"/>
      <c r="L60" s="360"/>
      <c r="M60" s="360"/>
      <c r="N60" s="360"/>
      <c r="O60" s="360"/>
      <c r="P60" s="359"/>
      <c r="Q60" s="358"/>
    </row>
    <row r="61" spans="1:17" s="357" customFormat="1" ht="13.5" x14ac:dyDescent="0.15">
      <c r="A61" s="245"/>
      <c r="B61" s="361"/>
      <c r="C61" s="362"/>
      <c r="D61" s="362"/>
      <c r="E61" s="362"/>
      <c r="F61" s="362"/>
      <c r="G61" s="362"/>
      <c r="H61" s="362"/>
      <c r="I61" s="362"/>
      <c r="J61" s="362"/>
      <c r="K61" s="362"/>
      <c r="L61" s="362"/>
      <c r="M61" s="363"/>
      <c r="N61" s="363"/>
      <c r="O61" s="363"/>
      <c r="P61" s="364"/>
      <c r="Q61" s="358"/>
    </row>
    <row r="62" spans="1:17" ht="13.5" x14ac:dyDescent="0.15">
      <c r="B62" s="352"/>
      <c r="C62" s="352"/>
      <c r="D62" s="352"/>
      <c r="E62" s="352"/>
      <c r="F62" s="352"/>
      <c r="G62" s="352"/>
      <c r="H62" s="352"/>
      <c r="I62" s="352"/>
      <c r="J62" s="352"/>
      <c r="K62" s="352"/>
      <c r="L62" s="352"/>
      <c r="M62" s="352"/>
      <c r="N62" s="352"/>
      <c r="O62" s="352"/>
      <c r="P62" s="352"/>
      <c r="Q62" s="246"/>
    </row>
    <row r="63" spans="1:17" ht="17.25" x14ac:dyDescent="0.15">
      <c r="B63" s="309" t="s">
        <v>560</v>
      </c>
      <c r="C63" s="246"/>
      <c r="D63" s="246"/>
      <c r="E63" s="246"/>
      <c r="F63" s="246"/>
      <c r="G63" s="246"/>
      <c r="H63" s="246"/>
      <c r="I63" s="246"/>
      <c r="J63" s="246"/>
      <c r="K63" s="246"/>
      <c r="L63" s="246"/>
      <c r="M63" s="246"/>
      <c r="N63" s="246"/>
      <c r="O63" s="246"/>
    </row>
    <row r="64" spans="1:17" ht="13.5" x14ac:dyDescent="0.15">
      <c r="B64" s="250"/>
      <c r="C64" s="246"/>
      <c r="D64" s="246"/>
      <c r="E64" s="246"/>
      <c r="F64" s="246"/>
      <c r="G64" s="353" t="s">
        <v>554</v>
      </c>
      <c r="I64" s="354"/>
      <c r="J64" s="354"/>
      <c r="K64" s="354"/>
      <c r="L64" s="246"/>
      <c r="M64" s="246"/>
      <c r="N64" s="246"/>
      <c r="O64" s="246"/>
    </row>
    <row r="65" spans="2:30" ht="13.5" x14ac:dyDescent="0.15">
      <c r="B65" s="250"/>
      <c r="C65" s="246"/>
      <c r="D65" s="246"/>
      <c r="E65" s="246"/>
      <c r="F65" s="246"/>
      <c r="G65" s="1235" t="s">
        <v>563</v>
      </c>
      <c r="H65" s="1236"/>
      <c r="I65" s="1236"/>
      <c r="J65" s="1236"/>
      <c r="K65" s="1236"/>
      <c r="L65" s="1236"/>
      <c r="M65" s="1236"/>
      <c r="N65" s="1236"/>
      <c r="O65" s="1237"/>
    </row>
    <row r="66" spans="2:30" ht="13.5" x14ac:dyDescent="0.15">
      <c r="B66" s="250"/>
      <c r="C66" s="246"/>
      <c r="D66" s="246"/>
      <c r="E66" s="246"/>
      <c r="F66" s="246"/>
      <c r="G66" s="1238"/>
      <c r="H66" s="1239"/>
      <c r="I66" s="1239"/>
      <c r="J66" s="1239"/>
      <c r="K66" s="1239"/>
      <c r="L66" s="1239"/>
      <c r="M66" s="1239"/>
      <c r="N66" s="1239"/>
      <c r="O66" s="1240"/>
    </row>
    <row r="67" spans="2:30" ht="13.5" x14ac:dyDescent="0.15">
      <c r="B67" s="250"/>
      <c r="C67" s="246"/>
      <c r="D67" s="246"/>
      <c r="E67" s="246"/>
      <c r="F67" s="246"/>
      <c r="G67" s="1238"/>
      <c r="H67" s="1239"/>
      <c r="I67" s="1239"/>
      <c r="J67" s="1239"/>
      <c r="K67" s="1239"/>
      <c r="L67" s="1239"/>
      <c r="M67" s="1239"/>
      <c r="N67" s="1239"/>
      <c r="O67" s="1240"/>
    </row>
    <row r="68" spans="2:30" ht="13.5" x14ac:dyDescent="0.15">
      <c r="B68" s="250"/>
      <c r="C68" s="246"/>
      <c r="D68" s="246"/>
      <c r="E68" s="246"/>
      <c r="F68" s="246"/>
      <c r="G68" s="1238"/>
      <c r="H68" s="1239"/>
      <c r="I68" s="1239"/>
      <c r="J68" s="1239"/>
      <c r="K68" s="1239"/>
      <c r="L68" s="1239"/>
      <c r="M68" s="1239"/>
      <c r="N68" s="1239"/>
      <c r="O68" s="1240"/>
    </row>
    <row r="69" spans="2:30" ht="13.5" x14ac:dyDescent="0.15">
      <c r="B69" s="250"/>
      <c r="C69" s="246"/>
      <c r="D69" s="246"/>
      <c r="E69" s="246"/>
      <c r="F69" s="246"/>
      <c r="G69" s="1241"/>
      <c r="H69" s="1242"/>
      <c r="I69" s="1242"/>
      <c r="J69" s="1242"/>
      <c r="K69" s="1242"/>
      <c r="L69" s="1242"/>
      <c r="M69" s="1242"/>
      <c r="N69" s="1242"/>
      <c r="O69" s="1243"/>
    </row>
    <row r="70" spans="2:30" ht="13.5" x14ac:dyDescent="0.15">
      <c r="B70" s="250"/>
      <c r="C70" s="246"/>
      <c r="D70" s="246"/>
      <c r="E70" s="246"/>
      <c r="F70" s="246"/>
      <c r="G70" s="246"/>
      <c r="H70" s="365"/>
      <c r="I70" s="365"/>
      <c r="J70" s="366"/>
      <c r="K70" s="366"/>
      <c r="L70" s="367"/>
      <c r="M70" s="366"/>
      <c r="N70" s="367"/>
      <c r="O70" s="368"/>
    </row>
    <row r="71" spans="2:30" ht="13.5" x14ac:dyDescent="0.15">
      <c r="B71" s="250"/>
      <c r="C71" s="246"/>
      <c r="D71" s="246"/>
      <c r="E71" s="246"/>
      <c r="F71" s="246"/>
      <c r="G71" s="369" t="s">
        <v>561</v>
      </c>
      <c r="I71" s="370"/>
      <c r="J71" s="366"/>
      <c r="K71" s="366"/>
      <c r="L71" s="367"/>
      <c r="M71" s="366"/>
      <c r="N71" s="367"/>
      <c r="O71" s="368"/>
    </row>
    <row r="72" spans="2:30" ht="13.5" x14ac:dyDescent="0.15">
      <c r="B72" s="250"/>
      <c r="C72" s="246"/>
      <c r="D72" s="246"/>
      <c r="E72" s="246"/>
      <c r="F72" s="246"/>
      <c r="G72" s="1244"/>
      <c r="H72" s="1245"/>
      <c r="I72" s="1245"/>
      <c r="J72" s="1246"/>
      <c r="K72" s="356" t="s">
        <v>525</v>
      </c>
      <c r="L72" s="356" t="s">
        <v>526</v>
      </c>
      <c r="M72" s="356" t="s">
        <v>527</v>
      </c>
      <c r="N72" s="356" t="s">
        <v>528</v>
      </c>
      <c r="O72" s="356" t="s">
        <v>529</v>
      </c>
    </row>
    <row r="73" spans="2:30" ht="13.5" x14ac:dyDescent="0.15">
      <c r="B73" s="250"/>
      <c r="C73" s="246"/>
      <c r="D73" s="246"/>
      <c r="E73" s="246"/>
      <c r="F73" s="246"/>
      <c r="G73" s="1247" t="s">
        <v>556</v>
      </c>
      <c r="H73" s="1248"/>
      <c r="I73" s="1253" t="s">
        <v>557</v>
      </c>
      <c r="J73" s="1253"/>
      <c r="K73" s="1234">
        <v>94.9</v>
      </c>
      <c r="L73" s="1234">
        <v>95.7</v>
      </c>
      <c r="M73" s="1223">
        <v>91.4</v>
      </c>
      <c r="N73" s="1223">
        <v>87.8</v>
      </c>
      <c r="O73" s="1223">
        <v>86.1</v>
      </c>
      <c r="S73" s="245">
        <v>9.9</v>
      </c>
    </row>
    <row r="74" spans="2:30" ht="13.5" x14ac:dyDescent="0.15">
      <c r="B74" s="250"/>
      <c r="C74" s="246"/>
      <c r="D74" s="246"/>
      <c r="E74" s="246"/>
      <c r="F74" s="246"/>
      <c r="G74" s="1249"/>
      <c r="H74" s="1250"/>
      <c r="I74" s="1254"/>
      <c r="J74" s="1254"/>
      <c r="K74" s="1234"/>
      <c r="L74" s="1234"/>
      <c r="M74" s="1223"/>
      <c r="N74" s="1223"/>
      <c r="O74" s="1223"/>
    </row>
    <row r="75" spans="2:30" ht="13.5" x14ac:dyDescent="0.15">
      <c r="B75" s="250"/>
      <c r="C75" s="246"/>
      <c r="D75" s="246"/>
      <c r="E75" s="246"/>
      <c r="F75" s="246"/>
      <c r="G75" s="1249"/>
      <c r="H75" s="1250"/>
      <c r="I75" s="1233" t="s">
        <v>562</v>
      </c>
      <c r="J75" s="1233"/>
      <c r="K75" s="1221">
        <v>17.2</v>
      </c>
      <c r="L75" s="1221">
        <v>16.399999999999999</v>
      </c>
      <c r="M75" s="1221">
        <v>15</v>
      </c>
      <c r="N75" s="1221">
        <v>14.1</v>
      </c>
      <c r="O75" s="1221">
        <v>12.8</v>
      </c>
      <c r="U75" s="245">
        <v>81.2</v>
      </c>
      <c r="W75" s="245">
        <v>87.2</v>
      </c>
      <c r="Y75" s="245">
        <v>99.8</v>
      </c>
      <c r="AA75" s="245">
        <v>109.5</v>
      </c>
      <c r="AC75" s="245">
        <v>115.2</v>
      </c>
    </row>
    <row r="76" spans="2:30" ht="13.5" x14ac:dyDescent="0.15">
      <c r="B76" s="250"/>
      <c r="C76" s="246"/>
      <c r="D76" s="246"/>
      <c r="E76" s="246"/>
      <c r="F76" s="246"/>
      <c r="G76" s="1251"/>
      <c r="H76" s="1252"/>
      <c r="I76" s="1233"/>
      <c r="J76" s="1233"/>
      <c r="K76" s="1222"/>
      <c r="L76" s="1222"/>
      <c r="M76" s="1222"/>
      <c r="N76" s="1222"/>
      <c r="O76" s="1222"/>
    </row>
    <row r="77" spans="2:30" ht="13.5" x14ac:dyDescent="0.15">
      <c r="B77" s="250"/>
      <c r="C77" s="246"/>
      <c r="D77" s="246"/>
      <c r="E77" s="246"/>
      <c r="F77" s="246"/>
      <c r="G77" s="1227" t="s">
        <v>559</v>
      </c>
      <c r="H77" s="1228"/>
      <c r="I77" s="1233" t="s">
        <v>557</v>
      </c>
      <c r="J77" s="1233"/>
      <c r="K77" s="1234">
        <v>61.3</v>
      </c>
      <c r="L77" s="1234">
        <v>54.6</v>
      </c>
      <c r="M77" s="1223">
        <v>48.7</v>
      </c>
      <c r="N77" s="1223">
        <v>13.1</v>
      </c>
      <c r="O77" s="1223">
        <v>0</v>
      </c>
      <c r="R77" s="245">
        <v>12.3</v>
      </c>
      <c r="T77" s="245">
        <v>11.1</v>
      </c>
    </row>
    <row r="78" spans="2:30" ht="13.5" x14ac:dyDescent="0.15">
      <c r="B78" s="250"/>
      <c r="C78" s="246"/>
      <c r="D78" s="246"/>
      <c r="E78" s="246"/>
      <c r="F78" s="246"/>
      <c r="G78" s="1229"/>
      <c r="H78" s="1230"/>
      <c r="I78" s="1233"/>
      <c r="J78" s="1233"/>
      <c r="K78" s="1234"/>
      <c r="L78" s="1234"/>
      <c r="M78" s="1223"/>
      <c r="N78" s="1223"/>
      <c r="O78" s="1223"/>
    </row>
    <row r="79" spans="2:30" ht="13.5" x14ac:dyDescent="0.15">
      <c r="B79" s="250"/>
      <c r="C79" s="246"/>
      <c r="D79" s="246"/>
      <c r="E79" s="246"/>
      <c r="F79" s="246"/>
      <c r="G79" s="1229"/>
      <c r="H79" s="1230"/>
      <c r="I79" s="1224" t="s">
        <v>562</v>
      </c>
      <c r="J79" s="1225"/>
      <c r="K79" s="1226">
        <v>11.7</v>
      </c>
      <c r="L79" s="1226">
        <v>11.2</v>
      </c>
      <c r="M79" s="1226">
        <v>10.4</v>
      </c>
      <c r="N79" s="1226">
        <v>8.9</v>
      </c>
      <c r="O79" s="1226">
        <v>7.9</v>
      </c>
      <c r="V79" s="245">
        <v>53.5</v>
      </c>
      <c r="X79" s="245">
        <v>48.2</v>
      </c>
      <c r="Z79" s="245">
        <v>34.200000000000003</v>
      </c>
      <c r="AB79" s="245">
        <v>30.3</v>
      </c>
      <c r="AD79" s="245">
        <v>28.9</v>
      </c>
    </row>
    <row r="80" spans="2:30" ht="13.5" x14ac:dyDescent="0.15">
      <c r="B80" s="250"/>
      <c r="C80" s="246"/>
      <c r="D80" s="246"/>
      <c r="E80" s="246"/>
      <c r="F80" s="246"/>
      <c r="G80" s="1231"/>
      <c r="H80" s="1232"/>
      <c r="I80" s="1225"/>
      <c r="J80" s="1225"/>
      <c r="K80" s="1226"/>
      <c r="L80" s="1226"/>
      <c r="M80" s="1226"/>
      <c r="N80" s="1226"/>
      <c r="O80" s="1226"/>
    </row>
    <row r="81" spans="2:17" ht="13.5"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73"/>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N53:N54"/>
    <mergeCell ref="O53:O54"/>
    <mergeCell ref="N55:N56"/>
    <mergeCell ref="O55:O56"/>
    <mergeCell ref="I57:J58"/>
    <mergeCell ref="K57:K58"/>
    <mergeCell ref="L57:L58"/>
    <mergeCell ref="M57:M58"/>
    <mergeCell ref="N57:N58"/>
    <mergeCell ref="O57:O58"/>
    <mergeCell ref="K53:K54"/>
    <mergeCell ref="L53:L54"/>
    <mergeCell ref="M53:M54"/>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N75:N76"/>
    <mergeCell ref="O75:O76"/>
    <mergeCell ref="N77:N78"/>
    <mergeCell ref="O77:O78"/>
    <mergeCell ref="I79:J80"/>
    <mergeCell ref="K79:K80"/>
    <mergeCell ref="L79:L80"/>
    <mergeCell ref="M79:M80"/>
    <mergeCell ref="N79:N80"/>
    <mergeCell ref="O79:O80"/>
    <mergeCell ref="K75:K76"/>
    <mergeCell ref="L75:L76"/>
    <mergeCell ref="M75:M76"/>
  </mergeCells>
  <phoneticPr fontId="2"/>
  <printOptions horizontalCentered="1" verticalCentered="1"/>
  <pageMargins left="0" right="0" top="0.59055118110236227" bottom="0.31496062992125984" header="0.39370078740157483" footer="0"/>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524</v>
      </c>
      <c r="G2" s="113"/>
      <c r="H2" s="114"/>
    </row>
    <row r="3" spans="1:8" x14ac:dyDescent="0.15">
      <c r="A3" s="110" t="s">
        <v>517</v>
      </c>
      <c r="B3" s="115"/>
      <c r="C3" s="116"/>
      <c r="D3" s="117">
        <v>135811</v>
      </c>
      <c r="E3" s="118"/>
      <c r="F3" s="119">
        <v>69806</v>
      </c>
      <c r="G3" s="120"/>
      <c r="H3" s="121"/>
    </row>
    <row r="4" spans="1:8" x14ac:dyDescent="0.15">
      <c r="A4" s="122"/>
      <c r="B4" s="123"/>
      <c r="C4" s="124"/>
      <c r="D4" s="125">
        <v>52217</v>
      </c>
      <c r="E4" s="126"/>
      <c r="F4" s="127">
        <v>32823</v>
      </c>
      <c r="G4" s="128"/>
      <c r="H4" s="129"/>
    </row>
    <row r="5" spans="1:8" x14ac:dyDescent="0.15">
      <c r="A5" s="110" t="s">
        <v>519</v>
      </c>
      <c r="B5" s="115"/>
      <c r="C5" s="116"/>
      <c r="D5" s="117">
        <v>174232</v>
      </c>
      <c r="E5" s="118"/>
      <c r="F5" s="119">
        <v>74444</v>
      </c>
      <c r="G5" s="120"/>
      <c r="H5" s="121"/>
    </row>
    <row r="6" spans="1:8" x14ac:dyDescent="0.15">
      <c r="A6" s="122"/>
      <c r="B6" s="123"/>
      <c r="C6" s="124"/>
      <c r="D6" s="125">
        <v>65946</v>
      </c>
      <c r="E6" s="126"/>
      <c r="F6" s="127">
        <v>34175</v>
      </c>
      <c r="G6" s="128"/>
      <c r="H6" s="129"/>
    </row>
    <row r="7" spans="1:8" x14ac:dyDescent="0.15">
      <c r="A7" s="110" t="s">
        <v>520</v>
      </c>
      <c r="B7" s="115"/>
      <c r="C7" s="116"/>
      <c r="D7" s="117">
        <v>161502</v>
      </c>
      <c r="E7" s="118"/>
      <c r="F7" s="119">
        <v>85205</v>
      </c>
      <c r="G7" s="120"/>
      <c r="H7" s="121"/>
    </row>
    <row r="8" spans="1:8" x14ac:dyDescent="0.15">
      <c r="A8" s="122"/>
      <c r="B8" s="123"/>
      <c r="C8" s="124"/>
      <c r="D8" s="125">
        <v>88967</v>
      </c>
      <c r="E8" s="126"/>
      <c r="F8" s="127">
        <v>38847</v>
      </c>
      <c r="G8" s="128"/>
      <c r="H8" s="129"/>
    </row>
    <row r="9" spans="1:8" x14ac:dyDescent="0.15">
      <c r="A9" s="110" t="s">
        <v>521</v>
      </c>
      <c r="B9" s="115"/>
      <c r="C9" s="116"/>
      <c r="D9" s="117">
        <v>132778</v>
      </c>
      <c r="E9" s="118"/>
      <c r="F9" s="119">
        <v>75972</v>
      </c>
      <c r="G9" s="120"/>
      <c r="H9" s="121"/>
    </row>
    <row r="10" spans="1:8" x14ac:dyDescent="0.15">
      <c r="A10" s="122"/>
      <c r="B10" s="123"/>
      <c r="C10" s="124"/>
      <c r="D10" s="125">
        <v>52939</v>
      </c>
      <c r="E10" s="126"/>
      <c r="F10" s="127">
        <v>40712</v>
      </c>
      <c r="G10" s="128"/>
      <c r="H10" s="129"/>
    </row>
    <row r="11" spans="1:8" x14ac:dyDescent="0.15">
      <c r="A11" s="110" t="s">
        <v>522</v>
      </c>
      <c r="B11" s="115"/>
      <c r="C11" s="116"/>
      <c r="D11" s="117">
        <v>158953</v>
      </c>
      <c r="E11" s="118"/>
      <c r="F11" s="119">
        <v>79466</v>
      </c>
      <c r="G11" s="120"/>
      <c r="H11" s="121"/>
    </row>
    <row r="12" spans="1:8" x14ac:dyDescent="0.15">
      <c r="A12" s="122"/>
      <c r="B12" s="123"/>
      <c r="C12" s="130"/>
      <c r="D12" s="125">
        <v>95587</v>
      </c>
      <c r="E12" s="126"/>
      <c r="F12" s="127">
        <v>44645</v>
      </c>
      <c r="G12" s="128"/>
      <c r="H12" s="129"/>
    </row>
    <row r="13" spans="1:8" x14ac:dyDescent="0.15">
      <c r="A13" s="110"/>
      <c r="B13" s="115"/>
      <c r="C13" s="131"/>
      <c r="D13" s="132">
        <v>152655</v>
      </c>
      <c r="E13" s="133"/>
      <c r="F13" s="134">
        <v>76979</v>
      </c>
      <c r="G13" s="135"/>
      <c r="H13" s="121"/>
    </row>
    <row r="14" spans="1:8" x14ac:dyDescent="0.15">
      <c r="A14" s="122"/>
      <c r="B14" s="123"/>
      <c r="C14" s="124"/>
      <c r="D14" s="125">
        <v>71131</v>
      </c>
      <c r="E14" s="126"/>
      <c r="F14" s="127">
        <v>38240</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2.0099999999999998</v>
      </c>
      <c r="C19" s="136">
        <f>ROUND(VALUE(SUBSTITUTE(実質収支比率等に係る経年分析!G$48,"▲","-")),2)</f>
        <v>2.4300000000000002</v>
      </c>
      <c r="D19" s="136">
        <f>ROUND(VALUE(SUBSTITUTE(実質収支比率等に係る経年分析!H$48,"▲","-")),2)</f>
        <v>1.91</v>
      </c>
      <c r="E19" s="136">
        <f>ROUND(VALUE(SUBSTITUTE(実質収支比率等に係る経年分析!I$48,"▲","-")),2)</f>
        <v>1.95</v>
      </c>
      <c r="F19" s="136">
        <f>ROUND(VALUE(SUBSTITUTE(実質収支比率等に係る経年分析!J$48,"▲","-")),2)</f>
        <v>2.77</v>
      </c>
    </row>
    <row r="20" spans="1:11" x14ac:dyDescent="0.15">
      <c r="A20" s="136" t="s">
        <v>43</v>
      </c>
      <c r="B20" s="136">
        <f>ROUND(VALUE(SUBSTITUTE(実質収支比率等に係る経年分析!F$47,"▲","-")),2)</f>
        <v>14</v>
      </c>
      <c r="C20" s="136">
        <f>ROUND(VALUE(SUBSTITUTE(実質収支比率等に係る経年分析!G$47,"▲","-")),2)</f>
        <v>14.02</v>
      </c>
      <c r="D20" s="136">
        <f>ROUND(VALUE(SUBSTITUTE(実質収支比率等に係る経年分析!H$47,"▲","-")),2)</f>
        <v>15.43</v>
      </c>
      <c r="E20" s="136">
        <f>ROUND(VALUE(SUBSTITUTE(実質収支比率等に係る経年分析!I$47,"▲","-")),2)</f>
        <v>15.21</v>
      </c>
      <c r="F20" s="136">
        <f>ROUND(VALUE(SUBSTITUTE(実質収支比率等に係る経年分析!J$47,"▲","-")),2)</f>
        <v>15.55</v>
      </c>
    </row>
    <row r="21" spans="1:11" x14ac:dyDescent="0.15">
      <c r="A21" s="136" t="s">
        <v>44</v>
      </c>
      <c r="B21" s="136">
        <f>IF(ISNUMBER(VALUE(SUBSTITUTE(実質収支比率等に係る経年分析!F$49,"▲","-"))),ROUND(VALUE(SUBSTITUTE(実質収支比率等に係る経年分析!F$49,"▲","-")),2),NA())</f>
        <v>0.33</v>
      </c>
      <c r="C21" s="136">
        <f>IF(ISNUMBER(VALUE(SUBSTITUTE(実質収支比率等に係る経年分析!G$49,"▲","-"))),ROUND(VALUE(SUBSTITUTE(実質収支比率等に係る経年分析!G$49,"▲","-")),2),NA())</f>
        <v>0.42</v>
      </c>
      <c r="D21" s="136">
        <f>IF(ISNUMBER(VALUE(SUBSTITUTE(実質収支比率等に係る経年分析!H$49,"▲","-"))),ROUND(VALUE(SUBSTITUTE(実質収支比率等に係る経年分析!H$49,"▲","-")),2),NA())</f>
        <v>-0.52</v>
      </c>
      <c r="E21" s="136">
        <f>IF(ISNUMBER(VALUE(SUBSTITUTE(実質収支比率等に係る経年分析!I$49,"▲","-"))),ROUND(VALUE(SUBSTITUTE(実質収支比率等に係る経年分析!I$49,"▲","-")),2),NA())</f>
        <v>0.08</v>
      </c>
      <c r="F21" s="136">
        <f>IF(ISNUMBER(VALUE(SUBSTITUTE(実質収支比率等に係る経年分析!J$49,"▲","-"))),ROUND(VALUE(SUBSTITUTE(実質収支比率等に係る経年分析!J$49,"▲","-")),2),NA())</f>
        <v>0.78</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0.26</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0.28000000000000003</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0.28000000000000003</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0.28999999999999998</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0.01</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布施へき地診療施設事業特別会計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訪問看護事業特別会計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国民健康保険施設勘定（中村診療所）特別会計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0.01</v>
      </c>
    </row>
    <row r="32" spans="1:11" x14ac:dyDescent="0.15">
      <c r="A32" s="137" t="str">
        <f>IF(連結実質赤字比率に係る赤字・黒字の構成分析!C$38="",NA(),連結実質赤字比率に係る赤字・黒字の構成分析!C$38)</f>
        <v>後期高齢者医療保険事業特別会計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0.01</v>
      </c>
    </row>
    <row r="33" spans="1:16" x14ac:dyDescent="0.15">
      <c r="A33" s="137" t="str">
        <f>IF(連結実質赤字比率に係る赤字・黒字の構成分析!C$37="",NA(),連結実質赤字比率に係る赤字・黒字の構成分析!C$37)</f>
        <v>簡易水道事業特別会計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0.3</v>
      </c>
    </row>
    <row r="34" spans="1:16" x14ac:dyDescent="0.15">
      <c r="A34" s="137" t="str">
        <f>IF(連結実質赤字比率に係る赤字・黒字の構成分析!C$36="",NA(),連結実質赤字比率に係る赤字・黒字の構成分析!C$36)</f>
        <v>国民健康保険事業勘定特別会計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7.0000000000000007E-2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0.23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0.32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0.49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0.63</v>
      </c>
    </row>
    <row r="35" spans="1:16" x14ac:dyDescent="0.15">
      <c r="A35" s="137" t="str">
        <f>IF(連結実質赤字比率に係る赤字・黒字の構成分析!C$35="",NA(),連結実質赤字比率に係る赤字・黒字の構成分析!C$35)</f>
        <v>上水道事業会計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3.99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2.97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2.95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2.5499999999999998</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1.98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2.41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1.94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2.76</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2574</v>
      </c>
      <c r="E42" s="138"/>
      <c r="F42" s="138"/>
      <c r="G42" s="138">
        <f>'実質公債費比率（分子）の構造'!L$52</f>
        <v>2597</v>
      </c>
      <c r="H42" s="138"/>
      <c r="I42" s="138"/>
      <c r="J42" s="138">
        <f>'実質公債費比率（分子）の構造'!M$52</f>
        <v>2633</v>
      </c>
      <c r="K42" s="138"/>
      <c r="L42" s="138"/>
      <c r="M42" s="138">
        <f>'実質公債費比率（分子）の構造'!N$52</f>
        <v>2717</v>
      </c>
      <c r="N42" s="138"/>
      <c r="O42" s="138"/>
      <c r="P42" s="138">
        <f>'実質公債費比率（分子）の構造'!O$52</f>
        <v>2689</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23</v>
      </c>
      <c r="C44" s="138"/>
      <c r="D44" s="138"/>
      <c r="E44" s="138">
        <f>'実質公債費比率（分子）の構造'!L$50</f>
        <v>21</v>
      </c>
      <c r="F44" s="138"/>
      <c r="G44" s="138"/>
      <c r="H44" s="138">
        <f>'実質公債費比率（分子）の構造'!M$50</f>
        <v>20</v>
      </c>
      <c r="I44" s="138"/>
      <c r="J44" s="138"/>
      <c r="K44" s="138">
        <f>'実質公債費比率（分子）の構造'!N$50</f>
        <v>20</v>
      </c>
      <c r="L44" s="138"/>
      <c r="M44" s="138"/>
      <c r="N44" s="138">
        <f>'実質公債費比率（分子）の構造'!O$50</f>
        <v>9</v>
      </c>
      <c r="O44" s="138"/>
      <c r="P44" s="138"/>
    </row>
    <row r="45" spans="1:16" x14ac:dyDescent="0.15">
      <c r="A45" s="138" t="s">
        <v>54</v>
      </c>
      <c r="B45" s="138">
        <f>'実質公債費比率（分子）の構造'!K$49</f>
        <v>51</v>
      </c>
      <c r="C45" s="138"/>
      <c r="D45" s="138"/>
      <c r="E45" s="138">
        <f>'実質公債費比率（分子）の構造'!L$49</f>
        <v>105</v>
      </c>
      <c r="F45" s="138"/>
      <c r="G45" s="138"/>
      <c r="H45" s="138">
        <f>'実質公債費比率（分子）の構造'!M$49</f>
        <v>107</v>
      </c>
      <c r="I45" s="138"/>
      <c r="J45" s="138"/>
      <c r="K45" s="138">
        <f>'実質公債費比率（分子）の構造'!N$49</f>
        <v>109</v>
      </c>
      <c r="L45" s="138"/>
      <c r="M45" s="138"/>
      <c r="N45" s="138">
        <f>'実質公債費比率（分子）の構造'!O$49</f>
        <v>105</v>
      </c>
      <c r="O45" s="138"/>
      <c r="P45" s="138"/>
    </row>
    <row r="46" spans="1:16" x14ac:dyDescent="0.15">
      <c r="A46" s="138" t="s">
        <v>55</v>
      </c>
      <c r="B46" s="138">
        <f>'実質公債費比率（分子）の構造'!K$48</f>
        <v>399</v>
      </c>
      <c r="C46" s="138"/>
      <c r="D46" s="138"/>
      <c r="E46" s="138">
        <f>'実質公債費比率（分子）の構造'!L$48</f>
        <v>475</v>
      </c>
      <c r="F46" s="138"/>
      <c r="G46" s="138"/>
      <c r="H46" s="138">
        <f>'実質公債費比率（分子）の構造'!M$48</f>
        <v>458</v>
      </c>
      <c r="I46" s="138"/>
      <c r="J46" s="138"/>
      <c r="K46" s="138">
        <f>'実質公債費比率（分子）の構造'!N$48</f>
        <v>474</v>
      </c>
      <c r="L46" s="138"/>
      <c r="M46" s="138"/>
      <c r="N46" s="138">
        <f>'実質公債費比率（分子）の構造'!O$48</f>
        <v>461</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3126</v>
      </c>
      <c r="C49" s="138"/>
      <c r="D49" s="138"/>
      <c r="E49" s="138">
        <f>'実質公債費比率（分子）の構造'!L$45</f>
        <v>3023</v>
      </c>
      <c r="F49" s="138"/>
      <c r="G49" s="138"/>
      <c r="H49" s="138">
        <f>'実質公債費比率（分子）の構造'!M$45</f>
        <v>2955</v>
      </c>
      <c r="I49" s="138"/>
      <c r="J49" s="138"/>
      <c r="K49" s="138">
        <f>'実質公債費比率（分子）の構造'!N$45</f>
        <v>2958</v>
      </c>
      <c r="L49" s="138"/>
      <c r="M49" s="138"/>
      <c r="N49" s="138">
        <f>'実質公債費比率（分子）の構造'!O$45</f>
        <v>2867</v>
      </c>
      <c r="O49" s="138"/>
      <c r="P49" s="138"/>
    </row>
    <row r="50" spans="1:16" x14ac:dyDescent="0.15">
      <c r="A50" s="138" t="s">
        <v>59</v>
      </c>
      <c r="B50" s="138" t="e">
        <f>NA()</f>
        <v>#N/A</v>
      </c>
      <c r="C50" s="138">
        <f>IF(ISNUMBER('実質公債費比率（分子）の構造'!K$53),'実質公債費比率（分子）の構造'!K$53,NA())</f>
        <v>1025</v>
      </c>
      <c r="D50" s="138" t="e">
        <f>NA()</f>
        <v>#N/A</v>
      </c>
      <c r="E50" s="138" t="e">
        <f>NA()</f>
        <v>#N/A</v>
      </c>
      <c r="F50" s="138">
        <f>IF(ISNUMBER('実質公債費比率（分子）の構造'!L$53),'実質公債費比率（分子）の構造'!L$53,NA())</f>
        <v>1027</v>
      </c>
      <c r="G50" s="138" t="e">
        <f>NA()</f>
        <v>#N/A</v>
      </c>
      <c r="H50" s="138" t="e">
        <f>NA()</f>
        <v>#N/A</v>
      </c>
      <c r="I50" s="138">
        <f>IF(ISNUMBER('実質公債費比率（分子）の構造'!M$53),'実質公債費比率（分子）の構造'!M$53,NA())</f>
        <v>907</v>
      </c>
      <c r="J50" s="138" t="e">
        <f>NA()</f>
        <v>#N/A</v>
      </c>
      <c r="K50" s="138" t="e">
        <f>NA()</f>
        <v>#N/A</v>
      </c>
      <c r="L50" s="138">
        <f>IF(ISNUMBER('実質公債費比率（分子）の構造'!N$53),'実質公債費比率（分子）の構造'!N$53,NA())</f>
        <v>844</v>
      </c>
      <c r="M50" s="138" t="e">
        <f>NA()</f>
        <v>#N/A</v>
      </c>
      <c r="N50" s="138" t="e">
        <f>NA()</f>
        <v>#N/A</v>
      </c>
      <c r="O50" s="138">
        <f>IF(ISNUMBER('実質公債費比率（分子）の構造'!O$53),'実質公債費比率（分子）の構造'!O$53,NA())</f>
        <v>753</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20549</v>
      </c>
      <c r="E56" s="137"/>
      <c r="F56" s="137"/>
      <c r="G56" s="137">
        <f>'将来負担比率（分子）の構造'!J$52</f>
        <v>21101</v>
      </c>
      <c r="H56" s="137"/>
      <c r="I56" s="137"/>
      <c r="J56" s="137">
        <f>'将来負担比率（分子）の構造'!K$52</f>
        <v>20915</v>
      </c>
      <c r="K56" s="137"/>
      <c r="L56" s="137"/>
      <c r="M56" s="137">
        <f>'将来負担比率（分子）の構造'!L$52</f>
        <v>19798</v>
      </c>
      <c r="N56" s="137"/>
      <c r="O56" s="137"/>
      <c r="P56" s="137">
        <f>'将来負担比率（分子）の構造'!M$52</f>
        <v>19519</v>
      </c>
    </row>
    <row r="57" spans="1:16" x14ac:dyDescent="0.15">
      <c r="A57" s="137" t="s">
        <v>36</v>
      </c>
      <c r="B57" s="137"/>
      <c r="C57" s="137"/>
      <c r="D57" s="137">
        <f>'将来負担比率（分子）の構造'!I$51</f>
        <v>1229</v>
      </c>
      <c r="E57" s="137"/>
      <c r="F57" s="137"/>
      <c r="G57" s="137">
        <f>'将来負担比率（分子）の構造'!J$51</f>
        <v>1342</v>
      </c>
      <c r="H57" s="137"/>
      <c r="I57" s="137"/>
      <c r="J57" s="137">
        <f>'将来負担比率（分子）の構造'!K$51</f>
        <v>1346</v>
      </c>
      <c r="K57" s="137"/>
      <c r="L57" s="137"/>
      <c r="M57" s="137">
        <f>'将来負担比率（分子）の構造'!L$51</f>
        <v>1283</v>
      </c>
      <c r="N57" s="137"/>
      <c r="O57" s="137"/>
      <c r="P57" s="137">
        <f>'将来負担比率（分子）の構造'!M$51</f>
        <v>1282</v>
      </c>
    </row>
    <row r="58" spans="1:16" x14ac:dyDescent="0.15">
      <c r="A58" s="137" t="s">
        <v>35</v>
      </c>
      <c r="B58" s="137"/>
      <c r="C58" s="137"/>
      <c r="D58" s="137">
        <f>'将来負担比率（分子）の構造'!I$50</f>
        <v>2570</v>
      </c>
      <c r="E58" s="137"/>
      <c r="F58" s="137"/>
      <c r="G58" s="137">
        <f>'将来負担比率（分子）の構造'!J$50</f>
        <v>2915</v>
      </c>
      <c r="H58" s="137"/>
      <c r="I58" s="137"/>
      <c r="J58" s="137">
        <f>'将来負担比率（分子）の構造'!K$50</f>
        <v>3065</v>
      </c>
      <c r="K58" s="137"/>
      <c r="L58" s="137"/>
      <c r="M58" s="137">
        <f>'将来負担比率（分子）の構造'!L$50</f>
        <v>3336</v>
      </c>
      <c r="N58" s="137"/>
      <c r="O58" s="137"/>
      <c r="P58" s="137">
        <f>'将来負担比率（分子）の構造'!M$50</f>
        <v>3445</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1936</v>
      </c>
      <c r="C62" s="137"/>
      <c r="D62" s="137"/>
      <c r="E62" s="137">
        <f>'将来負担比率（分子）の構造'!J$45</f>
        <v>1990</v>
      </c>
      <c r="F62" s="137"/>
      <c r="G62" s="137"/>
      <c r="H62" s="137">
        <f>'将来負担比率（分子）の構造'!K$45</f>
        <v>1792</v>
      </c>
      <c r="I62" s="137"/>
      <c r="J62" s="137"/>
      <c r="K62" s="137">
        <f>'将来負担比率（分子）の構造'!L$45</f>
        <v>1608</v>
      </c>
      <c r="L62" s="137"/>
      <c r="M62" s="137"/>
      <c r="N62" s="137">
        <f>'将来負担比率（分子）の構造'!M$45</f>
        <v>1661</v>
      </c>
      <c r="O62" s="137"/>
      <c r="P62" s="137"/>
    </row>
    <row r="63" spans="1:16" x14ac:dyDescent="0.15">
      <c r="A63" s="137" t="s">
        <v>28</v>
      </c>
      <c r="B63" s="137">
        <f>'将来負担比率（分子）の構造'!I$44</f>
        <v>406</v>
      </c>
      <c r="C63" s="137"/>
      <c r="D63" s="137"/>
      <c r="E63" s="137">
        <f>'将来負担比率（分子）の構造'!J$44</f>
        <v>890</v>
      </c>
      <c r="F63" s="137"/>
      <c r="G63" s="137"/>
      <c r="H63" s="137">
        <f>'将来負担比率（分子）の構造'!K$44</f>
        <v>842</v>
      </c>
      <c r="I63" s="137"/>
      <c r="J63" s="137"/>
      <c r="K63" s="137">
        <f>'将来負担比率（分子）の構造'!L$44</f>
        <v>801</v>
      </c>
      <c r="L63" s="137"/>
      <c r="M63" s="137"/>
      <c r="N63" s="137">
        <f>'将来負担比率（分子）の構造'!M$44</f>
        <v>755</v>
      </c>
      <c r="O63" s="137"/>
      <c r="P63" s="137"/>
    </row>
    <row r="64" spans="1:16" x14ac:dyDescent="0.15">
      <c r="A64" s="137" t="s">
        <v>27</v>
      </c>
      <c r="B64" s="137">
        <f>'将来負担比率（分子）の構造'!I$43</f>
        <v>4901</v>
      </c>
      <c r="C64" s="137"/>
      <c r="D64" s="137"/>
      <c r="E64" s="137">
        <f>'将来負担比率（分子）の構造'!J$43</f>
        <v>5118</v>
      </c>
      <c r="F64" s="137"/>
      <c r="G64" s="137"/>
      <c r="H64" s="137">
        <f>'将来負担比率（分子）の構造'!K$43</f>
        <v>5263</v>
      </c>
      <c r="I64" s="137"/>
      <c r="J64" s="137"/>
      <c r="K64" s="137">
        <f>'将来負担比率（分子）の構造'!L$43</f>
        <v>5573</v>
      </c>
      <c r="L64" s="137"/>
      <c r="M64" s="137"/>
      <c r="N64" s="137">
        <f>'将来負担比率（分子）の構造'!M$43</f>
        <v>5801</v>
      </c>
      <c r="O64" s="137"/>
      <c r="P64" s="137"/>
    </row>
    <row r="65" spans="1:16" x14ac:dyDescent="0.15">
      <c r="A65" s="137" t="s">
        <v>26</v>
      </c>
      <c r="B65" s="137">
        <f>'将来負担比率（分子）の構造'!I$42</f>
        <v>97</v>
      </c>
      <c r="C65" s="137"/>
      <c r="D65" s="137"/>
      <c r="E65" s="137">
        <f>'将来負担比率（分子）の構造'!J$42</f>
        <v>76</v>
      </c>
      <c r="F65" s="137"/>
      <c r="G65" s="137"/>
      <c r="H65" s="137">
        <f>'将来負担比率（分子）の構造'!K$42</f>
        <v>56</v>
      </c>
      <c r="I65" s="137"/>
      <c r="J65" s="137"/>
      <c r="K65" s="137">
        <f>'将来負担比率（分子）の構造'!L$42</f>
        <v>36</v>
      </c>
      <c r="L65" s="137"/>
      <c r="M65" s="137"/>
      <c r="N65" s="137">
        <f>'将来負担比率（分子）の構造'!M$42</f>
        <v>27</v>
      </c>
      <c r="O65" s="137"/>
      <c r="P65" s="137"/>
    </row>
    <row r="66" spans="1:16" x14ac:dyDescent="0.15">
      <c r="A66" s="137" t="s">
        <v>25</v>
      </c>
      <c r="B66" s="137">
        <f>'将来負担比率（分子）の構造'!I$41</f>
        <v>23258</v>
      </c>
      <c r="C66" s="137"/>
      <c r="D66" s="137"/>
      <c r="E66" s="137">
        <f>'将来負担比率（分子）の構造'!J$41</f>
        <v>23559</v>
      </c>
      <c r="F66" s="137"/>
      <c r="G66" s="137"/>
      <c r="H66" s="137">
        <f>'将来負担比率（分子）の構造'!K$41</f>
        <v>23297</v>
      </c>
      <c r="I66" s="137"/>
      <c r="J66" s="137"/>
      <c r="K66" s="137">
        <f>'将来負担比率（分子）の構造'!L$41</f>
        <v>22174</v>
      </c>
      <c r="L66" s="137"/>
      <c r="M66" s="137"/>
      <c r="N66" s="137">
        <f>'将来負担比率（分子）の構造'!M$41</f>
        <v>21515</v>
      </c>
      <c r="O66" s="137"/>
      <c r="P66" s="137"/>
    </row>
    <row r="67" spans="1:16" x14ac:dyDescent="0.15">
      <c r="A67" s="137" t="s">
        <v>63</v>
      </c>
      <c r="B67" s="137" t="e">
        <f>NA()</f>
        <v>#N/A</v>
      </c>
      <c r="C67" s="137">
        <f>IF(ISNUMBER('将来負担比率（分子）の構造'!I$53), IF('将来負担比率（分子）の構造'!I$53 &lt; 0, 0, '将来負担比率（分子）の構造'!I$53), NA())</f>
        <v>6251</v>
      </c>
      <c r="D67" s="137" t="e">
        <f>NA()</f>
        <v>#N/A</v>
      </c>
      <c r="E67" s="137" t="e">
        <f>NA()</f>
        <v>#N/A</v>
      </c>
      <c r="F67" s="137">
        <f>IF(ISNUMBER('将来負担比率（分子）の構造'!J$53), IF('将来負担比率（分子）の構造'!J$53 &lt; 0, 0, '将来負担比率（分子）の構造'!J$53), NA())</f>
        <v>6275</v>
      </c>
      <c r="G67" s="137" t="e">
        <f>NA()</f>
        <v>#N/A</v>
      </c>
      <c r="H67" s="137" t="e">
        <f>NA()</f>
        <v>#N/A</v>
      </c>
      <c r="I67" s="137">
        <f>IF(ISNUMBER('将来負担比率（分子）の構造'!K$53), IF('将来負担比率（分子）の構造'!K$53 &lt; 0, 0, '将来負担比率（分子）の構造'!K$53), NA())</f>
        <v>5924</v>
      </c>
      <c r="J67" s="137" t="e">
        <f>NA()</f>
        <v>#N/A</v>
      </c>
      <c r="K67" s="137" t="e">
        <f>NA()</f>
        <v>#N/A</v>
      </c>
      <c r="L67" s="137">
        <f>IF(ISNUMBER('将来負担比率（分子）の構造'!L$53), IF('将来負担比率（分子）の構造'!L$53 &lt; 0, 0, '将来負担比率（分子）の構造'!L$53), NA())</f>
        <v>5773</v>
      </c>
      <c r="M67" s="137" t="e">
        <f>NA()</f>
        <v>#N/A</v>
      </c>
      <c r="N67" s="137" t="e">
        <f>NA()</f>
        <v>#N/A</v>
      </c>
      <c r="O67" s="137">
        <f>IF(ISNUMBER('将来負担比率（分子）の構造'!M$53), IF('将来負担比率（分子）の構造'!M$53 &lt; 0, 0, '将来負担比率（分子）の構造'!M$53), NA())</f>
        <v>5513</v>
      </c>
      <c r="P67" s="137"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1469763</v>
      </c>
      <c r="S5" s="615"/>
      <c r="T5" s="615"/>
      <c r="U5" s="615"/>
      <c r="V5" s="615"/>
      <c r="W5" s="615"/>
      <c r="X5" s="615"/>
      <c r="Y5" s="616"/>
      <c r="Z5" s="617">
        <v>9.6</v>
      </c>
      <c r="AA5" s="617"/>
      <c r="AB5" s="617"/>
      <c r="AC5" s="617"/>
      <c r="AD5" s="618">
        <v>1469763</v>
      </c>
      <c r="AE5" s="618"/>
      <c r="AF5" s="618"/>
      <c r="AG5" s="618"/>
      <c r="AH5" s="618"/>
      <c r="AI5" s="618"/>
      <c r="AJ5" s="618"/>
      <c r="AK5" s="618"/>
      <c r="AL5" s="619">
        <v>17.100000000000001</v>
      </c>
      <c r="AM5" s="620"/>
      <c r="AN5" s="620"/>
      <c r="AO5" s="621"/>
      <c r="AP5" s="611" t="s">
        <v>210</v>
      </c>
      <c r="AQ5" s="612"/>
      <c r="AR5" s="612"/>
      <c r="AS5" s="612"/>
      <c r="AT5" s="612"/>
      <c r="AU5" s="612"/>
      <c r="AV5" s="612"/>
      <c r="AW5" s="612"/>
      <c r="AX5" s="612"/>
      <c r="AY5" s="612"/>
      <c r="AZ5" s="612"/>
      <c r="BA5" s="612"/>
      <c r="BB5" s="612"/>
      <c r="BC5" s="612"/>
      <c r="BD5" s="612"/>
      <c r="BE5" s="612"/>
      <c r="BF5" s="613"/>
      <c r="BG5" s="625">
        <v>1469763</v>
      </c>
      <c r="BH5" s="626"/>
      <c r="BI5" s="626"/>
      <c r="BJ5" s="626"/>
      <c r="BK5" s="626"/>
      <c r="BL5" s="626"/>
      <c r="BM5" s="626"/>
      <c r="BN5" s="627"/>
      <c r="BO5" s="628">
        <v>100</v>
      </c>
      <c r="BP5" s="628"/>
      <c r="BQ5" s="628"/>
      <c r="BR5" s="628"/>
      <c r="BS5" s="629" t="s">
        <v>211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203</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x14ac:dyDescent="0.15">
      <c r="B6" s="622" t="s">
        <v>215</v>
      </c>
      <c r="C6" s="623"/>
      <c r="D6" s="623"/>
      <c r="E6" s="623"/>
      <c r="F6" s="623"/>
      <c r="G6" s="623"/>
      <c r="H6" s="623"/>
      <c r="I6" s="623"/>
      <c r="J6" s="623"/>
      <c r="K6" s="623"/>
      <c r="L6" s="623"/>
      <c r="M6" s="623"/>
      <c r="N6" s="623"/>
      <c r="O6" s="623"/>
      <c r="P6" s="623"/>
      <c r="Q6" s="624"/>
      <c r="R6" s="625">
        <v>104943</v>
      </c>
      <c r="S6" s="626"/>
      <c r="T6" s="626"/>
      <c r="U6" s="626"/>
      <c r="V6" s="626"/>
      <c r="W6" s="626"/>
      <c r="X6" s="626"/>
      <c r="Y6" s="627"/>
      <c r="Z6" s="628">
        <v>0.7</v>
      </c>
      <c r="AA6" s="628"/>
      <c r="AB6" s="628"/>
      <c r="AC6" s="628"/>
      <c r="AD6" s="629">
        <v>104943</v>
      </c>
      <c r="AE6" s="629"/>
      <c r="AF6" s="629"/>
      <c r="AG6" s="629"/>
      <c r="AH6" s="629"/>
      <c r="AI6" s="629"/>
      <c r="AJ6" s="629"/>
      <c r="AK6" s="629"/>
      <c r="AL6" s="630">
        <v>1.2</v>
      </c>
      <c r="AM6" s="631"/>
      <c r="AN6" s="631"/>
      <c r="AO6" s="632"/>
      <c r="AP6" s="622" t="s">
        <v>216</v>
      </c>
      <c r="AQ6" s="623"/>
      <c r="AR6" s="623"/>
      <c r="AS6" s="623"/>
      <c r="AT6" s="623"/>
      <c r="AU6" s="623"/>
      <c r="AV6" s="623"/>
      <c r="AW6" s="623"/>
      <c r="AX6" s="623"/>
      <c r="AY6" s="623"/>
      <c r="AZ6" s="623"/>
      <c r="BA6" s="623"/>
      <c r="BB6" s="623"/>
      <c r="BC6" s="623"/>
      <c r="BD6" s="623"/>
      <c r="BE6" s="623"/>
      <c r="BF6" s="624"/>
      <c r="BG6" s="625">
        <v>1469763</v>
      </c>
      <c r="BH6" s="626"/>
      <c r="BI6" s="626"/>
      <c r="BJ6" s="626"/>
      <c r="BK6" s="626"/>
      <c r="BL6" s="626"/>
      <c r="BM6" s="626"/>
      <c r="BN6" s="627"/>
      <c r="BO6" s="628">
        <v>100</v>
      </c>
      <c r="BP6" s="628"/>
      <c r="BQ6" s="628"/>
      <c r="BR6" s="628"/>
      <c r="BS6" s="629" t="s">
        <v>211</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98009</v>
      </c>
      <c r="CS6" s="626"/>
      <c r="CT6" s="626"/>
      <c r="CU6" s="626"/>
      <c r="CV6" s="626"/>
      <c r="CW6" s="626"/>
      <c r="CX6" s="626"/>
      <c r="CY6" s="627"/>
      <c r="CZ6" s="628">
        <v>0.7</v>
      </c>
      <c r="DA6" s="628"/>
      <c r="DB6" s="628"/>
      <c r="DC6" s="628"/>
      <c r="DD6" s="634" t="s">
        <v>211</v>
      </c>
      <c r="DE6" s="626"/>
      <c r="DF6" s="626"/>
      <c r="DG6" s="626"/>
      <c r="DH6" s="626"/>
      <c r="DI6" s="626"/>
      <c r="DJ6" s="626"/>
      <c r="DK6" s="626"/>
      <c r="DL6" s="626"/>
      <c r="DM6" s="626"/>
      <c r="DN6" s="626"/>
      <c r="DO6" s="626"/>
      <c r="DP6" s="627"/>
      <c r="DQ6" s="634">
        <v>98009</v>
      </c>
      <c r="DR6" s="626"/>
      <c r="DS6" s="626"/>
      <c r="DT6" s="626"/>
      <c r="DU6" s="626"/>
      <c r="DV6" s="626"/>
      <c r="DW6" s="626"/>
      <c r="DX6" s="626"/>
      <c r="DY6" s="626"/>
      <c r="DZ6" s="626"/>
      <c r="EA6" s="626"/>
      <c r="EB6" s="626"/>
      <c r="EC6" s="635"/>
    </row>
    <row r="7" spans="2:143" ht="11.25" customHeight="1" x14ac:dyDescent="0.15">
      <c r="B7" s="622" t="s">
        <v>218</v>
      </c>
      <c r="C7" s="623"/>
      <c r="D7" s="623"/>
      <c r="E7" s="623"/>
      <c r="F7" s="623"/>
      <c r="G7" s="623"/>
      <c r="H7" s="623"/>
      <c r="I7" s="623"/>
      <c r="J7" s="623"/>
      <c r="K7" s="623"/>
      <c r="L7" s="623"/>
      <c r="M7" s="623"/>
      <c r="N7" s="623"/>
      <c r="O7" s="623"/>
      <c r="P7" s="623"/>
      <c r="Q7" s="624"/>
      <c r="R7" s="625">
        <v>2595</v>
      </c>
      <c r="S7" s="626"/>
      <c r="T7" s="626"/>
      <c r="U7" s="626"/>
      <c r="V7" s="626"/>
      <c r="W7" s="626"/>
      <c r="X7" s="626"/>
      <c r="Y7" s="627"/>
      <c r="Z7" s="628">
        <v>0</v>
      </c>
      <c r="AA7" s="628"/>
      <c r="AB7" s="628"/>
      <c r="AC7" s="628"/>
      <c r="AD7" s="629">
        <v>2595</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687730</v>
      </c>
      <c r="BH7" s="626"/>
      <c r="BI7" s="626"/>
      <c r="BJ7" s="626"/>
      <c r="BK7" s="626"/>
      <c r="BL7" s="626"/>
      <c r="BM7" s="626"/>
      <c r="BN7" s="627"/>
      <c r="BO7" s="628">
        <v>46.8</v>
      </c>
      <c r="BP7" s="628"/>
      <c r="BQ7" s="628"/>
      <c r="BR7" s="628"/>
      <c r="BS7" s="629" t="s">
        <v>211</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2133999</v>
      </c>
      <c r="CS7" s="626"/>
      <c r="CT7" s="626"/>
      <c r="CU7" s="626"/>
      <c r="CV7" s="626"/>
      <c r="CW7" s="626"/>
      <c r="CX7" s="626"/>
      <c r="CY7" s="627"/>
      <c r="CZ7" s="628">
        <v>14.3</v>
      </c>
      <c r="DA7" s="628"/>
      <c r="DB7" s="628"/>
      <c r="DC7" s="628"/>
      <c r="DD7" s="634">
        <v>156221</v>
      </c>
      <c r="DE7" s="626"/>
      <c r="DF7" s="626"/>
      <c r="DG7" s="626"/>
      <c r="DH7" s="626"/>
      <c r="DI7" s="626"/>
      <c r="DJ7" s="626"/>
      <c r="DK7" s="626"/>
      <c r="DL7" s="626"/>
      <c r="DM7" s="626"/>
      <c r="DN7" s="626"/>
      <c r="DO7" s="626"/>
      <c r="DP7" s="627"/>
      <c r="DQ7" s="634">
        <v>1588399</v>
      </c>
      <c r="DR7" s="626"/>
      <c r="DS7" s="626"/>
      <c r="DT7" s="626"/>
      <c r="DU7" s="626"/>
      <c r="DV7" s="626"/>
      <c r="DW7" s="626"/>
      <c r="DX7" s="626"/>
      <c r="DY7" s="626"/>
      <c r="DZ7" s="626"/>
      <c r="EA7" s="626"/>
      <c r="EB7" s="626"/>
      <c r="EC7" s="635"/>
    </row>
    <row r="8" spans="2:143" ht="11.25" customHeight="1" x14ac:dyDescent="0.15">
      <c r="B8" s="622" t="s">
        <v>221</v>
      </c>
      <c r="C8" s="623"/>
      <c r="D8" s="623"/>
      <c r="E8" s="623"/>
      <c r="F8" s="623"/>
      <c r="G8" s="623"/>
      <c r="H8" s="623"/>
      <c r="I8" s="623"/>
      <c r="J8" s="623"/>
      <c r="K8" s="623"/>
      <c r="L8" s="623"/>
      <c r="M8" s="623"/>
      <c r="N8" s="623"/>
      <c r="O8" s="623"/>
      <c r="P8" s="623"/>
      <c r="Q8" s="624"/>
      <c r="R8" s="625">
        <v>4016</v>
      </c>
      <c r="S8" s="626"/>
      <c r="T8" s="626"/>
      <c r="U8" s="626"/>
      <c r="V8" s="626"/>
      <c r="W8" s="626"/>
      <c r="X8" s="626"/>
      <c r="Y8" s="627"/>
      <c r="Z8" s="628">
        <v>0</v>
      </c>
      <c r="AA8" s="628"/>
      <c r="AB8" s="628"/>
      <c r="AC8" s="628"/>
      <c r="AD8" s="629">
        <v>4016</v>
      </c>
      <c r="AE8" s="629"/>
      <c r="AF8" s="629"/>
      <c r="AG8" s="629"/>
      <c r="AH8" s="629"/>
      <c r="AI8" s="629"/>
      <c r="AJ8" s="629"/>
      <c r="AK8" s="629"/>
      <c r="AL8" s="630">
        <v>0</v>
      </c>
      <c r="AM8" s="631"/>
      <c r="AN8" s="631"/>
      <c r="AO8" s="632"/>
      <c r="AP8" s="622" t="s">
        <v>222</v>
      </c>
      <c r="AQ8" s="623"/>
      <c r="AR8" s="623"/>
      <c r="AS8" s="623"/>
      <c r="AT8" s="623"/>
      <c r="AU8" s="623"/>
      <c r="AV8" s="623"/>
      <c r="AW8" s="623"/>
      <c r="AX8" s="623"/>
      <c r="AY8" s="623"/>
      <c r="AZ8" s="623"/>
      <c r="BA8" s="623"/>
      <c r="BB8" s="623"/>
      <c r="BC8" s="623"/>
      <c r="BD8" s="623"/>
      <c r="BE8" s="623"/>
      <c r="BF8" s="624"/>
      <c r="BG8" s="625">
        <v>24995</v>
      </c>
      <c r="BH8" s="626"/>
      <c r="BI8" s="626"/>
      <c r="BJ8" s="626"/>
      <c r="BK8" s="626"/>
      <c r="BL8" s="626"/>
      <c r="BM8" s="626"/>
      <c r="BN8" s="627"/>
      <c r="BO8" s="628">
        <v>1.7</v>
      </c>
      <c r="BP8" s="628"/>
      <c r="BQ8" s="628"/>
      <c r="BR8" s="628"/>
      <c r="BS8" s="634" t="s">
        <v>112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3378346</v>
      </c>
      <c r="CS8" s="626"/>
      <c r="CT8" s="626"/>
      <c r="CU8" s="626"/>
      <c r="CV8" s="626"/>
      <c r="CW8" s="626"/>
      <c r="CX8" s="626"/>
      <c r="CY8" s="627"/>
      <c r="CZ8" s="628">
        <v>22.6</v>
      </c>
      <c r="DA8" s="628"/>
      <c r="DB8" s="628"/>
      <c r="DC8" s="628"/>
      <c r="DD8" s="634">
        <v>51560</v>
      </c>
      <c r="DE8" s="626"/>
      <c r="DF8" s="626"/>
      <c r="DG8" s="626"/>
      <c r="DH8" s="626"/>
      <c r="DI8" s="626"/>
      <c r="DJ8" s="626"/>
      <c r="DK8" s="626"/>
      <c r="DL8" s="626"/>
      <c r="DM8" s="626"/>
      <c r="DN8" s="626"/>
      <c r="DO8" s="626"/>
      <c r="DP8" s="627"/>
      <c r="DQ8" s="634">
        <v>1843889</v>
      </c>
      <c r="DR8" s="626"/>
      <c r="DS8" s="626"/>
      <c r="DT8" s="626"/>
      <c r="DU8" s="626"/>
      <c r="DV8" s="626"/>
      <c r="DW8" s="626"/>
      <c r="DX8" s="626"/>
      <c r="DY8" s="626"/>
      <c r="DZ8" s="626"/>
      <c r="EA8" s="626"/>
      <c r="EB8" s="626"/>
      <c r="EC8" s="635"/>
    </row>
    <row r="9" spans="2:143" ht="11.25" customHeight="1" x14ac:dyDescent="0.15">
      <c r="B9" s="622" t="s">
        <v>224</v>
      </c>
      <c r="C9" s="623"/>
      <c r="D9" s="623"/>
      <c r="E9" s="623"/>
      <c r="F9" s="623"/>
      <c r="G9" s="623"/>
      <c r="H9" s="623"/>
      <c r="I9" s="623"/>
      <c r="J9" s="623"/>
      <c r="K9" s="623"/>
      <c r="L9" s="623"/>
      <c r="M9" s="623"/>
      <c r="N9" s="623"/>
      <c r="O9" s="623"/>
      <c r="P9" s="623"/>
      <c r="Q9" s="624"/>
      <c r="R9" s="625">
        <v>2631</v>
      </c>
      <c r="S9" s="626"/>
      <c r="T9" s="626"/>
      <c r="U9" s="626"/>
      <c r="V9" s="626"/>
      <c r="W9" s="626"/>
      <c r="X9" s="626"/>
      <c r="Y9" s="627"/>
      <c r="Z9" s="628">
        <v>0</v>
      </c>
      <c r="AA9" s="628"/>
      <c r="AB9" s="628"/>
      <c r="AC9" s="628"/>
      <c r="AD9" s="629">
        <v>2631</v>
      </c>
      <c r="AE9" s="629"/>
      <c r="AF9" s="629"/>
      <c r="AG9" s="629"/>
      <c r="AH9" s="629"/>
      <c r="AI9" s="629"/>
      <c r="AJ9" s="629"/>
      <c r="AK9" s="629"/>
      <c r="AL9" s="630">
        <v>0</v>
      </c>
      <c r="AM9" s="631"/>
      <c r="AN9" s="631"/>
      <c r="AO9" s="632"/>
      <c r="AP9" s="622" t="s">
        <v>225</v>
      </c>
      <c r="AQ9" s="623"/>
      <c r="AR9" s="623"/>
      <c r="AS9" s="623"/>
      <c r="AT9" s="623"/>
      <c r="AU9" s="623"/>
      <c r="AV9" s="623"/>
      <c r="AW9" s="623"/>
      <c r="AX9" s="623"/>
      <c r="AY9" s="623"/>
      <c r="AZ9" s="623"/>
      <c r="BA9" s="623"/>
      <c r="BB9" s="623"/>
      <c r="BC9" s="623"/>
      <c r="BD9" s="623"/>
      <c r="BE9" s="623"/>
      <c r="BF9" s="624"/>
      <c r="BG9" s="625">
        <v>583042</v>
      </c>
      <c r="BH9" s="626"/>
      <c r="BI9" s="626"/>
      <c r="BJ9" s="626"/>
      <c r="BK9" s="626"/>
      <c r="BL9" s="626"/>
      <c r="BM9" s="626"/>
      <c r="BN9" s="627"/>
      <c r="BO9" s="628">
        <v>39.700000000000003</v>
      </c>
      <c r="BP9" s="628"/>
      <c r="BQ9" s="628"/>
      <c r="BR9" s="628"/>
      <c r="BS9" s="634" t="s">
        <v>112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1601108</v>
      </c>
      <c r="CS9" s="626"/>
      <c r="CT9" s="626"/>
      <c r="CU9" s="626"/>
      <c r="CV9" s="626"/>
      <c r="CW9" s="626"/>
      <c r="CX9" s="626"/>
      <c r="CY9" s="627"/>
      <c r="CZ9" s="628">
        <v>10.7</v>
      </c>
      <c r="DA9" s="628"/>
      <c r="DB9" s="628"/>
      <c r="DC9" s="628"/>
      <c r="DD9" s="634">
        <v>199302</v>
      </c>
      <c r="DE9" s="626"/>
      <c r="DF9" s="626"/>
      <c r="DG9" s="626"/>
      <c r="DH9" s="626"/>
      <c r="DI9" s="626"/>
      <c r="DJ9" s="626"/>
      <c r="DK9" s="626"/>
      <c r="DL9" s="626"/>
      <c r="DM9" s="626"/>
      <c r="DN9" s="626"/>
      <c r="DO9" s="626"/>
      <c r="DP9" s="627"/>
      <c r="DQ9" s="634">
        <v>1129127</v>
      </c>
      <c r="DR9" s="626"/>
      <c r="DS9" s="626"/>
      <c r="DT9" s="626"/>
      <c r="DU9" s="626"/>
      <c r="DV9" s="626"/>
      <c r="DW9" s="626"/>
      <c r="DX9" s="626"/>
      <c r="DY9" s="626"/>
      <c r="DZ9" s="626"/>
      <c r="EA9" s="626"/>
      <c r="EB9" s="626"/>
      <c r="EC9" s="635"/>
    </row>
    <row r="10" spans="2:143" ht="11.25" customHeight="1" x14ac:dyDescent="0.15">
      <c r="B10" s="622" t="s">
        <v>227</v>
      </c>
      <c r="C10" s="623"/>
      <c r="D10" s="623"/>
      <c r="E10" s="623"/>
      <c r="F10" s="623"/>
      <c r="G10" s="623"/>
      <c r="H10" s="623"/>
      <c r="I10" s="623"/>
      <c r="J10" s="623"/>
      <c r="K10" s="623"/>
      <c r="L10" s="623"/>
      <c r="M10" s="623"/>
      <c r="N10" s="623"/>
      <c r="O10" s="623"/>
      <c r="P10" s="623"/>
      <c r="Q10" s="624"/>
      <c r="R10" s="625">
        <v>246017</v>
      </c>
      <c r="S10" s="626"/>
      <c r="T10" s="626"/>
      <c r="U10" s="626"/>
      <c r="V10" s="626"/>
      <c r="W10" s="626"/>
      <c r="X10" s="626"/>
      <c r="Y10" s="627"/>
      <c r="Z10" s="628">
        <v>1.6</v>
      </c>
      <c r="AA10" s="628"/>
      <c r="AB10" s="628"/>
      <c r="AC10" s="628"/>
      <c r="AD10" s="629">
        <v>246017</v>
      </c>
      <c r="AE10" s="629"/>
      <c r="AF10" s="629"/>
      <c r="AG10" s="629"/>
      <c r="AH10" s="629"/>
      <c r="AI10" s="629"/>
      <c r="AJ10" s="629"/>
      <c r="AK10" s="629"/>
      <c r="AL10" s="630">
        <v>2.9</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37399</v>
      </c>
      <c r="BH10" s="626"/>
      <c r="BI10" s="626"/>
      <c r="BJ10" s="626"/>
      <c r="BK10" s="626"/>
      <c r="BL10" s="626"/>
      <c r="BM10" s="626"/>
      <c r="BN10" s="627"/>
      <c r="BO10" s="628">
        <v>2.5</v>
      </c>
      <c r="BP10" s="628"/>
      <c r="BQ10" s="628"/>
      <c r="BR10" s="628"/>
      <c r="BS10" s="634" t="s">
        <v>112</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55491</v>
      </c>
      <c r="CS10" s="626"/>
      <c r="CT10" s="626"/>
      <c r="CU10" s="626"/>
      <c r="CV10" s="626"/>
      <c r="CW10" s="626"/>
      <c r="CX10" s="626"/>
      <c r="CY10" s="627"/>
      <c r="CZ10" s="628">
        <v>0.4</v>
      </c>
      <c r="DA10" s="628"/>
      <c r="DB10" s="628"/>
      <c r="DC10" s="628"/>
      <c r="DD10" s="634" t="s">
        <v>112</v>
      </c>
      <c r="DE10" s="626"/>
      <c r="DF10" s="626"/>
      <c r="DG10" s="626"/>
      <c r="DH10" s="626"/>
      <c r="DI10" s="626"/>
      <c r="DJ10" s="626"/>
      <c r="DK10" s="626"/>
      <c r="DL10" s="626"/>
      <c r="DM10" s="626"/>
      <c r="DN10" s="626"/>
      <c r="DO10" s="626"/>
      <c r="DP10" s="627"/>
      <c r="DQ10" s="634">
        <v>11129</v>
      </c>
      <c r="DR10" s="626"/>
      <c r="DS10" s="626"/>
      <c r="DT10" s="626"/>
      <c r="DU10" s="626"/>
      <c r="DV10" s="626"/>
      <c r="DW10" s="626"/>
      <c r="DX10" s="626"/>
      <c r="DY10" s="626"/>
      <c r="DZ10" s="626"/>
      <c r="EA10" s="626"/>
      <c r="EB10" s="626"/>
      <c r="EC10" s="635"/>
    </row>
    <row r="11" spans="2:143" ht="11.25" customHeight="1" x14ac:dyDescent="0.15">
      <c r="B11" s="622" t="s">
        <v>230</v>
      </c>
      <c r="C11" s="623"/>
      <c r="D11" s="623"/>
      <c r="E11" s="623"/>
      <c r="F11" s="623"/>
      <c r="G11" s="623"/>
      <c r="H11" s="623"/>
      <c r="I11" s="623"/>
      <c r="J11" s="623"/>
      <c r="K11" s="623"/>
      <c r="L11" s="623"/>
      <c r="M11" s="623"/>
      <c r="N11" s="623"/>
      <c r="O11" s="623"/>
      <c r="P11" s="623"/>
      <c r="Q11" s="624"/>
      <c r="R11" s="625" t="s">
        <v>112</v>
      </c>
      <c r="S11" s="626"/>
      <c r="T11" s="626"/>
      <c r="U11" s="626"/>
      <c r="V11" s="626"/>
      <c r="W11" s="626"/>
      <c r="X11" s="626"/>
      <c r="Y11" s="627"/>
      <c r="Z11" s="628" t="s">
        <v>112</v>
      </c>
      <c r="AA11" s="628"/>
      <c r="AB11" s="628"/>
      <c r="AC11" s="628"/>
      <c r="AD11" s="629" t="s">
        <v>112</v>
      </c>
      <c r="AE11" s="629"/>
      <c r="AF11" s="629"/>
      <c r="AG11" s="629"/>
      <c r="AH11" s="629"/>
      <c r="AI11" s="629"/>
      <c r="AJ11" s="629"/>
      <c r="AK11" s="629"/>
      <c r="AL11" s="630" t="s">
        <v>112</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42294</v>
      </c>
      <c r="BH11" s="626"/>
      <c r="BI11" s="626"/>
      <c r="BJ11" s="626"/>
      <c r="BK11" s="626"/>
      <c r="BL11" s="626"/>
      <c r="BM11" s="626"/>
      <c r="BN11" s="627"/>
      <c r="BO11" s="628">
        <v>2.9</v>
      </c>
      <c r="BP11" s="628"/>
      <c r="BQ11" s="628"/>
      <c r="BR11" s="628"/>
      <c r="BS11" s="634" t="s">
        <v>112</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1117610</v>
      </c>
      <c r="CS11" s="626"/>
      <c r="CT11" s="626"/>
      <c r="CU11" s="626"/>
      <c r="CV11" s="626"/>
      <c r="CW11" s="626"/>
      <c r="CX11" s="626"/>
      <c r="CY11" s="627"/>
      <c r="CZ11" s="628">
        <v>7.5</v>
      </c>
      <c r="DA11" s="628"/>
      <c r="DB11" s="628"/>
      <c r="DC11" s="628"/>
      <c r="DD11" s="634">
        <v>423585</v>
      </c>
      <c r="DE11" s="626"/>
      <c r="DF11" s="626"/>
      <c r="DG11" s="626"/>
      <c r="DH11" s="626"/>
      <c r="DI11" s="626"/>
      <c r="DJ11" s="626"/>
      <c r="DK11" s="626"/>
      <c r="DL11" s="626"/>
      <c r="DM11" s="626"/>
      <c r="DN11" s="626"/>
      <c r="DO11" s="626"/>
      <c r="DP11" s="627"/>
      <c r="DQ11" s="634">
        <v>475556</v>
      </c>
      <c r="DR11" s="626"/>
      <c r="DS11" s="626"/>
      <c r="DT11" s="626"/>
      <c r="DU11" s="626"/>
      <c r="DV11" s="626"/>
      <c r="DW11" s="626"/>
      <c r="DX11" s="626"/>
      <c r="DY11" s="626"/>
      <c r="DZ11" s="626"/>
      <c r="EA11" s="626"/>
      <c r="EB11" s="626"/>
      <c r="EC11" s="635"/>
    </row>
    <row r="12" spans="2:143" ht="11.25" customHeight="1" x14ac:dyDescent="0.15">
      <c r="B12" s="622" t="s">
        <v>233</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600715</v>
      </c>
      <c r="BH12" s="626"/>
      <c r="BI12" s="626"/>
      <c r="BJ12" s="626"/>
      <c r="BK12" s="626"/>
      <c r="BL12" s="626"/>
      <c r="BM12" s="626"/>
      <c r="BN12" s="627"/>
      <c r="BO12" s="628">
        <v>40.9</v>
      </c>
      <c r="BP12" s="628"/>
      <c r="BQ12" s="628"/>
      <c r="BR12" s="628"/>
      <c r="BS12" s="634" t="s">
        <v>112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467218</v>
      </c>
      <c r="CS12" s="626"/>
      <c r="CT12" s="626"/>
      <c r="CU12" s="626"/>
      <c r="CV12" s="626"/>
      <c r="CW12" s="626"/>
      <c r="CX12" s="626"/>
      <c r="CY12" s="627"/>
      <c r="CZ12" s="628">
        <v>3.1</v>
      </c>
      <c r="DA12" s="628"/>
      <c r="DB12" s="628"/>
      <c r="DC12" s="628"/>
      <c r="DD12" s="634">
        <v>191933</v>
      </c>
      <c r="DE12" s="626"/>
      <c r="DF12" s="626"/>
      <c r="DG12" s="626"/>
      <c r="DH12" s="626"/>
      <c r="DI12" s="626"/>
      <c r="DJ12" s="626"/>
      <c r="DK12" s="626"/>
      <c r="DL12" s="626"/>
      <c r="DM12" s="626"/>
      <c r="DN12" s="626"/>
      <c r="DO12" s="626"/>
      <c r="DP12" s="627"/>
      <c r="DQ12" s="634">
        <v>218386</v>
      </c>
      <c r="DR12" s="626"/>
      <c r="DS12" s="626"/>
      <c r="DT12" s="626"/>
      <c r="DU12" s="626"/>
      <c r="DV12" s="626"/>
      <c r="DW12" s="626"/>
      <c r="DX12" s="626"/>
      <c r="DY12" s="626"/>
      <c r="DZ12" s="626"/>
      <c r="EA12" s="626"/>
      <c r="EB12" s="626"/>
      <c r="EC12" s="635"/>
    </row>
    <row r="13" spans="2:143" ht="11.25" customHeight="1" x14ac:dyDescent="0.15">
      <c r="B13" s="622" t="s">
        <v>236</v>
      </c>
      <c r="C13" s="623"/>
      <c r="D13" s="623"/>
      <c r="E13" s="623"/>
      <c r="F13" s="623"/>
      <c r="G13" s="623"/>
      <c r="H13" s="623"/>
      <c r="I13" s="623"/>
      <c r="J13" s="623"/>
      <c r="K13" s="623"/>
      <c r="L13" s="623"/>
      <c r="M13" s="623"/>
      <c r="N13" s="623"/>
      <c r="O13" s="623"/>
      <c r="P13" s="623"/>
      <c r="Q13" s="624"/>
      <c r="R13" s="625">
        <v>12234</v>
      </c>
      <c r="S13" s="626"/>
      <c r="T13" s="626"/>
      <c r="U13" s="626"/>
      <c r="V13" s="626"/>
      <c r="W13" s="626"/>
      <c r="X13" s="626"/>
      <c r="Y13" s="627"/>
      <c r="Z13" s="628">
        <v>0.1</v>
      </c>
      <c r="AA13" s="628"/>
      <c r="AB13" s="628"/>
      <c r="AC13" s="628"/>
      <c r="AD13" s="629">
        <v>12234</v>
      </c>
      <c r="AE13" s="629"/>
      <c r="AF13" s="629"/>
      <c r="AG13" s="629"/>
      <c r="AH13" s="629"/>
      <c r="AI13" s="629"/>
      <c r="AJ13" s="629"/>
      <c r="AK13" s="629"/>
      <c r="AL13" s="630">
        <v>0.1</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573478</v>
      </c>
      <c r="BH13" s="626"/>
      <c r="BI13" s="626"/>
      <c r="BJ13" s="626"/>
      <c r="BK13" s="626"/>
      <c r="BL13" s="626"/>
      <c r="BM13" s="626"/>
      <c r="BN13" s="627"/>
      <c r="BO13" s="628">
        <v>39</v>
      </c>
      <c r="BP13" s="628"/>
      <c r="BQ13" s="628"/>
      <c r="BR13" s="628"/>
      <c r="BS13" s="634" t="s">
        <v>112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1459760</v>
      </c>
      <c r="CS13" s="626"/>
      <c r="CT13" s="626"/>
      <c r="CU13" s="626"/>
      <c r="CV13" s="626"/>
      <c r="CW13" s="626"/>
      <c r="CX13" s="626"/>
      <c r="CY13" s="627"/>
      <c r="CZ13" s="628">
        <v>9.8000000000000007</v>
      </c>
      <c r="DA13" s="628"/>
      <c r="DB13" s="628"/>
      <c r="DC13" s="628"/>
      <c r="DD13" s="634">
        <v>1043028</v>
      </c>
      <c r="DE13" s="626"/>
      <c r="DF13" s="626"/>
      <c r="DG13" s="626"/>
      <c r="DH13" s="626"/>
      <c r="DI13" s="626"/>
      <c r="DJ13" s="626"/>
      <c r="DK13" s="626"/>
      <c r="DL13" s="626"/>
      <c r="DM13" s="626"/>
      <c r="DN13" s="626"/>
      <c r="DO13" s="626"/>
      <c r="DP13" s="627"/>
      <c r="DQ13" s="634">
        <v>458386</v>
      </c>
      <c r="DR13" s="626"/>
      <c r="DS13" s="626"/>
      <c r="DT13" s="626"/>
      <c r="DU13" s="626"/>
      <c r="DV13" s="626"/>
      <c r="DW13" s="626"/>
      <c r="DX13" s="626"/>
      <c r="DY13" s="626"/>
      <c r="DZ13" s="626"/>
      <c r="EA13" s="626"/>
      <c r="EB13" s="626"/>
      <c r="EC13" s="635"/>
    </row>
    <row r="14" spans="2:143" ht="11.25" customHeight="1" x14ac:dyDescent="0.15">
      <c r="B14" s="622" t="s">
        <v>239</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58080</v>
      </c>
      <c r="BH14" s="626"/>
      <c r="BI14" s="626"/>
      <c r="BJ14" s="626"/>
      <c r="BK14" s="626"/>
      <c r="BL14" s="626"/>
      <c r="BM14" s="626"/>
      <c r="BN14" s="627"/>
      <c r="BO14" s="628">
        <v>4</v>
      </c>
      <c r="BP14" s="628"/>
      <c r="BQ14" s="628"/>
      <c r="BR14" s="628"/>
      <c r="BS14" s="634" t="s">
        <v>112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485871</v>
      </c>
      <c r="CS14" s="626"/>
      <c r="CT14" s="626"/>
      <c r="CU14" s="626"/>
      <c r="CV14" s="626"/>
      <c r="CW14" s="626"/>
      <c r="CX14" s="626"/>
      <c r="CY14" s="627"/>
      <c r="CZ14" s="628">
        <v>3.2</v>
      </c>
      <c r="DA14" s="628"/>
      <c r="DB14" s="628"/>
      <c r="DC14" s="628"/>
      <c r="DD14" s="634">
        <v>33673</v>
      </c>
      <c r="DE14" s="626"/>
      <c r="DF14" s="626"/>
      <c r="DG14" s="626"/>
      <c r="DH14" s="626"/>
      <c r="DI14" s="626"/>
      <c r="DJ14" s="626"/>
      <c r="DK14" s="626"/>
      <c r="DL14" s="626"/>
      <c r="DM14" s="626"/>
      <c r="DN14" s="626"/>
      <c r="DO14" s="626"/>
      <c r="DP14" s="627"/>
      <c r="DQ14" s="634">
        <v>440315</v>
      </c>
      <c r="DR14" s="626"/>
      <c r="DS14" s="626"/>
      <c r="DT14" s="626"/>
      <c r="DU14" s="626"/>
      <c r="DV14" s="626"/>
      <c r="DW14" s="626"/>
      <c r="DX14" s="626"/>
      <c r="DY14" s="626"/>
      <c r="DZ14" s="626"/>
      <c r="EA14" s="626"/>
      <c r="EB14" s="626"/>
      <c r="EC14" s="635"/>
    </row>
    <row r="15" spans="2:143" ht="11.25" customHeight="1" x14ac:dyDescent="0.15">
      <c r="B15" s="622" t="s">
        <v>242</v>
      </c>
      <c r="C15" s="623"/>
      <c r="D15" s="623"/>
      <c r="E15" s="623"/>
      <c r="F15" s="623"/>
      <c r="G15" s="623"/>
      <c r="H15" s="623"/>
      <c r="I15" s="623"/>
      <c r="J15" s="623"/>
      <c r="K15" s="623"/>
      <c r="L15" s="623"/>
      <c r="M15" s="623"/>
      <c r="N15" s="623"/>
      <c r="O15" s="623"/>
      <c r="P15" s="623"/>
      <c r="Q15" s="624"/>
      <c r="R15" s="625">
        <v>2685</v>
      </c>
      <c r="S15" s="626"/>
      <c r="T15" s="626"/>
      <c r="U15" s="626"/>
      <c r="V15" s="626"/>
      <c r="W15" s="626"/>
      <c r="X15" s="626"/>
      <c r="Y15" s="627"/>
      <c r="Z15" s="628">
        <v>0</v>
      </c>
      <c r="AA15" s="628"/>
      <c r="AB15" s="628"/>
      <c r="AC15" s="628"/>
      <c r="AD15" s="629">
        <v>2685</v>
      </c>
      <c r="AE15" s="629"/>
      <c r="AF15" s="629"/>
      <c r="AG15" s="629"/>
      <c r="AH15" s="629"/>
      <c r="AI15" s="629"/>
      <c r="AJ15" s="629"/>
      <c r="AK15" s="629"/>
      <c r="AL15" s="630">
        <v>0</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123238</v>
      </c>
      <c r="BH15" s="626"/>
      <c r="BI15" s="626"/>
      <c r="BJ15" s="626"/>
      <c r="BK15" s="626"/>
      <c r="BL15" s="626"/>
      <c r="BM15" s="626"/>
      <c r="BN15" s="627"/>
      <c r="BO15" s="628">
        <v>8.4</v>
      </c>
      <c r="BP15" s="628"/>
      <c r="BQ15" s="628"/>
      <c r="BR15" s="628"/>
      <c r="BS15" s="634" t="s">
        <v>112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1130558</v>
      </c>
      <c r="CS15" s="626"/>
      <c r="CT15" s="626"/>
      <c r="CU15" s="626"/>
      <c r="CV15" s="626"/>
      <c r="CW15" s="626"/>
      <c r="CX15" s="626"/>
      <c r="CY15" s="627"/>
      <c r="CZ15" s="628">
        <v>7.6</v>
      </c>
      <c r="DA15" s="628"/>
      <c r="DB15" s="628"/>
      <c r="DC15" s="628"/>
      <c r="DD15" s="634">
        <v>236350</v>
      </c>
      <c r="DE15" s="626"/>
      <c r="DF15" s="626"/>
      <c r="DG15" s="626"/>
      <c r="DH15" s="626"/>
      <c r="DI15" s="626"/>
      <c r="DJ15" s="626"/>
      <c r="DK15" s="626"/>
      <c r="DL15" s="626"/>
      <c r="DM15" s="626"/>
      <c r="DN15" s="626"/>
      <c r="DO15" s="626"/>
      <c r="DP15" s="627"/>
      <c r="DQ15" s="634">
        <v>756552</v>
      </c>
      <c r="DR15" s="626"/>
      <c r="DS15" s="626"/>
      <c r="DT15" s="626"/>
      <c r="DU15" s="626"/>
      <c r="DV15" s="626"/>
      <c r="DW15" s="626"/>
      <c r="DX15" s="626"/>
      <c r="DY15" s="626"/>
      <c r="DZ15" s="626"/>
      <c r="EA15" s="626"/>
      <c r="EB15" s="626"/>
      <c r="EC15" s="635"/>
    </row>
    <row r="16" spans="2:143" ht="11.25" customHeight="1" x14ac:dyDescent="0.15">
      <c r="B16" s="622" t="s">
        <v>245</v>
      </c>
      <c r="C16" s="623"/>
      <c r="D16" s="623"/>
      <c r="E16" s="623"/>
      <c r="F16" s="623"/>
      <c r="G16" s="623"/>
      <c r="H16" s="623"/>
      <c r="I16" s="623"/>
      <c r="J16" s="623"/>
      <c r="K16" s="623"/>
      <c r="L16" s="623"/>
      <c r="M16" s="623"/>
      <c r="N16" s="623"/>
      <c r="O16" s="623"/>
      <c r="P16" s="623"/>
      <c r="Q16" s="624"/>
      <c r="R16" s="625">
        <v>7642756</v>
      </c>
      <c r="S16" s="626"/>
      <c r="T16" s="626"/>
      <c r="U16" s="626"/>
      <c r="V16" s="626"/>
      <c r="W16" s="626"/>
      <c r="X16" s="626"/>
      <c r="Y16" s="627"/>
      <c r="Z16" s="628">
        <v>50.1</v>
      </c>
      <c r="AA16" s="628"/>
      <c r="AB16" s="628"/>
      <c r="AC16" s="628"/>
      <c r="AD16" s="629">
        <v>6757089</v>
      </c>
      <c r="AE16" s="629"/>
      <c r="AF16" s="629"/>
      <c r="AG16" s="629"/>
      <c r="AH16" s="629"/>
      <c r="AI16" s="629"/>
      <c r="AJ16" s="629"/>
      <c r="AK16" s="629"/>
      <c r="AL16" s="630">
        <v>78.5</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173916</v>
      </c>
      <c r="CS16" s="626"/>
      <c r="CT16" s="626"/>
      <c r="CU16" s="626"/>
      <c r="CV16" s="626"/>
      <c r="CW16" s="626"/>
      <c r="CX16" s="626"/>
      <c r="CY16" s="627"/>
      <c r="CZ16" s="628">
        <v>1.2</v>
      </c>
      <c r="DA16" s="628"/>
      <c r="DB16" s="628"/>
      <c r="DC16" s="628"/>
      <c r="DD16" s="634" t="s">
        <v>112</v>
      </c>
      <c r="DE16" s="626"/>
      <c r="DF16" s="626"/>
      <c r="DG16" s="626"/>
      <c r="DH16" s="626"/>
      <c r="DI16" s="626"/>
      <c r="DJ16" s="626"/>
      <c r="DK16" s="626"/>
      <c r="DL16" s="626"/>
      <c r="DM16" s="626"/>
      <c r="DN16" s="626"/>
      <c r="DO16" s="626"/>
      <c r="DP16" s="627"/>
      <c r="DQ16" s="634">
        <v>11230</v>
      </c>
      <c r="DR16" s="626"/>
      <c r="DS16" s="626"/>
      <c r="DT16" s="626"/>
      <c r="DU16" s="626"/>
      <c r="DV16" s="626"/>
      <c r="DW16" s="626"/>
      <c r="DX16" s="626"/>
      <c r="DY16" s="626"/>
      <c r="DZ16" s="626"/>
      <c r="EA16" s="626"/>
      <c r="EB16" s="626"/>
      <c r="EC16" s="635"/>
    </row>
    <row r="17" spans="2:133" ht="11.25" customHeight="1" x14ac:dyDescent="0.15">
      <c r="B17" s="622" t="s">
        <v>248</v>
      </c>
      <c r="C17" s="623"/>
      <c r="D17" s="623"/>
      <c r="E17" s="623"/>
      <c r="F17" s="623"/>
      <c r="G17" s="623"/>
      <c r="H17" s="623"/>
      <c r="I17" s="623"/>
      <c r="J17" s="623"/>
      <c r="K17" s="623"/>
      <c r="L17" s="623"/>
      <c r="M17" s="623"/>
      <c r="N17" s="623"/>
      <c r="O17" s="623"/>
      <c r="P17" s="623"/>
      <c r="Q17" s="624"/>
      <c r="R17" s="625">
        <v>6757089</v>
      </c>
      <c r="S17" s="626"/>
      <c r="T17" s="626"/>
      <c r="U17" s="626"/>
      <c r="V17" s="626"/>
      <c r="W17" s="626"/>
      <c r="X17" s="626"/>
      <c r="Y17" s="627"/>
      <c r="Z17" s="628">
        <v>44.3</v>
      </c>
      <c r="AA17" s="628"/>
      <c r="AB17" s="628"/>
      <c r="AC17" s="628"/>
      <c r="AD17" s="629">
        <v>6757089</v>
      </c>
      <c r="AE17" s="629"/>
      <c r="AF17" s="629"/>
      <c r="AG17" s="629"/>
      <c r="AH17" s="629"/>
      <c r="AI17" s="629"/>
      <c r="AJ17" s="629"/>
      <c r="AK17" s="629"/>
      <c r="AL17" s="630">
        <v>78.5</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2866591</v>
      </c>
      <c r="CS17" s="626"/>
      <c r="CT17" s="626"/>
      <c r="CU17" s="626"/>
      <c r="CV17" s="626"/>
      <c r="CW17" s="626"/>
      <c r="CX17" s="626"/>
      <c r="CY17" s="627"/>
      <c r="CZ17" s="628">
        <v>19.2</v>
      </c>
      <c r="DA17" s="628"/>
      <c r="DB17" s="628"/>
      <c r="DC17" s="628"/>
      <c r="DD17" s="634" t="s">
        <v>112</v>
      </c>
      <c r="DE17" s="626"/>
      <c r="DF17" s="626"/>
      <c r="DG17" s="626"/>
      <c r="DH17" s="626"/>
      <c r="DI17" s="626"/>
      <c r="DJ17" s="626"/>
      <c r="DK17" s="626"/>
      <c r="DL17" s="626"/>
      <c r="DM17" s="626"/>
      <c r="DN17" s="626"/>
      <c r="DO17" s="626"/>
      <c r="DP17" s="627"/>
      <c r="DQ17" s="634">
        <v>2701920</v>
      </c>
      <c r="DR17" s="626"/>
      <c r="DS17" s="626"/>
      <c r="DT17" s="626"/>
      <c r="DU17" s="626"/>
      <c r="DV17" s="626"/>
      <c r="DW17" s="626"/>
      <c r="DX17" s="626"/>
      <c r="DY17" s="626"/>
      <c r="DZ17" s="626"/>
      <c r="EA17" s="626"/>
      <c r="EB17" s="626"/>
      <c r="EC17" s="635"/>
    </row>
    <row r="18" spans="2:133" ht="11.25" customHeight="1" x14ac:dyDescent="0.15">
      <c r="B18" s="622" t="s">
        <v>251</v>
      </c>
      <c r="C18" s="623"/>
      <c r="D18" s="623"/>
      <c r="E18" s="623"/>
      <c r="F18" s="623"/>
      <c r="G18" s="623"/>
      <c r="H18" s="623"/>
      <c r="I18" s="623"/>
      <c r="J18" s="623"/>
      <c r="K18" s="623"/>
      <c r="L18" s="623"/>
      <c r="M18" s="623"/>
      <c r="N18" s="623"/>
      <c r="O18" s="623"/>
      <c r="P18" s="623"/>
      <c r="Q18" s="624"/>
      <c r="R18" s="625">
        <v>885667</v>
      </c>
      <c r="S18" s="626"/>
      <c r="T18" s="626"/>
      <c r="U18" s="626"/>
      <c r="V18" s="626"/>
      <c r="W18" s="626"/>
      <c r="X18" s="626"/>
      <c r="Y18" s="627"/>
      <c r="Z18" s="628">
        <v>5.8</v>
      </c>
      <c r="AA18" s="628"/>
      <c r="AB18" s="628"/>
      <c r="AC18" s="628"/>
      <c r="AD18" s="629" t="s">
        <v>112</v>
      </c>
      <c r="AE18" s="629"/>
      <c r="AF18" s="629"/>
      <c r="AG18" s="629"/>
      <c r="AH18" s="629"/>
      <c r="AI18" s="629"/>
      <c r="AJ18" s="629"/>
      <c r="AK18" s="629"/>
      <c r="AL18" s="630" t="s">
        <v>112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254</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t="s">
        <v>112</v>
      </c>
      <c r="BH19" s="626"/>
      <c r="BI19" s="626"/>
      <c r="BJ19" s="626"/>
      <c r="BK19" s="626"/>
      <c r="BL19" s="626"/>
      <c r="BM19" s="626"/>
      <c r="BN19" s="627"/>
      <c r="BO19" s="628" t="s">
        <v>112</v>
      </c>
      <c r="BP19" s="628"/>
      <c r="BQ19" s="628"/>
      <c r="BR19" s="628"/>
      <c r="BS19" s="634" t="s">
        <v>112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257</v>
      </c>
      <c r="C20" s="623"/>
      <c r="D20" s="623"/>
      <c r="E20" s="623"/>
      <c r="F20" s="623"/>
      <c r="G20" s="623"/>
      <c r="H20" s="623"/>
      <c r="I20" s="623"/>
      <c r="J20" s="623"/>
      <c r="K20" s="623"/>
      <c r="L20" s="623"/>
      <c r="M20" s="623"/>
      <c r="N20" s="623"/>
      <c r="O20" s="623"/>
      <c r="P20" s="623"/>
      <c r="Q20" s="624"/>
      <c r="R20" s="625">
        <v>9487640</v>
      </c>
      <c r="S20" s="626"/>
      <c r="T20" s="626"/>
      <c r="U20" s="626"/>
      <c r="V20" s="626"/>
      <c r="W20" s="626"/>
      <c r="X20" s="626"/>
      <c r="Y20" s="627"/>
      <c r="Z20" s="628">
        <v>62.2</v>
      </c>
      <c r="AA20" s="628"/>
      <c r="AB20" s="628"/>
      <c r="AC20" s="628"/>
      <c r="AD20" s="629">
        <v>8601973</v>
      </c>
      <c r="AE20" s="629"/>
      <c r="AF20" s="629"/>
      <c r="AG20" s="629"/>
      <c r="AH20" s="629"/>
      <c r="AI20" s="629"/>
      <c r="AJ20" s="629"/>
      <c r="AK20" s="629"/>
      <c r="AL20" s="630">
        <v>99.9</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t="s">
        <v>112</v>
      </c>
      <c r="BH20" s="626"/>
      <c r="BI20" s="626"/>
      <c r="BJ20" s="626"/>
      <c r="BK20" s="626"/>
      <c r="BL20" s="626"/>
      <c r="BM20" s="626"/>
      <c r="BN20" s="627"/>
      <c r="BO20" s="628" t="s">
        <v>112</v>
      </c>
      <c r="BP20" s="628"/>
      <c r="BQ20" s="628"/>
      <c r="BR20" s="628"/>
      <c r="BS20" s="634" t="s">
        <v>112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14968477</v>
      </c>
      <c r="CS20" s="626"/>
      <c r="CT20" s="626"/>
      <c r="CU20" s="626"/>
      <c r="CV20" s="626"/>
      <c r="CW20" s="626"/>
      <c r="CX20" s="626"/>
      <c r="CY20" s="627"/>
      <c r="CZ20" s="628">
        <v>100</v>
      </c>
      <c r="DA20" s="628"/>
      <c r="DB20" s="628"/>
      <c r="DC20" s="628"/>
      <c r="DD20" s="634">
        <v>2335652</v>
      </c>
      <c r="DE20" s="626"/>
      <c r="DF20" s="626"/>
      <c r="DG20" s="626"/>
      <c r="DH20" s="626"/>
      <c r="DI20" s="626"/>
      <c r="DJ20" s="626"/>
      <c r="DK20" s="626"/>
      <c r="DL20" s="626"/>
      <c r="DM20" s="626"/>
      <c r="DN20" s="626"/>
      <c r="DO20" s="626"/>
      <c r="DP20" s="627"/>
      <c r="DQ20" s="634">
        <v>9732898</v>
      </c>
      <c r="DR20" s="626"/>
      <c r="DS20" s="626"/>
      <c r="DT20" s="626"/>
      <c r="DU20" s="626"/>
      <c r="DV20" s="626"/>
      <c r="DW20" s="626"/>
      <c r="DX20" s="626"/>
      <c r="DY20" s="626"/>
      <c r="DZ20" s="626"/>
      <c r="EA20" s="626"/>
      <c r="EB20" s="626"/>
      <c r="EC20" s="635"/>
    </row>
    <row r="21" spans="2:133" ht="11.25" customHeight="1" x14ac:dyDescent="0.15">
      <c r="B21" s="622" t="s">
        <v>260</v>
      </c>
      <c r="C21" s="623"/>
      <c r="D21" s="623"/>
      <c r="E21" s="623"/>
      <c r="F21" s="623"/>
      <c r="G21" s="623"/>
      <c r="H21" s="623"/>
      <c r="I21" s="623"/>
      <c r="J21" s="623"/>
      <c r="K21" s="623"/>
      <c r="L21" s="623"/>
      <c r="M21" s="623"/>
      <c r="N21" s="623"/>
      <c r="O21" s="623"/>
      <c r="P21" s="623"/>
      <c r="Q21" s="624"/>
      <c r="R21" s="625">
        <v>1142</v>
      </c>
      <c r="S21" s="626"/>
      <c r="T21" s="626"/>
      <c r="U21" s="626"/>
      <c r="V21" s="626"/>
      <c r="W21" s="626"/>
      <c r="X21" s="626"/>
      <c r="Y21" s="627"/>
      <c r="Z21" s="628">
        <v>0</v>
      </c>
      <c r="AA21" s="628"/>
      <c r="AB21" s="628"/>
      <c r="AC21" s="628"/>
      <c r="AD21" s="629">
        <v>1142</v>
      </c>
      <c r="AE21" s="629"/>
      <c r="AF21" s="629"/>
      <c r="AG21" s="629"/>
      <c r="AH21" s="629"/>
      <c r="AI21" s="629"/>
      <c r="AJ21" s="629"/>
      <c r="AK21" s="629"/>
      <c r="AL21" s="630">
        <v>0</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t="s">
        <v>112</v>
      </c>
      <c r="BH21" s="626"/>
      <c r="BI21" s="626"/>
      <c r="BJ21" s="626"/>
      <c r="BK21" s="626"/>
      <c r="BL21" s="626"/>
      <c r="BM21" s="626"/>
      <c r="BN21" s="627"/>
      <c r="BO21" s="628" t="s">
        <v>112</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262</v>
      </c>
      <c r="C22" s="623"/>
      <c r="D22" s="623"/>
      <c r="E22" s="623"/>
      <c r="F22" s="623"/>
      <c r="G22" s="623"/>
      <c r="H22" s="623"/>
      <c r="I22" s="623"/>
      <c r="J22" s="623"/>
      <c r="K22" s="623"/>
      <c r="L22" s="623"/>
      <c r="M22" s="623"/>
      <c r="N22" s="623"/>
      <c r="O22" s="623"/>
      <c r="P22" s="623"/>
      <c r="Q22" s="624"/>
      <c r="R22" s="625">
        <v>256184</v>
      </c>
      <c r="S22" s="626"/>
      <c r="T22" s="626"/>
      <c r="U22" s="626"/>
      <c r="V22" s="626"/>
      <c r="W22" s="626"/>
      <c r="X22" s="626"/>
      <c r="Y22" s="627"/>
      <c r="Z22" s="628">
        <v>1.7</v>
      </c>
      <c r="AA22" s="628"/>
      <c r="AB22" s="628"/>
      <c r="AC22" s="628"/>
      <c r="AD22" s="629" t="s">
        <v>112</v>
      </c>
      <c r="AE22" s="629"/>
      <c r="AF22" s="629"/>
      <c r="AG22" s="629"/>
      <c r="AH22" s="629"/>
      <c r="AI22" s="629"/>
      <c r="AJ22" s="629"/>
      <c r="AK22" s="629"/>
      <c r="AL22" s="630" t="s">
        <v>112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265</v>
      </c>
      <c r="C23" s="623"/>
      <c r="D23" s="623"/>
      <c r="E23" s="623"/>
      <c r="F23" s="623"/>
      <c r="G23" s="623"/>
      <c r="H23" s="623"/>
      <c r="I23" s="623"/>
      <c r="J23" s="623"/>
      <c r="K23" s="623"/>
      <c r="L23" s="623"/>
      <c r="M23" s="623"/>
      <c r="N23" s="623"/>
      <c r="O23" s="623"/>
      <c r="P23" s="623"/>
      <c r="Q23" s="624"/>
      <c r="R23" s="625">
        <v>235590</v>
      </c>
      <c r="S23" s="626"/>
      <c r="T23" s="626"/>
      <c r="U23" s="626"/>
      <c r="V23" s="626"/>
      <c r="W23" s="626"/>
      <c r="X23" s="626"/>
      <c r="Y23" s="627"/>
      <c r="Z23" s="628">
        <v>1.5</v>
      </c>
      <c r="AA23" s="628"/>
      <c r="AB23" s="628"/>
      <c r="AC23" s="628"/>
      <c r="AD23" s="629">
        <v>2894</v>
      </c>
      <c r="AE23" s="629"/>
      <c r="AF23" s="629"/>
      <c r="AG23" s="629"/>
      <c r="AH23" s="629"/>
      <c r="AI23" s="629"/>
      <c r="AJ23" s="629"/>
      <c r="AK23" s="629"/>
      <c r="AL23" s="630">
        <v>0</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x14ac:dyDescent="0.15">
      <c r="B24" s="622" t="s">
        <v>272</v>
      </c>
      <c r="C24" s="623"/>
      <c r="D24" s="623"/>
      <c r="E24" s="623"/>
      <c r="F24" s="623"/>
      <c r="G24" s="623"/>
      <c r="H24" s="623"/>
      <c r="I24" s="623"/>
      <c r="J24" s="623"/>
      <c r="K24" s="623"/>
      <c r="L24" s="623"/>
      <c r="M24" s="623"/>
      <c r="N24" s="623"/>
      <c r="O24" s="623"/>
      <c r="P24" s="623"/>
      <c r="Q24" s="624"/>
      <c r="R24" s="625">
        <v>88063</v>
      </c>
      <c r="S24" s="626"/>
      <c r="T24" s="626"/>
      <c r="U24" s="626"/>
      <c r="V24" s="626"/>
      <c r="W24" s="626"/>
      <c r="X24" s="626"/>
      <c r="Y24" s="627"/>
      <c r="Z24" s="628">
        <v>0.6</v>
      </c>
      <c r="AA24" s="628"/>
      <c r="AB24" s="628"/>
      <c r="AC24" s="628"/>
      <c r="AD24" s="629" t="s">
        <v>112</v>
      </c>
      <c r="AE24" s="629"/>
      <c r="AF24" s="629"/>
      <c r="AG24" s="629"/>
      <c r="AH24" s="629"/>
      <c r="AI24" s="629"/>
      <c r="AJ24" s="629"/>
      <c r="AK24" s="629"/>
      <c r="AL24" s="630" t="s">
        <v>112</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6660024</v>
      </c>
      <c r="CS24" s="615"/>
      <c r="CT24" s="615"/>
      <c r="CU24" s="615"/>
      <c r="CV24" s="615"/>
      <c r="CW24" s="615"/>
      <c r="CX24" s="615"/>
      <c r="CY24" s="616"/>
      <c r="CZ24" s="652">
        <v>44.5</v>
      </c>
      <c r="DA24" s="653"/>
      <c r="DB24" s="653"/>
      <c r="DC24" s="654"/>
      <c r="DD24" s="651">
        <v>5137266</v>
      </c>
      <c r="DE24" s="615"/>
      <c r="DF24" s="615"/>
      <c r="DG24" s="615"/>
      <c r="DH24" s="615"/>
      <c r="DI24" s="615"/>
      <c r="DJ24" s="615"/>
      <c r="DK24" s="616"/>
      <c r="DL24" s="651">
        <v>5120488</v>
      </c>
      <c r="DM24" s="615"/>
      <c r="DN24" s="615"/>
      <c r="DO24" s="615"/>
      <c r="DP24" s="615"/>
      <c r="DQ24" s="615"/>
      <c r="DR24" s="615"/>
      <c r="DS24" s="615"/>
      <c r="DT24" s="615"/>
      <c r="DU24" s="615"/>
      <c r="DV24" s="616"/>
      <c r="DW24" s="619">
        <v>57.2</v>
      </c>
      <c r="DX24" s="620"/>
      <c r="DY24" s="620"/>
      <c r="DZ24" s="620"/>
      <c r="EA24" s="620"/>
      <c r="EB24" s="620"/>
      <c r="EC24" s="621"/>
    </row>
    <row r="25" spans="2:133" ht="11.25" customHeight="1" x14ac:dyDescent="0.15">
      <c r="B25" s="622" t="s">
        <v>275</v>
      </c>
      <c r="C25" s="623"/>
      <c r="D25" s="623"/>
      <c r="E25" s="623"/>
      <c r="F25" s="623"/>
      <c r="G25" s="623"/>
      <c r="H25" s="623"/>
      <c r="I25" s="623"/>
      <c r="J25" s="623"/>
      <c r="K25" s="623"/>
      <c r="L25" s="623"/>
      <c r="M25" s="623"/>
      <c r="N25" s="623"/>
      <c r="O25" s="623"/>
      <c r="P25" s="623"/>
      <c r="Q25" s="624"/>
      <c r="R25" s="625">
        <v>1404866</v>
      </c>
      <c r="S25" s="626"/>
      <c r="T25" s="626"/>
      <c r="U25" s="626"/>
      <c r="V25" s="626"/>
      <c r="W25" s="626"/>
      <c r="X25" s="626"/>
      <c r="Y25" s="627"/>
      <c r="Z25" s="628">
        <v>9.1999999999999993</v>
      </c>
      <c r="AA25" s="628"/>
      <c r="AB25" s="628"/>
      <c r="AC25" s="628"/>
      <c r="AD25" s="629" t="s">
        <v>112</v>
      </c>
      <c r="AE25" s="629"/>
      <c r="AF25" s="629"/>
      <c r="AG25" s="629"/>
      <c r="AH25" s="629"/>
      <c r="AI25" s="629"/>
      <c r="AJ25" s="629"/>
      <c r="AK25" s="629"/>
      <c r="AL25" s="630" t="s">
        <v>112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2034921</v>
      </c>
      <c r="CS25" s="657"/>
      <c r="CT25" s="657"/>
      <c r="CU25" s="657"/>
      <c r="CV25" s="657"/>
      <c r="CW25" s="657"/>
      <c r="CX25" s="657"/>
      <c r="CY25" s="658"/>
      <c r="CZ25" s="659">
        <v>13.6</v>
      </c>
      <c r="DA25" s="660"/>
      <c r="DB25" s="660"/>
      <c r="DC25" s="661"/>
      <c r="DD25" s="634">
        <v>1880569</v>
      </c>
      <c r="DE25" s="657"/>
      <c r="DF25" s="657"/>
      <c r="DG25" s="657"/>
      <c r="DH25" s="657"/>
      <c r="DI25" s="657"/>
      <c r="DJ25" s="657"/>
      <c r="DK25" s="658"/>
      <c r="DL25" s="634">
        <v>1863791</v>
      </c>
      <c r="DM25" s="657"/>
      <c r="DN25" s="657"/>
      <c r="DO25" s="657"/>
      <c r="DP25" s="657"/>
      <c r="DQ25" s="657"/>
      <c r="DR25" s="657"/>
      <c r="DS25" s="657"/>
      <c r="DT25" s="657"/>
      <c r="DU25" s="657"/>
      <c r="DV25" s="658"/>
      <c r="DW25" s="630">
        <v>20.8</v>
      </c>
      <c r="DX25" s="655"/>
      <c r="DY25" s="655"/>
      <c r="DZ25" s="655"/>
      <c r="EA25" s="655"/>
      <c r="EB25" s="655"/>
      <c r="EC25" s="656"/>
    </row>
    <row r="26" spans="2:133" ht="11.25" customHeight="1" x14ac:dyDescent="0.15">
      <c r="B26" s="662" t="s">
        <v>278</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1412234</v>
      </c>
      <c r="CS26" s="626"/>
      <c r="CT26" s="626"/>
      <c r="CU26" s="626"/>
      <c r="CV26" s="626"/>
      <c r="CW26" s="626"/>
      <c r="CX26" s="626"/>
      <c r="CY26" s="627"/>
      <c r="CZ26" s="659">
        <v>9.4</v>
      </c>
      <c r="DA26" s="660"/>
      <c r="DB26" s="660"/>
      <c r="DC26" s="661"/>
      <c r="DD26" s="634">
        <v>1265635</v>
      </c>
      <c r="DE26" s="626"/>
      <c r="DF26" s="626"/>
      <c r="DG26" s="626"/>
      <c r="DH26" s="626"/>
      <c r="DI26" s="626"/>
      <c r="DJ26" s="626"/>
      <c r="DK26" s="627"/>
      <c r="DL26" s="634" t="s">
        <v>211</v>
      </c>
      <c r="DM26" s="626"/>
      <c r="DN26" s="626"/>
      <c r="DO26" s="626"/>
      <c r="DP26" s="626"/>
      <c r="DQ26" s="626"/>
      <c r="DR26" s="626"/>
      <c r="DS26" s="626"/>
      <c r="DT26" s="626"/>
      <c r="DU26" s="626"/>
      <c r="DV26" s="627"/>
      <c r="DW26" s="630" t="s">
        <v>211</v>
      </c>
      <c r="DX26" s="655"/>
      <c r="DY26" s="655"/>
      <c r="DZ26" s="655"/>
      <c r="EA26" s="655"/>
      <c r="EB26" s="655"/>
      <c r="EC26" s="656"/>
    </row>
    <row r="27" spans="2:133" ht="11.25" customHeight="1" x14ac:dyDescent="0.15">
      <c r="B27" s="622" t="s">
        <v>281</v>
      </c>
      <c r="C27" s="623"/>
      <c r="D27" s="623"/>
      <c r="E27" s="623"/>
      <c r="F27" s="623"/>
      <c r="G27" s="623"/>
      <c r="H27" s="623"/>
      <c r="I27" s="623"/>
      <c r="J27" s="623"/>
      <c r="K27" s="623"/>
      <c r="L27" s="623"/>
      <c r="M27" s="623"/>
      <c r="N27" s="623"/>
      <c r="O27" s="623"/>
      <c r="P27" s="623"/>
      <c r="Q27" s="624"/>
      <c r="R27" s="625">
        <v>1034129</v>
      </c>
      <c r="S27" s="626"/>
      <c r="T27" s="626"/>
      <c r="U27" s="626"/>
      <c r="V27" s="626"/>
      <c r="W27" s="626"/>
      <c r="X27" s="626"/>
      <c r="Y27" s="627"/>
      <c r="Z27" s="628">
        <v>6.8</v>
      </c>
      <c r="AA27" s="628"/>
      <c r="AB27" s="628"/>
      <c r="AC27" s="628"/>
      <c r="AD27" s="629" t="s">
        <v>112</v>
      </c>
      <c r="AE27" s="629"/>
      <c r="AF27" s="629"/>
      <c r="AG27" s="629"/>
      <c r="AH27" s="629"/>
      <c r="AI27" s="629"/>
      <c r="AJ27" s="629"/>
      <c r="AK27" s="629"/>
      <c r="AL27" s="630" t="s">
        <v>112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1469763</v>
      </c>
      <c r="BH27" s="626"/>
      <c r="BI27" s="626"/>
      <c r="BJ27" s="626"/>
      <c r="BK27" s="626"/>
      <c r="BL27" s="626"/>
      <c r="BM27" s="626"/>
      <c r="BN27" s="627"/>
      <c r="BO27" s="628">
        <v>100</v>
      </c>
      <c r="BP27" s="628"/>
      <c r="BQ27" s="628"/>
      <c r="BR27" s="628"/>
      <c r="BS27" s="634" t="s">
        <v>112</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1758512</v>
      </c>
      <c r="CS27" s="657"/>
      <c r="CT27" s="657"/>
      <c r="CU27" s="657"/>
      <c r="CV27" s="657"/>
      <c r="CW27" s="657"/>
      <c r="CX27" s="657"/>
      <c r="CY27" s="658"/>
      <c r="CZ27" s="659">
        <v>11.7</v>
      </c>
      <c r="DA27" s="660"/>
      <c r="DB27" s="660"/>
      <c r="DC27" s="661"/>
      <c r="DD27" s="634">
        <v>554777</v>
      </c>
      <c r="DE27" s="657"/>
      <c r="DF27" s="657"/>
      <c r="DG27" s="657"/>
      <c r="DH27" s="657"/>
      <c r="DI27" s="657"/>
      <c r="DJ27" s="657"/>
      <c r="DK27" s="658"/>
      <c r="DL27" s="634">
        <v>554777</v>
      </c>
      <c r="DM27" s="657"/>
      <c r="DN27" s="657"/>
      <c r="DO27" s="657"/>
      <c r="DP27" s="657"/>
      <c r="DQ27" s="657"/>
      <c r="DR27" s="657"/>
      <c r="DS27" s="657"/>
      <c r="DT27" s="657"/>
      <c r="DU27" s="657"/>
      <c r="DV27" s="658"/>
      <c r="DW27" s="630">
        <v>6.2</v>
      </c>
      <c r="DX27" s="655"/>
      <c r="DY27" s="655"/>
      <c r="DZ27" s="655"/>
      <c r="EA27" s="655"/>
      <c r="EB27" s="655"/>
      <c r="EC27" s="656"/>
    </row>
    <row r="28" spans="2:133" ht="11.25" customHeight="1" x14ac:dyDescent="0.15">
      <c r="B28" s="622" t="s">
        <v>284</v>
      </c>
      <c r="C28" s="623"/>
      <c r="D28" s="623"/>
      <c r="E28" s="623"/>
      <c r="F28" s="623"/>
      <c r="G28" s="623"/>
      <c r="H28" s="623"/>
      <c r="I28" s="623"/>
      <c r="J28" s="623"/>
      <c r="K28" s="623"/>
      <c r="L28" s="623"/>
      <c r="M28" s="623"/>
      <c r="N28" s="623"/>
      <c r="O28" s="623"/>
      <c r="P28" s="623"/>
      <c r="Q28" s="624"/>
      <c r="R28" s="625">
        <v>30889</v>
      </c>
      <c r="S28" s="626"/>
      <c r="T28" s="626"/>
      <c r="U28" s="626"/>
      <c r="V28" s="626"/>
      <c r="W28" s="626"/>
      <c r="X28" s="626"/>
      <c r="Y28" s="627"/>
      <c r="Z28" s="628">
        <v>0.2</v>
      </c>
      <c r="AA28" s="628"/>
      <c r="AB28" s="628"/>
      <c r="AC28" s="628"/>
      <c r="AD28" s="629">
        <v>2017</v>
      </c>
      <c r="AE28" s="629"/>
      <c r="AF28" s="629"/>
      <c r="AG28" s="629"/>
      <c r="AH28" s="629"/>
      <c r="AI28" s="629"/>
      <c r="AJ28" s="629"/>
      <c r="AK28" s="629"/>
      <c r="AL28" s="630">
        <v>0</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2866591</v>
      </c>
      <c r="CS28" s="626"/>
      <c r="CT28" s="626"/>
      <c r="CU28" s="626"/>
      <c r="CV28" s="626"/>
      <c r="CW28" s="626"/>
      <c r="CX28" s="626"/>
      <c r="CY28" s="627"/>
      <c r="CZ28" s="659">
        <v>19.2</v>
      </c>
      <c r="DA28" s="660"/>
      <c r="DB28" s="660"/>
      <c r="DC28" s="661"/>
      <c r="DD28" s="634">
        <v>2701920</v>
      </c>
      <c r="DE28" s="626"/>
      <c r="DF28" s="626"/>
      <c r="DG28" s="626"/>
      <c r="DH28" s="626"/>
      <c r="DI28" s="626"/>
      <c r="DJ28" s="626"/>
      <c r="DK28" s="627"/>
      <c r="DL28" s="634">
        <v>2701920</v>
      </c>
      <c r="DM28" s="626"/>
      <c r="DN28" s="626"/>
      <c r="DO28" s="626"/>
      <c r="DP28" s="626"/>
      <c r="DQ28" s="626"/>
      <c r="DR28" s="626"/>
      <c r="DS28" s="626"/>
      <c r="DT28" s="626"/>
      <c r="DU28" s="626"/>
      <c r="DV28" s="627"/>
      <c r="DW28" s="630">
        <v>30.2</v>
      </c>
      <c r="DX28" s="655"/>
      <c r="DY28" s="655"/>
      <c r="DZ28" s="655"/>
      <c r="EA28" s="655"/>
      <c r="EB28" s="655"/>
      <c r="EC28" s="656"/>
    </row>
    <row r="29" spans="2:133" ht="11.25" customHeight="1" x14ac:dyDescent="0.15">
      <c r="B29" s="622" t="s">
        <v>286</v>
      </c>
      <c r="C29" s="623"/>
      <c r="D29" s="623"/>
      <c r="E29" s="623"/>
      <c r="F29" s="623"/>
      <c r="G29" s="623"/>
      <c r="H29" s="623"/>
      <c r="I29" s="623"/>
      <c r="J29" s="623"/>
      <c r="K29" s="623"/>
      <c r="L29" s="623"/>
      <c r="M29" s="623"/>
      <c r="N29" s="623"/>
      <c r="O29" s="623"/>
      <c r="P29" s="623"/>
      <c r="Q29" s="624"/>
      <c r="R29" s="625">
        <v>7881</v>
      </c>
      <c r="S29" s="626"/>
      <c r="T29" s="626"/>
      <c r="U29" s="626"/>
      <c r="V29" s="626"/>
      <c r="W29" s="626"/>
      <c r="X29" s="626"/>
      <c r="Y29" s="627"/>
      <c r="Z29" s="628">
        <v>0.1</v>
      </c>
      <c r="AA29" s="628"/>
      <c r="AB29" s="628"/>
      <c r="AC29" s="628"/>
      <c r="AD29" s="629" t="s">
        <v>112</v>
      </c>
      <c r="AE29" s="629"/>
      <c r="AF29" s="629"/>
      <c r="AG29" s="629"/>
      <c r="AH29" s="629"/>
      <c r="AI29" s="629"/>
      <c r="AJ29" s="629"/>
      <c r="AK29" s="629"/>
      <c r="AL29" s="630" t="s">
        <v>112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58</v>
      </c>
      <c r="CG29" s="640"/>
      <c r="CH29" s="640"/>
      <c r="CI29" s="640"/>
      <c r="CJ29" s="640"/>
      <c r="CK29" s="640"/>
      <c r="CL29" s="640"/>
      <c r="CM29" s="640"/>
      <c r="CN29" s="640"/>
      <c r="CO29" s="640"/>
      <c r="CP29" s="640"/>
      <c r="CQ29" s="641"/>
      <c r="CR29" s="625">
        <v>2866591</v>
      </c>
      <c r="CS29" s="657"/>
      <c r="CT29" s="657"/>
      <c r="CU29" s="657"/>
      <c r="CV29" s="657"/>
      <c r="CW29" s="657"/>
      <c r="CX29" s="657"/>
      <c r="CY29" s="658"/>
      <c r="CZ29" s="659">
        <v>19.2</v>
      </c>
      <c r="DA29" s="660"/>
      <c r="DB29" s="660"/>
      <c r="DC29" s="661"/>
      <c r="DD29" s="634">
        <v>2701920</v>
      </c>
      <c r="DE29" s="657"/>
      <c r="DF29" s="657"/>
      <c r="DG29" s="657"/>
      <c r="DH29" s="657"/>
      <c r="DI29" s="657"/>
      <c r="DJ29" s="657"/>
      <c r="DK29" s="658"/>
      <c r="DL29" s="634">
        <v>2701920</v>
      </c>
      <c r="DM29" s="657"/>
      <c r="DN29" s="657"/>
      <c r="DO29" s="657"/>
      <c r="DP29" s="657"/>
      <c r="DQ29" s="657"/>
      <c r="DR29" s="657"/>
      <c r="DS29" s="657"/>
      <c r="DT29" s="657"/>
      <c r="DU29" s="657"/>
      <c r="DV29" s="658"/>
      <c r="DW29" s="630">
        <v>30.2</v>
      </c>
      <c r="DX29" s="655"/>
      <c r="DY29" s="655"/>
      <c r="DZ29" s="655"/>
      <c r="EA29" s="655"/>
      <c r="EB29" s="655"/>
      <c r="EC29" s="656"/>
    </row>
    <row r="30" spans="2:133" ht="11.25" customHeight="1" x14ac:dyDescent="0.15">
      <c r="B30" s="622" t="s">
        <v>290</v>
      </c>
      <c r="C30" s="623"/>
      <c r="D30" s="623"/>
      <c r="E30" s="623"/>
      <c r="F30" s="623"/>
      <c r="G30" s="623"/>
      <c r="H30" s="623"/>
      <c r="I30" s="623"/>
      <c r="J30" s="623"/>
      <c r="K30" s="623"/>
      <c r="L30" s="623"/>
      <c r="M30" s="623"/>
      <c r="N30" s="623"/>
      <c r="O30" s="623"/>
      <c r="P30" s="623"/>
      <c r="Q30" s="624"/>
      <c r="R30" s="625">
        <v>183092</v>
      </c>
      <c r="S30" s="626"/>
      <c r="T30" s="626"/>
      <c r="U30" s="626"/>
      <c r="V30" s="626"/>
      <c r="W30" s="626"/>
      <c r="X30" s="626"/>
      <c r="Y30" s="627"/>
      <c r="Z30" s="628">
        <v>1.2</v>
      </c>
      <c r="AA30" s="628"/>
      <c r="AB30" s="628"/>
      <c r="AC30" s="628"/>
      <c r="AD30" s="629" t="s">
        <v>112</v>
      </c>
      <c r="AE30" s="629"/>
      <c r="AF30" s="629"/>
      <c r="AG30" s="629"/>
      <c r="AH30" s="629"/>
      <c r="AI30" s="629"/>
      <c r="AJ30" s="629"/>
      <c r="AK30" s="629"/>
      <c r="AL30" s="630" t="s">
        <v>112</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99</v>
      </c>
      <c r="BH30" s="684"/>
      <c r="BI30" s="684"/>
      <c r="BJ30" s="684"/>
      <c r="BK30" s="684"/>
      <c r="BL30" s="684"/>
      <c r="BM30" s="620">
        <v>94.3</v>
      </c>
      <c r="BN30" s="684"/>
      <c r="BO30" s="684"/>
      <c r="BP30" s="684"/>
      <c r="BQ30" s="685"/>
      <c r="BR30" s="683">
        <v>99.1</v>
      </c>
      <c r="BS30" s="684"/>
      <c r="BT30" s="684"/>
      <c r="BU30" s="684"/>
      <c r="BV30" s="684"/>
      <c r="BW30" s="684"/>
      <c r="BX30" s="620">
        <v>93.7</v>
      </c>
      <c r="BY30" s="684"/>
      <c r="BZ30" s="684"/>
      <c r="CA30" s="684"/>
      <c r="CB30" s="685"/>
      <c r="CD30" s="688"/>
      <c r="CE30" s="689"/>
      <c r="CF30" s="639" t="s">
        <v>293</v>
      </c>
      <c r="CG30" s="640"/>
      <c r="CH30" s="640"/>
      <c r="CI30" s="640"/>
      <c r="CJ30" s="640"/>
      <c r="CK30" s="640"/>
      <c r="CL30" s="640"/>
      <c r="CM30" s="640"/>
      <c r="CN30" s="640"/>
      <c r="CO30" s="640"/>
      <c r="CP30" s="640"/>
      <c r="CQ30" s="641"/>
      <c r="CR30" s="625">
        <v>2674918</v>
      </c>
      <c r="CS30" s="626"/>
      <c r="CT30" s="626"/>
      <c r="CU30" s="626"/>
      <c r="CV30" s="626"/>
      <c r="CW30" s="626"/>
      <c r="CX30" s="626"/>
      <c r="CY30" s="627"/>
      <c r="CZ30" s="659">
        <v>17.899999999999999</v>
      </c>
      <c r="DA30" s="660"/>
      <c r="DB30" s="660"/>
      <c r="DC30" s="661"/>
      <c r="DD30" s="634">
        <v>2515689</v>
      </c>
      <c r="DE30" s="626"/>
      <c r="DF30" s="626"/>
      <c r="DG30" s="626"/>
      <c r="DH30" s="626"/>
      <c r="DI30" s="626"/>
      <c r="DJ30" s="626"/>
      <c r="DK30" s="627"/>
      <c r="DL30" s="634">
        <v>2515689</v>
      </c>
      <c r="DM30" s="626"/>
      <c r="DN30" s="626"/>
      <c r="DO30" s="626"/>
      <c r="DP30" s="626"/>
      <c r="DQ30" s="626"/>
      <c r="DR30" s="626"/>
      <c r="DS30" s="626"/>
      <c r="DT30" s="626"/>
      <c r="DU30" s="626"/>
      <c r="DV30" s="627"/>
      <c r="DW30" s="630">
        <v>28.1</v>
      </c>
      <c r="DX30" s="655"/>
      <c r="DY30" s="655"/>
      <c r="DZ30" s="655"/>
      <c r="EA30" s="655"/>
      <c r="EB30" s="655"/>
      <c r="EC30" s="656"/>
    </row>
    <row r="31" spans="2:133" ht="11.25" customHeight="1" x14ac:dyDescent="0.15">
      <c r="B31" s="622" t="s">
        <v>294</v>
      </c>
      <c r="C31" s="623"/>
      <c r="D31" s="623"/>
      <c r="E31" s="623"/>
      <c r="F31" s="623"/>
      <c r="G31" s="623"/>
      <c r="H31" s="623"/>
      <c r="I31" s="623"/>
      <c r="J31" s="623"/>
      <c r="K31" s="623"/>
      <c r="L31" s="623"/>
      <c r="M31" s="623"/>
      <c r="N31" s="623"/>
      <c r="O31" s="623"/>
      <c r="P31" s="623"/>
      <c r="Q31" s="624"/>
      <c r="R31" s="625">
        <v>81984</v>
      </c>
      <c r="S31" s="626"/>
      <c r="T31" s="626"/>
      <c r="U31" s="626"/>
      <c r="V31" s="626"/>
      <c r="W31" s="626"/>
      <c r="X31" s="626"/>
      <c r="Y31" s="627"/>
      <c r="Z31" s="628">
        <v>0.5</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99</v>
      </c>
      <c r="BH31" s="657"/>
      <c r="BI31" s="657"/>
      <c r="BJ31" s="657"/>
      <c r="BK31" s="657"/>
      <c r="BL31" s="657"/>
      <c r="BM31" s="631">
        <v>97.2</v>
      </c>
      <c r="BN31" s="681"/>
      <c r="BO31" s="681"/>
      <c r="BP31" s="681"/>
      <c r="BQ31" s="682"/>
      <c r="BR31" s="680">
        <v>99.4</v>
      </c>
      <c r="BS31" s="657"/>
      <c r="BT31" s="657"/>
      <c r="BU31" s="657"/>
      <c r="BV31" s="657"/>
      <c r="BW31" s="657"/>
      <c r="BX31" s="631">
        <v>97.1</v>
      </c>
      <c r="BY31" s="681"/>
      <c r="BZ31" s="681"/>
      <c r="CA31" s="681"/>
      <c r="CB31" s="682"/>
      <c r="CD31" s="688"/>
      <c r="CE31" s="689"/>
      <c r="CF31" s="639" t="s">
        <v>297</v>
      </c>
      <c r="CG31" s="640"/>
      <c r="CH31" s="640"/>
      <c r="CI31" s="640"/>
      <c r="CJ31" s="640"/>
      <c r="CK31" s="640"/>
      <c r="CL31" s="640"/>
      <c r="CM31" s="640"/>
      <c r="CN31" s="640"/>
      <c r="CO31" s="640"/>
      <c r="CP31" s="640"/>
      <c r="CQ31" s="641"/>
      <c r="CR31" s="625">
        <v>191673</v>
      </c>
      <c r="CS31" s="657"/>
      <c r="CT31" s="657"/>
      <c r="CU31" s="657"/>
      <c r="CV31" s="657"/>
      <c r="CW31" s="657"/>
      <c r="CX31" s="657"/>
      <c r="CY31" s="658"/>
      <c r="CZ31" s="659">
        <v>1.3</v>
      </c>
      <c r="DA31" s="660"/>
      <c r="DB31" s="660"/>
      <c r="DC31" s="661"/>
      <c r="DD31" s="634">
        <v>186231</v>
      </c>
      <c r="DE31" s="657"/>
      <c r="DF31" s="657"/>
      <c r="DG31" s="657"/>
      <c r="DH31" s="657"/>
      <c r="DI31" s="657"/>
      <c r="DJ31" s="657"/>
      <c r="DK31" s="658"/>
      <c r="DL31" s="634">
        <v>186231</v>
      </c>
      <c r="DM31" s="657"/>
      <c r="DN31" s="657"/>
      <c r="DO31" s="657"/>
      <c r="DP31" s="657"/>
      <c r="DQ31" s="657"/>
      <c r="DR31" s="657"/>
      <c r="DS31" s="657"/>
      <c r="DT31" s="657"/>
      <c r="DU31" s="657"/>
      <c r="DV31" s="658"/>
      <c r="DW31" s="630">
        <v>2.1</v>
      </c>
      <c r="DX31" s="655"/>
      <c r="DY31" s="655"/>
      <c r="DZ31" s="655"/>
      <c r="EA31" s="655"/>
      <c r="EB31" s="655"/>
      <c r="EC31" s="656"/>
    </row>
    <row r="32" spans="2:133" ht="11.25" customHeight="1" x14ac:dyDescent="0.15">
      <c r="B32" s="622" t="s">
        <v>298</v>
      </c>
      <c r="C32" s="623"/>
      <c r="D32" s="623"/>
      <c r="E32" s="623"/>
      <c r="F32" s="623"/>
      <c r="G32" s="623"/>
      <c r="H32" s="623"/>
      <c r="I32" s="623"/>
      <c r="J32" s="623"/>
      <c r="K32" s="623"/>
      <c r="L32" s="623"/>
      <c r="M32" s="623"/>
      <c r="N32" s="623"/>
      <c r="O32" s="623"/>
      <c r="P32" s="623"/>
      <c r="Q32" s="624"/>
      <c r="R32" s="625">
        <v>411364</v>
      </c>
      <c r="S32" s="626"/>
      <c r="T32" s="626"/>
      <c r="U32" s="626"/>
      <c r="V32" s="626"/>
      <c r="W32" s="626"/>
      <c r="X32" s="626"/>
      <c r="Y32" s="627"/>
      <c r="Z32" s="628">
        <v>2.7</v>
      </c>
      <c r="AA32" s="628"/>
      <c r="AB32" s="628"/>
      <c r="AC32" s="628"/>
      <c r="AD32" s="629">
        <v>24</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98.9</v>
      </c>
      <c r="BH32" s="693"/>
      <c r="BI32" s="693"/>
      <c r="BJ32" s="693"/>
      <c r="BK32" s="693"/>
      <c r="BL32" s="693"/>
      <c r="BM32" s="694">
        <v>89.6</v>
      </c>
      <c r="BN32" s="693"/>
      <c r="BO32" s="693"/>
      <c r="BP32" s="693"/>
      <c r="BQ32" s="695"/>
      <c r="BR32" s="692">
        <v>98.5</v>
      </c>
      <c r="BS32" s="693"/>
      <c r="BT32" s="693"/>
      <c r="BU32" s="693"/>
      <c r="BV32" s="693"/>
      <c r="BW32" s="693"/>
      <c r="BX32" s="694">
        <v>88.3</v>
      </c>
      <c r="BY32" s="693"/>
      <c r="BZ32" s="693"/>
      <c r="CA32" s="693"/>
      <c r="CB32" s="695"/>
      <c r="CD32" s="690"/>
      <c r="CE32" s="691"/>
      <c r="CF32" s="639" t="s">
        <v>300</v>
      </c>
      <c r="CG32" s="640"/>
      <c r="CH32" s="640"/>
      <c r="CI32" s="640"/>
      <c r="CJ32" s="640"/>
      <c r="CK32" s="640"/>
      <c r="CL32" s="640"/>
      <c r="CM32" s="640"/>
      <c r="CN32" s="640"/>
      <c r="CO32" s="640"/>
      <c r="CP32" s="640"/>
      <c r="CQ32" s="641"/>
      <c r="CR32" s="625" t="s">
        <v>112</v>
      </c>
      <c r="CS32" s="626"/>
      <c r="CT32" s="626"/>
      <c r="CU32" s="626"/>
      <c r="CV32" s="626"/>
      <c r="CW32" s="626"/>
      <c r="CX32" s="626"/>
      <c r="CY32" s="627"/>
      <c r="CZ32" s="659" t="s">
        <v>112</v>
      </c>
      <c r="DA32" s="660"/>
      <c r="DB32" s="660"/>
      <c r="DC32" s="661"/>
      <c r="DD32" s="634" t="s">
        <v>112</v>
      </c>
      <c r="DE32" s="626"/>
      <c r="DF32" s="626"/>
      <c r="DG32" s="626"/>
      <c r="DH32" s="626"/>
      <c r="DI32" s="626"/>
      <c r="DJ32" s="626"/>
      <c r="DK32" s="627"/>
      <c r="DL32" s="634" t="s">
        <v>112</v>
      </c>
      <c r="DM32" s="626"/>
      <c r="DN32" s="626"/>
      <c r="DO32" s="626"/>
      <c r="DP32" s="626"/>
      <c r="DQ32" s="626"/>
      <c r="DR32" s="626"/>
      <c r="DS32" s="626"/>
      <c r="DT32" s="626"/>
      <c r="DU32" s="626"/>
      <c r="DV32" s="627"/>
      <c r="DW32" s="630" t="s">
        <v>112</v>
      </c>
      <c r="DX32" s="655"/>
      <c r="DY32" s="655"/>
      <c r="DZ32" s="655"/>
      <c r="EA32" s="655"/>
      <c r="EB32" s="655"/>
      <c r="EC32" s="656"/>
    </row>
    <row r="33" spans="2:133" ht="11.25" customHeight="1" x14ac:dyDescent="0.15">
      <c r="B33" s="622" t="s">
        <v>301</v>
      </c>
      <c r="C33" s="623"/>
      <c r="D33" s="623"/>
      <c r="E33" s="623"/>
      <c r="F33" s="623"/>
      <c r="G33" s="623"/>
      <c r="H33" s="623"/>
      <c r="I33" s="623"/>
      <c r="J33" s="623"/>
      <c r="K33" s="623"/>
      <c r="L33" s="623"/>
      <c r="M33" s="623"/>
      <c r="N33" s="623"/>
      <c r="O33" s="623"/>
      <c r="P33" s="623"/>
      <c r="Q33" s="624"/>
      <c r="R33" s="625">
        <v>2019800</v>
      </c>
      <c r="S33" s="626"/>
      <c r="T33" s="626"/>
      <c r="U33" s="626"/>
      <c r="V33" s="626"/>
      <c r="W33" s="626"/>
      <c r="X33" s="626"/>
      <c r="Y33" s="627"/>
      <c r="Z33" s="628">
        <v>13.3</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5798885</v>
      </c>
      <c r="CS33" s="657"/>
      <c r="CT33" s="657"/>
      <c r="CU33" s="657"/>
      <c r="CV33" s="657"/>
      <c r="CW33" s="657"/>
      <c r="CX33" s="657"/>
      <c r="CY33" s="658"/>
      <c r="CZ33" s="659">
        <v>38.700000000000003</v>
      </c>
      <c r="DA33" s="660"/>
      <c r="DB33" s="660"/>
      <c r="DC33" s="661"/>
      <c r="DD33" s="634">
        <v>4104258</v>
      </c>
      <c r="DE33" s="657"/>
      <c r="DF33" s="657"/>
      <c r="DG33" s="657"/>
      <c r="DH33" s="657"/>
      <c r="DI33" s="657"/>
      <c r="DJ33" s="657"/>
      <c r="DK33" s="658"/>
      <c r="DL33" s="634">
        <v>2809847</v>
      </c>
      <c r="DM33" s="657"/>
      <c r="DN33" s="657"/>
      <c r="DO33" s="657"/>
      <c r="DP33" s="657"/>
      <c r="DQ33" s="657"/>
      <c r="DR33" s="657"/>
      <c r="DS33" s="657"/>
      <c r="DT33" s="657"/>
      <c r="DU33" s="657"/>
      <c r="DV33" s="658"/>
      <c r="DW33" s="630">
        <v>31.4</v>
      </c>
      <c r="DX33" s="655"/>
      <c r="DY33" s="655"/>
      <c r="DZ33" s="655"/>
      <c r="EA33" s="655"/>
      <c r="EB33" s="655"/>
      <c r="EC33" s="656"/>
    </row>
    <row r="34" spans="2:133" ht="11.25" customHeight="1" x14ac:dyDescent="0.15">
      <c r="B34" s="622" t="s">
        <v>303</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1762688</v>
      </c>
      <c r="CS34" s="626"/>
      <c r="CT34" s="626"/>
      <c r="CU34" s="626"/>
      <c r="CV34" s="626"/>
      <c r="CW34" s="626"/>
      <c r="CX34" s="626"/>
      <c r="CY34" s="627"/>
      <c r="CZ34" s="659">
        <v>11.8</v>
      </c>
      <c r="DA34" s="660"/>
      <c r="DB34" s="660"/>
      <c r="DC34" s="661"/>
      <c r="DD34" s="634">
        <v>1114877</v>
      </c>
      <c r="DE34" s="626"/>
      <c r="DF34" s="626"/>
      <c r="DG34" s="626"/>
      <c r="DH34" s="626"/>
      <c r="DI34" s="626"/>
      <c r="DJ34" s="626"/>
      <c r="DK34" s="627"/>
      <c r="DL34" s="634">
        <v>760754</v>
      </c>
      <c r="DM34" s="626"/>
      <c r="DN34" s="626"/>
      <c r="DO34" s="626"/>
      <c r="DP34" s="626"/>
      <c r="DQ34" s="626"/>
      <c r="DR34" s="626"/>
      <c r="DS34" s="626"/>
      <c r="DT34" s="626"/>
      <c r="DU34" s="626"/>
      <c r="DV34" s="627"/>
      <c r="DW34" s="630">
        <v>8.5</v>
      </c>
      <c r="DX34" s="655"/>
      <c r="DY34" s="655"/>
      <c r="DZ34" s="655"/>
      <c r="EA34" s="655"/>
      <c r="EB34" s="655"/>
      <c r="EC34" s="656"/>
    </row>
    <row r="35" spans="2:133" ht="11.25" customHeight="1" x14ac:dyDescent="0.15">
      <c r="B35" s="622" t="s">
        <v>307</v>
      </c>
      <c r="C35" s="623"/>
      <c r="D35" s="623"/>
      <c r="E35" s="623"/>
      <c r="F35" s="623"/>
      <c r="G35" s="623"/>
      <c r="H35" s="623"/>
      <c r="I35" s="623"/>
      <c r="J35" s="623"/>
      <c r="K35" s="623"/>
      <c r="L35" s="623"/>
      <c r="M35" s="623"/>
      <c r="N35" s="623"/>
      <c r="O35" s="623"/>
      <c r="P35" s="623"/>
      <c r="Q35" s="624"/>
      <c r="R35" s="625">
        <v>337100</v>
      </c>
      <c r="S35" s="626"/>
      <c r="T35" s="626"/>
      <c r="U35" s="626"/>
      <c r="V35" s="626"/>
      <c r="W35" s="626"/>
      <c r="X35" s="626"/>
      <c r="Y35" s="627"/>
      <c r="Z35" s="628">
        <v>2.2000000000000002</v>
      </c>
      <c r="AA35" s="628"/>
      <c r="AB35" s="628"/>
      <c r="AC35" s="628"/>
      <c r="AD35" s="629" t="s">
        <v>112</v>
      </c>
      <c r="AE35" s="629"/>
      <c r="AF35" s="629"/>
      <c r="AG35" s="629"/>
      <c r="AH35" s="629"/>
      <c r="AI35" s="629"/>
      <c r="AJ35" s="629"/>
      <c r="AK35" s="629"/>
      <c r="AL35" s="630" t="s">
        <v>112</v>
      </c>
      <c r="AM35" s="631"/>
      <c r="AN35" s="631"/>
      <c r="AO35" s="632"/>
      <c r="AP35" s="188"/>
      <c r="AQ35" s="636" t="s">
        <v>308</v>
      </c>
      <c r="AR35" s="637"/>
      <c r="AS35" s="637"/>
      <c r="AT35" s="637"/>
      <c r="AU35" s="637"/>
      <c r="AV35" s="637"/>
      <c r="AW35" s="637"/>
      <c r="AX35" s="637"/>
      <c r="AY35" s="638"/>
      <c r="AZ35" s="614">
        <v>2023982</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56607</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66634</v>
      </c>
      <c r="CS35" s="657"/>
      <c r="CT35" s="657"/>
      <c r="CU35" s="657"/>
      <c r="CV35" s="657"/>
      <c r="CW35" s="657"/>
      <c r="CX35" s="657"/>
      <c r="CY35" s="658"/>
      <c r="CZ35" s="659">
        <v>0.4</v>
      </c>
      <c r="DA35" s="660"/>
      <c r="DB35" s="660"/>
      <c r="DC35" s="661"/>
      <c r="DD35" s="634">
        <v>65206</v>
      </c>
      <c r="DE35" s="657"/>
      <c r="DF35" s="657"/>
      <c r="DG35" s="657"/>
      <c r="DH35" s="657"/>
      <c r="DI35" s="657"/>
      <c r="DJ35" s="657"/>
      <c r="DK35" s="658"/>
      <c r="DL35" s="634">
        <v>65206</v>
      </c>
      <c r="DM35" s="657"/>
      <c r="DN35" s="657"/>
      <c r="DO35" s="657"/>
      <c r="DP35" s="657"/>
      <c r="DQ35" s="657"/>
      <c r="DR35" s="657"/>
      <c r="DS35" s="657"/>
      <c r="DT35" s="657"/>
      <c r="DU35" s="657"/>
      <c r="DV35" s="658"/>
      <c r="DW35" s="630">
        <v>0.7</v>
      </c>
      <c r="DX35" s="655"/>
      <c r="DY35" s="655"/>
      <c r="DZ35" s="655"/>
      <c r="EA35" s="655"/>
      <c r="EB35" s="655"/>
      <c r="EC35" s="656"/>
    </row>
    <row r="36" spans="2:133" ht="11.25" customHeight="1" x14ac:dyDescent="0.15">
      <c r="B36" s="668" t="s">
        <v>311</v>
      </c>
      <c r="C36" s="669"/>
      <c r="D36" s="669"/>
      <c r="E36" s="669"/>
      <c r="F36" s="669"/>
      <c r="G36" s="669"/>
      <c r="H36" s="669"/>
      <c r="I36" s="669"/>
      <c r="J36" s="669"/>
      <c r="K36" s="669"/>
      <c r="L36" s="669"/>
      <c r="M36" s="669"/>
      <c r="N36" s="669"/>
      <c r="O36" s="669"/>
      <c r="P36" s="669"/>
      <c r="Q36" s="670"/>
      <c r="R36" s="697">
        <v>15242624</v>
      </c>
      <c r="S36" s="698"/>
      <c r="T36" s="698"/>
      <c r="U36" s="698"/>
      <c r="V36" s="698"/>
      <c r="W36" s="698"/>
      <c r="X36" s="698"/>
      <c r="Y36" s="699"/>
      <c r="Z36" s="700">
        <v>100</v>
      </c>
      <c r="AA36" s="700"/>
      <c r="AB36" s="700"/>
      <c r="AC36" s="700"/>
      <c r="AD36" s="701">
        <v>8608050</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650500</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30860</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2465342</v>
      </c>
      <c r="CS36" s="626"/>
      <c r="CT36" s="626"/>
      <c r="CU36" s="626"/>
      <c r="CV36" s="626"/>
      <c r="CW36" s="626"/>
      <c r="CX36" s="626"/>
      <c r="CY36" s="627"/>
      <c r="CZ36" s="659">
        <v>16.5</v>
      </c>
      <c r="DA36" s="660"/>
      <c r="DB36" s="660"/>
      <c r="DC36" s="661"/>
      <c r="DD36" s="634">
        <v>1671234</v>
      </c>
      <c r="DE36" s="626"/>
      <c r="DF36" s="626"/>
      <c r="DG36" s="626"/>
      <c r="DH36" s="626"/>
      <c r="DI36" s="626"/>
      <c r="DJ36" s="626"/>
      <c r="DK36" s="627"/>
      <c r="DL36" s="634">
        <v>767450</v>
      </c>
      <c r="DM36" s="626"/>
      <c r="DN36" s="626"/>
      <c r="DO36" s="626"/>
      <c r="DP36" s="626"/>
      <c r="DQ36" s="626"/>
      <c r="DR36" s="626"/>
      <c r="DS36" s="626"/>
      <c r="DT36" s="626"/>
      <c r="DU36" s="626"/>
      <c r="DV36" s="627"/>
      <c r="DW36" s="630">
        <v>8.6</v>
      </c>
      <c r="DX36" s="655"/>
      <c r="DY36" s="655"/>
      <c r="DZ36" s="655"/>
      <c r="EA36" s="655"/>
      <c r="EB36" s="655"/>
      <c r="EC36" s="656"/>
    </row>
    <row r="37" spans="2:133" ht="11.25" customHeight="1" x14ac:dyDescent="0.15">
      <c r="AQ37" s="704" t="s">
        <v>315</v>
      </c>
      <c r="AR37" s="705"/>
      <c r="AS37" s="705"/>
      <c r="AT37" s="705"/>
      <c r="AU37" s="705"/>
      <c r="AV37" s="705"/>
      <c r="AW37" s="705"/>
      <c r="AX37" s="705"/>
      <c r="AY37" s="706"/>
      <c r="AZ37" s="625">
        <v>361425</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2514</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782204</v>
      </c>
      <c r="CS37" s="657"/>
      <c r="CT37" s="657"/>
      <c r="CU37" s="657"/>
      <c r="CV37" s="657"/>
      <c r="CW37" s="657"/>
      <c r="CX37" s="657"/>
      <c r="CY37" s="658"/>
      <c r="CZ37" s="659">
        <v>5.2</v>
      </c>
      <c r="DA37" s="660"/>
      <c r="DB37" s="660"/>
      <c r="DC37" s="661"/>
      <c r="DD37" s="634">
        <v>772239</v>
      </c>
      <c r="DE37" s="657"/>
      <c r="DF37" s="657"/>
      <c r="DG37" s="657"/>
      <c r="DH37" s="657"/>
      <c r="DI37" s="657"/>
      <c r="DJ37" s="657"/>
      <c r="DK37" s="658"/>
      <c r="DL37" s="634">
        <v>518640</v>
      </c>
      <c r="DM37" s="657"/>
      <c r="DN37" s="657"/>
      <c r="DO37" s="657"/>
      <c r="DP37" s="657"/>
      <c r="DQ37" s="657"/>
      <c r="DR37" s="657"/>
      <c r="DS37" s="657"/>
      <c r="DT37" s="657"/>
      <c r="DU37" s="657"/>
      <c r="DV37" s="658"/>
      <c r="DW37" s="630">
        <v>5.8</v>
      </c>
      <c r="DX37" s="655"/>
      <c r="DY37" s="655"/>
      <c r="DZ37" s="655"/>
      <c r="EA37" s="655"/>
      <c r="EB37" s="655"/>
      <c r="EC37" s="656"/>
    </row>
    <row r="38" spans="2:133" ht="11.25" customHeight="1" x14ac:dyDescent="0.15">
      <c r="AQ38" s="704" t="s">
        <v>318</v>
      </c>
      <c r="AR38" s="705"/>
      <c r="AS38" s="705"/>
      <c r="AT38" s="705"/>
      <c r="AU38" s="705"/>
      <c r="AV38" s="705"/>
      <c r="AW38" s="705"/>
      <c r="AX38" s="705"/>
      <c r="AY38" s="706"/>
      <c r="AZ38" s="625">
        <v>123129</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3806</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1341227</v>
      </c>
      <c r="CS38" s="626"/>
      <c r="CT38" s="626"/>
      <c r="CU38" s="626"/>
      <c r="CV38" s="626"/>
      <c r="CW38" s="626"/>
      <c r="CX38" s="626"/>
      <c r="CY38" s="627"/>
      <c r="CZ38" s="659">
        <v>9</v>
      </c>
      <c r="DA38" s="660"/>
      <c r="DB38" s="660"/>
      <c r="DC38" s="661"/>
      <c r="DD38" s="634">
        <v>1208688</v>
      </c>
      <c r="DE38" s="626"/>
      <c r="DF38" s="626"/>
      <c r="DG38" s="626"/>
      <c r="DH38" s="626"/>
      <c r="DI38" s="626"/>
      <c r="DJ38" s="626"/>
      <c r="DK38" s="627"/>
      <c r="DL38" s="634">
        <v>1202337</v>
      </c>
      <c r="DM38" s="626"/>
      <c r="DN38" s="626"/>
      <c r="DO38" s="626"/>
      <c r="DP38" s="626"/>
      <c r="DQ38" s="626"/>
      <c r="DR38" s="626"/>
      <c r="DS38" s="626"/>
      <c r="DT38" s="626"/>
      <c r="DU38" s="626"/>
      <c r="DV38" s="627"/>
      <c r="DW38" s="630">
        <v>13.4</v>
      </c>
      <c r="DX38" s="655"/>
      <c r="DY38" s="655"/>
      <c r="DZ38" s="655"/>
      <c r="EA38" s="655"/>
      <c r="EB38" s="655"/>
      <c r="EC38" s="656"/>
    </row>
    <row r="39" spans="2:133" ht="11.25" customHeight="1" x14ac:dyDescent="0.15">
      <c r="AQ39" s="704" t="s">
        <v>321</v>
      </c>
      <c r="AR39" s="705"/>
      <c r="AS39" s="705"/>
      <c r="AT39" s="705"/>
      <c r="AU39" s="705"/>
      <c r="AV39" s="705"/>
      <c r="AW39" s="705"/>
      <c r="AX39" s="705"/>
      <c r="AY39" s="706"/>
      <c r="AZ39" s="625">
        <v>32255</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97</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67814</v>
      </c>
      <c r="CS39" s="657"/>
      <c r="CT39" s="657"/>
      <c r="CU39" s="657"/>
      <c r="CV39" s="657"/>
      <c r="CW39" s="657"/>
      <c r="CX39" s="657"/>
      <c r="CY39" s="658"/>
      <c r="CZ39" s="659">
        <v>0.5</v>
      </c>
      <c r="DA39" s="660"/>
      <c r="DB39" s="660"/>
      <c r="DC39" s="661"/>
      <c r="DD39" s="634">
        <v>19473</v>
      </c>
      <c r="DE39" s="657"/>
      <c r="DF39" s="657"/>
      <c r="DG39" s="657"/>
      <c r="DH39" s="657"/>
      <c r="DI39" s="657"/>
      <c r="DJ39" s="657"/>
      <c r="DK39" s="658"/>
      <c r="DL39" s="634" t="s">
        <v>325</v>
      </c>
      <c r="DM39" s="657"/>
      <c r="DN39" s="657"/>
      <c r="DO39" s="657"/>
      <c r="DP39" s="657"/>
      <c r="DQ39" s="657"/>
      <c r="DR39" s="657"/>
      <c r="DS39" s="657"/>
      <c r="DT39" s="657"/>
      <c r="DU39" s="657"/>
      <c r="DV39" s="658"/>
      <c r="DW39" s="630" t="s">
        <v>325</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244439</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94</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95180</v>
      </c>
      <c r="CS40" s="626"/>
      <c r="CT40" s="626"/>
      <c r="CU40" s="626"/>
      <c r="CV40" s="626"/>
      <c r="CW40" s="626"/>
      <c r="CX40" s="626"/>
      <c r="CY40" s="627"/>
      <c r="CZ40" s="659">
        <v>0.6</v>
      </c>
      <c r="DA40" s="660"/>
      <c r="DB40" s="660"/>
      <c r="DC40" s="661"/>
      <c r="DD40" s="634">
        <v>24780</v>
      </c>
      <c r="DE40" s="626"/>
      <c r="DF40" s="626"/>
      <c r="DG40" s="626"/>
      <c r="DH40" s="626"/>
      <c r="DI40" s="626"/>
      <c r="DJ40" s="626"/>
      <c r="DK40" s="627"/>
      <c r="DL40" s="634">
        <v>14100</v>
      </c>
      <c r="DM40" s="626"/>
      <c r="DN40" s="626"/>
      <c r="DO40" s="626"/>
      <c r="DP40" s="626"/>
      <c r="DQ40" s="626"/>
      <c r="DR40" s="626"/>
      <c r="DS40" s="626"/>
      <c r="DT40" s="626"/>
      <c r="DU40" s="626"/>
      <c r="DV40" s="627"/>
      <c r="DW40" s="630">
        <v>0.2</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612234</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341</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2509568</v>
      </c>
      <c r="CS42" s="626"/>
      <c r="CT42" s="626"/>
      <c r="CU42" s="626"/>
      <c r="CV42" s="626"/>
      <c r="CW42" s="626"/>
      <c r="CX42" s="626"/>
      <c r="CY42" s="627"/>
      <c r="CZ42" s="659">
        <v>16.8</v>
      </c>
      <c r="DA42" s="708"/>
      <c r="DB42" s="708"/>
      <c r="DC42" s="709"/>
      <c r="DD42" s="634">
        <v>491374</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32963</v>
      </c>
      <c r="CS43" s="657"/>
      <c r="CT43" s="657"/>
      <c r="CU43" s="657"/>
      <c r="CV43" s="657"/>
      <c r="CW43" s="657"/>
      <c r="CX43" s="657"/>
      <c r="CY43" s="658"/>
      <c r="CZ43" s="659">
        <v>0.2</v>
      </c>
      <c r="DA43" s="660"/>
      <c r="DB43" s="660"/>
      <c r="DC43" s="661"/>
      <c r="DD43" s="634">
        <v>32482</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337</v>
      </c>
      <c r="CD44" s="731" t="s">
        <v>289</v>
      </c>
      <c r="CE44" s="732"/>
      <c r="CF44" s="622" t="s">
        <v>338</v>
      </c>
      <c r="CG44" s="623"/>
      <c r="CH44" s="623"/>
      <c r="CI44" s="623"/>
      <c r="CJ44" s="623"/>
      <c r="CK44" s="623"/>
      <c r="CL44" s="623"/>
      <c r="CM44" s="623"/>
      <c r="CN44" s="623"/>
      <c r="CO44" s="623"/>
      <c r="CP44" s="623"/>
      <c r="CQ44" s="624"/>
      <c r="CR44" s="625">
        <v>2335652</v>
      </c>
      <c r="CS44" s="626"/>
      <c r="CT44" s="626"/>
      <c r="CU44" s="626"/>
      <c r="CV44" s="626"/>
      <c r="CW44" s="626"/>
      <c r="CX44" s="626"/>
      <c r="CY44" s="627"/>
      <c r="CZ44" s="659">
        <v>15.6</v>
      </c>
      <c r="DA44" s="708"/>
      <c r="DB44" s="708"/>
      <c r="DC44" s="709"/>
      <c r="DD44" s="634">
        <v>480144</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339</v>
      </c>
      <c r="CG45" s="623"/>
      <c r="CH45" s="623"/>
      <c r="CI45" s="623"/>
      <c r="CJ45" s="623"/>
      <c r="CK45" s="623"/>
      <c r="CL45" s="623"/>
      <c r="CM45" s="623"/>
      <c r="CN45" s="623"/>
      <c r="CO45" s="623"/>
      <c r="CP45" s="623"/>
      <c r="CQ45" s="624"/>
      <c r="CR45" s="625">
        <v>853828</v>
      </c>
      <c r="CS45" s="657"/>
      <c r="CT45" s="657"/>
      <c r="CU45" s="657"/>
      <c r="CV45" s="657"/>
      <c r="CW45" s="657"/>
      <c r="CX45" s="657"/>
      <c r="CY45" s="658"/>
      <c r="CZ45" s="659">
        <v>5.7</v>
      </c>
      <c r="DA45" s="660"/>
      <c r="DB45" s="660"/>
      <c r="DC45" s="661"/>
      <c r="DD45" s="634">
        <v>37796</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340</v>
      </c>
      <c r="CG46" s="623"/>
      <c r="CH46" s="623"/>
      <c r="CI46" s="623"/>
      <c r="CJ46" s="623"/>
      <c r="CK46" s="623"/>
      <c r="CL46" s="623"/>
      <c r="CM46" s="623"/>
      <c r="CN46" s="623"/>
      <c r="CO46" s="623"/>
      <c r="CP46" s="623"/>
      <c r="CQ46" s="624"/>
      <c r="CR46" s="625">
        <v>1404561</v>
      </c>
      <c r="CS46" s="626"/>
      <c r="CT46" s="626"/>
      <c r="CU46" s="626"/>
      <c r="CV46" s="626"/>
      <c r="CW46" s="626"/>
      <c r="CX46" s="626"/>
      <c r="CY46" s="627"/>
      <c r="CZ46" s="659">
        <v>9.4</v>
      </c>
      <c r="DA46" s="708"/>
      <c r="DB46" s="708"/>
      <c r="DC46" s="709"/>
      <c r="DD46" s="634">
        <v>437635</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341</v>
      </c>
      <c r="CG47" s="623"/>
      <c r="CH47" s="623"/>
      <c r="CI47" s="623"/>
      <c r="CJ47" s="623"/>
      <c r="CK47" s="623"/>
      <c r="CL47" s="623"/>
      <c r="CM47" s="623"/>
      <c r="CN47" s="623"/>
      <c r="CO47" s="623"/>
      <c r="CP47" s="623"/>
      <c r="CQ47" s="624"/>
      <c r="CR47" s="625">
        <v>173916</v>
      </c>
      <c r="CS47" s="657"/>
      <c r="CT47" s="657"/>
      <c r="CU47" s="657"/>
      <c r="CV47" s="657"/>
      <c r="CW47" s="657"/>
      <c r="CX47" s="657"/>
      <c r="CY47" s="658"/>
      <c r="CZ47" s="659">
        <v>1.2</v>
      </c>
      <c r="DA47" s="660"/>
      <c r="DB47" s="660"/>
      <c r="DC47" s="661"/>
      <c r="DD47" s="634">
        <v>11230</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342</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343</v>
      </c>
      <c r="CE49" s="669"/>
      <c r="CF49" s="669"/>
      <c r="CG49" s="669"/>
      <c r="CH49" s="669"/>
      <c r="CI49" s="669"/>
      <c r="CJ49" s="669"/>
      <c r="CK49" s="669"/>
      <c r="CL49" s="669"/>
      <c r="CM49" s="669"/>
      <c r="CN49" s="669"/>
      <c r="CO49" s="669"/>
      <c r="CP49" s="669"/>
      <c r="CQ49" s="670"/>
      <c r="CR49" s="697">
        <v>14968477</v>
      </c>
      <c r="CS49" s="693"/>
      <c r="CT49" s="693"/>
      <c r="CU49" s="693"/>
      <c r="CV49" s="693"/>
      <c r="CW49" s="693"/>
      <c r="CX49" s="693"/>
      <c r="CY49" s="720"/>
      <c r="CZ49" s="721">
        <v>100</v>
      </c>
      <c r="DA49" s="722"/>
      <c r="DB49" s="722"/>
      <c r="DC49" s="723"/>
      <c r="DD49" s="724">
        <v>9732898</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366</v>
      </c>
      <c r="C7" s="752"/>
      <c r="D7" s="752"/>
      <c r="E7" s="752"/>
      <c r="F7" s="752"/>
      <c r="G7" s="752"/>
      <c r="H7" s="752"/>
      <c r="I7" s="752"/>
      <c r="J7" s="752"/>
      <c r="K7" s="752"/>
      <c r="L7" s="752"/>
      <c r="M7" s="752"/>
      <c r="N7" s="752"/>
      <c r="O7" s="752"/>
      <c r="P7" s="753"/>
      <c r="Q7" s="754">
        <v>15213</v>
      </c>
      <c r="R7" s="755"/>
      <c r="S7" s="755"/>
      <c r="T7" s="755"/>
      <c r="U7" s="755"/>
      <c r="V7" s="755">
        <v>14939</v>
      </c>
      <c r="W7" s="755"/>
      <c r="X7" s="755"/>
      <c r="Y7" s="755"/>
      <c r="Z7" s="755"/>
      <c r="AA7" s="755">
        <v>273</v>
      </c>
      <c r="AB7" s="755"/>
      <c r="AC7" s="755"/>
      <c r="AD7" s="755"/>
      <c r="AE7" s="756"/>
      <c r="AF7" s="757">
        <v>246</v>
      </c>
      <c r="AG7" s="758"/>
      <c r="AH7" s="758"/>
      <c r="AI7" s="758"/>
      <c r="AJ7" s="759"/>
      <c r="AK7" s="794">
        <v>183</v>
      </c>
      <c r="AL7" s="795"/>
      <c r="AM7" s="795"/>
      <c r="AN7" s="795"/>
      <c r="AO7" s="795"/>
      <c r="AP7" s="795">
        <v>21508</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548</v>
      </c>
      <c r="BT7" s="799"/>
      <c r="BU7" s="799"/>
      <c r="BV7" s="799"/>
      <c r="BW7" s="799"/>
      <c r="BX7" s="799"/>
      <c r="BY7" s="799"/>
      <c r="BZ7" s="799"/>
      <c r="CA7" s="799"/>
      <c r="CB7" s="799"/>
      <c r="CC7" s="799"/>
      <c r="CD7" s="799"/>
      <c r="CE7" s="799"/>
      <c r="CF7" s="799"/>
      <c r="CG7" s="800"/>
      <c r="CH7" s="791">
        <v>2</v>
      </c>
      <c r="CI7" s="792"/>
      <c r="CJ7" s="792"/>
      <c r="CK7" s="792"/>
      <c r="CL7" s="793"/>
      <c r="CM7" s="791">
        <v>142</v>
      </c>
      <c r="CN7" s="792"/>
      <c r="CO7" s="792"/>
      <c r="CP7" s="792"/>
      <c r="CQ7" s="793"/>
      <c r="CR7" s="791">
        <v>185</v>
      </c>
      <c r="CS7" s="792"/>
      <c r="CT7" s="792"/>
      <c r="CU7" s="792"/>
      <c r="CV7" s="793"/>
      <c r="CW7" s="791" t="s">
        <v>485</v>
      </c>
      <c r="CX7" s="792"/>
      <c r="CY7" s="792"/>
      <c r="CZ7" s="792"/>
      <c r="DA7" s="793"/>
      <c r="DB7" s="791" t="s">
        <v>485</v>
      </c>
      <c r="DC7" s="792"/>
      <c r="DD7" s="792"/>
      <c r="DE7" s="792"/>
      <c r="DF7" s="793"/>
      <c r="DG7" s="791" t="s">
        <v>485</v>
      </c>
      <c r="DH7" s="792"/>
      <c r="DI7" s="792"/>
      <c r="DJ7" s="792"/>
      <c r="DK7" s="793"/>
      <c r="DL7" s="791" t="s">
        <v>485</v>
      </c>
      <c r="DM7" s="792"/>
      <c r="DN7" s="792"/>
      <c r="DO7" s="792"/>
      <c r="DP7" s="793"/>
      <c r="DQ7" s="791" t="s">
        <v>485</v>
      </c>
      <c r="DR7" s="792"/>
      <c r="DS7" s="792"/>
      <c r="DT7" s="792"/>
      <c r="DU7" s="793"/>
      <c r="DV7" s="772"/>
      <c r="DW7" s="773"/>
      <c r="DX7" s="773"/>
      <c r="DY7" s="773"/>
      <c r="DZ7" s="774"/>
      <c r="EA7" s="207"/>
    </row>
    <row r="8" spans="1:131" s="208" customFormat="1" ht="26.25" customHeight="1" x14ac:dyDescent="0.15">
      <c r="A8" s="214">
        <v>2</v>
      </c>
      <c r="B8" s="775" t="s">
        <v>367</v>
      </c>
      <c r="C8" s="776"/>
      <c r="D8" s="776"/>
      <c r="E8" s="776"/>
      <c r="F8" s="776"/>
      <c r="G8" s="776"/>
      <c r="H8" s="776"/>
      <c r="I8" s="776"/>
      <c r="J8" s="776"/>
      <c r="K8" s="776"/>
      <c r="L8" s="776"/>
      <c r="M8" s="776"/>
      <c r="N8" s="776"/>
      <c r="O8" s="776"/>
      <c r="P8" s="777"/>
      <c r="Q8" s="778">
        <v>37</v>
      </c>
      <c r="R8" s="779"/>
      <c r="S8" s="779"/>
      <c r="T8" s="779"/>
      <c r="U8" s="779"/>
      <c r="V8" s="779">
        <v>36</v>
      </c>
      <c r="W8" s="779"/>
      <c r="X8" s="779"/>
      <c r="Y8" s="779"/>
      <c r="Z8" s="779"/>
      <c r="AA8" s="779">
        <v>1</v>
      </c>
      <c r="AB8" s="779"/>
      <c r="AC8" s="779"/>
      <c r="AD8" s="779"/>
      <c r="AE8" s="780"/>
      <c r="AF8" s="781">
        <v>1</v>
      </c>
      <c r="AG8" s="782"/>
      <c r="AH8" s="782"/>
      <c r="AI8" s="782"/>
      <c r="AJ8" s="783"/>
      <c r="AK8" s="784">
        <v>13</v>
      </c>
      <c r="AL8" s="785"/>
      <c r="AM8" s="785"/>
      <c r="AN8" s="785"/>
      <c r="AO8" s="785"/>
      <c r="AP8" s="785">
        <v>7</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549</v>
      </c>
      <c r="BT8" s="789"/>
      <c r="BU8" s="789"/>
      <c r="BV8" s="789"/>
      <c r="BW8" s="789"/>
      <c r="BX8" s="789"/>
      <c r="BY8" s="789"/>
      <c r="BZ8" s="789"/>
      <c r="CA8" s="789"/>
      <c r="CB8" s="789"/>
      <c r="CC8" s="789"/>
      <c r="CD8" s="789"/>
      <c r="CE8" s="789"/>
      <c r="CF8" s="789"/>
      <c r="CG8" s="790"/>
      <c r="CH8" s="801">
        <v>-19</v>
      </c>
      <c r="CI8" s="802"/>
      <c r="CJ8" s="802"/>
      <c r="CK8" s="802"/>
      <c r="CL8" s="803"/>
      <c r="CM8" s="801">
        <v>57</v>
      </c>
      <c r="CN8" s="802"/>
      <c r="CO8" s="802"/>
      <c r="CP8" s="802"/>
      <c r="CQ8" s="803"/>
      <c r="CR8" s="801">
        <v>112</v>
      </c>
      <c r="CS8" s="802"/>
      <c r="CT8" s="802"/>
      <c r="CU8" s="802"/>
      <c r="CV8" s="803"/>
      <c r="CW8" s="801">
        <v>2</v>
      </c>
      <c r="CX8" s="802"/>
      <c r="CY8" s="802"/>
      <c r="CZ8" s="802"/>
      <c r="DA8" s="803"/>
      <c r="DB8" s="801" t="s">
        <v>485</v>
      </c>
      <c r="DC8" s="802"/>
      <c r="DD8" s="802"/>
      <c r="DE8" s="802"/>
      <c r="DF8" s="803"/>
      <c r="DG8" s="801" t="s">
        <v>485</v>
      </c>
      <c r="DH8" s="802"/>
      <c r="DI8" s="802"/>
      <c r="DJ8" s="802"/>
      <c r="DK8" s="803"/>
      <c r="DL8" s="801" t="s">
        <v>485</v>
      </c>
      <c r="DM8" s="802"/>
      <c r="DN8" s="802"/>
      <c r="DO8" s="802"/>
      <c r="DP8" s="803"/>
      <c r="DQ8" s="801" t="s">
        <v>485</v>
      </c>
      <c r="DR8" s="802"/>
      <c r="DS8" s="802"/>
      <c r="DT8" s="802"/>
      <c r="DU8" s="803"/>
      <c r="DV8" s="804"/>
      <c r="DW8" s="805"/>
      <c r="DX8" s="805"/>
      <c r="DY8" s="805"/>
      <c r="DZ8" s="806"/>
      <c r="EA8" s="207"/>
    </row>
    <row r="9" spans="1:131" s="208" customFormat="1" ht="26.25" customHeight="1" x14ac:dyDescent="0.15">
      <c r="A9" s="214">
        <v>3</v>
      </c>
      <c r="B9" s="775" t="s">
        <v>368</v>
      </c>
      <c r="C9" s="776"/>
      <c r="D9" s="776"/>
      <c r="E9" s="776"/>
      <c r="F9" s="776"/>
      <c r="G9" s="776"/>
      <c r="H9" s="776"/>
      <c r="I9" s="776"/>
      <c r="J9" s="776"/>
      <c r="K9" s="776"/>
      <c r="L9" s="776"/>
      <c r="M9" s="776"/>
      <c r="N9" s="776"/>
      <c r="O9" s="776"/>
      <c r="P9" s="777"/>
      <c r="Q9" s="778">
        <v>9</v>
      </c>
      <c r="R9" s="779"/>
      <c r="S9" s="779"/>
      <c r="T9" s="779"/>
      <c r="U9" s="779"/>
      <c r="V9" s="779">
        <v>9</v>
      </c>
      <c r="W9" s="779"/>
      <c r="X9" s="779"/>
      <c r="Y9" s="779"/>
      <c r="Z9" s="779"/>
      <c r="AA9" s="779" t="s">
        <v>485</v>
      </c>
      <c r="AB9" s="779"/>
      <c r="AC9" s="779"/>
      <c r="AD9" s="779"/>
      <c r="AE9" s="780"/>
      <c r="AF9" s="781">
        <v>0</v>
      </c>
      <c r="AG9" s="782"/>
      <c r="AH9" s="782"/>
      <c r="AI9" s="782"/>
      <c r="AJ9" s="783"/>
      <c r="AK9" s="784">
        <v>3</v>
      </c>
      <c r="AL9" s="785"/>
      <c r="AM9" s="785"/>
      <c r="AN9" s="785"/>
      <c r="AO9" s="785"/>
      <c r="AP9" s="785" t="s">
        <v>485</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550</v>
      </c>
      <c r="BT9" s="789"/>
      <c r="BU9" s="789"/>
      <c r="BV9" s="789"/>
      <c r="BW9" s="789"/>
      <c r="BX9" s="789"/>
      <c r="BY9" s="789"/>
      <c r="BZ9" s="789"/>
      <c r="CA9" s="789"/>
      <c r="CB9" s="789"/>
      <c r="CC9" s="789"/>
      <c r="CD9" s="789"/>
      <c r="CE9" s="789"/>
      <c r="CF9" s="789"/>
      <c r="CG9" s="790"/>
      <c r="CH9" s="801">
        <v>-25</v>
      </c>
      <c r="CI9" s="802"/>
      <c r="CJ9" s="802"/>
      <c r="CK9" s="802"/>
      <c r="CL9" s="803"/>
      <c r="CM9" s="801">
        <v>-179</v>
      </c>
      <c r="CN9" s="802"/>
      <c r="CO9" s="802"/>
      <c r="CP9" s="802"/>
      <c r="CQ9" s="803"/>
      <c r="CR9" s="801">
        <v>494</v>
      </c>
      <c r="CS9" s="802"/>
      <c r="CT9" s="802"/>
      <c r="CU9" s="802"/>
      <c r="CV9" s="803"/>
      <c r="CW9" s="801" t="s">
        <v>485</v>
      </c>
      <c r="CX9" s="802"/>
      <c r="CY9" s="802"/>
      <c r="CZ9" s="802"/>
      <c r="DA9" s="803"/>
      <c r="DB9" s="801">
        <v>29</v>
      </c>
      <c r="DC9" s="802"/>
      <c r="DD9" s="802"/>
      <c r="DE9" s="802"/>
      <c r="DF9" s="803"/>
      <c r="DG9" s="801" t="s">
        <v>485</v>
      </c>
      <c r="DH9" s="802"/>
      <c r="DI9" s="802"/>
      <c r="DJ9" s="802"/>
      <c r="DK9" s="803"/>
      <c r="DL9" s="801" t="s">
        <v>485</v>
      </c>
      <c r="DM9" s="802"/>
      <c r="DN9" s="802"/>
      <c r="DO9" s="802"/>
      <c r="DP9" s="803"/>
      <c r="DQ9" s="801" t="s">
        <v>485</v>
      </c>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551</v>
      </c>
      <c r="BT10" s="789"/>
      <c r="BU10" s="789"/>
      <c r="BV10" s="789"/>
      <c r="BW10" s="789"/>
      <c r="BX10" s="789"/>
      <c r="BY10" s="789"/>
      <c r="BZ10" s="789"/>
      <c r="CA10" s="789"/>
      <c r="CB10" s="789"/>
      <c r="CC10" s="789"/>
      <c r="CD10" s="789"/>
      <c r="CE10" s="789"/>
      <c r="CF10" s="789"/>
      <c r="CG10" s="790"/>
      <c r="CH10" s="801">
        <v>-1</v>
      </c>
      <c r="CI10" s="802"/>
      <c r="CJ10" s="802"/>
      <c r="CK10" s="802"/>
      <c r="CL10" s="803"/>
      <c r="CM10" s="801">
        <v>34</v>
      </c>
      <c r="CN10" s="802"/>
      <c r="CO10" s="802"/>
      <c r="CP10" s="802"/>
      <c r="CQ10" s="803"/>
      <c r="CR10" s="801">
        <v>30</v>
      </c>
      <c r="CS10" s="802"/>
      <c r="CT10" s="802"/>
      <c r="CU10" s="802"/>
      <c r="CV10" s="803"/>
      <c r="CW10" s="801">
        <v>5</v>
      </c>
      <c r="CX10" s="802"/>
      <c r="CY10" s="802"/>
      <c r="CZ10" s="802"/>
      <c r="DA10" s="803"/>
      <c r="DB10" s="801" t="s">
        <v>485</v>
      </c>
      <c r="DC10" s="802"/>
      <c r="DD10" s="802"/>
      <c r="DE10" s="802"/>
      <c r="DF10" s="803"/>
      <c r="DG10" s="801" t="s">
        <v>485</v>
      </c>
      <c r="DH10" s="802"/>
      <c r="DI10" s="802"/>
      <c r="DJ10" s="802"/>
      <c r="DK10" s="803"/>
      <c r="DL10" s="801" t="s">
        <v>485</v>
      </c>
      <c r="DM10" s="802"/>
      <c r="DN10" s="802"/>
      <c r="DO10" s="802"/>
      <c r="DP10" s="803"/>
      <c r="DQ10" s="801" t="s">
        <v>485</v>
      </c>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369</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370</v>
      </c>
      <c r="B23" s="810" t="s">
        <v>371</v>
      </c>
      <c r="C23" s="811"/>
      <c r="D23" s="811"/>
      <c r="E23" s="811"/>
      <c r="F23" s="811"/>
      <c r="G23" s="811"/>
      <c r="H23" s="811"/>
      <c r="I23" s="811"/>
      <c r="J23" s="811"/>
      <c r="K23" s="811"/>
      <c r="L23" s="811"/>
      <c r="M23" s="811"/>
      <c r="N23" s="811"/>
      <c r="O23" s="811"/>
      <c r="P23" s="812"/>
      <c r="Q23" s="813"/>
      <c r="R23" s="814"/>
      <c r="S23" s="814"/>
      <c r="T23" s="814"/>
      <c r="U23" s="814"/>
      <c r="V23" s="814"/>
      <c r="W23" s="814"/>
      <c r="X23" s="814"/>
      <c r="Y23" s="814"/>
      <c r="Z23" s="814"/>
      <c r="AA23" s="814"/>
      <c r="AB23" s="814"/>
      <c r="AC23" s="814"/>
      <c r="AD23" s="814"/>
      <c r="AE23" s="815"/>
      <c r="AF23" s="816">
        <v>247</v>
      </c>
      <c r="AG23" s="814"/>
      <c r="AH23" s="814"/>
      <c r="AI23" s="814"/>
      <c r="AJ23" s="817"/>
      <c r="AK23" s="818"/>
      <c r="AL23" s="819"/>
      <c r="AM23" s="819"/>
      <c r="AN23" s="819"/>
      <c r="AO23" s="819"/>
      <c r="AP23" s="814"/>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372</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373</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349</v>
      </c>
      <c r="B26" s="761"/>
      <c r="C26" s="761"/>
      <c r="D26" s="761"/>
      <c r="E26" s="761"/>
      <c r="F26" s="761"/>
      <c r="G26" s="761"/>
      <c r="H26" s="761"/>
      <c r="I26" s="761"/>
      <c r="J26" s="761"/>
      <c r="K26" s="761"/>
      <c r="L26" s="761"/>
      <c r="M26" s="761"/>
      <c r="N26" s="761"/>
      <c r="O26" s="761"/>
      <c r="P26" s="762"/>
      <c r="Q26" s="737" t="s">
        <v>374</v>
      </c>
      <c r="R26" s="738"/>
      <c r="S26" s="738"/>
      <c r="T26" s="738"/>
      <c r="U26" s="739"/>
      <c r="V26" s="737" t="s">
        <v>375</v>
      </c>
      <c r="W26" s="738"/>
      <c r="X26" s="738"/>
      <c r="Y26" s="738"/>
      <c r="Z26" s="739"/>
      <c r="AA26" s="737" t="s">
        <v>376</v>
      </c>
      <c r="AB26" s="738"/>
      <c r="AC26" s="738"/>
      <c r="AD26" s="738"/>
      <c r="AE26" s="738"/>
      <c r="AF26" s="832" t="s">
        <v>377</v>
      </c>
      <c r="AG26" s="833"/>
      <c r="AH26" s="833"/>
      <c r="AI26" s="833"/>
      <c r="AJ26" s="834"/>
      <c r="AK26" s="738" t="s">
        <v>378</v>
      </c>
      <c r="AL26" s="738"/>
      <c r="AM26" s="738"/>
      <c r="AN26" s="738"/>
      <c r="AO26" s="739"/>
      <c r="AP26" s="737" t="s">
        <v>379</v>
      </c>
      <c r="AQ26" s="738"/>
      <c r="AR26" s="738"/>
      <c r="AS26" s="738"/>
      <c r="AT26" s="739"/>
      <c r="AU26" s="737" t="s">
        <v>380</v>
      </c>
      <c r="AV26" s="738"/>
      <c r="AW26" s="738"/>
      <c r="AX26" s="738"/>
      <c r="AY26" s="739"/>
      <c r="AZ26" s="737" t="s">
        <v>381</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382</v>
      </c>
      <c r="C28" s="752"/>
      <c r="D28" s="752"/>
      <c r="E28" s="752"/>
      <c r="F28" s="752"/>
      <c r="G28" s="752"/>
      <c r="H28" s="752"/>
      <c r="I28" s="752"/>
      <c r="J28" s="752"/>
      <c r="K28" s="752"/>
      <c r="L28" s="752"/>
      <c r="M28" s="752"/>
      <c r="N28" s="752"/>
      <c r="O28" s="752"/>
      <c r="P28" s="753"/>
      <c r="Q28" s="842">
        <v>2144</v>
      </c>
      <c r="R28" s="843"/>
      <c r="S28" s="843"/>
      <c r="T28" s="843"/>
      <c r="U28" s="843"/>
      <c r="V28" s="843">
        <v>2087</v>
      </c>
      <c r="W28" s="843"/>
      <c r="X28" s="843"/>
      <c r="Y28" s="843"/>
      <c r="Z28" s="843"/>
      <c r="AA28" s="843">
        <v>57</v>
      </c>
      <c r="AB28" s="843"/>
      <c r="AC28" s="843"/>
      <c r="AD28" s="843"/>
      <c r="AE28" s="844"/>
      <c r="AF28" s="845">
        <v>57</v>
      </c>
      <c r="AG28" s="843"/>
      <c r="AH28" s="843"/>
      <c r="AI28" s="843"/>
      <c r="AJ28" s="846"/>
      <c r="AK28" s="847">
        <v>173</v>
      </c>
      <c r="AL28" s="838"/>
      <c r="AM28" s="838"/>
      <c r="AN28" s="838"/>
      <c r="AO28" s="838"/>
      <c r="AP28" s="838" t="s">
        <v>485</v>
      </c>
      <c r="AQ28" s="838"/>
      <c r="AR28" s="838"/>
      <c r="AS28" s="838"/>
      <c r="AT28" s="838"/>
      <c r="AU28" s="838" t="s">
        <v>485</v>
      </c>
      <c r="AV28" s="838"/>
      <c r="AW28" s="838"/>
      <c r="AX28" s="838"/>
      <c r="AY28" s="838"/>
      <c r="AZ28" s="839" t="s">
        <v>485</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383</v>
      </c>
      <c r="C29" s="776"/>
      <c r="D29" s="776"/>
      <c r="E29" s="776"/>
      <c r="F29" s="776"/>
      <c r="G29" s="776"/>
      <c r="H29" s="776"/>
      <c r="I29" s="776"/>
      <c r="J29" s="776"/>
      <c r="K29" s="776"/>
      <c r="L29" s="776"/>
      <c r="M29" s="776"/>
      <c r="N29" s="776"/>
      <c r="O29" s="776"/>
      <c r="P29" s="777"/>
      <c r="Q29" s="778">
        <v>91</v>
      </c>
      <c r="R29" s="779"/>
      <c r="S29" s="779"/>
      <c r="T29" s="779"/>
      <c r="U29" s="779"/>
      <c r="V29" s="779">
        <v>89</v>
      </c>
      <c r="W29" s="779"/>
      <c r="X29" s="779"/>
      <c r="Y29" s="779"/>
      <c r="Z29" s="779"/>
      <c r="AA29" s="779">
        <v>1</v>
      </c>
      <c r="AB29" s="779"/>
      <c r="AC29" s="779"/>
      <c r="AD29" s="779"/>
      <c r="AE29" s="780"/>
      <c r="AF29" s="781">
        <v>1</v>
      </c>
      <c r="AG29" s="782"/>
      <c r="AH29" s="782"/>
      <c r="AI29" s="782"/>
      <c r="AJ29" s="783"/>
      <c r="AK29" s="850">
        <v>10</v>
      </c>
      <c r="AL29" s="851"/>
      <c r="AM29" s="851"/>
      <c r="AN29" s="851"/>
      <c r="AO29" s="851"/>
      <c r="AP29" s="851">
        <v>4</v>
      </c>
      <c r="AQ29" s="851"/>
      <c r="AR29" s="851"/>
      <c r="AS29" s="851"/>
      <c r="AT29" s="851"/>
      <c r="AU29" s="851" t="s">
        <v>485</v>
      </c>
      <c r="AV29" s="851"/>
      <c r="AW29" s="851"/>
      <c r="AX29" s="851"/>
      <c r="AY29" s="851"/>
      <c r="AZ29" s="852" t="s">
        <v>485</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384</v>
      </c>
      <c r="C30" s="776"/>
      <c r="D30" s="776"/>
      <c r="E30" s="776"/>
      <c r="F30" s="776"/>
      <c r="G30" s="776"/>
      <c r="H30" s="776"/>
      <c r="I30" s="776"/>
      <c r="J30" s="776"/>
      <c r="K30" s="776"/>
      <c r="L30" s="776"/>
      <c r="M30" s="776"/>
      <c r="N30" s="776"/>
      <c r="O30" s="776"/>
      <c r="P30" s="777"/>
      <c r="Q30" s="778">
        <v>138</v>
      </c>
      <c r="R30" s="779"/>
      <c r="S30" s="779"/>
      <c r="T30" s="779"/>
      <c r="U30" s="779"/>
      <c r="V30" s="779">
        <v>138</v>
      </c>
      <c r="W30" s="779"/>
      <c r="X30" s="779"/>
      <c r="Y30" s="779"/>
      <c r="Z30" s="779"/>
      <c r="AA30" s="779">
        <v>1</v>
      </c>
      <c r="AB30" s="779"/>
      <c r="AC30" s="779"/>
      <c r="AD30" s="779"/>
      <c r="AE30" s="780"/>
      <c r="AF30" s="781">
        <v>1</v>
      </c>
      <c r="AG30" s="782"/>
      <c r="AH30" s="782"/>
      <c r="AI30" s="782"/>
      <c r="AJ30" s="783"/>
      <c r="AK30" s="850">
        <v>32</v>
      </c>
      <c r="AL30" s="851"/>
      <c r="AM30" s="851"/>
      <c r="AN30" s="851"/>
      <c r="AO30" s="851"/>
      <c r="AP30" s="851">
        <v>17</v>
      </c>
      <c r="AQ30" s="851"/>
      <c r="AR30" s="851"/>
      <c r="AS30" s="851"/>
      <c r="AT30" s="851"/>
      <c r="AU30" s="851">
        <v>4</v>
      </c>
      <c r="AV30" s="851"/>
      <c r="AW30" s="851"/>
      <c r="AX30" s="851"/>
      <c r="AY30" s="851"/>
      <c r="AZ30" s="852" t="s">
        <v>485</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385</v>
      </c>
      <c r="C31" s="776"/>
      <c r="D31" s="776"/>
      <c r="E31" s="776"/>
      <c r="F31" s="776"/>
      <c r="G31" s="776"/>
      <c r="H31" s="776"/>
      <c r="I31" s="776"/>
      <c r="J31" s="776"/>
      <c r="K31" s="776"/>
      <c r="L31" s="776"/>
      <c r="M31" s="776"/>
      <c r="N31" s="776"/>
      <c r="O31" s="776"/>
      <c r="P31" s="777"/>
      <c r="Q31" s="778">
        <v>125</v>
      </c>
      <c r="R31" s="779"/>
      <c r="S31" s="779"/>
      <c r="T31" s="779"/>
      <c r="U31" s="779"/>
      <c r="V31" s="779">
        <v>124</v>
      </c>
      <c r="W31" s="779"/>
      <c r="X31" s="779"/>
      <c r="Y31" s="779"/>
      <c r="Z31" s="779"/>
      <c r="AA31" s="779">
        <v>1</v>
      </c>
      <c r="AB31" s="779"/>
      <c r="AC31" s="779"/>
      <c r="AD31" s="779"/>
      <c r="AE31" s="780"/>
      <c r="AF31" s="781">
        <v>1</v>
      </c>
      <c r="AG31" s="782"/>
      <c r="AH31" s="782"/>
      <c r="AI31" s="782"/>
      <c r="AJ31" s="783"/>
      <c r="AK31" s="850">
        <v>29</v>
      </c>
      <c r="AL31" s="851"/>
      <c r="AM31" s="851"/>
      <c r="AN31" s="851"/>
      <c r="AO31" s="851"/>
      <c r="AP31" s="851">
        <v>12</v>
      </c>
      <c r="AQ31" s="851"/>
      <c r="AR31" s="851"/>
      <c r="AS31" s="851"/>
      <c r="AT31" s="851"/>
      <c r="AU31" s="851">
        <v>2</v>
      </c>
      <c r="AV31" s="851"/>
      <c r="AW31" s="851"/>
      <c r="AX31" s="851"/>
      <c r="AY31" s="851"/>
      <c r="AZ31" s="852" t="s">
        <v>485</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386</v>
      </c>
      <c r="C32" s="776"/>
      <c r="D32" s="776"/>
      <c r="E32" s="776"/>
      <c r="F32" s="776"/>
      <c r="G32" s="776"/>
      <c r="H32" s="776"/>
      <c r="I32" s="776"/>
      <c r="J32" s="776"/>
      <c r="K32" s="776"/>
      <c r="L32" s="776"/>
      <c r="M32" s="776"/>
      <c r="N32" s="776"/>
      <c r="O32" s="776"/>
      <c r="P32" s="777"/>
      <c r="Q32" s="778">
        <v>377</v>
      </c>
      <c r="R32" s="779"/>
      <c r="S32" s="779"/>
      <c r="T32" s="779"/>
      <c r="U32" s="779"/>
      <c r="V32" s="779">
        <v>375</v>
      </c>
      <c r="W32" s="779"/>
      <c r="X32" s="779"/>
      <c r="Y32" s="779"/>
      <c r="Z32" s="779"/>
      <c r="AA32" s="779">
        <v>2</v>
      </c>
      <c r="AB32" s="779"/>
      <c r="AC32" s="779"/>
      <c r="AD32" s="779"/>
      <c r="AE32" s="780"/>
      <c r="AF32" s="781">
        <v>2</v>
      </c>
      <c r="AG32" s="782"/>
      <c r="AH32" s="782"/>
      <c r="AI32" s="782"/>
      <c r="AJ32" s="783"/>
      <c r="AK32" s="850">
        <v>245</v>
      </c>
      <c r="AL32" s="851"/>
      <c r="AM32" s="851"/>
      <c r="AN32" s="851"/>
      <c r="AO32" s="851"/>
      <c r="AP32" s="851" t="s">
        <v>485</v>
      </c>
      <c r="AQ32" s="851"/>
      <c r="AR32" s="851"/>
      <c r="AS32" s="851"/>
      <c r="AT32" s="851"/>
      <c r="AU32" s="851" t="s">
        <v>485</v>
      </c>
      <c r="AV32" s="851"/>
      <c r="AW32" s="851"/>
      <c r="AX32" s="851"/>
      <c r="AY32" s="851"/>
      <c r="AZ32" s="852" t="s">
        <v>485</v>
      </c>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387</v>
      </c>
      <c r="C33" s="776"/>
      <c r="D33" s="776"/>
      <c r="E33" s="776"/>
      <c r="F33" s="776"/>
      <c r="G33" s="776"/>
      <c r="H33" s="776"/>
      <c r="I33" s="776"/>
      <c r="J33" s="776"/>
      <c r="K33" s="776"/>
      <c r="L33" s="776"/>
      <c r="M33" s="776"/>
      <c r="N33" s="776"/>
      <c r="O33" s="776"/>
      <c r="P33" s="777"/>
      <c r="Q33" s="778">
        <v>24</v>
      </c>
      <c r="R33" s="779"/>
      <c r="S33" s="779"/>
      <c r="T33" s="779"/>
      <c r="U33" s="779"/>
      <c r="V33" s="779">
        <v>23</v>
      </c>
      <c r="W33" s="779"/>
      <c r="X33" s="779"/>
      <c r="Y33" s="779"/>
      <c r="Z33" s="779"/>
      <c r="AA33" s="779">
        <v>1</v>
      </c>
      <c r="AB33" s="779"/>
      <c r="AC33" s="779"/>
      <c r="AD33" s="779"/>
      <c r="AE33" s="780"/>
      <c r="AF33" s="781">
        <v>1</v>
      </c>
      <c r="AG33" s="782"/>
      <c r="AH33" s="782"/>
      <c r="AI33" s="782"/>
      <c r="AJ33" s="783"/>
      <c r="AK33" s="850">
        <v>4</v>
      </c>
      <c r="AL33" s="851"/>
      <c r="AM33" s="851"/>
      <c r="AN33" s="851"/>
      <c r="AO33" s="851"/>
      <c r="AP33" s="851" t="s">
        <v>485</v>
      </c>
      <c r="AQ33" s="851"/>
      <c r="AR33" s="851"/>
      <c r="AS33" s="851"/>
      <c r="AT33" s="851"/>
      <c r="AU33" s="851" t="s">
        <v>485</v>
      </c>
      <c r="AV33" s="851"/>
      <c r="AW33" s="851"/>
      <c r="AX33" s="851"/>
      <c r="AY33" s="851"/>
      <c r="AZ33" s="852" t="s">
        <v>485</v>
      </c>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388</v>
      </c>
      <c r="C34" s="776"/>
      <c r="D34" s="776"/>
      <c r="E34" s="776"/>
      <c r="F34" s="776"/>
      <c r="G34" s="776"/>
      <c r="H34" s="776"/>
      <c r="I34" s="776"/>
      <c r="J34" s="776"/>
      <c r="K34" s="776"/>
      <c r="L34" s="776"/>
      <c r="M34" s="776"/>
      <c r="N34" s="776"/>
      <c r="O34" s="776"/>
      <c r="P34" s="777"/>
      <c r="Q34" s="778">
        <v>45</v>
      </c>
      <c r="R34" s="779"/>
      <c r="S34" s="779"/>
      <c r="T34" s="779"/>
      <c r="U34" s="779"/>
      <c r="V34" s="779">
        <v>45</v>
      </c>
      <c r="W34" s="779"/>
      <c r="X34" s="779"/>
      <c r="Y34" s="779"/>
      <c r="Z34" s="779"/>
      <c r="AA34" s="779" t="s">
        <v>485</v>
      </c>
      <c r="AB34" s="779"/>
      <c r="AC34" s="779"/>
      <c r="AD34" s="779"/>
      <c r="AE34" s="780"/>
      <c r="AF34" s="781">
        <v>0</v>
      </c>
      <c r="AG34" s="782"/>
      <c r="AH34" s="782"/>
      <c r="AI34" s="782"/>
      <c r="AJ34" s="783"/>
      <c r="AK34" s="850" t="s">
        <v>485</v>
      </c>
      <c r="AL34" s="851"/>
      <c r="AM34" s="851"/>
      <c r="AN34" s="851"/>
      <c r="AO34" s="851"/>
      <c r="AP34" s="851" t="s">
        <v>485</v>
      </c>
      <c r="AQ34" s="851"/>
      <c r="AR34" s="851"/>
      <c r="AS34" s="851"/>
      <c r="AT34" s="851"/>
      <c r="AU34" s="851" t="s">
        <v>485</v>
      </c>
      <c r="AV34" s="851"/>
      <c r="AW34" s="851"/>
      <c r="AX34" s="851"/>
      <c r="AY34" s="851"/>
      <c r="AZ34" s="852" t="s">
        <v>485</v>
      </c>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t="s">
        <v>389</v>
      </c>
      <c r="C35" s="776"/>
      <c r="D35" s="776"/>
      <c r="E35" s="776"/>
      <c r="F35" s="776"/>
      <c r="G35" s="776"/>
      <c r="H35" s="776"/>
      <c r="I35" s="776"/>
      <c r="J35" s="776"/>
      <c r="K35" s="776"/>
      <c r="L35" s="776"/>
      <c r="M35" s="776"/>
      <c r="N35" s="776"/>
      <c r="O35" s="776"/>
      <c r="P35" s="777"/>
      <c r="Q35" s="778">
        <v>286</v>
      </c>
      <c r="R35" s="779"/>
      <c r="S35" s="779"/>
      <c r="T35" s="779"/>
      <c r="U35" s="779"/>
      <c r="V35" s="779">
        <v>247</v>
      </c>
      <c r="W35" s="779"/>
      <c r="X35" s="779"/>
      <c r="Y35" s="779"/>
      <c r="Z35" s="779"/>
      <c r="AA35" s="779">
        <v>39</v>
      </c>
      <c r="AB35" s="779"/>
      <c r="AC35" s="779"/>
      <c r="AD35" s="779"/>
      <c r="AE35" s="780"/>
      <c r="AF35" s="781">
        <v>228</v>
      </c>
      <c r="AG35" s="782"/>
      <c r="AH35" s="782"/>
      <c r="AI35" s="782"/>
      <c r="AJ35" s="783"/>
      <c r="AK35" s="850">
        <v>32</v>
      </c>
      <c r="AL35" s="851"/>
      <c r="AM35" s="851"/>
      <c r="AN35" s="851"/>
      <c r="AO35" s="851"/>
      <c r="AP35" s="851">
        <v>1570</v>
      </c>
      <c r="AQ35" s="851"/>
      <c r="AR35" s="851"/>
      <c r="AS35" s="851"/>
      <c r="AT35" s="851"/>
      <c r="AU35" s="851">
        <v>138</v>
      </c>
      <c r="AV35" s="851"/>
      <c r="AW35" s="851"/>
      <c r="AX35" s="851"/>
      <c r="AY35" s="851"/>
      <c r="AZ35" s="852" t="s">
        <v>485</v>
      </c>
      <c r="BA35" s="852"/>
      <c r="BB35" s="852"/>
      <c r="BC35" s="852"/>
      <c r="BD35" s="852"/>
      <c r="BE35" s="848" t="s">
        <v>390</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t="s">
        <v>391</v>
      </c>
      <c r="C36" s="776"/>
      <c r="D36" s="776"/>
      <c r="E36" s="776"/>
      <c r="F36" s="776"/>
      <c r="G36" s="776"/>
      <c r="H36" s="776"/>
      <c r="I36" s="776"/>
      <c r="J36" s="776"/>
      <c r="K36" s="776"/>
      <c r="L36" s="776"/>
      <c r="M36" s="776"/>
      <c r="N36" s="776"/>
      <c r="O36" s="776"/>
      <c r="P36" s="777"/>
      <c r="Q36" s="778">
        <v>504</v>
      </c>
      <c r="R36" s="779"/>
      <c r="S36" s="779"/>
      <c r="T36" s="779"/>
      <c r="U36" s="779"/>
      <c r="V36" s="779">
        <v>476</v>
      </c>
      <c r="W36" s="779"/>
      <c r="X36" s="779"/>
      <c r="Y36" s="779"/>
      <c r="Z36" s="779"/>
      <c r="AA36" s="779">
        <v>27</v>
      </c>
      <c r="AB36" s="779"/>
      <c r="AC36" s="779"/>
      <c r="AD36" s="779"/>
      <c r="AE36" s="780"/>
      <c r="AF36" s="781">
        <v>27</v>
      </c>
      <c r="AG36" s="782"/>
      <c r="AH36" s="782"/>
      <c r="AI36" s="782"/>
      <c r="AJ36" s="783"/>
      <c r="AK36" s="850">
        <v>129</v>
      </c>
      <c r="AL36" s="851"/>
      <c r="AM36" s="851"/>
      <c r="AN36" s="851"/>
      <c r="AO36" s="851"/>
      <c r="AP36" s="851">
        <v>1715</v>
      </c>
      <c r="AQ36" s="851"/>
      <c r="AR36" s="851"/>
      <c r="AS36" s="851"/>
      <c r="AT36" s="851"/>
      <c r="AU36" s="851">
        <v>1281</v>
      </c>
      <c r="AV36" s="851"/>
      <c r="AW36" s="851"/>
      <c r="AX36" s="851"/>
      <c r="AY36" s="851"/>
      <c r="AZ36" s="852" t="s">
        <v>485</v>
      </c>
      <c r="BA36" s="852"/>
      <c r="BB36" s="852"/>
      <c r="BC36" s="852"/>
      <c r="BD36" s="852"/>
      <c r="BE36" s="848" t="s">
        <v>392</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t="s">
        <v>393</v>
      </c>
      <c r="C37" s="776"/>
      <c r="D37" s="776"/>
      <c r="E37" s="776"/>
      <c r="F37" s="776"/>
      <c r="G37" s="776"/>
      <c r="H37" s="776"/>
      <c r="I37" s="776"/>
      <c r="J37" s="776"/>
      <c r="K37" s="776"/>
      <c r="L37" s="776"/>
      <c r="M37" s="776"/>
      <c r="N37" s="776"/>
      <c r="O37" s="776"/>
      <c r="P37" s="777"/>
      <c r="Q37" s="778">
        <v>1895</v>
      </c>
      <c r="R37" s="779"/>
      <c r="S37" s="779"/>
      <c r="T37" s="779"/>
      <c r="U37" s="779"/>
      <c r="V37" s="779">
        <v>1895</v>
      </c>
      <c r="W37" s="779"/>
      <c r="X37" s="779"/>
      <c r="Y37" s="779"/>
      <c r="Z37" s="779"/>
      <c r="AA37" s="779" t="s">
        <v>485</v>
      </c>
      <c r="AB37" s="779"/>
      <c r="AC37" s="779"/>
      <c r="AD37" s="779"/>
      <c r="AE37" s="780"/>
      <c r="AF37" s="781">
        <v>0</v>
      </c>
      <c r="AG37" s="782"/>
      <c r="AH37" s="782"/>
      <c r="AI37" s="782"/>
      <c r="AJ37" s="783"/>
      <c r="AK37" s="850">
        <v>361</v>
      </c>
      <c r="AL37" s="851"/>
      <c r="AM37" s="851"/>
      <c r="AN37" s="851"/>
      <c r="AO37" s="851"/>
      <c r="AP37" s="851">
        <v>4842</v>
      </c>
      <c r="AQ37" s="851"/>
      <c r="AR37" s="851"/>
      <c r="AS37" s="851"/>
      <c r="AT37" s="851"/>
      <c r="AU37" s="851">
        <v>4376</v>
      </c>
      <c r="AV37" s="851"/>
      <c r="AW37" s="851"/>
      <c r="AX37" s="851"/>
      <c r="AY37" s="851"/>
      <c r="AZ37" s="852" t="s">
        <v>485</v>
      </c>
      <c r="BA37" s="852"/>
      <c r="BB37" s="852"/>
      <c r="BC37" s="852"/>
      <c r="BD37" s="852"/>
      <c r="BE37" s="848" t="s">
        <v>392</v>
      </c>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394</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370</v>
      </c>
      <c r="B63" s="810" t="s">
        <v>395</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317</v>
      </c>
      <c r="AG63" s="862"/>
      <c r="AH63" s="862"/>
      <c r="AI63" s="862"/>
      <c r="AJ63" s="863"/>
      <c r="AK63" s="864"/>
      <c r="AL63" s="859"/>
      <c r="AM63" s="859"/>
      <c r="AN63" s="859"/>
      <c r="AO63" s="859"/>
      <c r="AP63" s="862"/>
      <c r="AQ63" s="862"/>
      <c r="AR63" s="862"/>
      <c r="AS63" s="862"/>
      <c r="AT63" s="862"/>
      <c r="AU63" s="862"/>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396</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397</v>
      </c>
      <c r="B66" s="761"/>
      <c r="C66" s="761"/>
      <c r="D66" s="761"/>
      <c r="E66" s="761"/>
      <c r="F66" s="761"/>
      <c r="G66" s="761"/>
      <c r="H66" s="761"/>
      <c r="I66" s="761"/>
      <c r="J66" s="761"/>
      <c r="K66" s="761"/>
      <c r="L66" s="761"/>
      <c r="M66" s="761"/>
      <c r="N66" s="761"/>
      <c r="O66" s="761"/>
      <c r="P66" s="762"/>
      <c r="Q66" s="737" t="s">
        <v>374</v>
      </c>
      <c r="R66" s="738"/>
      <c r="S66" s="738"/>
      <c r="T66" s="738"/>
      <c r="U66" s="739"/>
      <c r="V66" s="737" t="s">
        <v>375</v>
      </c>
      <c r="W66" s="738"/>
      <c r="X66" s="738"/>
      <c r="Y66" s="738"/>
      <c r="Z66" s="739"/>
      <c r="AA66" s="737" t="s">
        <v>376</v>
      </c>
      <c r="AB66" s="738"/>
      <c r="AC66" s="738"/>
      <c r="AD66" s="738"/>
      <c r="AE66" s="739"/>
      <c r="AF66" s="872" t="s">
        <v>377</v>
      </c>
      <c r="AG66" s="833"/>
      <c r="AH66" s="833"/>
      <c r="AI66" s="833"/>
      <c r="AJ66" s="873"/>
      <c r="AK66" s="737" t="s">
        <v>378</v>
      </c>
      <c r="AL66" s="761"/>
      <c r="AM66" s="761"/>
      <c r="AN66" s="761"/>
      <c r="AO66" s="762"/>
      <c r="AP66" s="737" t="s">
        <v>379</v>
      </c>
      <c r="AQ66" s="738"/>
      <c r="AR66" s="738"/>
      <c r="AS66" s="738"/>
      <c r="AT66" s="739"/>
      <c r="AU66" s="737" t="s">
        <v>398</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541</v>
      </c>
      <c r="C68" s="890"/>
      <c r="D68" s="890"/>
      <c r="E68" s="890"/>
      <c r="F68" s="890"/>
      <c r="G68" s="890"/>
      <c r="H68" s="890"/>
      <c r="I68" s="890"/>
      <c r="J68" s="890"/>
      <c r="K68" s="890"/>
      <c r="L68" s="890"/>
      <c r="M68" s="890"/>
      <c r="N68" s="890"/>
      <c r="O68" s="890"/>
      <c r="P68" s="891"/>
      <c r="Q68" s="892">
        <v>6316</v>
      </c>
      <c r="R68" s="886"/>
      <c r="S68" s="886"/>
      <c r="T68" s="886"/>
      <c r="U68" s="886"/>
      <c r="V68" s="886">
        <v>6286</v>
      </c>
      <c r="W68" s="886"/>
      <c r="X68" s="886"/>
      <c r="Y68" s="886"/>
      <c r="Z68" s="886"/>
      <c r="AA68" s="886">
        <v>30</v>
      </c>
      <c r="AB68" s="886"/>
      <c r="AC68" s="886"/>
      <c r="AD68" s="886"/>
      <c r="AE68" s="886"/>
      <c r="AF68" s="886">
        <v>30</v>
      </c>
      <c r="AG68" s="886"/>
      <c r="AH68" s="886"/>
      <c r="AI68" s="886"/>
      <c r="AJ68" s="886"/>
      <c r="AK68" s="886">
        <v>171</v>
      </c>
      <c r="AL68" s="886"/>
      <c r="AM68" s="886"/>
      <c r="AN68" s="886"/>
      <c r="AO68" s="886"/>
      <c r="AP68" s="886" t="s">
        <v>485</v>
      </c>
      <c r="AQ68" s="886"/>
      <c r="AR68" s="886"/>
      <c r="AS68" s="886"/>
      <c r="AT68" s="886"/>
      <c r="AU68" s="886" t="s">
        <v>485</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542</v>
      </c>
      <c r="C69" s="894"/>
      <c r="D69" s="894"/>
      <c r="E69" s="894"/>
      <c r="F69" s="894"/>
      <c r="G69" s="894"/>
      <c r="H69" s="894"/>
      <c r="I69" s="894"/>
      <c r="J69" s="894"/>
      <c r="K69" s="894"/>
      <c r="L69" s="894"/>
      <c r="M69" s="894"/>
      <c r="N69" s="894"/>
      <c r="O69" s="894"/>
      <c r="P69" s="895"/>
      <c r="Q69" s="896">
        <v>1250</v>
      </c>
      <c r="R69" s="851"/>
      <c r="S69" s="851"/>
      <c r="T69" s="851"/>
      <c r="U69" s="851"/>
      <c r="V69" s="851">
        <v>1244</v>
      </c>
      <c r="W69" s="851"/>
      <c r="X69" s="851"/>
      <c r="Y69" s="851"/>
      <c r="Z69" s="851"/>
      <c r="AA69" s="851">
        <v>6</v>
      </c>
      <c r="AB69" s="851"/>
      <c r="AC69" s="851"/>
      <c r="AD69" s="851"/>
      <c r="AE69" s="851"/>
      <c r="AF69" s="851">
        <v>6</v>
      </c>
      <c r="AG69" s="851"/>
      <c r="AH69" s="851"/>
      <c r="AI69" s="851"/>
      <c r="AJ69" s="851"/>
      <c r="AK69" s="851">
        <v>6</v>
      </c>
      <c r="AL69" s="851"/>
      <c r="AM69" s="851"/>
      <c r="AN69" s="851"/>
      <c r="AO69" s="851"/>
      <c r="AP69" s="851">
        <v>428</v>
      </c>
      <c r="AQ69" s="851"/>
      <c r="AR69" s="851"/>
      <c r="AS69" s="851"/>
      <c r="AT69" s="851"/>
      <c r="AU69" s="851">
        <v>333</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543</v>
      </c>
      <c r="C70" s="894"/>
      <c r="D70" s="894"/>
      <c r="E70" s="894"/>
      <c r="F70" s="894"/>
      <c r="G70" s="894"/>
      <c r="H70" s="894"/>
      <c r="I70" s="894"/>
      <c r="J70" s="894"/>
      <c r="K70" s="894"/>
      <c r="L70" s="894"/>
      <c r="M70" s="894"/>
      <c r="N70" s="894"/>
      <c r="O70" s="894"/>
      <c r="P70" s="895"/>
      <c r="Q70" s="896">
        <v>3354</v>
      </c>
      <c r="R70" s="851"/>
      <c r="S70" s="851"/>
      <c r="T70" s="851"/>
      <c r="U70" s="851"/>
      <c r="V70" s="851">
        <v>3268</v>
      </c>
      <c r="W70" s="851"/>
      <c r="X70" s="851"/>
      <c r="Y70" s="851"/>
      <c r="Z70" s="851"/>
      <c r="AA70" s="851">
        <v>86</v>
      </c>
      <c r="AB70" s="851"/>
      <c r="AC70" s="851"/>
      <c r="AD70" s="851"/>
      <c r="AE70" s="851"/>
      <c r="AF70" s="851">
        <v>86</v>
      </c>
      <c r="AG70" s="851"/>
      <c r="AH70" s="851"/>
      <c r="AI70" s="851"/>
      <c r="AJ70" s="851"/>
      <c r="AK70" s="851">
        <v>516</v>
      </c>
      <c r="AL70" s="851"/>
      <c r="AM70" s="851"/>
      <c r="AN70" s="851"/>
      <c r="AO70" s="851"/>
      <c r="AP70" s="851" t="s">
        <v>485</v>
      </c>
      <c r="AQ70" s="851"/>
      <c r="AR70" s="851"/>
      <c r="AS70" s="851"/>
      <c r="AT70" s="851"/>
      <c r="AU70" s="851" t="s">
        <v>485</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544</v>
      </c>
      <c r="C71" s="894"/>
      <c r="D71" s="894"/>
      <c r="E71" s="894"/>
      <c r="F71" s="894"/>
      <c r="G71" s="894"/>
      <c r="H71" s="894"/>
      <c r="I71" s="894"/>
      <c r="J71" s="894"/>
      <c r="K71" s="894"/>
      <c r="L71" s="894"/>
      <c r="M71" s="894"/>
      <c r="N71" s="894"/>
      <c r="O71" s="894"/>
      <c r="P71" s="895"/>
      <c r="Q71" s="896">
        <v>290</v>
      </c>
      <c r="R71" s="851"/>
      <c r="S71" s="851"/>
      <c r="T71" s="851"/>
      <c r="U71" s="851"/>
      <c r="V71" s="851">
        <v>253</v>
      </c>
      <c r="W71" s="851"/>
      <c r="X71" s="851"/>
      <c r="Y71" s="851"/>
      <c r="Z71" s="851"/>
      <c r="AA71" s="851">
        <v>37</v>
      </c>
      <c r="AB71" s="851"/>
      <c r="AC71" s="851"/>
      <c r="AD71" s="851"/>
      <c r="AE71" s="851"/>
      <c r="AF71" s="851">
        <v>37</v>
      </c>
      <c r="AG71" s="851"/>
      <c r="AH71" s="851"/>
      <c r="AI71" s="851"/>
      <c r="AJ71" s="851"/>
      <c r="AK71" s="851">
        <v>26</v>
      </c>
      <c r="AL71" s="851"/>
      <c r="AM71" s="851"/>
      <c r="AN71" s="851"/>
      <c r="AO71" s="851"/>
      <c r="AP71" s="851" t="s">
        <v>485</v>
      </c>
      <c r="AQ71" s="851"/>
      <c r="AR71" s="851"/>
      <c r="AS71" s="851"/>
      <c r="AT71" s="851"/>
      <c r="AU71" s="851" t="s">
        <v>485</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545</v>
      </c>
      <c r="C72" s="894"/>
      <c r="D72" s="894"/>
      <c r="E72" s="894"/>
      <c r="F72" s="894"/>
      <c r="G72" s="894"/>
      <c r="H72" s="894"/>
      <c r="I72" s="894"/>
      <c r="J72" s="894"/>
      <c r="K72" s="894"/>
      <c r="L72" s="894"/>
      <c r="M72" s="894"/>
      <c r="N72" s="894"/>
      <c r="O72" s="894"/>
      <c r="P72" s="895"/>
      <c r="Q72" s="896">
        <v>110694</v>
      </c>
      <c r="R72" s="851"/>
      <c r="S72" s="851"/>
      <c r="T72" s="851"/>
      <c r="U72" s="851"/>
      <c r="V72" s="851">
        <v>107375</v>
      </c>
      <c r="W72" s="851"/>
      <c r="X72" s="851"/>
      <c r="Y72" s="851"/>
      <c r="Z72" s="851"/>
      <c r="AA72" s="851">
        <v>3318</v>
      </c>
      <c r="AB72" s="851"/>
      <c r="AC72" s="851"/>
      <c r="AD72" s="851"/>
      <c r="AE72" s="851"/>
      <c r="AF72" s="851">
        <v>3318</v>
      </c>
      <c r="AG72" s="851"/>
      <c r="AH72" s="851"/>
      <c r="AI72" s="851"/>
      <c r="AJ72" s="851"/>
      <c r="AK72" s="851" t="s">
        <v>485</v>
      </c>
      <c r="AL72" s="851"/>
      <c r="AM72" s="851"/>
      <c r="AN72" s="851"/>
      <c r="AO72" s="851"/>
      <c r="AP72" s="851" t="s">
        <v>485</v>
      </c>
      <c r="AQ72" s="851"/>
      <c r="AR72" s="851"/>
      <c r="AS72" s="851"/>
      <c r="AT72" s="851"/>
      <c r="AU72" s="851" t="s">
        <v>485</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546</v>
      </c>
      <c r="C73" s="894"/>
      <c r="D73" s="894"/>
      <c r="E73" s="894"/>
      <c r="F73" s="894"/>
      <c r="G73" s="894"/>
      <c r="H73" s="894"/>
      <c r="I73" s="894"/>
      <c r="J73" s="894"/>
      <c r="K73" s="894"/>
      <c r="L73" s="894"/>
      <c r="M73" s="894"/>
      <c r="N73" s="894"/>
      <c r="O73" s="894"/>
      <c r="P73" s="895"/>
      <c r="Q73" s="896">
        <v>3022</v>
      </c>
      <c r="R73" s="851"/>
      <c r="S73" s="851"/>
      <c r="T73" s="851"/>
      <c r="U73" s="851"/>
      <c r="V73" s="851">
        <v>3285</v>
      </c>
      <c r="W73" s="851"/>
      <c r="X73" s="851"/>
      <c r="Y73" s="851"/>
      <c r="Z73" s="851"/>
      <c r="AA73" s="851">
        <v>-262</v>
      </c>
      <c r="AB73" s="851"/>
      <c r="AC73" s="851"/>
      <c r="AD73" s="851"/>
      <c r="AE73" s="851"/>
      <c r="AF73" s="851">
        <v>743</v>
      </c>
      <c r="AG73" s="851"/>
      <c r="AH73" s="851"/>
      <c r="AI73" s="851"/>
      <c r="AJ73" s="851"/>
      <c r="AK73" s="851">
        <v>816</v>
      </c>
      <c r="AL73" s="851"/>
      <c r="AM73" s="851"/>
      <c r="AN73" s="851"/>
      <c r="AO73" s="851"/>
      <c r="AP73" s="851">
        <v>1120</v>
      </c>
      <c r="AQ73" s="851"/>
      <c r="AR73" s="851"/>
      <c r="AS73" s="851"/>
      <c r="AT73" s="851"/>
      <c r="AU73" s="851">
        <v>422</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547</v>
      </c>
      <c r="C74" s="894"/>
      <c r="D74" s="894"/>
      <c r="E74" s="894"/>
      <c r="F74" s="894"/>
      <c r="G74" s="894"/>
      <c r="H74" s="894"/>
      <c r="I74" s="894"/>
      <c r="J74" s="894"/>
      <c r="K74" s="894"/>
      <c r="L74" s="894"/>
      <c r="M74" s="894"/>
      <c r="N74" s="894"/>
      <c r="O74" s="894"/>
      <c r="P74" s="895"/>
      <c r="Q74" s="896">
        <v>813</v>
      </c>
      <c r="R74" s="851"/>
      <c r="S74" s="851"/>
      <c r="T74" s="851"/>
      <c r="U74" s="851"/>
      <c r="V74" s="851">
        <v>849</v>
      </c>
      <c r="W74" s="851"/>
      <c r="X74" s="851"/>
      <c r="Y74" s="851"/>
      <c r="Z74" s="851"/>
      <c r="AA74" s="851">
        <v>-36</v>
      </c>
      <c r="AB74" s="851"/>
      <c r="AC74" s="851"/>
      <c r="AD74" s="851"/>
      <c r="AE74" s="851"/>
      <c r="AF74" s="851">
        <v>104</v>
      </c>
      <c r="AG74" s="851"/>
      <c r="AH74" s="851"/>
      <c r="AI74" s="851"/>
      <c r="AJ74" s="851"/>
      <c r="AK74" s="851">
        <v>227</v>
      </c>
      <c r="AL74" s="851"/>
      <c r="AM74" s="851"/>
      <c r="AN74" s="851"/>
      <c r="AO74" s="851"/>
      <c r="AP74" s="851">
        <v>502</v>
      </c>
      <c r="AQ74" s="851"/>
      <c r="AR74" s="851"/>
      <c r="AS74" s="851"/>
      <c r="AT74" s="851"/>
      <c r="AU74" s="851" t="s">
        <v>485</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370</v>
      </c>
      <c r="B88" s="810" t="s">
        <v>399</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c r="AG88" s="862"/>
      <c r="AH88" s="862"/>
      <c r="AI88" s="862"/>
      <c r="AJ88" s="862"/>
      <c r="AK88" s="859"/>
      <c r="AL88" s="859"/>
      <c r="AM88" s="859"/>
      <c r="AN88" s="859"/>
      <c r="AO88" s="859"/>
      <c r="AP88" s="862"/>
      <c r="AQ88" s="862"/>
      <c r="AR88" s="862"/>
      <c r="AS88" s="862"/>
      <c r="AT88" s="862"/>
      <c r="AU88" s="862"/>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810" t="s">
        <v>400</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401</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402</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403</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404</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405</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406</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407</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408</v>
      </c>
      <c r="AB109" s="915"/>
      <c r="AC109" s="915"/>
      <c r="AD109" s="915"/>
      <c r="AE109" s="916"/>
      <c r="AF109" s="914" t="s">
        <v>288</v>
      </c>
      <c r="AG109" s="915"/>
      <c r="AH109" s="915"/>
      <c r="AI109" s="915"/>
      <c r="AJ109" s="916"/>
      <c r="AK109" s="914" t="s">
        <v>287</v>
      </c>
      <c r="AL109" s="915"/>
      <c r="AM109" s="915"/>
      <c r="AN109" s="915"/>
      <c r="AO109" s="916"/>
      <c r="AP109" s="914" t="s">
        <v>409</v>
      </c>
      <c r="AQ109" s="915"/>
      <c r="AR109" s="915"/>
      <c r="AS109" s="915"/>
      <c r="AT109" s="917"/>
      <c r="AU109" s="934" t="s">
        <v>407</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408</v>
      </c>
      <c r="BR109" s="915"/>
      <c r="BS109" s="915"/>
      <c r="BT109" s="915"/>
      <c r="BU109" s="916"/>
      <c r="BV109" s="914" t="s">
        <v>288</v>
      </c>
      <c r="BW109" s="915"/>
      <c r="BX109" s="915"/>
      <c r="BY109" s="915"/>
      <c r="BZ109" s="916"/>
      <c r="CA109" s="914" t="s">
        <v>287</v>
      </c>
      <c r="CB109" s="915"/>
      <c r="CC109" s="915"/>
      <c r="CD109" s="915"/>
      <c r="CE109" s="916"/>
      <c r="CF109" s="935" t="s">
        <v>409</v>
      </c>
      <c r="CG109" s="935"/>
      <c r="CH109" s="935"/>
      <c r="CI109" s="935"/>
      <c r="CJ109" s="935"/>
      <c r="CK109" s="914" t="s">
        <v>410</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408</v>
      </c>
      <c r="DH109" s="915"/>
      <c r="DI109" s="915"/>
      <c r="DJ109" s="915"/>
      <c r="DK109" s="916"/>
      <c r="DL109" s="914" t="s">
        <v>288</v>
      </c>
      <c r="DM109" s="915"/>
      <c r="DN109" s="915"/>
      <c r="DO109" s="915"/>
      <c r="DP109" s="916"/>
      <c r="DQ109" s="914" t="s">
        <v>287</v>
      </c>
      <c r="DR109" s="915"/>
      <c r="DS109" s="915"/>
      <c r="DT109" s="915"/>
      <c r="DU109" s="916"/>
      <c r="DV109" s="914" t="s">
        <v>409</v>
      </c>
      <c r="DW109" s="915"/>
      <c r="DX109" s="915"/>
      <c r="DY109" s="915"/>
      <c r="DZ109" s="917"/>
    </row>
    <row r="110" spans="1:131" s="199" customFormat="1" ht="26.25" customHeight="1" x14ac:dyDescent="0.15">
      <c r="A110" s="918" t="s">
        <v>411</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2955277</v>
      </c>
      <c r="AB110" s="922"/>
      <c r="AC110" s="922"/>
      <c r="AD110" s="922"/>
      <c r="AE110" s="923"/>
      <c r="AF110" s="924">
        <v>2958314</v>
      </c>
      <c r="AG110" s="922"/>
      <c r="AH110" s="922"/>
      <c r="AI110" s="922"/>
      <c r="AJ110" s="923"/>
      <c r="AK110" s="924">
        <v>2866591</v>
      </c>
      <c r="AL110" s="922"/>
      <c r="AM110" s="922"/>
      <c r="AN110" s="922"/>
      <c r="AO110" s="923"/>
      <c r="AP110" s="925">
        <v>44.8</v>
      </c>
      <c r="AQ110" s="926"/>
      <c r="AR110" s="926"/>
      <c r="AS110" s="926"/>
      <c r="AT110" s="927"/>
      <c r="AU110" s="928" t="s">
        <v>61</v>
      </c>
      <c r="AV110" s="929"/>
      <c r="AW110" s="929"/>
      <c r="AX110" s="929"/>
      <c r="AY110" s="929"/>
      <c r="AZ110" s="970" t="s">
        <v>412</v>
      </c>
      <c r="BA110" s="919"/>
      <c r="BB110" s="919"/>
      <c r="BC110" s="919"/>
      <c r="BD110" s="919"/>
      <c r="BE110" s="919"/>
      <c r="BF110" s="919"/>
      <c r="BG110" s="919"/>
      <c r="BH110" s="919"/>
      <c r="BI110" s="919"/>
      <c r="BJ110" s="919"/>
      <c r="BK110" s="919"/>
      <c r="BL110" s="919"/>
      <c r="BM110" s="919"/>
      <c r="BN110" s="919"/>
      <c r="BO110" s="919"/>
      <c r="BP110" s="920"/>
      <c r="BQ110" s="956">
        <v>23296875</v>
      </c>
      <c r="BR110" s="957"/>
      <c r="BS110" s="957"/>
      <c r="BT110" s="957"/>
      <c r="BU110" s="957"/>
      <c r="BV110" s="957">
        <v>22173548</v>
      </c>
      <c r="BW110" s="957"/>
      <c r="BX110" s="957"/>
      <c r="BY110" s="957"/>
      <c r="BZ110" s="957"/>
      <c r="CA110" s="957">
        <v>21514930</v>
      </c>
      <c r="CB110" s="957"/>
      <c r="CC110" s="957"/>
      <c r="CD110" s="957"/>
      <c r="CE110" s="957"/>
      <c r="CF110" s="971">
        <v>336.3</v>
      </c>
      <c r="CG110" s="972"/>
      <c r="CH110" s="972"/>
      <c r="CI110" s="972"/>
      <c r="CJ110" s="972"/>
      <c r="CK110" s="973" t="s">
        <v>413</v>
      </c>
      <c r="CL110" s="974"/>
      <c r="CM110" s="953" t="s">
        <v>414</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x14ac:dyDescent="0.15">
      <c r="A111" s="960" t="s">
        <v>415</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416</v>
      </c>
      <c r="BA111" s="980"/>
      <c r="BB111" s="980"/>
      <c r="BC111" s="980"/>
      <c r="BD111" s="980"/>
      <c r="BE111" s="980"/>
      <c r="BF111" s="980"/>
      <c r="BG111" s="980"/>
      <c r="BH111" s="980"/>
      <c r="BI111" s="980"/>
      <c r="BJ111" s="980"/>
      <c r="BK111" s="980"/>
      <c r="BL111" s="980"/>
      <c r="BM111" s="980"/>
      <c r="BN111" s="980"/>
      <c r="BO111" s="980"/>
      <c r="BP111" s="981"/>
      <c r="BQ111" s="949">
        <v>56252</v>
      </c>
      <c r="BR111" s="950"/>
      <c r="BS111" s="950"/>
      <c r="BT111" s="950"/>
      <c r="BU111" s="950"/>
      <c r="BV111" s="950">
        <v>36432</v>
      </c>
      <c r="BW111" s="950"/>
      <c r="BX111" s="950"/>
      <c r="BY111" s="950"/>
      <c r="BZ111" s="950"/>
      <c r="CA111" s="950">
        <v>27339</v>
      </c>
      <c r="CB111" s="950"/>
      <c r="CC111" s="950"/>
      <c r="CD111" s="950"/>
      <c r="CE111" s="950"/>
      <c r="CF111" s="944">
        <v>0.4</v>
      </c>
      <c r="CG111" s="945"/>
      <c r="CH111" s="945"/>
      <c r="CI111" s="945"/>
      <c r="CJ111" s="945"/>
      <c r="CK111" s="975"/>
      <c r="CL111" s="976"/>
      <c r="CM111" s="946" t="s">
        <v>417</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x14ac:dyDescent="0.15">
      <c r="A112" s="982" t="s">
        <v>418</v>
      </c>
      <c r="B112" s="983"/>
      <c r="C112" s="980" t="s">
        <v>419</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420</v>
      </c>
      <c r="BA112" s="980"/>
      <c r="BB112" s="980"/>
      <c r="BC112" s="980"/>
      <c r="BD112" s="980"/>
      <c r="BE112" s="980"/>
      <c r="BF112" s="980"/>
      <c r="BG112" s="980"/>
      <c r="BH112" s="980"/>
      <c r="BI112" s="980"/>
      <c r="BJ112" s="980"/>
      <c r="BK112" s="980"/>
      <c r="BL112" s="980"/>
      <c r="BM112" s="980"/>
      <c r="BN112" s="980"/>
      <c r="BO112" s="980"/>
      <c r="BP112" s="981"/>
      <c r="BQ112" s="949">
        <v>5262949</v>
      </c>
      <c r="BR112" s="950"/>
      <c r="BS112" s="950"/>
      <c r="BT112" s="950"/>
      <c r="BU112" s="950"/>
      <c r="BV112" s="950">
        <v>5572840</v>
      </c>
      <c r="BW112" s="950"/>
      <c r="BX112" s="950"/>
      <c r="BY112" s="950"/>
      <c r="BZ112" s="950"/>
      <c r="CA112" s="950">
        <v>5801484</v>
      </c>
      <c r="CB112" s="950"/>
      <c r="CC112" s="950"/>
      <c r="CD112" s="950"/>
      <c r="CE112" s="950"/>
      <c r="CF112" s="944">
        <v>90.7</v>
      </c>
      <c r="CG112" s="945"/>
      <c r="CH112" s="945"/>
      <c r="CI112" s="945"/>
      <c r="CJ112" s="945"/>
      <c r="CK112" s="975"/>
      <c r="CL112" s="976"/>
      <c r="CM112" s="946" t="s">
        <v>421</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x14ac:dyDescent="0.15">
      <c r="A113" s="984"/>
      <c r="B113" s="985"/>
      <c r="C113" s="980" t="s">
        <v>422</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458135</v>
      </c>
      <c r="AB113" s="964"/>
      <c r="AC113" s="964"/>
      <c r="AD113" s="964"/>
      <c r="AE113" s="965"/>
      <c r="AF113" s="966">
        <v>470267</v>
      </c>
      <c r="AG113" s="964"/>
      <c r="AH113" s="964"/>
      <c r="AI113" s="964"/>
      <c r="AJ113" s="965"/>
      <c r="AK113" s="966">
        <v>460773</v>
      </c>
      <c r="AL113" s="964"/>
      <c r="AM113" s="964"/>
      <c r="AN113" s="964"/>
      <c r="AO113" s="965"/>
      <c r="AP113" s="967">
        <v>7.2</v>
      </c>
      <c r="AQ113" s="968"/>
      <c r="AR113" s="968"/>
      <c r="AS113" s="968"/>
      <c r="AT113" s="969"/>
      <c r="AU113" s="930"/>
      <c r="AV113" s="931"/>
      <c r="AW113" s="931"/>
      <c r="AX113" s="931"/>
      <c r="AY113" s="931"/>
      <c r="AZ113" s="979" t="s">
        <v>423</v>
      </c>
      <c r="BA113" s="980"/>
      <c r="BB113" s="980"/>
      <c r="BC113" s="980"/>
      <c r="BD113" s="980"/>
      <c r="BE113" s="980"/>
      <c r="BF113" s="980"/>
      <c r="BG113" s="980"/>
      <c r="BH113" s="980"/>
      <c r="BI113" s="980"/>
      <c r="BJ113" s="980"/>
      <c r="BK113" s="980"/>
      <c r="BL113" s="980"/>
      <c r="BM113" s="980"/>
      <c r="BN113" s="980"/>
      <c r="BO113" s="980"/>
      <c r="BP113" s="981"/>
      <c r="BQ113" s="949">
        <v>842064</v>
      </c>
      <c r="BR113" s="950"/>
      <c r="BS113" s="950"/>
      <c r="BT113" s="950"/>
      <c r="BU113" s="950"/>
      <c r="BV113" s="950">
        <v>801191</v>
      </c>
      <c r="BW113" s="950"/>
      <c r="BX113" s="950"/>
      <c r="BY113" s="950"/>
      <c r="BZ113" s="950"/>
      <c r="CA113" s="950">
        <v>754779</v>
      </c>
      <c r="CB113" s="950"/>
      <c r="CC113" s="950"/>
      <c r="CD113" s="950"/>
      <c r="CE113" s="950"/>
      <c r="CF113" s="944">
        <v>11.8</v>
      </c>
      <c r="CG113" s="945"/>
      <c r="CH113" s="945"/>
      <c r="CI113" s="945"/>
      <c r="CJ113" s="945"/>
      <c r="CK113" s="975"/>
      <c r="CL113" s="976"/>
      <c r="CM113" s="946" t="s">
        <v>424</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x14ac:dyDescent="0.15">
      <c r="A114" s="984"/>
      <c r="B114" s="985"/>
      <c r="C114" s="980" t="s">
        <v>425</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106720</v>
      </c>
      <c r="AB114" s="989"/>
      <c r="AC114" s="989"/>
      <c r="AD114" s="989"/>
      <c r="AE114" s="990"/>
      <c r="AF114" s="991">
        <v>109102</v>
      </c>
      <c r="AG114" s="989"/>
      <c r="AH114" s="989"/>
      <c r="AI114" s="989"/>
      <c r="AJ114" s="990"/>
      <c r="AK114" s="991">
        <v>105214</v>
      </c>
      <c r="AL114" s="989"/>
      <c r="AM114" s="989"/>
      <c r="AN114" s="989"/>
      <c r="AO114" s="990"/>
      <c r="AP114" s="992">
        <v>1.6</v>
      </c>
      <c r="AQ114" s="993"/>
      <c r="AR114" s="993"/>
      <c r="AS114" s="993"/>
      <c r="AT114" s="994"/>
      <c r="AU114" s="930"/>
      <c r="AV114" s="931"/>
      <c r="AW114" s="931"/>
      <c r="AX114" s="931"/>
      <c r="AY114" s="931"/>
      <c r="AZ114" s="979" t="s">
        <v>426</v>
      </c>
      <c r="BA114" s="980"/>
      <c r="BB114" s="980"/>
      <c r="BC114" s="980"/>
      <c r="BD114" s="980"/>
      <c r="BE114" s="980"/>
      <c r="BF114" s="980"/>
      <c r="BG114" s="980"/>
      <c r="BH114" s="980"/>
      <c r="BI114" s="980"/>
      <c r="BJ114" s="980"/>
      <c r="BK114" s="980"/>
      <c r="BL114" s="980"/>
      <c r="BM114" s="980"/>
      <c r="BN114" s="980"/>
      <c r="BO114" s="980"/>
      <c r="BP114" s="981"/>
      <c r="BQ114" s="949">
        <v>1791762</v>
      </c>
      <c r="BR114" s="950"/>
      <c r="BS114" s="950"/>
      <c r="BT114" s="950"/>
      <c r="BU114" s="950"/>
      <c r="BV114" s="950">
        <v>1607507</v>
      </c>
      <c r="BW114" s="950"/>
      <c r="BX114" s="950"/>
      <c r="BY114" s="950"/>
      <c r="BZ114" s="950"/>
      <c r="CA114" s="950">
        <v>1660649</v>
      </c>
      <c r="CB114" s="950"/>
      <c r="CC114" s="950"/>
      <c r="CD114" s="950"/>
      <c r="CE114" s="950"/>
      <c r="CF114" s="944">
        <v>26</v>
      </c>
      <c r="CG114" s="945"/>
      <c r="CH114" s="945"/>
      <c r="CI114" s="945"/>
      <c r="CJ114" s="945"/>
      <c r="CK114" s="975"/>
      <c r="CL114" s="976"/>
      <c r="CM114" s="946" t="s">
        <v>427</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x14ac:dyDescent="0.15">
      <c r="A115" s="984"/>
      <c r="B115" s="985"/>
      <c r="C115" s="980" t="s">
        <v>428</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20263</v>
      </c>
      <c r="AB115" s="964"/>
      <c r="AC115" s="964"/>
      <c r="AD115" s="964"/>
      <c r="AE115" s="965"/>
      <c r="AF115" s="966">
        <v>19889</v>
      </c>
      <c r="AG115" s="964"/>
      <c r="AH115" s="964"/>
      <c r="AI115" s="964"/>
      <c r="AJ115" s="965"/>
      <c r="AK115" s="966">
        <v>9114</v>
      </c>
      <c r="AL115" s="964"/>
      <c r="AM115" s="964"/>
      <c r="AN115" s="964"/>
      <c r="AO115" s="965"/>
      <c r="AP115" s="967">
        <v>0.1</v>
      </c>
      <c r="AQ115" s="968"/>
      <c r="AR115" s="968"/>
      <c r="AS115" s="968"/>
      <c r="AT115" s="969"/>
      <c r="AU115" s="930"/>
      <c r="AV115" s="931"/>
      <c r="AW115" s="931"/>
      <c r="AX115" s="931"/>
      <c r="AY115" s="931"/>
      <c r="AZ115" s="979" t="s">
        <v>429</v>
      </c>
      <c r="BA115" s="980"/>
      <c r="BB115" s="980"/>
      <c r="BC115" s="980"/>
      <c r="BD115" s="980"/>
      <c r="BE115" s="980"/>
      <c r="BF115" s="980"/>
      <c r="BG115" s="980"/>
      <c r="BH115" s="980"/>
      <c r="BI115" s="980"/>
      <c r="BJ115" s="980"/>
      <c r="BK115" s="980"/>
      <c r="BL115" s="980"/>
      <c r="BM115" s="980"/>
      <c r="BN115" s="980"/>
      <c r="BO115" s="980"/>
      <c r="BP115" s="981"/>
      <c r="BQ115" s="949" t="s">
        <v>112</v>
      </c>
      <c r="BR115" s="950"/>
      <c r="BS115" s="950"/>
      <c r="BT115" s="950"/>
      <c r="BU115" s="950"/>
      <c r="BV115" s="950" t="s">
        <v>112</v>
      </c>
      <c r="BW115" s="950"/>
      <c r="BX115" s="950"/>
      <c r="BY115" s="950"/>
      <c r="BZ115" s="950"/>
      <c r="CA115" s="950" t="s">
        <v>112</v>
      </c>
      <c r="CB115" s="950"/>
      <c r="CC115" s="950"/>
      <c r="CD115" s="950"/>
      <c r="CE115" s="950"/>
      <c r="CF115" s="944" t="s">
        <v>112</v>
      </c>
      <c r="CG115" s="945"/>
      <c r="CH115" s="945"/>
      <c r="CI115" s="945"/>
      <c r="CJ115" s="945"/>
      <c r="CK115" s="975"/>
      <c r="CL115" s="976"/>
      <c r="CM115" s="979" t="s">
        <v>430</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x14ac:dyDescent="0.15">
      <c r="A116" s="986"/>
      <c r="B116" s="987"/>
      <c r="C116" s="995" t="s">
        <v>431</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112</v>
      </c>
      <c r="AB116" s="989"/>
      <c r="AC116" s="989"/>
      <c r="AD116" s="989"/>
      <c r="AE116" s="990"/>
      <c r="AF116" s="991" t="s">
        <v>112</v>
      </c>
      <c r="AG116" s="989"/>
      <c r="AH116" s="989"/>
      <c r="AI116" s="989"/>
      <c r="AJ116" s="990"/>
      <c r="AK116" s="991" t="s">
        <v>112</v>
      </c>
      <c r="AL116" s="989"/>
      <c r="AM116" s="989"/>
      <c r="AN116" s="989"/>
      <c r="AO116" s="990"/>
      <c r="AP116" s="992" t="s">
        <v>112</v>
      </c>
      <c r="AQ116" s="993"/>
      <c r="AR116" s="993"/>
      <c r="AS116" s="993"/>
      <c r="AT116" s="994"/>
      <c r="AU116" s="930"/>
      <c r="AV116" s="931"/>
      <c r="AW116" s="931"/>
      <c r="AX116" s="931"/>
      <c r="AY116" s="931"/>
      <c r="AZ116" s="997" t="s">
        <v>432</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433</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32011</v>
      </c>
      <c r="DH116" s="989"/>
      <c r="DI116" s="989"/>
      <c r="DJ116" s="989"/>
      <c r="DK116" s="990"/>
      <c r="DL116" s="991">
        <v>19034</v>
      </c>
      <c r="DM116" s="989"/>
      <c r="DN116" s="989"/>
      <c r="DO116" s="989"/>
      <c r="DP116" s="990"/>
      <c r="DQ116" s="991">
        <v>16781</v>
      </c>
      <c r="DR116" s="989"/>
      <c r="DS116" s="989"/>
      <c r="DT116" s="989"/>
      <c r="DU116" s="990"/>
      <c r="DV116" s="992">
        <v>0.3</v>
      </c>
      <c r="DW116" s="993"/>
      <c r="DX116" s="993"/>
      <c r="DY116" s="993"/>
      <c r="DZ116" s="994"/>
    </row>
    <row r="117" spans="1:130" s="199" customFormat="1" ht="26.25" customHeight="1" x14ac:dyDescent="0.15">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434</v>
      </c>
      <c r="Z117" s="916"/>
      <c r="AA117" s="1006">
        <v>3540395</v>
      </c>
      <c r="AB117" s="1007"/>
      <c r="AC117" s="1007"/>
      <c r="AD117" s="1007"/>
      <c r="AE117" s="1008"/>
      <c r="AF117" s="1009">
        <v>3557572</v>
      </c>
      <c r="AG117" s="1007"/>
      <c r="AH117" s="1007"/>
      <c r="AI117" s="1007"/>
      <c r="AJ117" s="1008"/>
      <c r="AK117" s="1009">
        <v>3441692</v>
      </c>
      <c r="AL117" s="1007"/>
      <c r="AM117" s="1007"/>
      <c r="AN117" s="1007"/>
      <c r="AO117" s="1008"/>
      <c r="AP117" s="1010"/>
      <c r="AQ117" s="1011"/>
      <c r="AR117" s="1011"/>
      <c r="AS117" s="1011"/>
      <c r="AT117" s="1012"/>
      <c r="AU117" s="930"/>
      <c r="AV117" s="931"/>
      <c r="AW117" s="931"/>
      <c r="AX117" s="931"/>
      <c r="AY117" s="931"/>
      <c r="AZ117" s="997" t="s">
        <v>435</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436</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x14ac:dyDescent="0.15">
      <c r="A118" s="934" t="s">
        <v>410</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408</v>
      </c>
      <c r="AB118" s="915"/>
      <c r="AC118" s="915"/>
      <c r="AD118" s="915"/>
      <c r="AE118" s="916"/>
      <c r="AF118" s="914" t="s">
        <v>288</v>
      </c>
      <c r="AG118" s="915"/>
      <c r="AH118" s="915"/>
      <c r="AI118" s="915"/>
      <c r="AJ118" s="916"/>
      <c r="AK118" s="914" t="s">
        <v>287</v>
      </c>
      <c r="AL118" s="915"/>
      <c r="AM118" s="915"/>
      <c r="AN118" s="915"/>
      <c r="AO118" s="916"/>
      <c r="AP118" s="1001" t="s">
        <v>409</v>
      </c>
      <c r="AQ118" s="1002"/>
      <c r="AR118" s="1002"/>
      <c r="AS118" s="1002"/>
      <c r="AT118" s="1003"/>
      <c r="AU118" s="930"/>
      <c r="AV118" s="931"/>
      <c r="AW118" s="931"/>
      <c r="AX118" s="931"/>
      <c r="AY118" s="931"/>
      <c r="AZ118" s="1004" t="s">
        <v>437</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438</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x14ac:dyDescent="0.15">
      <c r="A119" s="1088" t="s">
        <v>413</v>
      </c>
      <c r="B119" s="974"/>
      <c r="C119" s="953" t="s">
        <v>414</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439</v>
      </c>
      <c r="BP119" s="1036"/>
      <c r="BQ119" s="1027">
        <v>31249902</v>
      </c>
      <c r="BR119" s="1028"/>
      <c r="BS119" s="1028"/>
      <c r="BT119" s="1028"/>
      <c r="BU119" s="1028"/>
      <c r="BV119" s="1028">
        <v>30191518</v>
      </c>
      <c r="BW119" s="1028"/>
      <c r="BX119" s="1028"/>
      <c r="BY119" s="1028"/>
      <c r="BZ119" s="1028"/>
      <c r="CA119" s="1028">
        <v>29759181</v>
      </c>
      <c r="CB119" s="1028"/>
      <c r="CC119" s="1028"/>
      <c r="CD119" s="1028"/>
      <c r="CE119" s="1028"/>
      <c r="CF119" s="1029"/>
      <c r="CG119" s="1030"/>
      <c r="CH119" s="1030"/>
      <c r="CI119" s="1030"/>
      <c r="CJ119" s="1031"/>
      <c r="CK119" s="977"/>
      <c r="CL119" s="978"/>
      <c r="CM119" s="1032" t="s">
        <v>440</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24241</v>
      </c>
      <c r="DH119" s="1014"/>
      <c r="DI119" s="1014"/>
      <c r="DJ119" s="1014"/>
      <c r="DK119" s="1015"/>
      <c r="DL119" s="1013">
        <v>17398</v>
      </c>
      <c r="DM119" s="1014"/>
      <c r="DN119" s="1014"/>
      <c r="DO119" s="1014"/>
      <c r="DP119" s="1015"/>
      <c r="DQ119" s="1013">
        <v>10558</v>
      </c>
      <c r="DR119" s="1014"/>
      <c r="DS119" s="1014"/>
      <c r="DT119" s="1014"/>
      <c r="DU119" s="1015"/>
      <c r="DV119" s="1016">
        <v>0.2</v>
      </c>
      <c r="DW119" s="1017"/>
      <c r="DX119" s="1017"/>
      <c r="DY119" s="1017"/>
      <c r="DZ119" s="1018"/>
    </row>
    <row r="120" spans="1:130" s="199" customFormat="1" ht="26.25" customHeight="1" x14ac:dyDescent="0.15">
      <c r="A120" s="1089"/>
      <c r="B120" s="976"/>
      <c r="C120" s="946" t="s">
        <v>417</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441</v>
      </c>
      <c r="AV120" s="1020"/>
      <c r="AW120" s="1020"/>
      <c r="AX120" s="1020"/>
      <c r="AY120" s="1021"/>
      <c r="AZ120" s="970" t="s">
        <v>442</v>
      </c>
      <c r="BA120" s="919"/>
      <c r="BB120" s="919"/>
      <c r="BC120" s="919"/>
      <c r="BD120" s="919"/>
      <c r="BE120" s="919"/>
      <c r="BF120" s="919"/>
      <c r="BG120" s="919"/>
      <c r="BH120" s="919"/>
      <c r="BI120" s="919"/>
      <c r="BJ120" s="919"/>
      <c r="BK120" s="919"/>
      <c r="BL120" s="919"/>
      <c r="BM120" s="919"/>
      <c r="BN120" s="919"/>
      <c r="BO120" s="919"/>
      <c r="BP120" s="920"/>
      <c r="BQ120" s="956">
        <v>3065237</v>
      </c>
      <c r="BR120" s="957"/>
      <c r="BS120" s="957"/>
      <c r="BT120" s="957"/>
      <c r="BU120" s="957"/>
      <c r="BV120" s="957">
        <v>3336218</v>
      </c>
      <c r="BW120" s="957"/>
      <c r="BX120" s="957"/>
      <c r="BY120" s="957"/>
      <c r="BZ120" s="957"/>
      <c r="CA120" s="957">
        <v>3445481</v>
      </c>
      <c r="CB120" s="957"/>
      <c r="CC120" s="957"/>
      <c r="CD120" s="957"/>
      <c r="CE120" s="957"/>
      <c r="CF120" s="971">
        <v>53.9</v>
      </c>
      <c r="CG120" s="972"/>
      <c r="CH120" s="972"/>
      <c r="CI120" s="972"/>
      <c r="CJ120" s="972"/>
      <c r="CK120" s="1037" t="s">
        <v>443</v>
      </c>
      <c r="CL120" s="1038"/>
      <c r="CM120" s="1038"/>
      <c r="CN120" s="1038"/>
      <c r="CO120" s="1039"/>
      <c r="CP120" s="1045" t="s">
        <v>393</v>
      </c>
      <c r="CQ120" s="1046"/>
      <c r="CR120" s="1046"/>
      <c r="CS120" s="1046"/>
      <c r="CT120" s="1046"/>
      <c r="CU120" s="1046"/>
      <c r="CV120" s="1046"/>
      <c r="CW120" s="1046"/>
      <c r="CX120" s="1046"/>
      <c r="CY120" s="1046"/>
      <c r="CZ120" s="1046"/>
      <c r="DA120" s="1046"/>
      <c r="DB120" s="1046"/>
      <c r="DC120" s="1046"/>
      <c r="DD120" s="1046"/>
      <c r="DE120" s="1046"/>
      <c r="DF120" s="1047"/>
      <c r="DG120" s="956">
        <v>3827294</v>
      </c>
      <c r="DH120" s="957"/>
      <c r="DI120" s="957"/>
      <c r="DJ120" s="957"/>
      <c r="DK120" s="957"/>
      <c r="DL120" s="957">
        <v>4151157</v>
      </c>
      <c r="DM120" s="957"/>
      <c r="DN120" s="957"/>
      <c r="DO120" s="957"/>
      <c r="DP120" s="957"/>
      <c r="DQ120" s="957">
        <v>4376732</v>
      </c>
      <c r="DR120" s="957"/>
      <c r="DS120" s="957"/>
      <c r="DT120" s="957"/>
      <c r="DU120" s="957"/>
      <c r="DV120" s="958">
        <v>68.400000000000006</v>
      </c>
      <c r="DW120" s="958"/>
      <c r="DX120" s="958"/>
      <c r="DY120" s="958"/>
      <c r="DZ120" s="959"/>
    </row>
    <row r="121" spans="1:130" s="199" customFormat="1" ht="26.25" customHeight="1" x14ac:dyDescent="0.15">
      <c r="A121" s="1089"/>
      <c r="B121" s="976"/>
      <c r="C121" s="997" t="s">
        <v>444</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445</v>
      </c>
      <c r="BA121" s="980"/>
      <c r="BB121" s="980"/>
      <c r="BC121" s="980"/>
      <c r="BD121" s="980"/>
      <c r="BE121" s="980"/>
      <c r="BF121" s="980"/>
      <c r="BG121" s="980"/>
      <c r="BH121" s="980"/>
      <c r="BI121" s="980"/>
      <c r="BJ121" s="980"/>
      <c r="BK121" s="980"/>
      <c r="BL121" s="980"/>
      <c r="BM121" s="980"/>
      <c r="BN121" s="980"/>
      <c r="BO121" s="980"/>
      <c r="BP121" s="981"/>
      <c r="BQ121" s="949">
        <v>1345783</v>
      </c>
      <c r="BR121" s="950"/>
      <c r="BS121" s="950"/>
      <c r="BT121" s="950"/>
      <c r="BU121" s="950"/>
      <c r="BV121" s="950">
        <v>1283467</v>
      </c>
      <c r="BW121" s="950"/>
      <c r="BX121" s="950"/>
      <c r="BY121" s="950"/>
      <c r="BZ121" s="950"/>
      <c r="CA121" s="950">
        <v>1281732</v>
      </c>
      <c r="CB121" s="950"/>
      <c r="CC121" s="950"/>
      <c r="CD121" s="950"/>
      <c r="CE121" s="950"/>
      <c r="CF121" s="944">
        <v>20</v>
      </c>
      <c r="CG121" s="945"/>
      <c r="CH121" s="945"/>
      <c r="CI121" s="945"/>
      <c r="CJ121" s="945"/>
      <c r="CK121" s="1040"/>
      <c r="CL121" s="1041"/>
      <c r="CM121" s="1041"/>
      <c r="CN121" s="1041"/>
      <c r="CO121" s="1042"/>
      <c r="CP121" s="1050" t="s">
        <v>391</v>
      </c>
      <c r="CQ121" s="1051"/>
      <c r="CR121" s="1051"/>
      <c r="CS121" s="1051"/>
      <c r="CT121" s="1051"/>
      <c r="CU121" s="1051"/>
      <c r="CV121" s="1051"/>
      <c r="CW121" s="1051"/>
      <c r="CX121" s="1051"/>
      <c r="CY121" s="1051"/>
      <c r="CZ121" s="1051"/>
      <c r="DA121" s="1051"/>
      <c r="DB121" s="1051"/>
      <c r="DC121" s="1051"/>
      <c r="DD121" s="1051"/>
      <c r="DE121" s="1051"/>
      <c r="DF121" s="1052"/>
      <c r="DG121" s="949">
        <v>1270135</v>
      </c>
      <c r="DH121" s="950"/>
      <c r="DI121" s="950"/>
      <c r="DJ121" s="950"/>
      <c r="DK121" s="950"/>
      <c r="DL121" s="950">
        <v>1272902</v>
      </c>
      <c r="DM121" s="950"/>
      <c r="DN121" s="950"/>
      <c r="DO121" s="950"/>
      <c r="DP121" s="950"/>
      <c r="DQ121" s="950">
        <v>1280899</v>
      </c>
      <c r="DR121" s="950"/>
      <c r="DS121" s="950"/>
      <c r="DT121" s="950"/>
      <c r="DU121" s="950"/>
      <c r="DV121" s="951">
        <v>20</v>
      </c>
      <c r="DW121" s="951"/>
      <c r="DX121" s="951"/>
      <c r="DY121" s="951"/>
      <c r="DZ121" s="952"/>
    </row>
    <row r="122" spans="1:130" s="199" customFormat="1" ht="26.25" customHeight="1" x14ac:dyDescent="0.15">
      <c r="A122" s="1089"/>
      <c r="B122" s="976"/>
      <c r="C122" s="946" t="s">
        <v>427</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446</v>
      </c>
      <c r="BA122" s="995"/>
      <c r="BB122" s="995"/>
      <c r="BC122" s="995"/>
      <c r="BD122" s="995"/>
      <c r="BE122" s="995"/>
      <c r="BF122" s="995"/>
      <c r="BG122" s="995"/>
      <c r="BH122" s="995"/>
      <c r="BI122" s="995"/>
      <c r="BJ122" s="995"/>
      <c r="BK122" s="995"/>
      <c r="BL122" s="995"/>
      <c r="BM122" s="995"/>
      <c r="BN122" s="995"/>
      <c r="BO122" s="995"/>
      <c r="BP122" s="996"/>
      <c r="BQ122" s="1027">
        <v>20914739</v>
      </c>
      <c r="BR122" s="1028"/>
      <c r="BS122" s="1028"/>
      <c r="BT122" s="1028"/>
      <c r="BU122" s="1028"/>
      <c r="BV122" s="1028">
        <v>19798365</v>
      </c>
      <c r="BW122" s="1028"/>
      <c r="BX122" s="1028"/>
      <c r="BY122" s="1028"/>
      <c r="BZ122" s="1028"/>
      <c r="CA122" s="1028">
        <v>19518766</v>
      </c>
      <c r="CB122" s="1028"/>
      <c r="CC122" s="1028"/>
      <c r="CD122" s="1028"/>
      <c r="CE122" s="1028"/>
      <c r="CF122" s="1048">
        <v>305.10000000000002</v>
      </c>
      <c r="CG122" s="1049"/>
      <c r="CH122" s="1049"/>
      <c r="CI122" s="1049"/>
      <c r="CJ122" s="1049"/>
      <c r="CK122" s="1040"/>
      <c r="CL122" s="1041"/>
      <c r="CM122" s="1041"/>
      <c r="CN122" s="1041"/>
      <c r="CO122" s="1042"/>
      <c r="CP122" s="1050" t="s">
        <v>389</v>
      </c>
      <c r="CQ122" s="1051"/>
      <c r="CR122" s="1051"/>
      <c r="CS122" s="1051"/>
      <c r="CT122" s="1051"/>
      <c r="CU122" s="1051"/>
      <c r="CV122" s="1051"/>
      <c r="CW122" s="1051"/>
      <c r="CX122" s="1051"/>
      <c r="CY122" s="1051"/>
      <c r="CZ122" s="1051"/>
      <c r="DA122" s="1051"/>
      <c r="DB122" s="1051"/>
      <c r="DC122" s="1051"/>
      <c r="DD122" s="1051"/>
      <c r="DE122" s="1051"/>
      <c r="DF122" s="1052"/>
      <c r="DG122" s="949">
        <v>159640</v>
      </c>
      <c r="DH122" s="950"/>
      <c r="DI122" s="950"/>
      <c r="DJ122" s="950"/>
      <c r="DK122" s="950"/>
      <c r="DL122" s="950">
        <v>142565</v>
      </c>
      <c r="DM122" s="950"/>
      <c r="DN122" s="950"/>
      <c r="DO122" s="950"/>
      <c r="DP122" s="950"/>
      <c r="DQ122" s="950">
        <v>138146</v>
      </c>
      <c r="DR122" s="950"/>
      <c r="DS122" s="950"/>
      <c r="DT122" s="950"/>
      <c r="DU122" s="950"/>
      <c r="DV122" s="951">
        <v>2.2000000000000002</v>
      </c>
      <c r="DW122" s="951"/>
      <c r="DX122" s="951"/>
      <c r="DY122" s="951"/>
      <c r="DZ122" s="952"/>
    </row>
    <row r="123" spans="1:130" s="199" customFormat="1" ht="26.25" customHeight="1" x14ac:dyDescent="0.15">
      <c r="A123" s="1089"/>
      <c r="B123" s="976"/>
      <c r="C123" s="946" t="s">
        <v>433</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13405</v>
      </c>
      <c r="AB123" s="989"/>
      <c r="AC123" s="989"/>
      <c r="AD123" s="989"/>
      <c r="AE123" s="990"/>
      <c r="AF123" s="991">
        <v>13034</v>
      </c>
      <c r="AG123" s="989"/>
      <c r="AH123" s="989"/>
      <c r="AI123" s="989"/>
      <c r="AJ123" s="990"/>
      <c r="AK123" s="991">
        <v>2253</v>
      </c>
      <c r="AL123" s="989"/>
      <c r="AM123" s="989"/>
      <c r="AN123" s="989"/>
      <c r="AO123" s="990"/>
      <c r="AP123" s="992">
        <v>0</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447</v>
      </c>
      <c r="BP123" s="1036"/>
      <c r="BQ123" s="1095">
        <v>25325759</v>
      </c>
      <c r="BR123" s="1096"/>
      <c r="BS123" s="1096"/>
      <c r="BT123" s="1096"/>
      <c r="BU123" s="1096"/>
      <c r="BV123" s="1096">
        <v>24418050</v>
      </c>
      <c r="BW123" s="1096"/>
      <c r="BX123" s="1096"/>
      <c r="BY123" s="1096"/>
      <c r="BZ123" s="1096"/>
      <c r="CA123" s="1096">
        <v>24245979</v>
      </c>
      <c r="CB123" s="1096"/>
      <c r="CC123" s="1096"/>
      <c r="CD123" s="1096"/>
      <c r="CE123" s="1096"/>
      <c r="CF123" s="1029"/>
      <c r="CG123" s="1030"/>
      <c r="CH123" s="1030"/>
      <c r="CI123" s="1030"/>
      <c r="CJ123" s="1031"/>
      <c r="CK123" s="1040"/>
      <c r="CL123" s="1041"/>
      <c r="CM123" s="1041"/>
      <c r="CN123" s="1041"/>
      <c r="CO123" s="1042"/>
      <c r="CP123" s="1050" t="s">
        <v>384</v>
      </c>
      <c r="CQ123" s="1051"/>
      <c r="CR123" s="1051"/>
      <c r="CS123" s="1051"/>
      <c r="CT123" s="1051"/>
      <c r="CU123" s="1051"/>
      <c r="CV123" s="1051"/>
      <c r="CW123" s="1051"/>
      <c r="CX123" s="1051"/>
      <c r="CY123" s="1051"/>
      <c r="CZ123" s="1051"/>
      <c r="DA123" s="1051"/>
      <c r="DB123" s="1051"/>
      <c r="DC123" s="1051"/>
      <c r="DD123" s="1051"/>
      <c r="DE123" s="1051"/>
      <c r="DF123" s="1052"/>
      <c r="DG123" s="988">
        <v>3024</v>
      </c>
      <c r="DH123" s="989"/>
      <c r="DI123" s="989"/>
      <c r="DJ123" s="989"/>
      <c r="DK123" s="990"/>
      <c r="DL123" s="991">
        <v>3762</v>
      </c>
      <c r="DM123" s="989"/>
      <c r="DN123" s="989"/>
      <c r="DO123" s="989"/>
      <c r="DP123" s="990"/>
      <c r="DQ123" s="991">
        <v>3464</v>
      </c>
      <c r="DR123" s="989"/>
      <c r="DS123" s="989"/>
      <c r="DT123" s="989"/>
      <c r="DU123" s="990"/>
      <c r="DV123" s="992">
        <v>0.1</v>
      </c>
      <c r="DW123" s="993"/>
      <c r="DX123" s="993"/>
      <c r="DY123" s="993"/>
      <c r="DZ123" s="994"/>
    </row>
    <row r="124" spans="1:130" s="199" customFormat="1" ht="26.25" customHeight="1" thickBot="1" x14ac:dyDescent="0.2">
      <c r="A124" s="1089"/>
      <c r="B124" s="976"/>
      <c r="C124" s="946" t="s">
        <v>436</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448</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91.4</v>
      </c>
      <c r="BR124" s="1058"/>
      <c r="BS124" s="1058"/>
      <c r="BT124" s="1058"/>
      <c r="BU124" s="1058"/>
      <c r="BV124" s="1058">
        <v>87.8</v>
      </c>
      <c r="BW124" s="1058"/>
      <c r="BX124" s="1058"/>
      <c r="BY124" s="1058"/>
      <c r="BZ124" s="1058"/>
      <c r="CA124" s="1058">
        <v>86.1</v>
      </c>
      <c r="CB124" s="1058"/>
      <c r="CC124" s="1058"/>
      <c r="CD124" s="1058"/>
      <c r="CE124" s="1058"/>
      <c r="CF124" s="1059"/>
      <c r="CG124" s="1060"/>
      <c r="CH124" s="1060"/>
      <c r="CI124" s="1060"/>
      <c r="CJ124" s="1061"/>
      <c r="CK124" s="1043"/>
      <c r="CL124" s="1043"/>
      <c r="CM124" s="1043"/>
      <c r="CN124" s="1043"/>
      <c r="CO124" s="1044"/>
      <c r="CP124" s="1050" t="s">
        <v>449</v>
      </c>
      <c r="CQ124" s="1051"/>
      <c r="CR124" s="1051"/>
      <c r="CS124" s="1051"/>
      <c r="CT124" s="1051"/>
      <c r="CU124" s="1051"/>
      <c r="CV124" s="1051"/>
      <c r="CW124" s="1051"/>
      <c r="CX124" s="1051"/>
      <c r="CY124" s="1051"/>
      <c r="CZ124" s="1051"/>
      <c r="DA124" s="1051"/>
      <c r="DB124" s="1051"/>
      <c r="DC124" s="1051"/>
      <c r="DD124" s="1051"/>
      <c r="DE124" s="1051"/>
      <c r="DF124" s="1052"/>
      <c r="DG124" s="1035">
        <v>2856</v>
      </c>
      <c r="DH124" s="1014"/>
      <c r="DI124" s="1014"/>
      <c r="DJ124" s="1014"/>
      <c r="DK124" s="1015"/>
      <c r="DL124" s="1013">
        <v>2454</v>
      </c>
      <c r="DM124" s="1014"/>
      <c r="DN124" s="1014"/>
      <c r="DO124" s="1014"/>
      <c r="DP124" s="1015"/>
      <c r="DQ124" s="1013">
        <v>2243</v>
      </c>
      <c r="DR124" s="1014"/>
      <c r="DS124" s="1014"/>
      <c r="DT124" s="1014"/>
      <c r="DU124" s="1015"/>
      <c r="DV124" s="1016">
        <v>0</v>
      </c>
      <c r="DW124" s="1017"/>
      <c r="DX124" s="1017"/>
      <c r="DY124" s="1017"/>
      <c r="DZ124" s="1018"/>
    </row>
    <row r="125" spans="1:130" s="199" customFormat="1" ht="26.25" customHeight="1" x14ac:dyDescent="0.15">
      <c r="A125" s="1089"/>
      <c r="B125" s="976"/>
      <c r="C125" s="946" t="s">
        <v>438</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450</v>
      </c>
      <c r="CL125" s="1038"/>
      <c r="CM125" s="1038"/>
      <c r="CN125" s="1038"/>
      <c r="CO125" s="1039"/>
      <c r="CP125" s="970" t="s">
        <v>451</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x14ac:dyDescent="0.2">
      <c r="A126" s="1089"/>
      <c r="B126" s="976"/>
      <c r="C126" s="946" t="s">
        <v>440</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112</v>
      </c>
      <c r="AB126" s="989"/>
      <c r="AC126" s="989"/>
      <c r="AD126" s="989"/>
      <c r="AE126" s="990"/>
      <c r="AF126" s="991" t="s">
        <v>112</v>
      </c>
      <c r="AG126" s="989"/>
      <c r="AH126" s="989"/>
      <c r="AI126" s="989"/>
      <c r="AJ126" s="990"/>
      <c r="AK126" s="991" t="s">
        <v>112</v>
      </c>
      <c r="AL126" s="989"/>
      <c r="AM126" s="989"/>
      <c r="AN126" s="989"/>
      <c r="AO126" s="990"/>
      <c r="AP126" s="992" t="s">
        <v>112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452</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x14ac:dyDescent="0.15">
      <c r="A127" s="1090"/>
      <c r="B127" s="978"/>
      <c r="C127" s="1032" t="s">
        <v>453</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6858</v>
      </c>
      <c r="AB127" s="989"/>
      <c r="AC127" s="989"/>
      <c r="AD127" s="989"/>
      <c r="AE127" s="990"/>
      <c r="AF127" s="991">
        <v>6855</v>
      </c>
      <c r="AG127" s="989"/>
      <c r="AH127" s="989"/>
      <c r="AI127" s="989"/>
      <c r="AJ127" s="990"/>
      <c r="AK127" s="991">
        <v>6861</v>
      </c>
      <c r="AL127" s="989"/>
      <c r="AM127" s="989"/>
      <c r="AN127" s="989"/>
      <c r="AO127" s="990"/>
      <c r="AP127" s="992">
        <v>0.1</v>
      </c>
      <c r="AQ127" s="993"/>
      <c r="AR127" s="993"/>
      <c r="AS127" s="993"/>
      <c r="AT127" s="994"/>
      <c r="AU127" s="235"/>
      <c r="AV127" s="235"/>
      <c r="AW127" s="235"/>
      <c r="AX127" s="1062" t="s">
        <v>454</v>
      </c>
      <c r="AY127" s="1063"/>
      <c r="AZ127" s="1063"/>
      <c r="BA127" s="1063"/>
      <c r="BB127" s="1063"/>
      <c r="BC127" s="1063"/>
      <c r="BD127" s="1063"/>
      <c r="BE127" s="1064"/>
      <c r="BF127" s="1065" t="s">
        <v>455</v>
      </c>
      <c r="BG127" s="1063"/>
      <c r="BH127" s="1063"/>
      <c r="BI127" s="1063"/>
      <c r="BJ127" s="1063"/>
      <c r="BK127" s="1063"/>
      <c r="BL127" s="1064"/>
      <c r="BM127" s="1065" t="s">
        <v>456</v>
      </c>
      <c r="BN127" s="1063"/>
      <c r="BO127" s="1063"/>
      <c r="BP127" s="1063"/>
      <c r="BQ127" s="1063"/>
      <c r="BR127" s="1063"/>
      <c r="BS127" s="1064"/>
      <c r="BT127" s="1065" t="s">
        <v>457</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458</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x14ac:dyDescent="0.2">
      <c r="A128" s="1073" t="s">
        <v>459</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460</v>
      </c>
      <c r="X128" s="1075"/>
      <c r="Y128" s="1075"/>
      <c r="Z128" s="1076"/>
      <c r="AA128" s="1077">
        <v>132229</v>
      </c>
      <c r="AB128" s="1078"/>
      <c r="AC128" s="1078"/>
      <c r="AD128" s="1078"/>
      <c r="AE128" s="1079"/>
      <c r="AF128" s="1080">
        <v>172090</v>
      </c>
      <c r="AG128" s="1078"/>
      <c r="AH128" s="1078"/>
      <c r="AI128" s="1078"/>
      <c r="AJ128" s="1079"/>
      <c r="AK128" s="1080">
        <v>164671</v>
      </c>
      <c r="AL128" s="1078"/>
      <c r="AM128" s="1078"/>
      <c r="AN128" s="1078"/>
      <c r="AO128" s="1079"/>
      <c r="AP128" s="1081"/>
      <c r="AQ128" s="1082"/>
      <c r="AR128" s="1082"/>
      <c r="AS128" s="1082"/>
      <c r="AT128" s="1083"/>
      <c r="AU128" s="235"/>
      <c r="AV128" s="235"/>
      <c r="AW128" s="235"/>
      <c r="AX128" s="918" t="s">
        <v>461</v>
      </c>
      <c r="AY128" s="919"/>
      <c r="AZ128" s="919"/>
      <c r="BA128" s="919"/>
      <c r="BB128" s="919"/>
      <c r="BC128" s="919"/>
      <c r="BD128" s="919"/>
      <c r="BE128" s="920"/>
      <c r="BF128" s="1084" t="s">
        <v>462</v>
      </c>
      <c r="BG128" s="1085"/>
      <c r="BH128" s="1085"/>
      <c r="BI128" s="1085"/>
      <c r="BJ128" s="1085"/>
      <c r="BK128" s="1085"/>
      <c r="BL128" s="1086"/>
      <c r="BM128" s="1084">
        <v>13.53</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463</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112</v>
      </c>
      <c r="DM128" s="1070"/>
      <c r="DN128" s="1070"/>
      <c r="DO128" s="1070"/>
      <c r="DP128" s="1070"/>
      <c r="DQ128" s="1070" t="s">
        <v>112</v>
      </c>
      <c r="DR128" s="1070"/>
      <c r="DS128" s="1070"/>
      <c r="DT128" s="1070"/>
      <c r="DU128" s="1070"/>
      <c r="DV128" s="1071" t="s">
        <v>112</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464</v>
      </c>
      <c r="X129" s="1104"/>
      <c r="Y129" s="1104"/>
      <c r="Z129" s="1105"/>
      <c r="AA129" s="988">
        <v>8980478</v>
      </c>
      <c r="AB129" s="989"/>
      <c r="AC129" s="989"/>
      <c r="AD129" s="989"/>
      <c r="AE129" s="990"/>
      <c r="AF129" s="991">
        <v>9115855</v>
      </c>
      <c r="AG129" s="989"/>
      <c r="AH129" s="989"/>
      <c r="AI129" s="989"/>
      <c r="AJ129" s="990"/>
      <c r="AK129" s="991">
        <v>8920607</v>
      </c>
      <c r="AL129" s="989"/>
      <c r="AM129" s="989"/>
      <c r="AN129" s="989"/>
      <c r="AO129" s="990"/>
      <c r="AP129" s="1106"/>
      <c r="AQ129" s="1107"/>
      <c r="AR129" s="1107"/>
      <c r="AS129" s="1107"/>
      <c r="AT129" s="1108"/>
      <c r="AU129" s="237"/>
      <c r="AV129" s="237"/>
      <c r="AW129" s="237"/>
      <c r="AX129" s="1097" t="s">
        <v>465</v>
      </c>
      <c r="AY129" s="980"/>
      <c r="AZ129" s="980"/>
      <c r="BA129" s="980"/>
      <c r="BB129" s="980"/>
      <c r="BC129" s="980"/>
      <c r="BD129" s="980"/>
      <c r="BE129" s="981"/>
      <c r="BF129" s="1098" t="s">
        <v>112</v>
      </c>
      <c r="BG129" s="1099"/>
      <c r="BH129" s="1099"/>
      <c r="BI129" s="1099"/>
      <c r="BJ129" s="1099"/>
      <c r="BK129" s="1099"/>
      <c r="BL129" s="1100"/>
      <c r="BM129" s="1098">
        <v>18.53</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466</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467</v>
      </c>
      <c r="X130" s="1104"/>
      <c r="Y130" s="1104"/>
      <c r="Z130" s="1105"/>
      <c r="AA130" s="988">
        <v>2499844</v>
      </c>
      <c r="AB130" s="989"/>
      <c r="AC130" s="989"/>
      <c r="AD130" s="989"/>
      <c r="AE130" s="990"/>
      <c r="AF130" s="991">
        <v>2544125</v>
      </c>
      <c r="AG130" s="989"/>
      <c r="AH130" s="989"/>
      <c r="AI130" s="989"/>
      <c r="AJ130" s="990"/>
      <c r="AK130" s="991">
        <v>2523929</v>
      </c>
      <c r="AL130" s="989"/>
      <c r="AM130" s="989"/>
      <c r="AN130" s="989"/>
      <c r="AO130" s="990"/>
      <c r="AP130" s="1106"/>
      <c r="AQ130" s="1107"/>
      <c r="AR130" s="1107"/>
      <c r="AS130" s="1107"/>
      <c r="AT130" s="1108"/>
      <c r="AU130" s="237"/>
      <c r="AV130" s="237"/>
      <c r="AW130" s="237"/>
      <c r="AX130" s="1097" t="s">
        <v>468</v>
      </c>
      <c r="AY130" s="980"/>
      <c r="AZ130" s="980"/>
      <c r="BA130" s="980"/>
      <c r="BB130" s="980"/>
      <c r="BC130" s="980"/>
      <c r="BD130" s="980"/>
      <c r="BE130" s="981"/>
      <c r="BF130" s="1134">
        <v>12.8</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469</v>
      </c>
      <c r="X131" s="1142"/>
      <c r="Y131" s="1142"/>
      <c r="Z131" s="1143"/>
      <c r="AA131" s="1035">
        <v>6480634</v>
      </c>
      <c r="AB131" s="1014"/>
      <c r="AC131" s="1014"/>
      <c r="AD131" s="1014"/>
      <c r="AE131" s="1015"/>
      <c r="AF131" s="1013">
        <v>6571730</v>
      </c>
      <c r="AG131" s="1014"/>
      <c r="AH131" s="1014"/>
      <c r="AI131" s="1014"/>
      <c r="AJ131" s="1015"/>
      <c r="AK131" s="1013">
        <v>6396678</v>
      </c>
      <c r="AL131" s="1014"/>
      <c r="AM131" s="1014"/>
      <c r="AN131" s="1014"/>
      <c r="AO131" s="1015"/>
      <c r="AP131" s="1144"/>
      <c r="AQ131" s="1145"/>
      <c r="AR131" s="1145"/>
      <c r="AS131" s="1145"/>
      <c r="AT131" s="1146"/>
      <c r="AU131" s="237"/>
      <c r="AV131" s="237"/>
      <c r="AW131" s="237"/>
      <c r="AX131" s="1116" t="s">
        <v>470</v>
      </c>
      <c r="AY131" s="1067"/>
      <c r="AZ131" s="1067"/>
      <c r="BA131" s="1067"/>
      <c r="BB131" s="1067"/>
      <c r="BC131" s="1067"/>
      <c r="BD131" s="1067"/>
      <c r="BE131" s="1068"/>
      <c r="BF131" s="1117">
        <v>86.1</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471</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472</v>
      </c>
      <c r="W132" s="1127"/>
      <c r="X132" s="1127"/>
      <c r="Y132" s="1127"/>
      <c r="Z132" s="1128"/>
      <c r="AA132" s="1129">
        <v>14.015943500000001</v>
      </c>
      <c r="AB132" s="1130"/>
      <c r="AC132" s="1130"/>
      <c r="AD132" s="1130"/>
      <c r="AE132" s="1131"/>
      <c r="AF132" s="1132">
        <v>12.802671439999999</v>
      </c>
      <c r="AG132" s="1130"/>
      <c r="AH132" s="1130"/>
      <c r="AI132" s="1130"/>
      <c r="AJ132" s="1131"/>
      <c r="AK132" s="1132">
        <v>11.773173509999999</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473</v>
      </c>
      <c r="W133" s="1110"/>
      <c r="X133" s="1110"/>
      <c r="Y133" s="1110"/>
      <c r="Z133" s="1111"/>
      <c r="AA133" s="1112">
        <v>15</v>
      </c>
      <c r="AB133" s="1113"/>
      <c r="AC133" s="1113"/>
      <c r="AD133" s="1113"/>
      <c r="AE133" s="1114"/>
      <c r="AF133" s="1112">
        <v>14.1</v>
      </c>
      <c r="AG133" s="1113"/>
      <c r="AH133" s="1113"/>
      <c r="AI133" s="1113"/>
      <c r="AJ133" s="1114"/>
      <c r="AK133" s="1112">
        <v>12.8</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19" zoomScale="85" zoomScaleNormal="85" zoomScaleSheetLayoutView="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474</v>
      </c>
      <c r="B5" s="248"/>
      <c r="C5" s="248"/>
      <c r="D5" s="248"/>
      <c r="E5" s="248"/>
      <c r="F5" s="248"/>
      <c r="G5" s="248"/>
      <c r="H5" s="248"/>
      <c r="I5" s="248"/>
      <c r="J5" s="248"/>
      <c r="K5" s="248"/>
      <c r="L5" s="248"/>
      <c r="M5" s="248"/>
      <c r="N5" s="248"/>
      <c r="O5" s="249"/>
    </row>
    <row r="6" spans="1:16" x14ac:dyDescent="0.15">
      <c r="A6" s="250"/>
      <c r="B6" s="246"/>
      <c r="C6" s="246"/>
      <c r="D6" s="246"/>
      <c r="E6" s="246"/>
      <c r="F6" s="246"/>
      <c r="G6" s="251" t="s">
        <v>475</v>
      </c>
      <c r="H6" s="251"/>
      <c r="I6" s="251"/>
      <c r="J6" s="251"/>
      <c r="K6" s="246"/>
      <c r="L6" s="246"/>
      <c r="M6" s="246"/>
      <c r="N6" s="246"/>
    </row>
    <row r="7" spans="1:16" x14ac:dyDescent="0.15">
      <c r="A7" s="250"/>
      <c r="B7" s="246"/>
      <c r="C7" s="246"/>
      <c r="D7" s="246"/>
      <c r="E7" s="246"/>
      <c r="F7" s="246"/>
      <c r="G7" s="253"/>
      <c r="H7" s="254"/>
      <c r="I7" s="254"/>
      <c r="J7" s="255"/>
      <c r="K7" s="1150" t="s">
        <v>476</v>
      </c>
      <c r="L7" s="256"/>
      <c r="M7" s="257" t="s">
        <v>477</v>
      </c>
      <c r="N7" s="258"/>
    </row>
    <row r="8" spans="1:16" x14ac:dyDescent="0.15">
      <c r="A8" s="250"/>
      <c r="B8" s="246"/>
      <c r="C8" s="246"/>
      <c r="D8" s="246"/>
      <c r="E8" s="246"/>
      <c r="F8" s="246"/>
      <c r="G8" s="259"/>
      <c r="H8" s="260"/>
      <c r="I8" s="260"/>
      <c r="J8" s="261"/>
      <c r="K8" s="1151"/>
      <c r="L8" s="262" t="s">
        <v>478</v>
      </c>
      <c r="M8" s="263" t="s">
        <v>479</v>
      </c>
      <c r="N8" s="264" t="s">
        <v>480</v>
      </c>
    </row>
    <row r="9" spans="1:16" x14ac:dyDescent="0.15">
      <c r="A9" s="250"/>
      <c r="B9" s="246"/>
      <c r="C9" s="246"/>
      <c r="D9" s="246"/>
      <c r="E9" s="246"/>
      <c r="F9" s="246"/>
      <c r="G9" s="1152" t="s">
        <v>481</v>
      </c>
      <c r="H9" s="1153"/>
      <c r="I9" s="1153"/>
      <c r="J9" s="1154"/>
      <c r="K9" s="265">
        <v>2034921</v>
      </c>
      <c r="L9" s="266">
        <v>138487</v>
      </c>
      <c r="M9" s="267">
        <v>85687</v>
      </c>
      <c r="N9" s="268">
        <v>61.6</v>
      </c>
    </row>
    <row r="10" spans="1:16" x14ac:dyDescent="0.15">
      <c r="A10" s="250"/>
      <c r="B10" s="246"/>
      <c r="C10" s="246"/>
      <c r="D10" s="246"/>
      <c r="E10" s="246"/>
      <c r="F10" s="246"/>
      <c r="G10" s="1152" t="s">
        <v>482</v>
      </c>
      <c r="H10" s="1153"/>
      <c r="I10" s="1153"/>
      <c r="J10" s="1154"/>
      <c r="K10" s="269">
        <v>201039</v>
      </c>
      <c r="L10" s="270">
        <v>13682</v>
      </c>
      <c r="M10" s="271">
        <v>10096</v>
      </c>
      <c r="N10" s="272">
        <v>35.5</v>
      </c>
    </row>
    <row r="11" spans="1:16" ht="13.5" customHeight="1" x14ac:dyDescent="0.15">
      <c r="A11" s="250"/>
      <c r="B11" s="246"/>
      <c r="C11" s="246"/>
      <c r="D11" s="246"/>
      <c r="E11" s="246"/>
      <c r="F11" s="246"/>
      <c r="G11" s="1152" t="s">
        <v>483</v>
      </c>
      <c r="H11" s="1153"/>
      <c r="I11" s="1153"/>
      <c r="J11" s="1154"/>
      <c r="K11" s="269">
        <v>436435</v>
      </c>
      <c r="L11" s="270">
        <v>29702</v>
      </c>
      <c r="M11" s="271">
        <v>13592</v>
      </c>
      <c r="N11" s="272">
        <v>118.5</v>
      </c>
    </row>
    <row r="12" spans="1:16" ht="13.5" customHeight="1" x14ac:dyDescent="0.15">
      <c r="A12" s="250"/>
      <c r="B12" s="246"/>
      <c r="C12" s="246"/>
      <c r="D12" s="246"/>
      <c r="E12" s="246"/>
      <c r="F12" s="246"/>
      <c r="G12" s="1152" t="s">
        <v>484</v>
      </c>
      <c r="H12" s="1153"/>
      <c r="I12" s="1153"/>
      <c r="J12" s="1154"/>
      <c r="K12" s="269" t="s">
        <v>485</v>
      </c>
      <c r="L12" s="270" t="s">
        <v>485</v>
      </c>
      <c r="M12" s="271">
        <v>962</v>
      </c>
      <c r="N12" s="272" t="s">
        <v>485</v>
      </c>
    </row>
    <row r="13" spans="1:16" ht="13.5" customHeight="1" x14ac:dyDescent="0.15">
      <c r="A13" s="250"/>
      <c r="B13" s="246"/>
      <c r="C13" s="246"/>
      <c r="D13" s="246"/>
      <c r="E13" s="246"/>
      <c r="F13" s="246"/>
      <c r="G13" s="1152" t="s">
        <v>486</v>
      </c>
      <c r="H13" s="1153"/>
      <c r="I13" s="1153"/>
      <c r="J13" s="1154"/>
      <c r="K13" s="269" t="s">
        <v>485</v>
      </c>
      <c r="L13" s="270" t="s">
        <v>485</v>
      </c>
      <c r="M13" s="271">
        <v>34</v>
      </c>
      <c r="N13" s="272" t="s">
        <v>485</v>
      </c>
    </row>
    <row r="14" spans="1:16" ht="13.5" customHeight="1" x14ac:dyDescent="0.15">
      <c r="A14" s="250"/>
      <c r="B14" s="246"/>
      <c r="C14" s="246"/>
      <c r="D14" s="246"/>
      <c r="E14" s="246"/>
      <c r="F14" s="246"/>
      <c r="G14" s="1152" t="s">
        <v>487</v>
      </c>
      <c r="H14" s="1153"/>
      <c r="I14" s="1153"/>
      <c r="J14" s="1154"/>
      <c r="K14" s="269">
        <v>60676</v>
      </c>
      <c r="L14" s="270">
        <v>4129</v>
      </c>
      <c r="M14" s="271">
        <v>3922</v>
      </c>
      <c r="N14" s="272">
        <v>5.3</v>
      </c>
    </row>
    <row r="15" spans="1:16" ht="13.5" customHeight="1" x14ac:dyDescent="0.15">
      <c r="A15" s="250"/>
      <c r="B15" s="246"/>
      <c r="C15" s="246"/>
      <c r="D15" s="246"/>
      <c r="E15" s="246"/>
      <c r="F15" s="246"/>
      <c r="G15" s="1152" t="s">
        <v>488</v>
      </c>
      <c r="H15" s="1153"/>
      <c r="I15" s="1153"/>
      <c r="J15" s="1154"/>
      <c r="K15" s="269">
        <v>32963</v>
      </c>
      <c r="L15" s="270">
        <v>2243</v>
      </c>
      <c r="M15" s="271">
        <v>1815</v>
      </c>
      <c r="N15" s="272">
        <v>23.6</v>
      </c>
    </row>
    <row r="16" spans="1:16" x14ac:dyDescent="0.15">
      <c r="A16" s="250"/>
      <c r="B16" s="246"/>
      <c r="C16" s="246"/>
      <c r="D16" s="246"/>
      <c r="E16" s="246"/>
      <c r="F16" s="246"/>
      <c r="G16" s="1155" t="s">
        <v>489</v>
      </c>
      <c r="H16" s="1156"/>
      <c r="I16" s="1156"/>
      <c r="J16" s="1157"/>
      <c r="K16" s="270">
        <v>-178487</v>
      </c>
      <c r="L16" s="270">
        <v>-12147</v>
      </c>
      <c r="M16" s="271">
        <v>-9409</v>
      </c>
      <c r="N16" s="272">
        <v>29.1</v>
      </c>
    </row>
    <row r="17" spans="1:16" x14ac:dyDescent="0.15">
      <c r="A17" s="250"/>
      <c r="B17" s="246"/>
      <c r="C17" s="246"/>
      <c r="D17" s="246"/>
      <c r="E17" s="246"/>
      <c r="F17" s="246"/>
      <c r="G17" s="1155" t="s">
        <v>171</v>
      </c>
      <c r="H17" s="1156"/>
      <c r="I17" s="1156"/>
      <c r="J17" s="1157"/>
      <c r="K17" s="270">
        <v>2587547</v>
      </c>
      <c r="L17" s="270">
        <v>176095</v>
      </c>
      <c r="M17" s="271">
        <v>106699</v>
      </c>
      <c r="N17" s="272">
        <v>65</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490</v>
      </c>
      <c r="H19" s="246"/>
      <c r="I19" s="246"/>
      <c r="J19" s="246"/>
      <c r="K19" s="246"/>
      <c r="L19" s="246"/>
      <c r="M19" s="246"/>
      <c r="N19" s="246"/>
    </row>
    <row r="20" spans="1:16" x14ac:dyDescent="0.15">
      <c r="A20" s="250"/>
      <c r="B20" s="246"/>
      <c r="C20" s="246"/>
      <c r="D20" s="246"/>
      <c r="E20" s="246"/>
      <c r="F20" s="246"/>
      <c r="G20" s="274"/>
      <c r="H20" s="275"/>
      <c r="I20" s="275"/>
      <c r="J20" s="276"/>
      <c r="K20" s="277" t="s">
        <v>491</v>
      </c>
      <c r="L20" s="278" t="s">
        <v>492</v>
      </c>
      <c r="M20" s="279" t="s">
        <v>493</v>
      </c>
      <c r="N20" s="280"/>
    </row>
    <row r="21" spans="1:16" s="286" customFormat="1" x14ac:dyDescent="0.15">
      <c r="A21" s="281"/>
      <c r="B21" s="251"/>
      <c r="C21" s="251"/>
      <c r="D21" s="251"/>
      <c r="E21" s="251"/>
      <c r="F21" s="251"/>
      <c r="G21" s="1147" t="s">
        <v>494</v>
      </c>
      <c r="H21" s="1148"/>
      <c r="I21" s="1148"/>
      <c r="J21" s="1149"/>
      <c r="K21" s="282">
        <v>15.79</v>
      </c>
      <c r="L21" s="283">
        <v>9.99</v>
      </c>
      <c r="M21" s="284">
        <v>5.8</v>
      </c>
      <c r="N21" s="251"/>
      <c r="O21" s="285"/>
      <c r="P21" s="281"/>
    </row>
    <row r="22" spans="1:16" s="286" customFormat="1" x14ac:dyDescent="0.15">
      <c r="A22" s="281"/>
      <c r="B22" s="251"/>
      <c r="C22" s="251"/>
      <c r="D22" s="251"/>
      <c r="E22" s="251"/>
      <c r="F22" s="251"/>
      <c r="G22" s="1147" t="s">
        <v>495</v>
      </c>
      <c r="H22" s="1148"/>
      <c r="I22" s="1148"/>
      <c r="J22" s="1149"/>
      <c r="K22" s="287">
        <v>101.2</v>
      </c>
      <c r="L22" s="288">
        <v>96.4</v>
      </c>
      <c r="M22" s="289">
        <v>4.8</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496</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497</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498</v>
      </c>
      <c r="H29" s="251"/>
      <c r="I29" s="251"/>
      <c r="J29" s="251"/>
      <c r="K29" s="246"/>
      <c r="L29" s="246"/>
      <c r="M29" s="246"/>
      <c r="N29" s="246"/>
      <c r="O29" s="295"/>
    </row>
    <row r="30" spans="1:16" x14ac:dyDescent="0.15">
      <c r="A30" s="250"/>
      <c r="B30" s="246"/>
      <c r="C30" s="246"/>
      <c r="D30" s="246"/>
      <c r="E30" s="246"/>
      <c r="F30" s="246"/>
      <c r="G30" s="253"/>
      <c r="H30" s="254"/>
      <c r="I30" s="254"/>
      <c r="J30" s="255"/>
      <c r="K30" s="1150" t="s">
        <v>476</v>
      </c>
      <c r="L30" s="256"/>
      <c r="M30" s="257" t="s">
        <v>477</v>
      </c>
      <c r="N30" s="258"/>
    </row>
    <row r="31" spans="1:16" x14ac:dyDescent="0.15">
      <c r="A31" s="250"/>
      <c r="B31" s="246"/>
      <c r="C31" s="246"/>
      <c r="D31" s="246"/>
      <c r="E31" s="246"/>
      <c r="F31" s="246"/>
      <c r="G31" s="259"/>
      <c r="H31" s="260"/>
      <c r="I31" s="260"/>
      <c r="J31" s="261"/>
      <c r="K31" s="1151"/>
      <c r="L31" s="262" t="s">
        <v>478</v>
      </c>
      <c r="M31" s="263" t="s">
        <v>479</v>
      </c>
      <c r="N31" s="264" t="s">
        <v>480</v>
      </c>
    </row>
    <row r="32" spans="1:16" ht="27" customHeight="1" x14ac:dyDescent="0.15">
      <c r="A32" s="250"/>
      <c r="B32" s="246"/>
      <c r="C32" s="246"/>
      <c r="D32" s="246"/>
      <c r="E32" s="246"/>
      <c r="F32" s="246"/>
      <c r="G32" s="1163" t="s">
        <v>499</v>
      </c>
      <c r="H32" s="1164"/>
      <c r="I32" s="1164"/>
      <c r="J32" s="1165"/>
      <c r="K32" s="296">
        <v>2866591</v>
      </c>
      <c r="L32" s="296">
        <v>195086</v>
      </c>
      <c r="M32" s="297">
        <v>51894</v>
      </c>
      <c r="N32" s="298">
        <v>275.89999999999998</v>
      </c>
    </row>
    <row r="33" spans="1:16" ht="13.5" customHeight="1" x14ac:dyDescent="0.15">
      <c r="A33" s="250"/>
      <c r="B33" s="246"/>
      <c r="C33" s="246"/>
      <c r="D33" s="246"/>
      <c r="E33" s="246"/>
      <c r="F33" s="246"/>
      <c r="G33" s="1163" t="s">
        <v>500</v>
      </c>
      <c r="H33" s="1164"/>
      <c r="I33" s="1164"/>
      <c r="J33" s="1165"/>
      <c r="K33" s="296" t="s">
        <v>485</v>
      </c>
      <c r="L33" s="296" t="s">
        <v>485</v>
      </c>
      <c r="M33" s="297" t="s">
        <v>485</v>
      </c>
      <c r="N33" s="298" t="s">
        <v>485</v>
      </c>
    </row>
    <row r="34" spans="1:16" ht="27" customHeight="1" x14ac:dyDescent="0.15">
      <c r="A34" s="250"/>
      <c r="B34" s="246"/>
      <c r="C34" s="246"/>
      <c r="D34" s="246"/>
      <c r="E34" s="246"/>
      <c r="F34" s="246"/>
      <c r="G34" s="1163" t="s">
        <v>501</v>
      </c>
      <c r="H34" s="1164"/>
      <c r="I34" s="1164"/>
      <c r="J34" s="1165"/>
      <c r="K34" s="296" t="s">
        <v>485</v>
      </c>
      <c r="L34" s="296" t="s">
        <v>485</v>
      </c>
      <c r="M34" s="297">
        <v>10</v>
      </c>
      <c r="N34" s="298" t="s">
        <v>485</v>
      </c>
    </row>
    <row r="35" spans="1:16" ht="27" customHeight="1" x14ac:dyDescent="0.15">
      <c r="A35" s="250"/>
      <c r="B35" s="246"/>
      <c r="C35" s="246"/>
      <c r="D35" s="246"/>
      <c r="E35" s="246"/>
      <c r="F35" s="246"/>
      <c r="G35" s="1163" t="s">
        <v>502</v>
      </c>
      <c r="H35" s="1164"/>
      <c r="I35" s="1164"/>
      <c r="J35" s="1165"/>
      <c r="K35" s="296">
        <v>460773</v>
      </c>
      <c r="L35" s="296">
        <v>31358</v>
      </c>
      <c r="M35" s="297">
        <v>15077</v>
      </c>
      <c r="N35" s="298">
        <v>108</v>
      </c>
    </row>
    <row r="36" spans="1:16" ht="27" customHeight="1" x14ac:dyDescent="0.15">
      <c r="A36" s="250"/>
      <c r="B36" s="246"/>
      <c r="C36" s="246"/>
      <c r="D36" s="246"/>
      <c r="E36" s="246"/>
      <c r="F36" s="246"/>
      <c r="G36" s="1163" t="s">
        <v>503</v>
      </c>
      <c r="H36" s="1164"/>
      <c r="I36" s="1164"/>
      <c r="J36" s="1165"/>
      <c r="K36" s="296">
        <v>105214</v>
      </c>
      <c r="L36" s="296">
        <v>7160</v>
      </c>
      <c r="M36" s="297">
        <v>4066</v>
      </c>
      <c r="N36" s="298">
        <v>76.099999999999994</v>
      </c>
    </row>
    <row r="37" spans="1:16" ht="13.5" customHeight="1" x14ac:dyDescent="0.15">
      <c r="A37" s="250"/>
      <c r="B37" s="246"/>
      <c r="C37" s="246"/>
      <c r="D37" s="246"/>
      <c r="E37" s="246"/>
      <c r="F37" s="246"/>
      <c r="G37" s="1163" t="s">
        <v>504</v>
      </c>
      <c r="H37" s="1164"/>
      <c r="I37" s="1164"/>
      <c r="J37" s="1165"/>
      <c r="K37" s="296">
        <v>9114</v>
      </c>
      <c r="L37" s="296">
        <v>620</v>
      </c>
      <c r="M37" s="297">
        <v>901</v>
      </c>
      <c r="N37" s="298">
        <v>-31.2</v>
      </c>
    </row>
    <row r="38" spans="1:16" ht="27" customHeight="1" x14ac:dyDescent="0.15">
      <c r="A38" s="250"/>
      <c r="B38" s="246"/>
      <c r="C38" s="246"/>
      <c r="D38" s="246"/>
      <c r="E38" s="246"/>
      <c r="F38" s="246"/>
      <c r="G38" s="1166" t="s">
        <v>505</v>
      </c>
      <c r="H38" s="1167"/>
      <c r="I38" s="1167"/>
      <c r="J38" s="1168"/>
      <c r="K38" s="299" t="s">
        <v>485</v>
      </c>
      <c r="L38" s="299" t="s">
        <v>485</v>
      </c>
      <c r="M38" s="300">
        <v>5</v>
      </c>
      <c r="N38" s="301" t="s">
        <v>485</v>
      </c>
      <c r="O38" s="295"/>
    </row>
    <row r="39" spans="1:16" x14ac:dyDescent="0.15">
      <c r="A39" s="250"/>
      <c r="B39" s="246"/>
      <c r="C39" s="246"/>
      <c r="D39" s="246"/>
      <c r="E39" s="246"/>
      <c r="F39" s="246"/>
      <c r="G39" s="1166" t="s">
        <v>506</v>
      </c>
      <c r="H39" s="1167"/>
      <c r="I39" s="1167"/>
      <c r="J39" s="1168"/>
      <c r="K39" s="302">
        <v>-164671</v>
      </c>
      <c r="L39" s="302">
        <v>-11207</v>
      </c>
      <c r="M39" s="303">
        <v>-2383</v>
      </c>
      <c r="N39" s="304">
        <v>370.3</v>
      </c>
      <c r="O39" s="295"/>
    </row>
    <row r="40" spans="1:16" ht="27" customHeight="1" x14ac:dyDescent="0.15">
      <c r="A40" s="250"/>
      <c r="B40" s="246"/>
      <c r="C40" s="246"/>
      <c r="D40" s="246"/>
      <c r="E40" s="246"/>
      <c r="F40" s="246"/>
      <c r="G40" s="1163" t="s">
        <v>507</v>
      </c>
      <c r="H40" s="1164"/>
      <c r="I40" s="1164"/>
      <c r="J40" s="1165"/>
      <c r="K40" s="302">
        <v>-2523929</v>
      </c>
      <c r="L40" s="302">
        <v>-171766</v>
      </c>
      <c r="M40" s="303">
        <v>-48190</v>
      </c>
      <c r="N40" s="304">
        <v>256.39999999999998</v>
      </c>
      <c r="O40" s="295"/>
    </row>
    <row r="41" spans="1:16" x14ac:dyDescent="0.15">
      <c r="A41" s="250"/>
      <c r="B41" s="246"/>
      <c r="C41" s="246"/>
      <c r="D41" s="246"/>
      <c r="E41" s="246"/>
      <c r="F41" s="246"/>
      <c r="G41" s="1169" t="s">
        <v>282</v>
      </c>
      <c r="H41" s="1170"/>
      <c r="I41" s="1170"/>
      <c r="J41" s="1171"/>
      <c r="K41" s="296">
        <v>753092</v>
      </c>
      <c r="L41" s="302">
        <v>51252</v>
      </c>
      <c r="M41" s="303">
        <v>21380</v>
      </c>
      <c r="N41" s="304">
        <v>139.69999999999999</v>
      </c>
      <c r="O41" s="295"/>
    </row>
    <row r="42" spans="1:16" x14ac:dyDescent="0.15">
      <c r="A42" s="250"/>
      <c r="B42" s="246"/>
      <c r="C42" s="246"/>
      <c r="D42" s="246"/>
      <c r="E42" s="246"/>
      <c r="F42" s="246"/>
      <c r="G42" s="305" t="s">
        <v>508</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509</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510</v>
      </c>
      <c r="H48" s="310"/>
      <c r="I48" s="310"/>
      <c r="J48" s="310"/>
      <c r="K48" s="310"/>
      <c r="L48" s="310"/>
      <c r="M48" s="311"/>
      <c r="N48" s="310"/>
    </row>
    <row r="49" spans="1:14" ht="13.5" customHeight="1" x14ac:dyDescent="0.15">
      <c r="A49" s="250"/>
      <c r="B49" s="246"/>
      <c r="C49" s="246"/>
      <c r="D49" s="246"/>
      <c r="E49" s="246"/>
      <c r="F49" s="246"/>
      <c r="G49" s="312"/>
      <c r="H49" s="313"/>
      <c r="I49" s="1158" t="s">
        <v>476</v>
      </c>
      <c r="J49" s="1160" t="s">
        <v>511</v>
      </c>
      <c r="K49" s="1161"/>
      <c r="L49" s="1161"/>
      <c r="M49" s="1161"/>
      <c r="N49" s="1162"/>
    </row>
    <row r="50" spans="1:14" x14ac:dyDescent="0.15">
      <c r="A50" s="250"/>
      <c r="B50" s="246"/>
      <c r="C50" s="246"/>
      <c r="D50" s="246"/>
      <c r="E50" s="246"/>
      <c r="F50" s="246"/>
      <c r="G50" s="314"/>
      <c r="H50" s="315"/>
      <c r="I50" s="1159"/>
      <c r="J50" s="316" t="s">
        <v>512</v>
      </c>
      <c r="K50" s="317" t="s">
        <v>513</v>
      </c>
      <c r="L50" s="318" t="s">
        <v>514</v>
      </c>
      <c r="M50" s="319" t="s">
        <v>515</v>
      </c>
      <c r="N50" s="320" t="s">
        <v>516</v>
      </c>
    </row>
    <row r="51" spans="1:14" x14ac:dyDescent="0.15">
      <c r="A51" s="250"/>
      <c r="B51" s="246"/>
      <c r="C51" s="246"/>
      <c r="D51" s="246"/>
      <c r="E51" s="246"/>
      <c r="F51" s="246"/>
      <c r="G51" s="312" t="s">
        <v>517</v>
      </c>
      <c r="H51" s="313"/>
      <c r="I51" s="321">
        <v>2077361</v>
      </c>
      <c r="J51" s="322">
        <v>135811</v>
      </c>
      <c r="K51" s="323">
        <v>-5.0999999999999996</v>
      </c>
      <c r="L51" s="324">
        <v>69806</v>
      </c>
      <c r="M51" s="325">
        <v>13.4</v>
      </c>
      <c r="N51" s="326">
        <v>-18.5</v>
      </c>
    </row>
    <row r="52" spans="1:14" x14ac:dyDescent="0.15">
      <c r="A52" s="250"/>
      <c r="B52" s="246"/>
      <c r="C52" s="246"/>
      <c r="D52" s="246"/>
      <c r="E52" s="246"/>
      <c r="F52" s="246"/>
      <c r="G52" s="327"/>
      <c r="H52" s="328" t="s">
        <v>518</v>
      </c>
      <c r="I52" s="329">
        <v>798713</v>
      </c>
      <c r="J52" s="330">
        <v>52217</v>
      </c>
      <c r="K52" s="331">
        <v>-23.4</v>
      </c>
      <c r="L52" s="332">
        <v>32823</v>
      </c>
      <c r="M52" s="333">
        <v>1</v>
      </c>
      <c r="N52" s="334">
        <v>-24.4</v>
      </c>
    </row>
    <row r="53" spans="1:14" x14ac:dyDescent="0.15">
      <c r="A53" s="250"/>
      <c r="B53" s="246"/>
      <c r="C53" s="246"/>
      <c r="D53" s="246"/>
      <c r="E53" s="246"/>
      <c r="F53" s="246"/>
      <c r="G53" s="312" t="s">
        <v>519</v>
      </c>
      <c r="H53" s="313"/>
      <c r="I53" s="321">
        <v>2650419</v>
      </c>
      <c r="J53" s="322">
        <v>174232</v>
      </c>
      <c r="K53" s="323">
        <v>28.3</v>
      </c>
      <c r="L53" s="324">
        <v>74444</v>
      </c>
      <c r="M53" s="325">
        <v>6.6</v>
      </c>
      <c r="N53" s="326">
        <v>21.7</v>
      </c>
    </row>
    <row r="54" spans="1:14" x14ac:dyDescent="0.15">
      <c r="A54" s="250"/>
      <c r="B54" s="246"/>
      <c r="C54" s="246"/>
      <c r="D54" s="246"/>
      <c r="E54" s="246"/>
      <c r="F54" s="246"/>
      <c r="G54" s="327"/>
      <c r="H54" s="328" t="s">
        <v>518</v>
      </c>
      <c r="I54" s="329">
        <v>1003176</v>
      </c>
      <c r="J54" s="330">
        <v>65946</v>
      </c>
      <c r="K54" s="331">
        <v>26.3</v>
      </c>
      <c r="L54" s="332">
        <v>34175</v>
      </c>
      <c r="M54" s="333">
        <v>4.0999999999999996</v>
      </c>
      <c r="N54" s="334">
        <v>22.2</v>
      </c>
    </row>
    <row r="55" spans="1:14" x14ac:dyDescent="0.15">
      <c r="A55" s="250"/>
      <c r="B55" s="246"/>
      <c r="C55" s="246"/>
      <c r="D55" s="246"/>
      <c r="E55" s="246"/>
      <c r="F55" s="246"/>
      <c r="G55" s="312" t="s">
        <v>520</v>
      </c>
      <c r="H55" s="313"/>
      <c r="I55" s="321">
        <v>2421882</v>
      </c>
      <c r="J55" s="322">
        <v>161502</v>
      </c>
      <c r="K55" s="323">
        <v>-7.3</v>
      </c>
      <c r="L55" s="324">
        <v>85205</v>
      </c>
      <c r="M55" s="325">
        <v>14.5</v>
      </c>
      <c r="N55" s="326">
        <v>-21.8</v>
      </c>
    </row>
    <row r="56" spans="1:14" x14ac:dyDescent="0.15">
      <c r="A56" s="250"/>
      <c r="B56" s="246"/>
      <c r="C56" s="246"/>
      <c r="D56" s="246"/>
      <c r="E56" s="246"/>
      <c r="F56" s="246"/>
      <c r="G56" s="327"/>
      <c r="H56" s="328" t="s">
        <v>518</v>
      </c>
      <c r="I56" s="329">
        <v>1334155</v>
      </c>
      <c r="J56" s="330">
        <v>88967</v>
      </c>
      <c r="K56" s="331">
        <v>34.9</v>
      </c>
      <c r="L56" s="332">
        <v>38847</v>
      </c>
      <c r="M56" s="333">
        <v>13.7</v>
      </c>
      <c r="N56" s="334">
        <v>21.2</v>
      </c>
    </row>
    <row r="57" spans="1:14" x14ac:dyDescent="0.15">
      <c r="A57" s="250"/>
      <c r="B57" s="246"/>
      <c r="C57" s="246"/>
      <c r="D57" s="246"/>
      <c r="E57" s="246"/>
      <c r="F57" s="246"/>
      <c r="G57" s="312" t="s">
        <v>521</v>
      </c>
      <c r="H57" s="313"/>
      <c r="I57" s="321">
        <v>1964058</v>
      </c>
      <c r="J57" s="322">
        <v>132778</v>
      </c>
      <c r="K57" s="323">
        <v>-17.8</v>
      </c>
      <c r="L57" s="324">
        <v>75972</v>
      </c>
      <c r="M57" s="325">
        <v>-10.8</v>
      </c>
      <c r="N57" s="326">
        <v>-7</v>
      </c>
    </row>
    <row r="58" spans="1:14" x14ac:dyDescent="0.15">
      <c r="A58" s="250"/>
      <c r="B58" s="246"/>
      <c r="C58" s="246"/>
      <c r="D58" s="246"/>
      <c r="E58" s="246"/>
      <c r="F58" s="246"/>
      <c r="G58" s="327"/>
      <c r="H58" s="328" t="s">
        <v>518</v>
      </c>
      <c r="I58" s="329">
        <v>783074</v>
      </c>
      <c r="J58" s="330">
        <v>52939</v>
      </c>
      <c r="K58" s="331">
        <v>-40.5</v>
      </c>
      <c r="L58" s="332">
        <v>40712</v>
      </c>
      <c r="M58" s="333">
        <v>4.8</v>
      </c>
      <c r="N58" s="334">
        <v>-45.3</v>
      </c>
    </row>
    <row r="59" spans="1:14" x14ac:dyDescent="0.15">
      <c r="A59" s="250"/>
      <c r="B59" s="246"/>
      <c r="C59" s="246"/>
      <c r="D59" s="246"/>
      <c r="E59" s="246"/>
      <c r="F59" s="246"/>
      <c r="G59" s="312" t="s">
        <v>522</v>
      </c>
      <c r="H59" s="313"/>
      <c r="I59" s="321">
        <v>2335652</v>
      </c>
      <c r="J59" s="322">
        <v>158953</v>
      </c>
      <c r="K59" s="323">
        <v>19.7</v>
      </c>
      <c r="L59" s="324">
        <v>79466</v>
      </c>
      <c r="M59" s="325">
        <v>4.5999999999999996</v>
      </c>
      <c r="N59" s="326">
        <v>15.1</v>
      </c>
    </row>
    <row r="60" spans="1:14" x14ac:dyDescent="0.15">
      <c r="A60" s="250"/>
      <c r="B60" s="246"/>
      <c r="C60" s="246"/>
      <c r="D60" s="246"/>
      <c r="E60" s="246"/>
      <c r="F60" s="246"/>
      <c r="G60" s="327"/>
      <c r="H60" s="328" t="s">
        <v>518</v>
      </c>
      <c r="I60" s="335">
        <v>1404561</v>
      </c>
      <c r="J60" s="330">
        <v>95587</v>
      </c>
      <c r="K60" s="331">
        <v>80.599999999999994</v>
      </c>
      <c r="L60" s="332">
        <v>44645</v>
      </c>
      <c r="M60" s="333">
        <v>9.6999999999999993</v>
      </c>
      <c r="N60" s="334">
        <v>70.900000000000006</v>
      </c>
    </row>
    <row r="61" spans="1:14" x14ac:dyDescent="0.15">
      <c r="A61" s="250"/>
      <c r="B61" s="246"/>
      <c r="C61" s="246"/>
      <c r="D61" s="246"/>
      <c r="E61" s="246"/>
      <c r="F61" s="246"/>
      <c r="G61" s="312" t="s">
        <v>523</v>
      </c>
      <c r="H61" s="336"/>
      <c r="I61" s="337">
        <v>2289874</v>
      </c>
      <c r="J61" s="338">
        <v>152655</v>
      </c>
      <c r="K61" s="339">
        <v>3.6</v>
      </c>
      <c r="L61" s="340">
        <v>76979</v>
      </c>
      <c r="M61" s="341">
        <v>5.7</v>
      </c>
      <c r="N61" s="326">
        <v>-2.1</v>
      </c>
    </row>
    <row r="62" spans="1:14" x14ac:dyDescent="0.15">
      <c r="A62" s="250"/>
      <c r="B62" s="246"/>
      <c r="C62" s="246"/>
      <c r="D62" s="246"/>
      <c r="E62" s="246"/>
      <c r="F62" s="246"/>
      <c r="G62" s="327"/>
      <c r="H62" s="328" t="s">
        <v>518</v>
      </c>
      <c r="I62" s="329">
        <v>1064736</v>
      </c>
      <c r="J62" s="330">
        <v>71131</v>
      </c>
      <c r="K62" s="331">
        <v>15.6</v>
      </c>
      <c r="L62" s="332">
        <v>38240</v>
      </c>
      <c r="M62" s="333">
        <v>6.7</v>
      </c>
      <c r="N62" s="334">
        <v>8.9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90" zoomScaleNormal="9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525</v>
      </c>
      <c r="G46" s="8" t="s">
        <v>526</v>
      </c>
      <c r="H46" s="8" t="s">
        <v>527</v>
      </c>
      <c r="I46" s="8" t="s">
        <v>528</v>
      </c>
      <c r="J46" s="9" t="s">
        <v>529</v>
      </c>
    </row>
    <row r="47" spans="2:10" ht="57.75" customHeight="1" x14ac:dyDescent="0.15">
      <c r="B47" s="10"/>
      <c r="C47" s="1172" t="s">
        <v>3</v>
      </c>
      <c r="D47" s="1172"/>
      <c r="E47" s="1173"/>
      <c r="F47" s="11">
        <v>14</v>
      </c>
      <c r="G47" s="12">
        <v>14.02</v>
      </c>
      <c r="H47" s="12">
        <v>15.43</v>
      </c>
      <c r="I47" s="12">
        <v>15.21</v>
      </c>
      <c r="J47" s="13">
        <v>15.55</v>
      </c>
    </row>
    <row r="48" spans="2:10" ht="57.75" customHeight="1" x14ac:dyDescent="0.15">
      <c r="B48" s="14"/>
      <c r="C48" s="1174" t="s">
        <v>4</v>
      </c>
      <c r="D48" s="1174"/>
      <c r="E48" s="1175"/>
      <c r="F48" s="15">
        <v>2.0099999999999998</v>
      </c>
      <c r="G48" s="16">
        <v>2.4300000000000002</v>
      </c>
      <c r="H48" s="16">
        <v>1.91</v>
      </c>
      <c r="I48" s="16">
        <v>1.95</v>
      </c>
      <c r="J48" s="17">
        <v>2.77</v>
      </c>
    </row>
    <row r="49" spans="2:10" ht="57.75" customHeight="1" thickBot="1" x14ac:dyDescent="0.2">
      <c r="B49" s="18"/>
      <c r="C49" s="1176" t="s">
        <v>5</v>
      </c>
      <c r="D49" s="1176"/>
      <c r="E49" s="1177"/>
      <c r="F49" s="19">
        <v>0.33</v>
      </c>
      <c r="G49" s="20">
        <v>0.42</v>
      </c>
      <c r="H49" s="20" t="s">
        <v>530</v>
      </c>
      <c r="I49" s="20">
        <v>0.08</v>
      </c>
      <c r="J49" s="21">
        <v>0.78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2"/>
</worksheet>
</file>